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CAPS" sheetId="1" r:id="rId4"/>
    <sheet state="visible" name="MASTER DATA" sheetId="2" r:id="rId5"/>
    <sheet state="visible" name="Daksa" sheetId="3" r:id="rId6"/>
    <sheet state="visible" name="Tuli " sheetId="4" r:id="rId7"/>
    <sheet state="visible" name="Netra " sheetId="5" r:id="rId8"/>
    <sheet state="visible" name="Others" sheetId="6" r:id="rId9"/>
  </sheets>
  <definedNames>
    <definedName hidden="1" localSheetId="1" name="_xlnm._FilterDatabase">'MASTER DATA'!$A$1:$AE$2805</definedName>
    <definedName hidden="1" localSheetId="2" name="_xlnm._FilterDatabase">Daksa!$A$1:$AD$1067</definedName>
    <definedName hidden="1" localSheetId="5" name="_xlnm._FilterDatabase">Others!$O$1:$O$237</definedName>
  </definedNames>
  <calcPr/>
  <extLst>
    <ext uri="GoogleSheetsCustomDataVersion1">
      <go:sheetsCustomData xmlns:go="http://customooxmlschemas.google.com/" r:id="rId10" roundtripDataSignature="AMtx7mi6CZIqsckZW6LXs/7PtA4f1yHdaw=="/>
    </ext>
  </extLst>
</workbook>
</file>

<file path=xl/comments1.xml><?xml version="1.0" encoding="utf-8"?>
<comments xmlns:r="http://schemas.openxmlformats.org/officeDocument/2006/relationships" xmlns="http://schemas.openxmlformats.org/spreadsheetml/2006/main">
  <authors>
    <author/>
  </authors>
  <commentList>
    <comment authorId="0" ref="C10">
      <text>
        <t xml:space="preserve">======
ID#AAAAiRRjjxk
Muhammad Rafi Al Ghifari    (2022-12-06 15:02:39)
?</t>
      </text>
    </comment>
  </commentList>
  <extLst>
    <ext uri="GoogleSheetsCustomDataVersion1">
      <go:sheetsCustomData xmlns:go="http://customooxmlschemas.google.com/" r:id="rId1" roundtripDataSignature="AMtx7mgd8wnTuf6puY67FrSsPdDZpBxZoA=="/>
    </ext>
  </extLst>
</comments>
</file>

<file path=xl/comments2.xml><?xml version="1.0" encoding="utf-8"?>
<comments xmlns:r="http://schemas.openxmlformats.org/officeDocument/2006/relationships" xmlns="http://schemas.openxmlformats.org/spreadsheetml/2006/main">
  <authors>
    <author/>
  </authors>
  <commentList>
    <comment authorId="0" ref="AA2400">
      <text>
        <t xml:space="preserve">Responder updated this value.
======</t>
      </text>
    </comment>
    <comment authorId="0" ref="AB2408">
      <text>
        <t xml:space="preserve">Responder updated this value.
======</t>
      </text>
    </comment>
    <comment authorId="0" ref="S2411">
      <text>
        <t xml:space="preserve">Responder updated this value.
======</t>
      </text>
    </comment>
    <comment authorId="0" ref="I2440">
      <text>
        <t xml:space="preserve">Responder updated this value.
======</t>
      </text>
    </comment>
    <comment authorId="0" ref="AA2440">
      <text>
        <t xml:space="preserve">Responder updated this value.
======</t>
      </text>
    </comment>
    <comment authorId="0" ref="W2451">
      <text>
        <t xml:space="preserve">Responder updated this value.
======</t>
      </text>
    </comment>
    <comment authorId="0" ref="AA2452">
      <text>
        <t xml:space="preserve">Responder updated this value.
======</t>
      </text>
    </comment>
    <comment authorId="0" ref="AC2452">
      <text>
        <t xml:space="preserve">Responder updated this value.
======</t>
      </text>
    </comment>
    <comment authorId="0" ref="K1">
      <text>
        <t xml:space="preserve">======
ID#AAAAlAHcKgI
Muhammad Rafi Al Ghifari    (2022-12-06 13:07:04)
belom di cleaned</t>
      </text>
    </comment>
    <comment authorId="0" ref="E2775">
      <text>
        <t xml:space="preserve">======
ID#AAAAkYZafug
Muhammad Rafi Al Ghifari    (2022-11-25 04:44:52)
save</t>
      </text>
    </comment>
    <comment authorId="0" ref="U1">
      <text>
        <t xml:space="preserve">======
ID#AAAAkSqw1Y4
Muhammad Rafi Al Ghifari    (2022-11-24 14:17:17)
ada data yang link google drive</t>
      </text>
    </comment>
    <comment authorId="0" ref="Q2609">
      <text>
        <t xml:space="preserve">======
ID#AAAAkSqw1Y0
Muhammad Rafi Al Ghifari    (2022-11-24 13:58:24)
hmm</t>
      </text>
    </comment>
    <comment authorId="0" ref="Q1">
      <text>
        <t xml:space="preserve">======
ID#AAAAkSqw1Ys
Muhammad Rafi Al Ghifari    (2022-11-24 13:37:50)
seragamin valuenya</t>
      </text>
    </comment>
    <comment authorId="0" ref="B1">
      <text>
        <t xml:space="preserve">======
ID#AAAAiNOrP24
Muhammad Rafi Al Ghifari    (2022-11-23 13:18:35)
data terbaru ga pake email address</t>
      </text>
    </comment>
    <comment authorId="0" ref="U9">
      <text>
        <t xml:space="preserve">======
ID#AAAAiNOrP20
Muhammad Rafi Al Ghifari    (2022-11-23 13:16:31)
kompy apaan woy?
------
ID#AAAAkSqw1Yw
Muhammad Rafi Al Ghifari    (2022-11-24 13:39:47)
komputer</t>
      </text>
    </comment>
    <comment authorId="0" ref="P1">
      <text>
        <t xml:space="preserve">======
ID#AAAAiNOrP2w
Muhammad Rafi Al Ghifari    (2022-11-23 13:14:41)
pilihannya apa aja? validasi ke form nya
------
ID#AAAAiNOrP3A
Muhammad Rafi Al Ghifari    (2022-11-23 13:22:39)
ada "pekerjaan dan ada juga mencari pekerjaan"</t>
      </text>
    </comment>
    <comment authorId="0" ref="O1">
      <text>
        <t xml:space="preserve">======
ID#AAAAiNOrP2s
Muhammad Rafi Al Ghifari    (2022-11-23 13:14:08)
kenapa bisa ada uncompleted info? ubah jadi other</t>
      </text>
    </comment>
    <comment authorId="0" ref="G1">
      <text>
        <t xml:space="preserve">======
ID#AAAAiNOrP2k
Muhammad Rafi Al Ghifari    (2022-11-23 13:11:44)
encoding</t>
      </text>
    </comment>
    <comment authorId="0" ref="C1">
      <text>
        <t xml:space="preserve">======
ID#AAAAiNOrP2c
Muhammad Rafi Al Ghifari    (2022-11-23 13:05:47)
udah di ubah jadi seragam</t>
      </text>
    </comment>
    <comment authorId="0" ref="L1320">
      <text>
        <t xml:space="preserve">======
ID#AAAAkQplLTI
Muhammad Rafi Al Ghifari    (2022-11-23 03:37:44)
format tidak sesuai</t>
      </text>
    </comment>
    <comment authorId="0" ref="N1">
      <text>
        <t xml:space="preserve">======
ID#AAAAkQplLTE
Muhammad Rafi Al Ghifari    (2022-11-23 03:36:53)
bedanya email ini dan email adress</t>
      </text>
    </comment>
    <comment authorId="0" ref="I1">
      <text>
        <t xml:space="preserve">======
ID#AAAAkQplLTA
Muhammad Rafi Al Ghifari    (2022-11-23 03:36:15)
tidak seragam, harus samaan in yang sesuai
------
ID#AAAAiNOrP2o
Muhammad Rafi Al Ghifari    (2022-11-23 13:12:24)
cek di form nya
------
ID#AAAAkSqw1Yc
Muhammad Rafi Al Ghifari    (2022-11-24 12:59:15)
input manual</t>
      </text>
    </comment>
    <comment authorId="0" ref="D1">
      <text>
        <t xml:space="preserve">======
ID#AAAAkQplLS8
Muhammad Rafi Al Ghifari    (2022-11-23 03:35:12)
format tidak seragam
------
ID#AAAAiNOrP2Y
Muhammad Rafi Al Ghifari    (2022-11-23 13:05:30)
manual
------
ID#AAAAiNOrP28
Muhammad Rafi Al Ghifari    (2022-11-23 13:18:49)
data terbaru tanggal nya sudah sesuai
------
ID#AAAAkYZafuc
Muhammad Rafi Al Ghifari    (2022-11-25 03:25:34)
ada data tanggal-bulan-tahun, ada yang bulan-tanggal-tahun</t>
      </text>
    </comment>
    <comment authorId="0" ref="F1">
      <text>
        <t xml:space="preserve">======
ID#AAAAkTqHmwM
Muhammad Rafi Al Ghifari    (2022-11-23 01:38:14)
Replace 
Laki-laki, L = Male, 
Perempuan, P = Female
------
ID#AAAAiNOrP2g
Muhammad Rafi Al Ghifari    (2022-11-23 13:10:56)
Isiin data yang kosong ??</t>
      </text>
    </comment>
    <comment authorId="0" ref="F4">
      <text>
        <t xml:space="preserve">======
ID#AAAAkTqHmwI
Muhammad Rafi Al Ghifari    (2022-11-23 01:35:32)
data sebelumnya (Jakarta, 17-01-1991) ubah jadi Male</t>
      </text>
    </comment>
    <comment authorId="0" ref="V2170">
      <text>
        <t xml:space="preserve">======
ID#AAAAMQvBAP8
    (2021-04-30 04:56:45)
Responder updated this value.</t>
      </text>
    </comment>
    <comment authorId="0" ref="P2082">
      <text>
        <t xml:space="preserve">======
ID#AAAAMQvBAQE
    (2021-04-30 04:56:45)
Responder updated this value.</t>
      </text>
    </comment>
    <comment authorId="0" ref="H2223">
      <text>
        <t xml:space="preserve">======
ID#AAAAMQvBAP0
    (2021-04-30 04:56:45)
Responder updated this value.</t>
      </text>
    </comment>
    <comment authorId="0" ref="W2188">
      <text>
        <t xml:space="preserve">======
ID#AAAAMQvBAPw
    (2021-04-30 04:56:45)
Responder updated this value.</t>
      </text>
    </comment>
    <comment authorId="0" ref="X2126">
      <text>
        <t xml:space="preserve">======
ID#AAAAMQvBAPg
    (2021-04-30 04:56:45)
Responder updated this value.</t>
      </text>
    </comment>
    <comment authorId="0" ref="Q2190">
      <text>
        <t xml:space="preserve">======
ID#AAAAMQvBAPU
    (2021-04-30 04:56:45)
Responder updated this value.</t>
      </text>
    </comment>
    <comment authorId="0" ref="X2063">
      <text>
        <t xml:space="preserve">======
ID#AAAAMQvBAPE
    (2021-04-30 04:56:45)
Responder updated this value.</t>
      </text>
    </comment>
    <comment authorId="0" ref="S2170">
      <text>
        <t xml:space="preserve">======
ID#AAAAMQvBAO8
    (2021-04-30 04:56:45)
Responder updated this value.</t>
      </text>
    </comment>
    <comment authorId="0" ref="P2188">
      <text>
        <t xml:space="preserve">======
ID#AAAAMQvBAOg
    (2021-04-30 04:56:45)
Responder updated this value.</t>
      </text>
    </comment>
    <comment authorId="0" ref="R2070">
      <text>
        <t xml:space="preserve">======
ID#AAAAMQvBAOY
    (2021-04-30 04:56:45)
Responder updated this value.</t>
      </text>
    </comment>
    <comment authorId="0" ref="I2223">
      <text>
        <t xml:space="preserve">======
ID#AAAAMQvBAOA
    (2021-04-30 04:56:45)
Responder updated this value.</t>
      </text>
    </comment>
    <comment authorId="0" ref="R2170">
      <text>
        <t xml:space="preserve">======
ID#AAAAMQvBAN8
    (2021-04-30 04:56:45)
Responder updated this value.</t>
      </text>
    </comment>
    <comment authorId="0" ref="N2223">
      <text>
        <t xml:space="preserve">======
ID#AAAAMQvBANw
    (2021-04-30 04:56:45)
Responder updated this value.</t>
      </text>
    </comment>
    <comment authorId="0" ref="S2206">
      <text>
        <t xml:space="preserve">======
ID#AAAAMQvBANk
    (2021-04-30 04:56:45)
Responder updated this value.</t>
      </text>
    </comment>
    <comment authorId="0" ref="Q586">
      <text>
        <t xml:space="preserve">======
ID#AAAAMQvBAMg
    (2020-03-08 05:41:28)
Responder updated this value.</t>
      </text>
    </comment>
    <comment authorId="0" ref="P19">
      <text>
        <t xml:space="preserve">======
ID#AAAAMQvBANI
    (2020-03-08 05:41:28)
Responder updated this value.</t>
      </text>
    </comment>
    <comment authorId="0" ref="L553">
      <text>
        <t xml:space="preserve">======
ID#AAAAMQvBAQc
    (2020-03-08 05:41:28)
Responder updated this value.</t>
      </text>
    </comment>
    <comment authorId="0" ref="P567">
      <text>
        <t xml:space="preserve">======
ID#AAAAMQvBAP4
    (2020-03-08 05:41:28)
Responder updated this value.</t>
      </text>
    </comment>
    <comment authorId="0" ref="Q533">
      <text>
        <t xml:space="preserve">======
ID#AAAAMQvBAOI
    (2020-03-08 05:41:28)
Responder updated this value.</t>
      </text>
    </comment>
    <comment authorId="0" ref="P529">
      <text>
        <t xml:space="preserve">======
ID#AAAAMQvBAQU
    (2020-03-08 05:41:28)
Responder updated this value.</t>
      </text>
    </comment>
  </commentList>
  <extLst>
    <ext uri="GoogleSheetsCustomDataVersion1">
      <go:sheetsCustomData xmlns:go="http://customooxmlschemas.google.com/" r:id="rId1" roundtripDataSignature="AMtx7mii5HKGdotQ7P9L0sjBM7yzurnE3g=="/>
    </ext>
  </extLst>
</comments>
</file>

<file path=xl/comments3.xml><?xml version="1.0" encoding="utf-8"?>
<comments xmlns:r="http://schemas.openxmlformats.org/officeDocument/2006/relationships" xmlns="http://schemas.openxmlformats.org/spreadsheetml/2006/main">
  <authors>
    <author/>
  </authors>
  <commentList>
    <comment authorId="0" ref="R830">
      <text>
        <t xml:space="preserve">Responder updated this value.
======</t>
      </text>
    </comment>
    <comment authorId="0" ref="J113">
      <text>
        <t xml:space="preserve">======
ID#AAAAMQvBAPM
    (2020-03-08 05:41:28)
Responder updated this value.</t>
      </text>
    </comment>
  </commentList>
  <extLst>
    <ext uri="GoogleSheetsCustomDataVersion1">
      <go:sheetsCustomData xmlns:go="http://customooxmlschemas.google.com/" r:id="rId1" roundtripDataSignature="AMtx7mg22ZqEUti3GMMLsdJPH4jfKxSnSA=="/>
    </ext>
  </extLst>
</comments>
</file>

<file path=xl/comments4.xml><?xml version="1.0" encoding="utf-8"?>
<comments xmlns:r="http://schemas.openxmlformats.org/officeDocument/2006/relationships" xmlns="http://schemas.openxmlformats.org/spreadsheetml/2006/main">
  <authors>
    <author/>
  </authors>
  <commentList>
    <comment authorId="0" ref="P900">
      <text>
        <t xml:space="preserve">Responder updated this value.
======</t>
      </text>
    </comment>
    <comment authorId="0" ref="U900">
      <text>
        <t xml:space="preserve">Responder updated this value.
======</t>
      </text>
    </comment>
    <comment authorId="0" ref="Q861">
      <text>
        <t xml:space="preserve">======
ID#AAAAMQvBARA
    (2021-04-30 04:56:45)
Responder updated this value.</t>
      </text>
    </comment>
    <comment authorId="0" ref="T841">
      <text>
        <t xml:space="preserve">======
ID#AAAAMQvBAQs
    (2021-04-30 04:56:45)
Responder updated this value.</t>
      </text>
    </comment>
    <comment authorId="0" ref="H867">
      <text>
        <t xml:space="preserve">======
ID#AAAAMQvBAQk
    (2021-04-30 04:56:45)
Responder updated this value.</t>
      </text>
    </comment>
    <comment authorId="0" ref="O851">
      <text>
        <t xml:space="preserve">======
ID#AAAAMQvBAQI
    (2021-04-30 04:56:45)
Responder updated this value.</t>
      </text>
    </comment>
    <comment authorId="0" ref="U850">
      <text>
        <t xml:space="preserve">======
ID#AAAAMQvBAPY
    (2021-04-30 04:56:45)
Responder updated this value.</t>
      </text>
    </comment>
    <comment authorId="0" ref="L867">
      <text>
        <t xml:space="preserve">======
ID#AAAAMQvBAPc
    (2021-04-30 04:56:45)
Responder updated this value.</t>
      </text>
    </comment>
    <comment authorId="0" ref="N850">
      <text>
        <t xml:space="preserve">======
ID#AAAAMQvBAOU
    (2021-04-30 04:56:45)
Responder updated this value.</t>
      </text>
    </comment>
    <comment authorId="0" ref="V825">
      <text>
        <t xml:space="preserve">======
ID#AAAAMQvBANg
    (2021-04-30 04:56:45)
Responder updated this value.</t>
      </text>
    </comment>
    <comment authorId="0" ref="G867">
      <text>
        <t xml:space="preserve">======
ID#AAAAMQvBANU
    (2021-04-30 04:56:45)
Responder updated this value.</t>
      </text>
    </comment>
    <comment authorId="0" ref="N816">
      <text>
        <t xml:space="preserve">======
ID#AAAAMQvBANc
    (2021-04-30 04:56:45)
Responder updated this value.</t>
      </text>
    </comment>
    <comment authorId="0" ref="P810">
      <text>
        <t xml:space="preserve">======
ID#AAAAMQvBANE
    (2021-04-30 04:56:45)
Responder updated this value.</t>
      </text>
    </comment>
    <comment authorId="0" ref="P841">
      <text>
        <t xml:space="preserve">======
ID#AAAAMQvBAM4
    (2021-04-30 04:56:45)
Responder updated this value.</t>
      </text>
    </comment>
    <comment authorId="0" ref="Q841">
      <text>
        <t xml:space="preserve">======
ID#AAAAMQvBAMk
    (2021-04-30 04:56:45)
Responder updated this value.</t>
      </text>
    </comment>
    <comment authorId="0" ref="N6">
      <text>
        <t xml:space="preserve">======
ID#AAAAMQvBANs
    (2020-03-08 05:41:28)
Responder updated this value.</t>
      </text>
    </comment>
    <comment authorId="0" ref="N196">
      <text>
        <t xml:space="preserve">======
ID#AAAAMQvBAPo
    (2020-03-08 05:41:28)
Responder updated this value.</t>
      </text>
    </comment>
  </commentList>
  <extLst>
    <ext uri="GoogleSheetsCustomDataVersion1">
      <go:sheetsCustomData xmlns:go="http://customooxmlschemas.google.com/" r:id="rId1" roundtripDataSignature="AMtx7miL0PlggOLI6cZFrTsg5qUy25rHtA=="/>
    </ext>
  </extLst>
</comments>
</file>

<file path=xl/comments5.xml><?xml version="1.0" encoding="utf-8"?>
<comments xmlns:r="http://schemas.openxmlformats.org/officeDocument/2006/relationships" xmlns="http://schemas.openxmlformats.org/spreadsheetml/2006/main">
  <authors>
    <author/>
  </authors>
  <commentList>
    <comment authorId="0" ref="M248">
      <text>
        <t xml:space="preserve">======
ID#AAAAMQvBAQ8
    (2021-04-30 04:56:45)
Responder updated this value.</t>
      </text>
    </comment>
    <comment authorId="0" ref="O248">
      <text>
        <t xml:space="preserve">======
ID#AAAAMQvBAPQ
    (2021-04-30 04:56:45)
Responder updated this value.</t>
      </text>
    </comment>
    <comment authorId="0" ref="V231">
      <text>
        <t xml:space="preserve">======
ID#AAAAMQvBAOM
    (2021-04-30 04:56:45)
Responder updated this value.</t>
      </text>
    </comment>
    <comment authorId="0" ref="O89">
      <text>
        <t xml:space="preserve">======
ID#AAAAMQvBAMY
    (2020-03-08 05:41:28)
Responder updated this value.</t>
      </text>
    </comment>
  </commentList>
  <extLst>
    <ext uri="GoogleSheetsCustomDataVersion1">
      <go:sheetsCustomData xmlns:go="http://customooxmlschemas.google.com/" r:id="rId1" roundtripDataSignature="AMtx7mjNIqj0AIMdp97Hnj5oKfooWfstjQ=="/>
    </ext>
  </extLst>
</comments>
</file>

<file path=xl/sharedStrings.xml><?xml version="1.0" encoding="utf-8"?>
<sst xmlns="http://schemas.openxmlformats.org/spreadsheetml/2006/main" count="53309" uniqueCount="15857">
  <si>
    <t xml:space="preserve">DATA USER DIFALINK </t>
  </si>
  <si>
    <t>Updated : 15 November 2022</t>
  </si>
  <si>
    <t>D1</t>
  </si>
  <si>
    <t>D2</t>
  </si>
  <si>
    <t>D3</t>
  </si>
  <si>
    <t>D4/S1</t>
  </si>
  <si>
    <t>S2</t>
  </si>
  <si>
    <t>SMA/SMK/STM</t>
  </si>
  <si>
    <t>TOTAL MASTER DATA</t>
  </si>
  <si>
    <t>KETERANGAN</t>
  </si>
  <si>
    <t>Bali</t>
  </si>
  <si>
    <t>Jawa Barat</t>
  </si>
  <si>
    <t>Aceh</t>
  </si>
  <si>
    <t>Banten</t>
  </si>
  <si>
    <t>TUNA DAKSA</t>
  </si>
  <si>
    <t>Jakarta</t>
  </si>
  <si>
    <t>Jawa Timur</t>
  </si>
  <si>
    <t>Belitung</t>
  </si>
  <si>
    <t>Balikpapan</t>
  </si>
  <si>
    <t>TUNA NETRA</t>
  </si>
  <si>
    <t>Gorontalo</t>
  </si>
  <si>
    <t>Jambi</t>
  </si>
  <si>
    <t>Bangka Belitung</t>
  </si>
  <si>
    <t>TULI</t>
  </si>
  <si>
    <t>Jawa Tengah</t>
  </si>
  <si>
    <t>Total</t>
  </si>
  <si>
    <t xml:space="preserve">OTHERS </t>
  </si>
  <si>
    <t>Down Syndrom, ADH, ADHD, Autis, Slow Learner, Sulit Belajar, Tuna Grahita, Orangtua ABK, Tidak Ada, Guru, N/A, dll</t>
  </si>
  <si>
    <t>Bengkulu</t>
  </si>
  <si>
    <t>CEK TOTAL BREAKDOWN</t>
  </si>
  <si>
    <t>belum ketemu minus 16 breakdown - nya</t>
  </si>
  <si>
    <t>Sumatera Selatan</t>
  </si>
  <si>
    <t>Depok</t>
  </si>
  <si>
    <t>Kalimantan Timur</t>
  </si>
  <si>
    <t>Penambahan User Baru Oktober 2022</t>
  </si>
  <si>
    <t>Kota</t>
  </si>
  <si>
    <t>NTB</t>
  </si>
  <si>
    <t>Bulan (2022)</t>
  </si>
  <si>
    <t>Penambahan User</t>
  </si>
  <si>
    <t>Lampung</t>
  </si>
  <si>
    <t>Kalimantan Selatan</t>
  </si>
  <si>
    <t>Jenjang Pendidikan</t>
  </si>
  <si>
    <t>Jumlah User</t>
  </si>
  <si>
    <t>Januari</t>
  </si>
  <si>
    <t>Februari</t>
  </si>
  <si>
    <t>NTT</t>
  </si>
  <si>
    <t>Sumatera Utara</t>
  </si>
  <si>
    <t>Maret</t>
  </si>
  <si>
    <t>Riau</t>
  </si>
  <si>
    <t>Maluku</t>
  </si>
  <si>
    <t>April</t>
  </si>
  <si>
    <t>Sulawesi Selatan</t>
  </si>
  <si>
    <t>Kalimantan</t>
  </si>
  <si>
    <t>Mei</t>
  </si>
  <si>
    <t>Sumatera Barat</t>
  </si>
  <si>
    <t>Kepulauan Riau</t>
  </si>
  <si>
    <t>Juni</t>
  </si>
  <si>
    <t>Kupang</t>
  </si>
  <si>
    <t>Juli</t>
  </si>
  <si>
    <t>Sulawesi</t>
  </si>
  <si>
    <t>Agustus</t>
  </si>
  <si>
    <t>Tangerang</t>
  </si>
  <si>
    <t>September</t>
  </si>
  <si>
    <t>Sulawesi Utara</t>
  </si>
  <si>
    <t>Oktober</t>
  </si>
  <si>
    <t>Sumatera</t>
  </si>
  <si>
    <t>Desember</t>
  </si>
  <si>
    <t>Papua</t>
  </si>
  <si>
    <t>No</t>
  </si>
  <si>
    <t>Email Address</t>
  </si>
  <si>
    <t>Nama Lengkap</t>
  </si>
  <si>
    <t>Tempat Tanggal Lahir</t>
  </si>
  <si>
    <t>Tanggal Lahir (cleaned)</t>
  </si>
  <si>
    <t>Jenis Kelamin</t>
  </si>
  <si>
    <t>Status Perkawinan</t>
  </si>
  <si>
    <t>Alamat Lengkap</t>
  </si>
  <si>
    <t>Kabupaten/Kota</t>
  </si>
  <si>
    <t>Provinsi</t>
  </si>
  <si>
    <t>Kendaraan Digunakan</t>
  </si>
  <si>
    <t>No. HP</t>
  </si>
  <si>
    <t>No. Hp Keluarga</t>
  </si>
  <si>
    <t>Email</t>
  </si>
  <si>
    <t>Pendidikan Terakhir</t>
  </si>
  <si>
    <t>Yang diperlukan</t>
  </si>
  <si>
    <t>Jenis Disabilitas</t>
  </si>
  <si>
    <t>Bidang Pekerjaan</t>
  </si>
  <si>
    <t>Training Kerja Diingingkan(Opsional)</t>
  </si>
  <si>
    <t>Alat Bantu</t>
  </si>
  <si>
    <t>Keterampilan Dimiliki</t>
  </si>
  <si>
    <t>Pengalaman Kerja</t>
  </si>
  <si>
    <t>Darimana Tahu Difalink</t>
  </si>
  <si>
    <t>Media Sosial</t>
  </si>
  <si>
    <t>Ijazah PDF</t>
  </si>
  <si>
    <t>Jurusan Pendidikan Terakhir</t>
  </si>
  <si>
    <t>KTP PDF</t>
  </si>
  <si>
    <t>CV PDF</t>
  </si>
  <si>
    <t>Penjelasan Detail Disabilitas</t>
  </si>
  <si>
    <t>Bukti Disabilitas/Surat Keterangan Disabilitas</t>
  </si>
  <si>
    <t>muzakyalfarizy@gmail.com</t>
  </si>
  <si>
    <t>MUZAQQI</t>
  </si>
  <si>
    <t xml:space="preserve">GRESIK, 09 MEI 1992 </t>
  </si>
  <si>
    <t>L</t>
  </si>
  <si>
    <t>Belum Menikah</t>
  </si>
  <si>
    <t>petis benem rt 01 rw 01 kelurahan petis benem kecamatan duduksampeyan gresik 61162</t>
  </si>
  <si>
    <t>gresik</t>
  </si>
  <si>
    <t>Motor</t>
  </si>
  <si>
    <t>SMA</t>
  </si>
  <si>
    <t>Pekerjaan, Training, Kaki Palsu</t>
  </si>
  <si>
    <t>Daksa</t>
  </si>
  <si>
    <t>drafter, koki,</t>
  </si>
  <si>
    <t>drafter, koki, editing</t>
  </si>
  <si>
    <t>protesa kanan bawah lutut</t>
  </si>
  <si>
    <t>drafter, koki, call centee, admin, packing</t>
  </si>
  <si>
    <t>PT. BANK MANADIRI PERSERO TBK . PT SUMBER ALFARIA TRIJAYA TBK</t>
  </si>
  <si>
    <t>Facebook</t>
  </si>
  <si>
    <t>http://m.facebook.com/muhammad.muzaky.al.farizy</t>
  </si>
  <si>
    <t>bellatsana93@yahoo.com</t>
  </si>
  <si>
    <t>Bellatsana Deniastiti</t>
  </si>
  <si>
    <t>Jakarta/08 Desember 1993</t>
  </si>
  <si>
    <t>P</t>
  </si>
  <si>
    <t>Jalan Tanah Sereal nomor 39 RT 004 RW 013</t>
  </si>
  <si>
    <t>Jakarta Barat</t>
  </si>
  <si>
    <t>Ojek Online</t>
  </si>
  <si>
    <t>Pekerjaan</t>
  </si>
  <si>
    <t>Tunanetra</t>
  </si>
  <si>
    <t>Apa saja karena saya Belum Menikah mempunyai pengalaman bekerja</t>
  </si>
  <si>
    <t>tidak ada</t>
  </si>
  <si>
    <t>Pembesaran Huruf untuk membaca tulisan</t>
  </si>
  <si>
    <t>Mengemas sendok</t>
  </si>
  <si>
    <t>Belum Menikah mempunyai pengalaman kerja</t>
  </si>
  <si>
    <t>Event</t>
  </si>
  <si>
    <t>https://m.facebook.com/bellatsana.deniastiti.5</t>
  </si>
  <si>
    <t>ymulyoprabowo17@gmail.com</t>
  </si>
  <si>
    <t>Yudistyo Mulyoprabowo</t>
  </si>
  <si>
    <t>Jakarta, 17-01-1991</t>
  </si>
  <si>
    <t>17/01/1991</t>
  </si>
  <si>
    <t>Jl. Komp Dep Keuangan DJMDN D-8, Joglo, Kembangan, Jakarta Barat, 11640</t>
  </si>
  <si>
    <t>S1</t>
  </si>
  <si>
    <t>Pekerjaan, Training</t>
  </si>
  <si>
    <t>Tuli</t>
  </si>
  <si>
    <t>Komunikasi dan Informasi</t>
  </si>
  <si>
    <t>Akuntansi atau Laporan keuangan</t>
  </si>
  <si>
    <t>Alat Bantu Dengar</t>
  </si>
  <si>
    <t>Microsoft Office dan mengetik</t>
  </si>
  <si>
    <t>Pusat Layanan Juru, Asissten Keuangan, 1.2 Tahun</t>
  </si>
  <si>
    <t>Lainnya</t>
  </si>
  <si>
    <t>https://instagram.com/yudistyomp?r=nametag</t>
  </si>
  <si>
    <t>eriktanusaputra@yahoo.com.sg</t>
  </si>
  <si>
    <t>Eric Tanusaputra</t>
  </si>
  <si>
    <t>Jakarta, 11 Oktober 1982</t>
  </si>
  <si>
    <t>Taman Harapan Baru</t>
  </si>
  <si>
    <t>Bekasi</t>
  </si>
  <si>
    <t>Kendaraan umum</t>
  </si>
  <si>
    <t>Pekerjaan, Training, Workshop</t>
  </si>
  <si>
    <t>Freelance lukis, kasir parkir, cuci piring</t>
  </si>
  <si>
    <t>Workshop</t>
  </si>
  <si>
    <t>Alat bantu dengar</t>
  </si>
  <si>
    <t>Lukis, menghitung uang, cuci piring</t>
  </si>
  <si>
    <t>Administrasi</t>
  </si>
  <si>
    <t>Teman</t>
  </si>
  <si>
    <t>halimtan20@gmail.com</t>
  </si>
  <si>
    <t>Abdul halim</t>
  </si>
  <si>
    <t>Medan,05-01-1995</t>
  </si>
  <si>
    <t>Jl.Raya nanggela,rt 005 rw 003 desa sukmajaya,kec. Tajur halang</t>
  </si>
  <si>
    <t>Bogor</t>
  </si>
  <si>
    <t>Pegawai toko,Kasir,admin,laundry dll</t>
  </si>
  <si>
    <t>Kasir dll</t>
  </si>
  <si>
    <t>Tidak</t>
  </si>
  <si>
    <t>Bisa menjalankan/mengoperasikan mesin photo copy,microsoft office dll</t>
  </si>
  <si>
    <t>Pramuniaga di toko karunia cahaya photo copy 2016-2018</t>
  </si>
  <si>
    <t>https://www.facebook.com/Halimtan04</t>
  </si>
  <si>
    <t>purwaditakomang@gmail.com</t>
  </si>
  <si>
    <t>I Komang Purwadita</t>
  </si>
  <si>
    <t>Br. Tunon/16 September 1996</t>
  </si>
  <si>
    <t>16/09/1996</t>
  </si>
  <si>
    <t>Br. Tunon, Singakerta, Ubud</t>
  </si>
  <si>
    <t>Gianyar</t>
  </si>
  <si>
    <t>SMK</t>
  </si>
  <si>
    <t>House Keeping/Public Area/CCTV Operator</t>
  </si>
  <si>
    <t>Tidak Ada</t>
  </si>
  <si>
    <t>House keeping dan CCTV operator</t>
  </si>
  <si>
    <t>Pernah traning di kampung Ubud Villa sebagai house keeping selama 3 (tiga) bulan 11 Desember 2012 s/d 11 Maret 2013, kemudian pernah magang di hotel Puri Dalem Hotel selama 3 (tiga) bulan dari 08 September s/d 08 Desember 2015, kemudian pernah bekerja di Golden Tulip Jineng Resort Bali sebagai staff Public Area dari preode 1 Maret 2016 s/d 22 februari 2018 serta pernah menjadi insparing staff of the month periode Januari s/d February 2017 di Golden Tulip Jineng Resort Bali, setelah itu bekerja sebagai Contract Worker dibagian CCTV Operator di Movenpick Resort And Spa Jimbaran Bali dari 1 Agustus 2018 s/d Sekarang</t>
  </si>
  <si>
    <t>https://www.facebook.com/komang.brootherhood</t>
  </si>
  <si>
    <t>Tyaseta.rabita@gmail.com</t>
  </si>
  <si>
    <t>Tyaseta Rabita Nugraeni Sardjono</t>
  </si>
  <si>
    <t>Jakarta, 6 november 1986</t>
  </si>
  <si>
    <t>Pondok cibubur blok e no 1</t>
  </si>
  <si>
    <t>Angkutan umum</t>
  </si>
  <si>
    <t>Pekerjaan, Training, Tongkat putih, uang</t>
  </si>
  <si>
    <t>Psikososial / Mental</t>
  </si>
  <si>
    <t>Psikologi</t>
  </si>
  <si>
    <t>Hrd</t>
  </si>
  <si>
    <t>Tongkat putih, screen reader</t>
  </si>
  <si>
    <t>Psikotes</t>
  </si>
  <si>
    <t>2013 PT Daino HR Consultant, as Human Resources Analyst and Rrecruitment Assess current employee, Recruit new employee, using psychotest (PID, DISC, DAP, Track Test, Wartegg Test), and interview. 2 2012 PT Prisma Teknologi Informatika, as Data Indexer Edited text, cropping, input data to database system 3 2011 PT Magfood Amazy, as HRD &amp; GA Manager Recruitment new employee, create new Employee Regulation based on the Government's Regulation, manage inventory. 4 2011 PT Century Health Care, as Store Manager Manage and report sale activity, Finance treasury and banking, Medicines and other product inventory, Trains Staff, Manage Customer Satisfaction. 5 2008-2011 Rajawali Counseling Indonesia as Psychotest Tester and consultant. Do psychological test using DAP, Baum, HTP, Papikostic, etc. and Assist customers to solve their problem 6 2007-2008 Panti Sosial Wisma Tuna Ganda (Multi Disable Residential Care)-Depok, as Internship Help staff in giving therapy, clean facility, accompanying the disables</t>
  </si>
  <si>
    <t>Https://wwww.facebook.com/myapah</t>
  </si>
  <si>
    <t>wieraputra@yahoo.com</t>
  </si>
  <si>
    <t>Wira Putra Widiharja</t>
  </si>
  <si>
    <t>Jakarta 27 April 1989</t>
  </si>
  <si>
    <t>27/04/1989</t>
  </si>
  <si>
    <t>Kawin</t>
  </si>
  <si>
    <t>Jln h. Usman no 15</t>
  </si>
  <si>
    <t>Apa saja</t>
  </si>
  <si>
    <t>Kosonk</t>
  </si>
  <si>
    <t>Kompy</t>
  </si>
  <si>
    <t>Ya.</t>
  </si>
  <si>
    <t>simatupank.arief@gmail.com</t>
  </si>
  <si>
    <t>Arief Simatupang</t>
  </si>
  <si>
    <t>Jakarta/15-11-1975</t>
  </si>
  <si>
    <t>15/11/1975</t>
  </si>
  <si>
    <t>Jl.Jangkar No.359 RT.04 RW.01 RawaBadak Utara</t>
  </si>
  <si>
    <t>Koja/Jakarta Utara</t>
  </si>
  <si>
    <t>Mobil</t>
  </si>
  <si>
    <t>Training, Deker untuk menahan dengkul agar lurus</t>
  </si>
  <si>
    <t>Research &amp; Development</t>
  </si>
  <si>
    <t>macro excel</t>
  </si>
  <si>
    <t>Tongkat</t>
  </si>
  <si>
    <t>sebagai trainer dll</t>
  </si>
  <si>
    <t>byk ada di cv saya</t>
  </si>
  <si>
    <t>https://www.linkedin.com/in/arief-simatupang-65610280/</t>
  </si>
  <si>
    <t>lieke_nugraha@gmail.com</t>
  </si>
  <si>
    <t>Lieke Nugraha</t>
  </si>
  <si>
    <t>Semarang 12 Agustus1979</t>
  </si>
  <si>
    <t>Jl Kayu Barat No 8 Kampung Ambon Rawamangun</t>
  </si>
  <si>
    <t>Jakarta Timur</t>
  </si>
  <si>
    <t>Angkutan Umum</t>
  </si>
  <si>
    <t>HRD, Administrasi, Customer Service</t>
  </si>
  <si>
    <t>Customer Service</t>
  </si>
  <si>
    <t>Rollator / walker</t>
  </si>
  <si>
    <t>Komputer, english</t>
  </si>
  <si>
    <t>Administrasi, call centre</t>
  </si>
  <si>
    <t>Event, Teman, Lainnya</t>
  </si>
  <si>
    <t>ario77risnady@gmail.com</t>
  </si>
  <si>
    <t>Ario Risnadi</t>
  </si>
  <si>
    <t>Banjarmasin / 22 Februari 1977</t>
  </si>
  <si>
    <t>22/02/1977</t>
  </si>
  <si>
    <t>Jalan Gatot Subroto no 7, RT 01, RW 07, Kelurahan Kalipancur, Kecamatan Ngaliyan, Kodepos 50183</t>
  </si>
  <si>
    <t>Semarang</t>
  </si>
  <si>
    <t>Kursi Roda</t>
  </si>
  <si>
    <t>Administrasi atau Call Center</t>
  </si>
  <si>
    <t>Training Marketing On line, Akutansi Keuangan</t>
  </si>
  <si>
    <t>Komputer Ms Word , Pengetahuan mengenai makanan dan mengolah makanan dari bahan mentah sampai dengan matang siap saji</t>
  </si>
  <si>
    <t>1. Karyawan Administrasi di Kantor Notaris dan PPAT Heriyanto Talchis, SH.,M.Kn Semarang, 2. Sebagai Commis di Grand Candi Hotel Semarang</t>
  </si>
  <si>
    <t>ahiarit@gmail.com</t>
  </si>
  <si>
    <t>Ahiariwibo Tri Wibowo</t>
  </si>
  <si>
    <t>Sukabumi/28 Juni 1989</t>
  </si>
  <si>
    <t>28/06/1989</t>
  </si>
  <si>
    <t>jl cukudapateuh kolot 71/116 rt03/01</t>
  </si>
  <si>
    <t>Bandung</t>
  </si>
  <si>
    <t>admin staff, call centre, data entry</t>
  </si>
  <si>
    <t>iya</t>
  </si>
  <si>
    <t>microsoft excel, office, power point</t>
  </si>
  <si>
    <t>PT INFOMEDIA NUSSNTARA</t>
  </si>
  <si>
    <t>arifelusa@gmail.com</t>
  </si>
  <si>
    <t>Muhammad Ibrahim</t>
  </si>
  <si>
    <t>Jakarta, 07 Juli 1991</t>
  </si>
  <si>
    <t>Perumahan pondok jagung Jl. Cendrawasih BD 51 Serpong Utara Kota Tangerang Selatan</t>
  </si>
  <si>
    <t>Tangerang Selatan</t>
  </si>
  <si>
    <t>Desain grafis</t>
  </si>
  <si>
    <t>Tidak.</t>
  </si>
  <si>
    <t>Ya, hanya dipanggil saja bukan alat untuk menangkap pembicaraan</t>
  </si>
  <si>
    <t>Desain grafis, mengopeasikan office kecualinya excel dan laptop dan komputer</t>
  </si>
  <si>
    <t>Helper gudang</t>
  </si>
  <si>
    <t>Instagram, Teman</t>
  </si>
  <si>
    <t>triwidianto945@gmail.com</t>
  </si>
  <si>
    <t>Tri Widianto</t>
  </si>
  <si>
    <t>Boyolali, 10-07-1987</t>
  </si>
  <si>
    <t>Duda (meningal)</t>
  </si>
  <si>
    <t>Nogosari</t>
  </si>
  <si>
    <t>Boyolali</t>
  </si>
  <si>
    <t>CSO, ADMINISTRASI</t>
  </si>
  <si>
    <t>TIDAK</t>
  </si>
  <si>
    <t>KOMPUTER</t>
  </si>
  <si>
    <t>OPERATOR KOMPUTER INPUT DATA</t>
  </si>
  <si>
    <t>brigita87@yahoo.com</t>
  </si>
  <si>
    <t>Brigita rahajeng dewi nawangwulan</t>
  </si>
  <si>
    <t>Jakarta/3 juni 1987</t>
  </si>
  <si>
    <t>Jl. Lembah aren II blok K XI no 26 RT 10 RW 9 KAV PTB DKI Pondok Kelapa Jaktim</t>
  </si>
  <si>
    <t>Admin</t>
  </si>
  <si>
    <t>*</t>
  </si>
  <si>
    <t>Input data</t>
  </si>
  <si>
    <t>HRD</t>
  </si>
  <si>
    <t>dhini.fitrianiii29@gmail.com</t>
  </si>
  <si>
    <t>Dini Fitriani</t>
  </si>
  <si>
    <t>Uncompleted Info</t>
  </si>
  <si>
    <t>Mencari pekerjaan, Menghadiri talkshow, Mengenal disabilitas lebih dekat</t>
  </si>
  <si>
    <t>vihien51@yahoo.co.id</t>
  </si>
  <si>
    <t>Limawan</t>
  </si>
  <si>
    <t>Mengenal startup, social enterprise, inisiatif lainnya untuk Difabel</t>
  </si>
  <si>
    <t>fatimahrahmah198@gmail.com</t>
  </si>
  <si>
    <t>Fatimah Rahmah</t>
  </si>
  <si>
    <t>Menghadiri talkshow</t>
  </si>
  <si>
    <t>dewisemarabhawa@gmail.com</t>
  </si>
  <si>
    <t>Made Dwara Abhysma</t>
  </si>
  <si>
    <t>Mencari pekerjaan</t>
  </si>
  <si>
    <t>ramadhan.alif1912@gmail.com</t>
  </si>
  <si>
    <t>Alif Rizki Ramadhan</t>
  </si>
  <si>
    <t>Mencari pekerjaan, Mengenal disabilitas lebih dekat</t>
  </si>
  <si>
    <t>robynyong78@gmail.com</t>
  </si>
  <si>
    <t>Roby Nyong</t>
  </si>
  <si>
    <t>zaearasyd@gmail.com</t>
  </si>
  <si>
    <t>Zaenudin</t>
  </si>
  <si>
    <t>Mencari pekerjaan, Menghadiri talkshow, Mengenal startup, social enterprise, inisiatif lainnya untuk Difabel</t>
  </si>
  <si>
    <t>bayuekasaputrasaputra22@gmail.com</t>
  </si>
  <si>
    <t>Bayu Eka Saputra</t>
  </si>
  <si>
    <t>Mencari pekerjaan, Menghadiri talkshow, Mengenal startup, social enterprise, inisiatif lainnya untuk Difabel, Mengenal disabilitas lebih dekat</t>
  </si>
  <si>
    <t>ilhamdd85@gmail.com</t>
  </si>
  <si>
    <t>Ilham</t>
  </si>
  <si>
    <t>Tidak ada</t>
  </si>
  <si>
    <t>nurmansyahdeni84@gmail.com</t>
  </si>
  <si>
    <t>Deni Nurmansyah</t>
  </si>
  <si>
    <t>27/08/1984</t>
  </si>
  <si>
    <t>Kp Babakan turuy RT 01 11 desa cipeuyeum Haurwangi</t>
  </si>
  <si>
    <t>Cianjur</t>
  </si>
  <si>
    <t>Transportasi Umum</t>
  </si>
  <si>
    <t>08980813444/</t>
  </si>
  <si>
    <t>Disabilitas Tidak Terlihat (ADHD, Disleksia, Autis, dll)</t>
  </si>
  <si>
    <t>Adm , akuntansi komputer</t>
  </si>
  <si>
    <t>Adm CV Surya jaya lestari Bandung
 Salesman CV tam bandung
 Training akuntansi PT Saliman rahardjo
 Adm toko Audy Cell Pabuaran</t>
  </si>
  <si>
    <t>Nurmansyah.deni</t>
  </si>
  <si>
    <t>https://drive.google.com/open?id=1ztG0xGz4ypa3srkWtZPP8Y7XrpeK46K2</t>
  </si>
  <si>
    <t>https://drive.google.com/open?id=1N_SQypPbEqUY28RoWIsTF_zbCLjLRQ7Q</t>
  </si>
  <si>
    <t>https://drive.google.com/open?id=1qF2W-cAyID8_xyawL6M4HRbUapoY922D</t>
  </si>
  <si>
    <t>Salah obat saat di kandungan ibu efeknya muka terlihat lucu pada saat tertentu dan saat konsentrasi tinggi tanpa sadar</t>
  </si>
  <si>
    <t>https://drive.google.com/open?id=1U9dUcT14iGisPntRqj-1TU9StHqOcuzo</t>
  </si>
  <si>
    <t>https://drive.google.com/open?id=1VE9GggT3E81vCjXYngaT3nLwBfCSpzjN</t>
  </si>
  <si>
    <t>sehjira_vdf@yahoo.com</t>
  </si>
  <si>
    <t>Rachmita Maun Harahap</t>
  </si>
  <si>
    <t>Menghadiri talkshow, Mengenal disabilitas lebih dekat</t>
  </si>
  <si>
    <t>indriaw@gmail.com</t>
  </si>
  <si>
    <t>Aini Indria Wardhani</t>
  </si>
  <si>
    <t>irfa.sahara@gmail.com</t>
  </si>
  <si>
    <t>Irfa sahara</t>
  </si>
  <si>
    <t>Mengenal startup, social enterprise, inisiatif lainnya untuk Difabel, Mengenal disabilitas lebih dekat</t>
  </si>
  <si>
    <t>nuahptarigan1@gmail.com</t>
  </si>
  <si>
    <t>Dr Ir Nuah P Tarigan MA</t>
  </si>
  <si>
    <t>kuntummukminin92@gmail.com</t>
  </si>
  <si>
    <t>Kuntum mukminin</t>
  </si>
  <si>
    <t>Komplek PGRI batu tunu RT.002 / RW.007 Kel. Kuto Panji Kec. Belinyu, sungailiat - Bangka</t>
  </si>
  <si>
    <t>yusadhip@gmail.com</t>
  </si>
  <si>
    <t>Yusadhi Pradhana Utomo Putro</t>
  </si>
  <si>
    <t>19/05/1992</t>
  </si>
  <si>
    <t>Jl. Bambu 1 No. 10 Perumnas 2 RT.004/RW.017 Kelapa Dua, Kota Tangerang 15811</t>
  </si>
  <si>
    <t>tawakalpuri832@gmail.com</t>
  </si>
  <si>
    <t>Tawakal</t>
  </si>
  <si>
    <t>prantovirgo@gmail.com</t>
  </si>
  <si>
    <t>Aliran Pranto Sihotang</t>
  </si>
  <si>
    <t>uyosuryono@gmail.com</t>
  </si>
  <si>
    <t>Suryono</t>
  </si>
  <si>
    <t>Menghadiri talkshow, Mengenal startup, social enterprise, inisiatif lainnya untuk Difabel, Mengenal disabilitas lebih dekat</t>
  </si>
  <si>
    <t>diegojj16@gmail.com</t>
  </si>
  <si>
    <t>Diego JJ Will T Lamakey</t>
  </si>
  <si>
    <t>Mencari pekerjaan, Mengenal startup, social enterprise, inisiatif lainnya untuk Difabel, Mengenal disabilitas lebih dekat</t>
  </si>
  <si>
    <t>khairi716@gmail.com</t>
  </si>
  <si>
    <t>M. Khairi Ridwan</t>
  </si>
  <si>
    <t>hillcj24@mail.com</t>
  </si>
  <si>
    <t>Hilman ramdhani</t>
  </si>
  <si>
    <t>nelwansyah@yahoo.com</t>
  </si>
  <si>
    <t>Mohamad Nelwansyah</t>
  </si>
  <si>
    <t>tristiananarendrowati@yahoo.com</t>
  </si>
  <si>
    <t>TRISTIANA NARENDROWATI</t>
  </si>
  <si>
    <t>syamsulfalah23071994@gmail.com</t>
  </si>
  <si>
    <t>Syamsul Falah</t>
  </si>
  <si>
    <t>23/7/1994</t>
  </si>
  <si>
    <t>Perum Tanjung Sari Permai Jl Anyelir No. 10 B VII RT 001/RW 014 Kelurahan Karang Tengah, Kecamatan Gunung Puyuh Kota Sukabumi, Jawa Barat 43121</t>
  </si>
  <si>
    <t>Sukabumi</t>
  </si>
  <si>
    <t>prasetoing@gmail.com</t>
  </si>
  <si>
    <t>Angga budi prasetyo</t>
  </si>
  <si>
    <t>Mencari pekerjaan, Mengenal startup, social enterprise, inisiatif lainnya untuk Difabel</t>
  </si>
  <si>
    <t>spalding.denn@gmail.com</t>
  </si>
  <si>
    <t>Denny Lestari</t>
  </si>
  <si>
    <t>mardani.nurul09@gmail.com</t>
  </si>
  <si>
    <t>Mardani Nurul Hidayah</t>
  </si>
  <si>
    <t>fahad.thalib21@gmail.com</t>
  </si>
  <si>
    <t>Fahad</t>
  </si>
  <si>
    <t>Jl. Kebon Jeruk XIII No. 41 Kel. Maphar Kec. Taman Sari – Jakarta Barat11160</t>
  </si>
  <si>
    <t>tendri95@gmail.com</t>
  </si>
  <si>
    <t>Tendri Meyshara Herdhina, A.Md</t>
  </si>
  <si>
    <t>dhelavira72@gmail.com</t>
  </si>
  <si>
    <t>Dhelavira sephia maharani</t>
  </si>
  <si>
    <t>adimas2070@gmail.com</t>
  </si>
  <si>
    <t>Adimas Ikbar Nashrullah</t>
  </si>
  <si>
    <t>Jl. Bareng Tengah 5F/818 Malang</t>
  </si>
  <si>
    <t>Malang</t>
  </si>
  <si>
    <t>Diploma 3</t>
  </si>
  <si>
    <t>Harapan harus kerja keras yang lebih baik</t>
  </si>
  <si>
    <t>Mulai kerja untuk latihan beberapa bulan, sudah bisa jadi langsung kerja keras dari latihan</t>
  </si>
  <si>
    <t>HRD dan pengawai</t>
  </si>
  <si>
    <t>Museum Angkut 2017-2019 ( 2 Tahun )</t>
  </si>
  <si>
    <t>Whatsapp</t>
  </si>
  <si>
    <t>Dheny Marsyelina</t>
  </si>
  <si>
    <t>Jl Cilimus, No. 38, RT 07, RW 06, Kel. Isola, Kec. Sukasari, Kota Bandung</t>
  </si>
  <si>
    <t>Kota Bandung</t>
  </si>
  <si>
    <t>dmarsyelina@gmail.com</t>
  </si>
  <si>
    <t>Content Writing</t>
  </si>
  <si>
    <t>Komputer dan smartphone dengan program/aplikasi pembaca layar.</t>
  </si>
  <si>
    <t>Bahasa Prancis, menulis artikel, berita dan revue.</t>
  </si>
  <si>
    <t>Newsdifabel.com, content writer, 2018 - sekarang. SLBNA Kota Bandung, pengajar Bahasa Prancis. Cumawacana.com, content writer, 2016.</t>
  </si>
  <si>
    <t>WhatsApp</t>
  </si>
  <si>
    <t>Dhenymarsyelina</t>
  </si>
  <si>
    <t>https://drive.google.com/open?id=1Gv16jY7Qb-eq08eAdNuQ5bkoE8gMKOwy</t>
  </si>
  <si>
    <t>Pendidikan Bahasa Prancis.</t>
  </si>
  <si>
    <t>https://drive.google.com/open?id=1tAFN1XV5XdWepN1xPpTbK0D2OBuDQbvL</t>
  </si>
  <si>
    <t>https://drive.google.com/open?id=1sAu9jwG266eBAJVSKjSoZ5B401FmoRYK</t>
  </si>
  <si>
    <t>Tunanetra lowvision. Disebabkan oleh ritina pikmentosa. Menggunakan alat bantu berupa komputer dan smartphone dengan program/aplikasi pembaca layar. Mampu melakukan mobilitas tanpa bantuan tongkat pada siang hari.</t>
  </si>
  <si>
    <t>https://drive.google.com/open?id=1_JabVI3joqigw1do2_2cvyNpHyPNOQO5</t>
  </si>
  <si>
    <t>heruzain214@gmail.com</t>
  </si>
  <si>
    <t>Heru Zainudin</t>
  </si>
  <si>
    <t>riskapresti@gmail.com</t>
  </si>
  <si>
    <t>Riska Peresty</t>
  </si>
  <si>
    <t>romysyahty@gmail.com</t>
  </si>
  <si>
    <t>Romy Syahty</t>
  </si>
  <si>
    <t>lily.puspitasari@gmail.com</t>
  </si>
  <si>
    <t>Lily Puspitasari</t>
  </si>
  <si>
    <t>ariffaisal252825@gmail.com</t>
  </si>
  <si>
    <t>Arif Faisal</t>
  </si>
  <si>
    <t>Jl. H nasih no 30 rt 014/003 kel gedong kec pasar rebo jakarta timur.</t>
  </si>
  <si>
    <t>lohealma@gmail.com</t>
  </si>
  <si>
    <t>Magdalena Simangunsong</t>
  </si>
  <si>
    <t>erminasalju94@gmail.com</t>
  </si>
  <si>
    <t>Ermina Salju</t>
  </si>
  <si>
    <t>17/06/1994</t>
  </si>
  <si>
    <t>Jln.Pinang No. 37 Pamulang Timur-Kota Tangerang Selatan</t>
  </si>
  <si>
    <t>mthanapie@gmail.com</t>
  </si>
  <si>
    <t>Minia Hanapie</t>
  </si>
  <si>
    <t>Menghadiri talkshow, Mengenal startup, social enterprise, inisiatif lainnya untuk Difabel</t>
  </si>
  <si>
    <t>evaaryani917@gmail.com</t>
  </si>
  <si>
    <t>Eva Aryani</t>
  </si>
  <si>
    <t>yuwidho77@gmail.com</t>
  </si>
  <si>
    <t>Dwi Widodo</t>
  </si>
  <si>
    <t>Jl. Alur Laut 1 No. 32 Rt 002 Rw 03Kel. Rawa Badak Selatan Kec. Koja</t>
  </si>
  <si>
    <t>Jakarta Utara</t>
  </si>
  <si>
    <t>nridhwan@yahoo.com</t>
  </si>
  <si>
    <t>Shabrina Ghaesani Rama</t>
  </si>
  <si>
    <t>rifonidjusman@gmail.com</t>
  </si>
  <si>
    <t>Thomas nathaniel</t>
  </si>
  <si>
    <t>arbipramudya@gmail.com</t>
  </si>
  <si>
    <t>Arbi Fajar Pramudya</t>
  </si>
  <si>
    <t>ardus78@gmail.com</t>
  </si>
  <si>
    <t>Edi ardua amedius nainggolan</t>
  </si>
  <si>
    <t>kkcandra7@gmail.com</t>
  </si>
  <si>
    <t>Kurnia Khoirul Candra</t>
  </si>
  <si>
    <t>Kendal ASRI RT 02/RW 03 Ds. Ngaren, Kec. Ngadirejo, Kab. Temanggung, Prop. Jateng</t>
  </si>
  <si>
    <t>Temanggung</t>
  </si>
  <si>
    <t>agustina.hendriati@atmajaya.ac.id</t>
  </si>
  <si>
    <t>Agustina Hendriati</t>
  </si>
  <si>
    <t>johannacaroline28@gmail.com</t>
  </si>
  <si>
    <t>Johanna Caroline</t>
  </si>
  <si>
    <t>sugengrahmanto73@gmail.com</t>
  </si>
  <si>
    <t>Sugeng Rahmanto</t>
  </si>
  <si>
    <t>mariaelisabeth220464@gmail.com</t>
  </si>
  <si>
    <t>Lestari</t>
  </si>
  <si>
    <t>Mengenal disabilitas lebih dekat</t>
  </si>
  <si>
    <t>siunta12@gnail.com</t>
  </si>
  <si>
    <t>hamzah fikri</t>
  </si>
  <si>
    <t>bungamila4@gmail.com</t>
  </si>
  <si>
    <t>Bunga Annisa Anggraini</t>
  </si>
  <si>
    <t>bamboet@yahoo.com</t>
  </si>
  <si>
    <t>Bambang indradi</t>
  </si>
  <si>
    <t>19/11/1986</t>
  </si>
  <si>
    <t>Jalan Raya Tanjung Barat 1722 Pasar Minggu - Jakarta Selatan</t>
  </si>
  <si>
    <t>Jakarta Selatan</t>
  </si>
  <si>
    <t>fitrah7r@gmail.com</t>
  </si>
  <si>
    <t>Fitrah ramadhan</t>
  </si>
  <si>
    <t>natnot2009@gmail.com</t>
  </si>
  <si>
    <t>Kristoforus Nathan Wijanto</t>
  </si>
  <si>
    <t>junika.sugiarsih@yahoo.com</t>
  </si>
  <si>
    <t>Muhammad Irfan Prasetyawan</t>
  </si>
  <si>
    <t>Autis/Intellectual Disability, Down Syndrome</t>
  </si>
  <si>
    <t>karnapanji@gmail.com</t>
  </si>
  <si>
    <t>Karnajaya Panji</t>
  </si>
  <si>
    <t>Orang tua</t>
  </si>
  <si>
    <t>septo05virgo@gmail.com</t>
  </si>
  <si>
    <t>Septo Hadi Nugroho</t>
  </si>
  <si>
    <t>jeff198.ong@gmail.com</t>
  </si>
  <si>
    <t>Jeffrey Ong (orang tua Defrey Adipratama)</t>
  </si>
  <si>
    <t>Autis/Intellectual Disability, Tuna Grahita</t>
  </si>
  <si>
    <t>sirryalibahtiar@gmail.com</t>
  </si>
  <si>
    <t>Ali Bahtiar</t>
  </si>
  <si>
    <t>mila.kartina@gmail.com</t>
  </si>
  <si>
    <t>Mila Kartina</t>
  </si>
  <si>
    <t>ayany64@gmail.com</t>
  </si>
  <si>
    <t>Ahmad yani</t>
  </si>
  <si>
    <t>mm@in-docs.org</t>
  </si>
  <si>
    <t>Mandy Marahimin</t>
  </si>
  <si>
    <t>adesipb@gmail.com</t>
  </si>
  <si>
    <t>Ade saepuloh</t>
  </si>
  <si>
    <t>boma.jakarta@gmail.com</t>
  </si>
  <si>
    <t>Boma</t>
  </si>
  <si>
    <t>ksyifafauziah@gmail.com</t>
  </si>
  <si>
    <t>Syifa Fauziah</t>
  </si>
  <si>
    <t>meutia89@yahoo.com</t>
  </si>
  <si>
    <t>Meutia Lestari</t>
  </si>
  <si>
    <t>ASD</t>
  </si>
  <si>
    <t>emailqsafa@gmail.com</t>
  </si>
  <si>
    <t>Natalina</t>
  </si>
  <si>
    <t>gktnmudaidys@gmail.com</t>
  </si>
  <si>
    <t>Gerkatin kepemudaan</t>
  </si>
  <si>
    <t>alfiagus676@gmail.com</t>
  </si>
  <si>
    <t>Noviana eva arianti</t>
  </si>
  <si>
    <t>nofita.tjam@gmail.com</t>
  </si>
  <si>
    <t>Nofita</t>
  </si>
  <si>
    <t>Orang tua anak disabilitas</t>
  </si>
  <si>
    <t>ratosimo7@gmail.com</t>
  </si>
  <si>
    <t>Ratosimo</t>
  </si>
  <si>
    <t>farelsavesachmad@gmail.com</t>
  </si>
  <si>
    <t>Farel Saves Achmad</t>
  </si>
  <si>
    <t>virlian78@yahoo.com</t>
  </si>
  <si>
    <t>virlian nurkisti</t>
  </si>
  <si>
    <t>sekar301085@gmail.com</t>
  </si>
  <si>
    <t>Afra Nada Adistia</t>
  </si>
  <si>
    <t>Down syndrome</t>
  </si>
  <si>
    <t>abiteguh25@gmail.com</t>
  </si>
  <si>
    <t>Teguh p</t>
  </si>
  <si>
    <t>putriindah984@gmail.com</t>
  </si>
  <si>
    <t>Putri Indah Permata Sari</t>
  </si>
  <si>
    <t>awillem212@gmail.com</t>
  </si>
  <si>
    <t>Ade Arman Willem</t>
  </si>
  <si>
    <t>anakustantini598@gmail.com</t>
  </si>
  <si>
    <t>Anna Maria sari kustantini</t>
  </si>
  <si>
    <t>lazzarocharas2@gmail.com</t>
  </si>
  <si>
    <t>LAZZARO CHARAS LUMBANTORUAN</t>
  </si>
  <si>
    <t>sarahadinip@gmail.com</t>
  </si>
  <si>
    <t>Sarah Adini Putri</t>
  </si>
  <si>
    <t>rolandtorindatu@gmail.com</t>
  </si>
  <si>
    <t>Roland Berlin Torindatu</t>
  </si>
  <si>
    <t>Mencari pekerjaan, Menghadiri talkshow</t>
  </si>
  <si>
    <t>Pasca stroke</t>
  </si>
  <si>
    <t>carelimanuelm10@gmail.com</t>
  </si>
  <si>
    <t>Carel imanuel manengkei</t>
  </si>
  <si>
    <t>jennydharmawan@gmail.com</t>
  </si>
  <si>
    <t>Jenny Maria</t>
  </si>
  <si>
    <t>dadantova@gmail.com</t>
  </si>
  <si>
    <t>Dadan mustofa</t>
  </si>
  <si>
    <t>victorkristanto@yahoo.com</t>
  </si>
  <si>
    <t>victor kristanto</t>
  </si>
  <si>
    <t>taufiqwidjaja88@gmail.com</t>
  </si>
  <si>
    <t>Mohammad taufiq iskandar widjaja</t>
  </si>
  <si>
    <t>togarnauli87@gmail.com</t>
  </si>
  <si>
    <t>Togar Nauli</t>
  </si>
  <si>
    <t>ratnakesuma0930@gmail.com</t>
  </si>
  <si>
    <t>Ratna</t>
  </si>
  <si>
    <t>Autis/Intellectual Disability</t>
  </si>
  <si>
    <t>celzstella@gmail.com</t>
  </si>
  <si>
    <t>Michelle Stella Carlpenia Suntoso</t>
  </si>
  <si>
    <t>tanel.nel1990@gmail.com</t>
  </si>
  <si>
    <t>Nada christin</t>
  </si>
  <si>
    <t>Ven_lien@yahoo.com</t>
  </si>
  <si>
    <t>Steven Aprianus</t>
  </si>
  <si>
    <t>chriz.nda@gmail.com</t>
  </si>
  <si>
    <t>Dody Christnanda</t>
  </si>
  <si>
    <t>iankurniawan35@gmail.com</t>
  </si>
  <si>
    <t>Ian kurniawam Ramadhan</t>
  </si>
  <si>
    <t>hananayanaa@gmail.com</t>
  </si>
  <si>
    <t>Hanana Putri Almanda</t>
  </si>
  <si>
    <t>cw4all@gmail.com</t>
  </si>
  <si>
    <t>Christian Wibowo</t>
  </si>
  <si>
    <t>krisdiyanti1995@gmail.com</t>
  </si>
  <si>
    <t>krisdiyanti</t>
  </si>
  <si>
    <t>felixaziz007@gmail.com</t>
  </si>
  <si>
    <t>Agustinus Felix Aziz Tana</t>
  </si>
  <si>
    <t>dodiwisnutama21@gmail.com</t>
  </si>
  <si>
    <t>Dodi Wisnutama</t>
  </si>
  <si>
    <t>ernasoktavia@gmail.com</t>
  </si>
  <si>
    <t>Ernasari Oktavia</t>
  </si>
  <si>
    <t>arfintolis@gmail.com</t>
  </si>
  <si>
    <t>ARIFIN AMIR</t>
  </si>
  <si>
    <t>ayu.syuraya81@gmail.com</t>
  </si>
  <si>
    <t>Ayu Syuraya</t>
  </si>
  <si>
    <t>nureka.evidyanti95@hotmail.com</t>
  </si>
  <si>
    <t>Nur Eka Evidyanti</t>
  </si>
  <si>
    <t>andikph@gmail.com</t>
  </si>
  <si>
    <t>Andi Joko Prasetyo</t>
  </si>
  <si>
    <t>lelisulastri34@gmail.com</t>
  </si>
  <si>
    <t>Faiza Yustiandari</t>
  </si>
  <si>
    <t>dindaaa-@live.com</t>
  </si>
  <si>
    <t>Dinda G</t>
  </si>
  <si>
    <t>kasihkukasihi@gmail.com</t>
  </si>
  <si>
    <t>Kasihan</t>
  </si>
  <si>
    <t>irbah.fauhan96@gmail.com</t>
  </si>
  <si>
    <t>Irbah Fauhan</t>
  </si>
  <si>
    <t>asiahhanifah@gmail.com</t>
  </si>
  <si>
    <t>Asiah Hanifah Qudwatunna</t>
  </si>
  <si>
    <t>Asih Puji Lestari</t>
  </si>
  <si>
    <t>Sleman III, Triharjo, Sleman, Sleman, DIY</t>
  </si>
  <si>
    <t>Sleman</t>
  </si>
  <si>
    <t>DI Yogyakarta</t>
  </si>
  <si>
    <t>asihpujilestariyk@gmail.com</t>
  </si>
  <si>
    <t>Disabilitas Fisik</t>
  </si>
  <si>
    <t>IT</t>
  </si>
  <si>
    <t>Kursi roda</t>
  </si>
  <si>
    <t>Bahasa Inggris, mengoperasikan komputer.</t>
  </si>
  <si>
    <t>Belum pernah bekerja (fresh graduate)</t>
  </si>
  <si>
    <t>Instagram</t>
  </si>
  <si>
    <t>asihpuji_tari</t>
  </si>
  <si>
    <t>https://drive.google.com/open?id=1lvE_9k2ETV621IGi_t7ll27DyoyZ2Ze_</t>
  </si>
  <si>
    <t>D3 Bahasa Inggris</t>
  </si>
  <si>
    <t>https://drive.google.com/open?id=16wfGRKpfmXIJtvpOJ33Rcy4FYe2OvloL</t>
  </si>
  <si>
    <t>https://drive.google.com/open?id=1dY93dpeaEXDDuHwwLBGjbcMv0yU_Hti1</t>
  </si>
  <si>
    <t>Saya seorang disabilitas tuna daksa kaki menggunakan alat bantu kursi roda namun saya bisa mandiri.</t>
  </si>
  <si>
    <t>https://drive.google.com/open?id=1eT3sj2fvNz3DU4nyOakTUBdq9IU2wIeF</t>
  </si>
  <si>
    <t>iqbal.muhamad1110@gmail.com</t>
  </si>
  <si>
    <t>muhamad iqbal</t>
  </si>
  <si>
    <t>ariefsupratman7@gmail.com</t>
  </si>
  <si>
    <t>Arif Supratman</t>
  </si>
  <si>
    <t>ARIFIN</t>
  </si>
  <si>
    <t>Sudah Menikah</t>
  </si>
  <si>
    <t>JL KP. TENDEAN BLOK M NO 7</t>
  </si>
  <si>
    <t>MAKASSAR</t>
  </si>
  <si>
    <t>muh.ifin83@gmail.com</t>
  </si>
  <si>
    <t>FnB</t>
  </si>
  <si>
    <t>Conten wreating, membuat persentasi yg menarik dan akses</t>
  </si>
  <si>
    <t>Sctean reader</t>
  </si>
  <si>
    <t>It, bahasa inggris</t>
  </si>
  <si>
    <t>Perba mengajar di SLB, perna menjadi admin di PPDI SULSEL, perna menjadi barista di mahatmiya Bali.</t>
  </si>
  <si>
    <t>WA</t>
  </si>
  <si>
    <t>https://drive.google.com/open?id=1oRNjBMNNTtbMTJ0yqlPYW9ewu2iumiDQ</t>
  </si>
  <si>
    <t>PENDIDIKAN BAHASAA</t>
  </si>
  <si>
    <t>https://drive.google.com/open?id=1Zk8tcyiw4QzYYroV4FUIej7mkWiVQ7T0</t>
  </si>
  <si>
    <t>https://drive.google.com/open?id=1EDB2iOlmVK6MnpqUSQduT9ux0vR81Po6</t>
  </si>
  <si>
    <t>Saya low vusion</t>
  </si>
  <si>
    <t>https://drive.google.com/open?id=14jQzX9dr4QPUME_jTCdtgknqvtC58orv</t>
  </si>
  <si>
    <t>walimansuryoatmojo@gmail.com</t>
  </si>
  <si>
    <t>Mariman</t>
  </si>
  <si>
    <t>harun.themasterofdinasty@gmail.com</t>
  </si>
  <si>
    <t>Welly dedi saputra</t>
  </si>
  <si>
    <t>ahmadfahmitambunan@gmail.com</t>
  </si>
  <si>
    <t>Ahmad Fahmi Tambunan</t>
  </si>
  <si>
    <t>heryhadikusuma400@gmail.com</t>
  </si>
  <si>
    <t>Hery Hadikusuma</t>
  </si>
  <si>
    <t>Low vision</t>
  </si>
  <si>
    <t>edito.bdg@gmail.com</t>
  </si>
  <si>
    <t>Edi Suwanto</t>
  </si>
  <si>
    <t>Dede Dadan Kurniawan</t>
  </si>
  <si>
    <t>Pangasinan, rt2/rw7 desa binangun, kec pataruman, kota banjar</t>
  </si>
  <si>
    <t>Kota Banjar Patroman</t>
  </si>
  <si>
    <t>Nomor Saya</t>
  </si>
  <si>
    <t>dkurniawan1111@gmail.com</t>
  </si>
  <si>
    <t>Perhotelan</t>
  </si>
  <si>
    <t>Olahraga</t>
  </si>
  <si>
    <t>1.Pt Mayora tangerang (biskuit) 2015
 2. Pt Ghp jakarta (cleaning servis) 2018
 3.pt Alba (pabrik kayu) 2021</t>
  </si>
  <si>
    <t>https://drive.google.com/open?id=1tWwBZUT6A9SDL3ItlGzfyMbDYl9PHX5i</t>
  </si>
  <si>
    <t>https://drive.google.com/open?id=1UTRr1U5xSKwlK99qgp9b9-EDGeQyYgXF</t>
  </si>
  <si>
    <t>https://drive.google.com/open?id=1ffmaUoFxUC54Rm1xuRkj_5HIMEp5hL0k</t>
  </si>
  <si>
    <t>disabilitas fisik, jari manis kiri ke potong</t>
  </si>
  <si>
    <t>https://drive.google.com/open?id=1OucK8myvLsBwugZLVdVqUn2aLUZWD8JP</t>
  </si>
  <si>
    <t>nino_istia@yahoo.co.id</t>
  </si>
  <si>
    <t>Maria Nino Istia</t>
  </si>
  <si>
    <t>rizkiromansyah1994@gmail.com</t>
  </si>
  <si>
    <t>Rizki Romansyah</t>
  </si>
  <si>
    <t>Syaraf Gerak</t>
  </si>
  <si>
    <t>fajrihd1@gmail.com</t>
  </si>
  <si>
    <t>Fajri Hidayatullah</t>
  </si>
  <si>
    <t>sufiinayun07@gmail.com</t>
  </si>
  <si>
    <t>Nisa Agusma Rofi</t>
  </si>
  <si>
    <t>knc.ctc@gmail.com</t>
  </si>
  <si>
    <t>Khamal Nurdin Cahyadi</t>
  </si>
  <si>
    <t>tetty_monroe27@yahoo.com</t>
  </si>
  <si>
    <t>TETTY SELYNA MANURUNG</t>
  </si>
  <si>
    <t>rrozikunn1@gmail.com</t>
  </si>
  <si>
    <t>Rozikun</t>
  </si>
  <si>
    <t>ferdinand.simbolon94@gmail.com</t>
  </si>
  <si>
    <t>Ferdinan simbolon</t>
  </si>
  <si>
    <t>sarah.09.sna@gmail.com</t>
  </si>
  <si>
    <t>Sraah Nur Amalia</t>
  </si>
  <si>
    <t>fitrianirizki4@gmail.com</t>
  </si>
  <si>
    <t>Ahmad rizki fadillah</t>
  </si>
  <si>
    <t>tasyashalfirataufiq@gmail.com</t>
  </si>
  <si>
    <t>Tasya shalfira</t>
  </si>
  <si>
    <t>iklil.rizal@gmail.com</t>
  </si>
  <si>
    <t>Iklil Syamsurizal</t>
  </si>
  <si>
    <t>sakura78rei@gmail.com</t>
  </si>
  <si>
    <t>Restu Lestari</t>
  </si>
  <si>
    <t>suyantowonogiri92@gmail.com</t>
  </si>
  <si>
    <t>Suyanto</t>
  </si>
  <si>
    <t>Belladamayanti79@gmail.com</t>
  </si>
  <si>
    <t>Nanda Bella Damayanti</t>
  </si>
  <si>
    <t>myusufsaputra211@gmail.com</t>
  </si>
  <si>
    <t>Muhammad yusuf</t>
  </si>
  <si>
    <t>Ian kurniawan ramadhan</t>
  </si>
  <si>
    <t>kerincialun@gmail.com</t>
  </si>
  <si>
    <t>FAZLUR RAHMAN</t>
  </si>
  <si>
    <t>theresiaelok@gmail.com</t>
  </si>
  <si>
    <t>Theresia Elok Wijayanti</t>
  </si>
  <si>
    <t>dwiracagaaditya@gmail.com</t>
  </si>
  <si>
    <t>Aditya Dwiracaga</t>
  </si>
  <si>
    <t>endang.nila7@gmail.com</t>
  </si>
  <si>
    <t>Ratna Diah Endang Nilawati</t>
  </si>
  <si>
    <t>purwani.nungki@gmail.com</t>
  </si>
  <si>
    <t>Ayufinsi</t>
  </si>
  <si>
    <t>Slow learner</t>
  </si>
  <si>
    <t>nursihwati_ht@yahoo.com</t>
  </si>
  <si>
    <t>Khansa Azmi Luthfi</t>
  </si>
  <si>
    <t>situmorangleo89@gmail.com</t>
  </si>
  <si>
    <t>Leo Nardus Situmorang</t>
  </si>
  <si>
    <t>ahmadshandy99@gmail.com</t>
  </si>
  <si>
    <t>Ahmad shandy susanto</t>
  </si>
  <si>
    <t>rifqimussyaffa26@gmail.com</t>
  </si>
  <si>
    <t>Muhammad rifqi mussyaffa</t>
  </si>
  <si>
    <t>venti.hapsari@gmail.com</t>
  </si>
  <si>
    <t>Bernadetta Dwi Hapsari</t>
  </si>
  <si>
    <t>dion.agung23@yahoo.com</t>
  </si>
  <si>
    <t>Dionisius Agung Sulistio</t>
  </si>
  <si>
    <t>ismi_tan@yahoo.com</t>
  </si>
  <si>
    <t>Ismi Biliarborita Tan</t>
  </si>
  <si>
    <t>ulfahnuroni@ymail.com</t>
  </si>
  <si>
    <t>Ulfah Nuroni</t>
  </si>
  <si>
    <t>Pendamping disabilitas intelektual</t>
  </si>
  <si>
    <t>melindadeasy330@gmail.com</t>
  </si>
  <si>
    <t>Melinda Desy</t>
  </si>
  <si>
    <t>haifazmi050109@gmail.com</t>
  </si>
  <si>
    <t>Rohanah</t>
  </si>
  <si>
    <t>Tidak ada, Guru ABK</t>
  </si>
  <si>
    <t>ajilinuwihekas@gmail.com</t>
  </si>
  <si>
    <t>Ajilinuwih Eko Syahputra</t>
  </si>
  <si>
    <t>Perumahan Taman Tirta Cimanggu Blok D3/17, Kel. Mekarwangi, Kec. Tanah Sareal, Bogor 16168. (Domisili).</t>
  </si>
  <si>
    <t>Kota Bogor</t>
  </si>
  <si>
    <t>SMA/SMK</t>
  </si>
  <si>
    <t>Alfamidi Kemang Pratama Bekasi (2020-2021) - Crew</t>
  </si>
  <si>
    <t>deasynataliargbert@gmail.com</t>
  </si>
  <si>
    <t>Deasy Natalia</t>
  </si>
  <si>
    <t>diniajah287@gmail.com</t>
  </si>
  <si>
    <t>Bambang sugito</t>
  </si>
  <si>
    <t>any3astuti@gmail.com</t>
  </si>
  <si>
    <t>Any tri astuti</t>
  </si>
  <si>
    <t>rina_nelvi@yahoo.com</t>
  </si>
  <si>
    <t>Helga Syifa Renata</t>
  </si>
  <si>
    <t>deche.office@gmail.com</t>
  </si>
  <si>
    <t>D.H. Hadian</t>
  </si>
  <si>
    <t>dedemusafa2305@gmail.com</t>
  </si>
  <si>
    <t>Dede musafa</t>
  </si>
  <si>
    <t>e.widyatin@gmail.com</t>
  </si>
  <si>
    <t>Endang widyati Nadisah</t>
  </si>
  <si>
    <t>aji41id@gmail.com</t>
  </si>
  <si>
    <t>Asep Aji Fatahilah</t>
  </si>
  <si>
    <t>fitrianggraini235@gmail.com</t>
  </si>
  <si>
    <t>Fitri Anggraini</t>
  </si>
  <si>
    <t>diandra.triyani@yahoo.com</t>
  </si>
  <si>
    <t>Diandra Triyani</t>
  </si>
  <si>
    <t>rawindranpc@gmail.com</t>
  </si>
  <si>
    <t>Rawindra Nitiprana</t>
  </si>
  <si>
    <t>kamaruddinnnh@gmail.com</t>
  </si>
  <si>
    <t>Kamaruddin</t>
  </si>
  <si>
    <t>marlinawati904@gmail.com</t>
  </si>
  <si>
    <t>Marlina</t>
  </si>
  <si>
    <t>banyu@kartunet.com</t>
  </si>
  <si>
    <t>Banyu nugraha</t>
  </si>
  <si>
    <t>maghfurananta@gmail.com</t>
  </si>
  <si>
    <t>Ananta dedy putraf</t>
  </si>
  <si>
    <t>Barkah Fadhlurrahman</t>
  </si>
  <si>
    <t>Jl.Damai No.21 RT.013/RW.001 Kalisari Pasar Rebo</t>
  </si>
  <si>
    <t>DKI Jakarta</t>
  </si>
  <si>
    <t>barkah.fadhlurrahman@gmail.com</t>
  </si>
  <si>
    <t>Disabilitas Intelektual</t>
  </si>
  <si>
    <t>Kurang Fokus</t>
  </si>
  <si>
    <t>Ms.Office, Komunikasi dengan baik</t>
  </si>
  <si>
    <t>Resimen Mahasiswa</t>
  </si>
  <si>
    <t>barkahf_</t>
  </si>
  <si>
    <t>https://drive.google.com/open?id=1dLXRJzzWuPKLXk6XojLuESRxoJy2mgsr</t>
  </si>
  <si>
    <t>akuntansi</t>
  </si>
  <si>
    <t>https://drive.google.com/open?id=1dQKxDL9ceycQLrPV4UhoLtaIkNzDlv_Q</t>
  </si>
  <si>
    <t>https://drive.google.com/open?id=1ABYyxIO_Y_k395Y8L-5RtS0VvLOwh981</t>
  </si>
  <si>
    <t>https://drive.google.com/open?id=1H6V6Hx93sHTvfpB6KauvikvWJUY6N37o</t>
  </si>
  <si>
    <t>alternative.xen@gmail.com</t>
  </si>
  <si>
    <t>Riska Kurniyanto Abdullah</t>
  </si>
  <si>
    <t>nelly_djamal@yahoo.com</t>
  </si>
  <si>
    <t>Irdanelly. Dj, SE</t>
  </si>
  <si>
    <t>riniriyanti2014@gmail.com</t>
  </si>
  <si>
    <t>Riyanti Ekowati</t>
  </si>
  <si>
    <t>Nuah Tarigan</t>
  </si>
  <si>
    <t>riskybudi18@gmail.com</t>
  </si>
  <si>
    <t>RIZKY BUDIMAN</t>
  </si>
  <si>
    <t>vrenyhariastuty@gmail.com</t>
  </si>
  <si>
    <t>Vreny Hari Astuty</t>
  </si>
  <si>
    <t>magusrahmat@gmail.com</t>
  </si>
  <si>
    <t>Mohammad Agus Rohmatulloh</t>
  </si>
  <si>
    <t>hendrapurnama544@gmail.com</t>
  </si>
  <si>
    <t>Hendra Purnama</t>
  </si>
  <si>
    <t>siskanf@gmail.com</t>
  </si>
  <si>
    <t>Siska Nurfitryani</t>
  </si>
  <si>
    <t>atojsg@gmail.com</t>
  </si>
  <si>
    <t>Suharto</t>
  </si>
  <si>
    <t>dedenmy1186@gmail.com</t>
  </si>
  <si>
    <t>Deden Muhamad Yusup</t>
  </si>
  <si>
    <t>hendra.mufli@yahoo.com</t>
  </si>
  <si>
    <t>Hendra</t>
  </si>
  <si>
    <t>hidimbiadmaja@gmail.com</t>
  </si>
  <si>
    <t>Hidimbi admaja adhiwira punyawan</t>
  </si>
  <si>
    <t>lizawinata17@gmail.con</t>
  </si>
  <si>
    <t>Maria Elizabeth Winata</t>
  </si>
  <si>
    <t>nursyamsanfajrina@gmail.com</t>
  </si>
  <si>
    <t>Nur Syamsan Fajrina</t>
  </si>
  <si>
    <t>rizkylodo@gemail.com</t>
  </si>
  <si>
    <t>Pratama rizky jusufi lodo</t>
  </si>
  <si>
    <t>Ario Risnady</t>
  </si>
  <si>
    <t>dianrin9@gmail.com</t>
  </si>
  <si>
    <t>Rusdian Ika Normasari</t>
  </si>
  <si>
    <t>liaugustinie@gmail.com</t>
  </si>
  <si>
    <t>Mulia Sari</t>
  </si>
  <si>
    <t>Mery.amelia86@gmail.com</t>
  </si>
  <si>
    <t>Meri amelia</t>
  </si>
  <si>
    <t>dina.amalia.fahima@gmail.com</t>
  </si>
  <si>
    <t>Dina Amalia Fahima</t>
  </si>
  <si>
    <t>rio.soundistro@gmail.com</t>
  </si>
  <si>
    <t>Y. Rio Darmawan</t>
  </si>
  <si>
    <t>ahmad.nasikhin@yahoo.com</t>
  </si>
  <si>
    <t>Ahmad Nasikhin</t>
  </si>
  <si>
    <t>Yahya Ardiyawan</t>
  </si>
  <si>
    <t>Jl. Bintaro Rt 02 rw 01 alangamba kecamatan Binangun</t>
  </si>
  <si>
    <t>Cilacap</t>
  </si>
  <si>
    <t>gismon.xt37@gmail.com</t>
  </si>
  <si>
    <t>Design Grafis</t>
  </si>
  <si>
    <t>Desain grafis, pengoperasian office</t>
  </si>
  <si>
    <t>Sultan smart digital printing - desin grafis - 2018-2019, ALFAMART - staf toko - 2020-2022</t>
  </si>
  <si>
    <t>Instagram @males.gerak_</t>
  </si>
  <si>
    <t>https://drive.google.com/open?id=1AxAaF89QU1bcOHp0dK2cR5OAwwn65ftu</t>
  </si>
  <si>
    <t>https://drive.google.com/open?id=1JFTH-DVYGlZhVuwQ8nSNW6KmwPC3RT24</t>
  </si>
  <si>
    <t>https://drive.google.com/open?id=1xxefBVT3JrODnHpcCJqK-x7S2VR8Ojxk</t>
  </si>
  <si>
    <t>Disabilitas tangan kanan, tanpa jari</t>
  </si>
  <si>
    <t>ferjandi@gmail.com</t>
  </si>
  <si>
    <t>Ferjandi Jonaran</t>
  </si>
  <si>
    <t>ekohermawan932@gmail.com</t>
  </si>
  <si>
    <t>Eko hermawan</t>
  </si>
  <si>
    <t>cahayailahi508@gmail.com</t>
  </si>
  <si>
    <t>Erwin Darmawansyah</t>
  </si>
  <si>
    <t>syifa.aryamaharani12@gmail.com</t>
  </si>
  <si>
    <t>Sifa Arya Maharani</t>
  </si>
  <si>
    <t>mrezaakbar.ega@gmail.com</t>
  </si>
  <si>
    <t>M. Reza Akbar</t>
  </si>
  <si>
    <t>ydmi@intelove.com</t>
  </si>
  <si>
    <t>Subandi H. Bonmat</t>
  </si>
  <si>
    <t>raranuraeni29@gmail.com</t>
  </si>
  <si>
    <t>Nuraeni</t>
  </si>
  <si>
    <t>putuagussumiarta.26@gmail.com</t>
  </si>
  <si>
    <t>Ida putu agus sumiarta</t>
  </si>
  <si>
    <t>dioutama1995@gmail.com</t>
  </si>
  <si>
    <t>Dio utama</t>
  </si>
  <si>
    <t>andybhakti86@gmail.com</t>
  </si>
  <si>
    <t>Andy Dwi Ismoyo Dharma Bhakti</t>
  </si>
  <si>
    <t>rizalsyahputra729@gmail.com</t>
  </si>
  <si>
    <t>rizal saputra</t>
  </si>
  <si>
    <t>fridayaniw@gmail.com</t>
  </si>
  <si>
    <t>Theresia</t>
  </si>
  <si>
    <t>nurulfijriandini24@gmail.com</t>
  </si>
  <si>
    <t>Nurul Suci Fijriandini</t>
  </si>
  <si>
    <t>larassatiriskia@gmail.com</t>
  </si>
  <si>
    <t>Larasati riskia adiani</t>
  </si>
  <si>
    <t>evelynclannatan19@gmail.com</t>
  </si>
  <si>
    <t>Evelyn Clannatan</t>
  </si>
  <si>
    <t>gdeadi41@gmail.com</t>
  </si>
  <si>
    <t>I Gede Adi Mahendra</t>
  </si>
  <si>
    <t>shodiana02@gmail.com</t>
  </si>
  <si>
    <t>Diana Sofian</t>
  </si>
  <si>
    <t>ayuannisarc@gmail.com</t>
  </si>
  <si>
    <t>Ayu Annisa Rachmawati</t>
  </si>
  <si>
    <t>123fadilahmitta@gmail.com</t>
  </si>
  <si>
    <t>Fadilah Miftah</t>
  </si>
  <si>
    <t>ririndiahsartika@gmail.com</t>
  </si>
  <si>
    <t>Ririn Diah Sartika</t>
  </si>
  <si>
    <t>sintaaster@gmail.com</t>
  </si>
  <si>
    <t>Sinta Cintya</t>
  </si>
  <si>
    <t>mita_noviantii19941111@gmail.com</t>
  </si>
  <si>
    <t>Mita novianti</t>
  </si>
  <si>
    <t>dwinurkariyanto@gmail.com</t>
  </si>
  <si>
    <t>Dwi Nurkariyanto</t>
  </si>
  <si>
    <t>nurjanahcyty@gmail.com</t>
  </si>
  <si>
    <t>Siti Nurjanah</t>
  </si>
  <si>
    <t>agungprasetthiyo05231996@gmail.com</t>
  </si>
  <si>
    <t>Agung Prasetio</t>
  </si>
  <si>
    <t>anisasnisa@gmail.com</t>
  </si>
  <si>
    <t>Siti Anisah</t>
  </si>
  <si>
    <t>nurhayatidespian994@gmail.com</t>
  </si>
  <si>
    <t>Nurhayati</t>
  </si>
  <si>
    <t>fransiscus.rudi@gmail.com</t>
  </si>
  <si>
    <t>Rudi Fransicus Tanjaya</t>
  </si>
  <si>
    <t>ranimeikanababan@gmail.com</t>
  </si>
  <si>
    <t>Rani Meika Nababan</t>
  </si>
  <si>
    <t>Anisastardafa@gmail.com</t>
  </si>
  <si>
    <t>Annisa pratiwi</t>
  </si>
  <si>
    <t>alieimron123@gmail.com</t>
  </si>
  <si>
    <t>Ali imron</t>
  </si>
  <si>
    <t>hana.dini68@gmail.com</t>
  </si>
  <si>
    <t>Hana Afina Rahmadini</t>
  </si>
  <si>
    <t>sinta_nalom@yahoo.com</t>
  </si>
  <si>
    <t>Sinta saragih</t>
  </si>
  <si>
    <t>fairuz.nurul.izzah.1902@gmail.com</t>
  </si>
  <si>
    <t>Fairuz Nurul Izzah</t>
  </si>
  <si>
    <t>Asperger Syndrome</t>
  </si>
  <si>
    <t>najmiah.hussein@gmail.com</t>
  </si>
  <si>
    <t>Vifi Husein</t>
  </si>
  <si>
    <t>Umrahramahautis@gmail.com</t>
  </si>
  <si>
    <t>Taufiq hidayat</t>
  </si>
  <si>
    <t>nurmada109@gmail.com</t>
  </si>
  <si>
    <t>Nurmada Ilham</t>
  </si>
  <si>
    <t>Daksa, Netra</t>
  </si>
  <si>
    <t>naniiskandar1981@gmail.com</t>
  </si>
  <si>
    <t>Nani iskandar</t>
  </si>
  <si>
    <t>nikonathanael12@gmail.com</t>
  </si>
  <si>
    <t>Niko Nathanael Kusuma</t>
  </si>
  <si>
    <t>PDD-NOS</t>
  </si>
  <si>
    <t>zaenalgarsel153@gmail.com</t>
  </si>
  <si>
    <t>Zaenal saepurohman</t>
  </si>
  <si>
    <t>sinambelanatalya@gmail.com</t>
  </si>
  <si>
    <t>Maria Christin Natalya</t>
  </si>
  <si>
    <t>dinamaysari55840@gmail.com</t>
  </si>
  <si>
    <t>Dina Maysari</t>
  </si>
  <si>
    <t>nasya23fahrani@gmail.com</t>
  </si>
  <si>
    <t>Nasya dini fahrani</t>
  </si>
  <si>
    <t>Carel.imanuel</t>
  </si>
  <si>
    <t>nengkhusnul48@gmail.com</t>
  </si>
  <si>
    <t>Neng Husnul H</t>
  </si>
  <si>
    <t>aldibalkar23@gmail.com</t>
  </si>
  <si>
    <t>Aldi balkar</t>
  </si>
  <si>
    <t>alicia.angelica97@gmail.com</t>
  </si>
  <si>
    <t>alicia angelica</t>
  </si>
  <si>
    <t>putro26@gmail.com</t>
  </si>
  <si>
    <t>Barrep Putro</t>
  </si>
  <si>
    <t>rezzazimah@yahoo.com</t>
  </si>
  <si>
    <t>Rezza</t>
  </si>
  <si>
    <t>tomfaris.tanjung@gmail.com</t>
  </si>
  <si>
    <t>Tommy putra desyamta</t>
  </si>
  <si>
    <t>snanaey@gmail.com</t>
  </si>
  <si>
    <t>syamsul</t>
  </si>
  <si>
    <t>triharyanto.agus@gmail.com</t>
  </si>
  <si>
    <t>Agus tri haryanto</t>
  </si>
  <si>
    <t>Teacher tranner for multyple disability</t>
  </si>
  <si>
    <t>anggun.istiqomah08@gmail.com</t>
  </si>
  <si>
    <t>Anggun citra resmi istiqomah</t>
  </si>
  <si>
    <t>vivi.maharani@gmail.com</t>
  </si>
  <si>
    <t>Vivi Maharani</t>
  </si>
  <si>
    <t>perkasandikaa@gmail.com</t>
  </si>
  <si>
    <t>Andika Perkasa</t>
  </si>
  <si>
    <t>vrendy.aryan@gmail.com</t>
  </si>
  <si>
    <t>Vrendy aryan</t>
  </si>
  <si>
    <t>Fatimahtjiong@gmail.com</t>
  </si>
  <si>
    <t>Fatimah Mariana</t>
  </si>
  <si>
    <t>ishaqsukteng09@gmail.com</t>
  </si>
  <si>
    <t>Ishak</t>
  </si>
  <si>
    <t>oracle.orisapradito@gmail.com</t>
  </si>
  <si>
    <t>Orisa Pradito</t>
  </si>
  <si>
    <t>janisprijudawati@yahoo.com</t>
  </si>
  <si>
    <t>Janis Pri Judawati</t>
  </si>
  <si>
    <t>bayum7244@gmail.com</t>
  </si>
  <si>
    <t>Bayu Agung Mahendra</t>
  </si>
  <si>
    <t>suzanne.ongkow@gmail.com</t>
  </si>
  <si>
    <t>Susanne Ongkowidjaja</t>
  </si>
  <si>
    <t>petrusoki6@gmail.com</t>
  </si>
  <si>
    <t>Petrus Oki Heri Budiarto</t>
  </si>
  <si>
    <t>blinkity_blank@yahoo.com</t>
  </si>
  <si>
    <t>chairun nissa</t>
  </si>
  <si>
    <t>muadzaskal@gmail.com</t>
  </si>
  <si>
    <t>Muad</t>
  </si>
  <si>
    <t>viaddo1992@gmail.com</t>
  </si>
  <si>
    <t>Giovanni Viaddo Marisu</t>
  </si>
  <si>
    <t>denibosgudang@gmail.com</t>
  </si>
  <si>
    <t>Dadang</t>
  </si>
  <si>
    <t>nisyacantik23@gmail.com</t>
  </si>
  <si>
    <t>Nisya</t>
  </si>
  <si>
    <t>anamardianao@gmail.com</t>
  </si>
  <si>
    <t>Ana mardianah</t>
  </si>
  <si>
    <t>shandrany.azalia@gmail.com</t>
  </si>
  <si>
    <t>Shandrany azalia</t>
  </si>
  <si>
    <t>charleskp2016@gmail.com</t>
  </si>
  <si>
    <t>Charles Kaliem Pandaris</t>
  </si>
  <si>
    <t>deaevi60@yahoo.com</t>
  </si>
  <si>
    <t>Dea evi Asmarantika</t>
  </si>
  <si>
    <t>prislsw@gmail.com</t>
  </si>
  <si>
    <t>Priscilia Laksmiwati Surya Widjaja</t>
  </si>
  <si>
    <t>galuhkustanti@gmail.com</t>
  </si>
  <si>
    <t>Galuh khoestanti</t>
  </si>
  <si>
    <t>lestiyon10@gmail.com</t>
  </si>
  <si>
    <t>Nico Lestiyo</t>
  </si>
  <si>
    <t>m.adinugraha.ug@gmail.com</t>
  </si>
  <si>
    <t>Muhamad Adinugraha Wicaksana</t>
  </si>
  <si>
    <t>nukeparama@gmail.com</t>
  </si>
  <si>
    <t>Nuke Setiyowati</t>
  </si>
  <si>
    <t>dadychristianto66@gmail.com</t>
  </si>
  <si>
    <t>Dady Christianto</t>
  </si>
  <si>
    <t>dimasblessing@gmail.com</t>
  </si>
  <si>
    <t>Dimas Rakhmat</t>
  </si>
  <si>
    <t>aamyuni860@gmail.com</t>
  </si>
  <si>
    <t>Muhammad amrullah ashshidiqi</t>
  </si>
  <si>
    <t>dianayupuspitaningrum@gmail.com</t>
  </si>
  <si>
    <t>Dian Ayu Puspitaningrum</t>
  </si>
  <si>
    <t>Cerebral palsy</t>
  </si>
  <si>
    <t>primajani@yahoo.com</t>
  </si>
  <si>
    <t>Rahayu Primajani</t>
  </si>
  <si>
    <t>y.agusyudianto@gmail.com</t>
  </si>
  <si>
    <t>Yustinus Agus Yudianto</t>
  </si>
  <si>
    <t>www.iwanblegur0@gmail.com</t>
  </si>
  <si>
    <t>Markorinus gidion blegur</t>
  </si>
  <si>
    <t>alfianhermawati@ymail.com</t>
  </si>
  <si>
    <t>Alfian hermawati</t>
  </si>
  <si>
    <t>susanlie32665@gmail.com</t>
  </si>
  <si>
    <t>lie susan</t>
  </si>
  <si>
    <t>niaaswin.na@gmail.com</t>
  </si>
  <si>
    <t>Nia Aswin</t>
  </si>
  <si>
    <t>tommy.widjanarko@gmail.com</t>
  </si>
  <si>
    <t>Tommy Widjanarko</t>
  </si>
  <si>
    <t>ummimarfuah93@gmail.com</t>
  </si>
  <si>
    <t>Ummi marfu'ah</t>
  </si>
  <si>
    <t>alvinmutlak90@gmail.com</t>
  </si>
  <si>
    <t>Alvien Musya Paradigma</t>
  </si>
  <si>
    <t>lalusyenaz@gmail.com</t>
  </si>
  <si>
    <t>Lalu Syena Zachary</t>
  </si>
  <si>
    <t>afifah1206@yahoo.com</t>
  </si>
  <si>
    <t>Binti Khofifah</t>
  </si>
  <si>
    <t>ericktamaradwi@gmail.com</t>
  </si>
  <si>
    <t>Erick Tamara Dwi Harsesko</t>
  </si>
  <si>
    <t>dimasch560@gmail.com</t>
  </si>
  <si>
    <t>Chrisnabrata Mahendra pudya Pradipta</t>
  </si>
  <si>
    <t>Sisnaini92@gmail.com</t>
  </si>
  <si>
    <t>Sri isnaini</t>
  </si>
  <si>
    <t>mufimostavan@gmail.com</t>
  </si>
  <si>
    <t>Hasna mufidah</t>
  </si>
  <si>
    <t>windamahayani@gmail.com</t>
  </si>
  <si>
    <t>Winda Mahayani</t>
  </si>
  <si>
    <t>hendrik.kopot@yahoo.com</t>
  </si>
  <si>
    <t>Harry Kopot</t>
  </si>
  <si>
    <t>sangpenyelamatlisa@gmail.com</t>
  </si>
  <si>
    <t>Muhammad nur</t>
  </si>
  <si>
    <t>silvianichristin@gmail.com</t>
  </si>
  <si>
    <t>Christin silviani</t>
  </si>
  <si>
    <t>maistyah36@gmail.com</t>
  </si>
  <si>
    <t>Maisty akhdanitah</t>
  </si>
  <si>
    <t>kuncoro_agus@rocketmail.com</t>
  </si>
  <si>
    <t>Agus kuncoro</t>
  </si>
  <si>
    <t>rismaoktaviani871@gmail.com</t>
  </si>
  <si>
    <t>Risma Oktaviani</t>
  </si>
  <si>
    <t>abuzhu83@gmail.com</t>
  </si>
  <si>
    <t>Abu Bakar</t>
  </si>
  <si>
    <t>fickyjasii@gmail.com</t>
  </si>
  <si>
    <t>ficky</t>
  </si>
  <si>
    <t>rafifdewantara@gmail.com</t>
  </si>
  <si>
    <t>Rafif Dewantara Indraputra</t>
  </si>
  <si>
    <t>adhikawidyandra96@gmail.com</t>
  </si>
  <si>
    <t>Adhika Widyandra (Dendra)</t>
  </si>
  <si>
    <t>Yendika.shelly@gmail.com</t>
  </si>
  <si>
    <t>Shelly yendika</t>
  </si>
  <si>
    <t>christiantoharsadi@gmail.com</t>
  </si>
  <si>
    <t>Christianto Harsadi</t>
  </si>
  <si>
    <t>ulyacomm@gmail.com</t>
  </si>
  <si>
    <t>Dewi Sri Mulyani</t>
  </si>
  <si>
    <t>alviandy_alvin@yahoo.com</t>
  </si>
  <si>
    <t>Alviandy Oktaf Lavenda</t>
  </si>
  <si>
    <t>Deyan rizki</t>
  </si>
  <si>
    <t>25/091994</t>
  </si>
  <si>
    <t>Jl. Adikara iv no 54 A rt 02 / rw 08 kel. Serang kec. Kota serang</t>
  </si>
  <si>
    <t>Kota serang</t>
  </si>
  <si>
    <t>Deyanrezky9@gmail.com</t>
  </si>
  <si>
    <t>Training</t>
  </si>
  <si>
    <t>Ada</t>
  </si>
  <si>
    <t>Otomtif sepeda motor dan mobil</t>
  </si>
  <si>
    <t>Pt. Carefour serang, pt. Eds manufacturing indonesia balaraja</t>
  </si>
  <si>
    <t>Informasi dari grup difalink</t>
  </si>
  <si>
    <t>Whastapp</t>
  </si>
  <si>
    <t>https://drive.google.com/open?id=1FpuO7UvHojJ9g_MOTtg3hQX3DIWY_OXU</t>
  </si>
  <si>
    <t>Skh madina kota serang</t>
  </si>
  <si>
    <t>https://drive.google.com/open?id=1AZoXKm9NCq0Iv_02S6O7TheDib7Gh59Q</t>
  </si>
  <si>
    <t>https://drive.google.com/open?id=1BeSHSwqJk6cEur26OjlYOtuPYTv6Kuip</t>
  </si>
  <si>
    <t>Tuna ungu / Tuli</t>
  </si>
  <si>
    <t>https://drive.google.com/open?id=1TtQHFNzXMwwtLKAOf0vixJzFv8S_bHae</t>
  </si>
  <si>
    <t>https://drive.google.com/open?id=1Cy_flau3qdVxOS4q6QG0P6pHBqp7WiGw</t>
  </si>
  <si>
    <t>turkiyacanim86@gmail.com</t>
  </si>
  <si>
    <t>Suriah</t>
  </si>
  <si>
    <t>hijrahyantie@gmail.com</t>
  </si>
  <si>
    <t>Hijrah yanti</t>
  </si>
  <si>
    <t>meriolaxsandro@hotmail.com</t>
  </si>
  <si>
    <t>Rahmawati</t>
  </si>
  <si>
    <t>siet.li83@gmail.com</t>
  </si>
  <si>
    <t>sharly anita</t>
  </si>
  <si>
    <t>hsaputra69@gmail.com</t>
  </si>
  <si>
    <t>Hendra Jaya Dwi Saputra</t>
  </si>
  <si>
    <t>fitriamaulidina89@gmail.com</t>
  </si>
  <si>
    <t>Fitria Maulidina</t>
  </si>
  <si>
    <t>mochammadbayuresmana@gmail.com</t>
  </si>
  <si>
    <t>Mochammad bayu resmana</t>
  </si>
  <si>
    <t>Hrd.divisirekrutment@gmail.com</t>
  </si>
  <si>
    <t>Bintang Tri Nugroho</t>
  </si>
  <si>
    <t>ismarinaulfah5@gmail.com</t>
  </si>
  <si>
    <t>ISMARINAH ULFAH</t>
  </si>
  <si>
    <t>sofyman2015@gmail.com</t>
  </si>
  <si>
    <t>Sofyan m raman</t>
  </si>
  <si>
    <t>supriyatnaagus050@gmail.com</t>
  </si>
  <si>
    <t>AGUS SUPRIYATNA</t>
  </si>
  <si>
    <t>sannitasanjaya@yahoo.com</t>
  </si>
  <si>
    <t>Sannita sunjaya</t>
  </si>
  <si>
    <t>tinahtamii@gmail.com</t>
  </si>
  <si>
    <t>Utami</t>
  </si>
  <si>
    <t>indraswaty@gmail.com</t>
  </si>
  <si>
    <t>Amelia</t>
  </si>
  <si>
    <t>anggaanggabrata@gmail.com</t>
  </si>
  <si>
    <t>Angga Brata Dharma</t>
  </si>
  <si>
    <t>vickydermawan1@gmail.com</t>
  </si>
  <si>
    <t>Rizky dermawan</t>
  </si>
  <si>
    <t>raflian811@gmail.com</t>
  </si>
  <si>
    <t>Rafli Aditya Nugraha</t>
  </si>
  <si>
    <t>muhammadrajuidham450@gmail.com</t>
  </si>
  <si>
    <t>Muhammad Raju Idham</t>
  </si>
  <si>
    <t>sotyaning@gmail.com</t>
  </si>
  <si>
    <t>Ardhana H</t>
  </si>
  <si>
    <t>ahariwidagdo@gmail.com</t>
  </si>
  <si>
    <t>Ardhana Hariwidagdo</t>
  </si>
  <si>
    <t>bahrulilmi131@gmail.com</t>
  </si>
  <si>
    <t>Bahrul sukiyo</t>
  </si>
  <si>
    <t>riri.rafiza@gmail.com</t>
  </si>
  <si>
    <t>Nur Rafiza Putri</t>
  </si>
  <si>
    <t>smuhammadp99@gmail.com</t>
  </si>
  <si>
    <t>Sultan Muhammad Pasha</t>
  </si>
  <si>
    <t>senaocto@gmail.com</t>
  </si>
  <si>
    <t>Sena Okto Priankartino</t>
  </si>
  <si>
    <t>feliciaprilly@gmail.com</t>
  </si>
  <si>
    <t>Felicia Prilly</t>
  </si>
  <si>
    <t>a.simatupang@hi.org</t>
  </si>
  <si>
    <t>Adelina R Simatupang</t>
  </si>
  <si>
    <t>tiominarmanik01@gmail.com</t>
  </si>
  <si>
    <t>Monna manik</t>
  </si>
  <si>
    <t>vnd.tyo@gmail.com</t>
  </si>
  <si>
    <t>vindi Dwi Winantyo</t>
  </si>
  <si>
    <t>herlysyamsi@yahoo.co.id</t>
  </si>
  <si>
    <t>Syamsi Dhuha</t>
  </si>
  <si>
    <t>syaefulbahrinew2015@gmail.com</t>
  </si>
  <si>
    <t>Syaeful Bahri</t>
  </si>
  <si>
    <t>ulfa.gurmilang95@gmail.com</t>
  </si>
  <si>
    <t>Rd Ulfa Nurelisa Gurmilang</t>
  </si>
  <si>
    <t>pitasihombing32@gmail.com</t>
  </si>
  <si>
    <t>Pita Rya Catherine Sihombing</t>
  </si>
  <si>
    <t>Redo Prastyandi</t>
  </si>
  <si>
    <t>Jl. Kadir tkr lr. Jambu rt 041/rw 007 kel.36 ilir kec. Gandus</t>
  </si>
  <si>
    <t>Palembang</t>
  </si>
  <si>
    <t>redo.pras@gmail.com</t>
  </si>
  <si>
    <t>Ppt pajak</t>
  </si>
  <si>
    <t>Tangan</t>
  </si>
  <si>
    <t>Mampu menganalisa data, teamwork, leadership, dan mengola aplikasi perkantoran</t>
  </si>
  <si>
    <t>1. PT. Adira Dinamika Multifinance, payment proccessor, 2018-2019
 2. PT. Andira Agro. Tbk, Finance Officer, 2019-2020
 3. PT. Shippindo Teknologi Logistik, Warehouse Supervisor, 2021</t>
  </si>
  <si>
    <t>Jobhunter.id</t>
  </si>
  <si>
    <t>Redho Prastyandy</t>
  </si>
  <si>
    <t>https://drive.google.com/open?id=13BMBJIrRahfQwjBteVrbQL0okTpJyc_m</t>
  </si>
  <si>
    <t>S1 Hukum</t>
  </si>
  <si>
    <t>https://drive.google.com/open?id=1fAFSA6VxKk2tyPkb3uCKLCrOUrWTIkIP</t>
  </si>
  <si>
    <t>https://drive.google.com/open?id=1L14HkU62LtzpFPRDGIRTiCbdryZUbfwQ</t>
  </si>
  <si>
    <t>Cacat lahir tangan kanan</t>
  </si>
  <si>
    <t>https://drive.google.com/open?id=1T9h_NJLvttCakUl5ipLSTgl6nPMDGFbd</t>
  </si>
  <si>
    <t>nadirachaerani97@gmail.com</t>
  </si>
  <si>
    <t>Nadira Chaerani</t>
  </si>
  <si>
    <t>pagus1188@gmail.com</t>
  </si>
  <si>
    <t>Agus Purwanto</t>
  </si>
  <si>
    <t>snow.ss.ss86@gmail.com</t>
  </si>
  <si>
    <t>Sulaiman</t>
  </si>
  <si>
    <t>ratihst@gmail.com</t>
  </si>
  <si>
    <t>Ratih</t>
  </si>
  <si>
    <t>albartrinovyanto@gmail.com</t>
  </si>
  <si>
    <t>Albar tri novyanto</t>
  </si>
  <si>
    <t>its.aldilapp92@gmail.com</t>
  </si>
  <si>
    <t>Aldila Putra Pratama</t>
  </si>
  <si>
    <t>aryaktb382@gmail.com</t>
  </si>
  <si>
    <t>Arya kamandanu</t>
  </si>
  <si>
    <t>raianalkayyisu99@gmail.com</t>
  </si>
  <si>
    <t>Rahmat Sopian</t>
  </si>
  <si>
    <t>restipermata21@gmail.com</t>
  </si>
  <si>
    <t>Restiawati</t>
  </si>
  <si>
    <t>yamin@yahoo.co.id</t>
  </si>
  <si>
    <t>Mochamad yamin</t>
  </si>
  <si>
    <t>andriana4120@gmail.com</t>
  </si>
  <si>
    <t>Andriana</t>
  </si>
  <si>
    <t>aldipermana1907@gmail.com</t>
  </si>
  <si>
    <t>Aldi Permana</t>
  </si>
  <si>
    <t>Dusun seksi tujuh, Srimangentan, Kec. Pulau Panggung, Kab. Tanggamus, Lampung</t>
  </si>
  <si>
    <t>DAKSA</t>
  </si>
  <si>
    <t>diahmarliati@yahoo.com</t>
  </si>
  <si>
    <t>Diah Marliati</t>
  </si>
  <si>
    <t>anggakesuma86@gmail.com</t>
  </si>
  <si>
    <t>angga kesuma</t>
  </si>
  <si>
    <t>bukitdago10@gmail.com</t>
  </si>
  <si>
    <t>Rico Prabowo</t>
  </si>
  <si>
    <t>reniwahyujati@yahoo.com</t>
  </si>
  <si>
    <t>Reny Wahyujati</t>
  </si>
  <si>
    <t>abedlinggom99@gmail.com</t>
  </si>
  <si>
    <t>Abednego Parlinggoman Simatupang</t>
  </si>
  <si>
    <t>myaindahlestarii08@gmail.com</t>
  </si>
  <si>
    <t>Mia Indah Lestari</t>
  </si>
  <si>
    <t>diahirti@gmail.com</t>
  </si>
  <si>
    <t>Diah irti faizah Hendrawati R4</t>
  </si>
  <si>
    <t>novianto.joglo2@gmail.com</t>
  </si>
  <si>
    <t>Novianto</t>
  </si>
  <si>
    <t>sesantiptr@gmail.com</t>
  </si>
  <si>
    <t>Sesanti putri</t>
  </si>
  <si>
    <t>keziaagata69@gmail.com</t>
  </si>
  <si>
    <t>Kezia agata oktavia</t>
  </si>
  <si>
    <t>herlitha13@gmail.com</t>
  </si>
  <si>
    <t>Herlitha ralantika</t>
  </si>
  <si>
    <t>almer.rajindra93@gmail.com</t>
  </si>
  <si>
    <t>Almer Rajindra Raditya</t>
  </si>
  <si>
    <t>adicahyo90@yahoo.com</t>
  </si>
  <si>
    <t>Riyadi Cahyo Utomo</t>
  </si>
  <si>
    <t>mushabrawi16@gmail.com</t>
  </si>
  <si>
    <t>Mushab</t>
  </si>
  <si>
    <t>basuki61.br@gmail.com</t>
  </si>
  <si>
    <t>Nadhif naufal ahtami</t>
  </si>
  <si>
    <t>hasibuan_gading@yahoo.com</t>
  </si>
  <si>
    <t>Sorigading Muda Hasibuan</t>
  </si>
  <si>
    <t>fardan.soeboed28@gmail.com</t>
  </si>
  <si>
    <t>Fardan dhiya'ulhaq</t>
  </si>
  <si>
    <t>komsos@yahoo.com</t>
  </si>
  <si>
    <t>ignatius herjanjam</t>
  </si>
  <si>
    <t>chandikandrew@gmail.com</t>
  </si>
  <si>
    <t>Andrew Pratama</t>
  </si>
  <si>
    <t>politikwahab@gmail.com</t>
  </si>
  <si>
    <t>Wahab Sudrajat,S.IP</t>
  </si>
  <si>
    <t>sugahooney@gmail.com</t>
  </si>
  <si>
    <t>Yulia C</t>
  </si>
  <si>
    <t>HI</t>
  </si>
  <si>
    <t>rimbamanik8@gmail.com</t>
  </si>
  <si>
    <t>Rimba damenna manik</t>
  </si>
  <si>
    <t>birpur77@gmail.com</t>
  </si>
  <si>
    <t>Billy Birlan Purnama</t>
  </si>
  <si>
    <t>adrian.yunan@yahoo.com</t>
  </si>
  <si>
    <t>Adrian Yunan Faisal</t>
  </si>
  <si>
    <t>ajengpuspitasaripertiwi95@gmail.com</t>
  </si>
  <si>
    <t>Ajeng Puspitasari Pertiwi</t>
  </si>
  <si>
    <t>albert.wijaya212@gmail.com</t>
  </si>
  <si>
    <t>Albert Wijaya</t>
  </si>
  <si>
    <t>idenyadapid@gmail.com</t>
  </si>
  <si>
    <t>David Sahap Alfero</t>
  </si>
  <si>
    <t>fakhryrosa@gmail.com</t>
  </si>
  <si>
    <t>Fakhry Muhammad Rosa</t>
  </si>
  <si>
    <t>sofyaan41@gmail.com</t>
  </si>
  <si>
    <t>Ahmad Sopian</t>
  </si>
  <si>
    <t>adrianrizqitama8@gmail.com</t>
  </si>
  <si>
    <t>Adrian Rizqitama</t>
  </si>
  <si>
    <t>Rijalulgoib55@gmail.com</t>
  </si>
  <si>
    <t>Rijalul goib</t>
  </si>
  <si>
    <t>laveniamelodiabongoro@gmail.com</t>
  </si>
  <si>
    <t>Lavenia Melodia Bongoro</t>
  </si>
  <si>
    <t>syabarok@gmail.com</t>
  </si>
  <si>
    <t>M Syadulloh</t>
  </si>
  <si>
    <t>M Taufani Iryanto</t>
  </si>
  <si>
    <t>Jl KH Dewantara GG AlFalah RT 002 RW 04 No.42</t>
  </si>
  <si>
    <t>mtiryanto75@gmail.com</t>
  </si>
  <si>
    <t>Magang agar memiliki pengalaman kerja</t>
  </si>
  <si>
    <t>Admin umum, admin database MySQL</t>
  </si>
  <si>
    <t>Tongkat putih untuk mobilitas dan software pembaca layar untuk menggunakan komputer/handphone.</t>
  </si>
  <si>
    <t>Ms Office (Word,Excel,Powerpoint) Pemrograman web tingkat dasar (PHP), Database tingkat dasar(MySQL)</t>
  </si>
  <si>
    <t>Belum ada pengalaman.</t>
  </si>
  <si>
    <t>-</t>
  </si>
  <si>
    <t>https://drive.google.com/open?id=1yphkJQYCUy82gJUVzaAe-M2MejtBztCY</t>
  </si>
  <si>
    <t>Teknik Informatika</t>
  </si>
  <si>
    <t>https://drive.google.com/open?id=1boZ7wU_BK69wsQb5XGl_dkJDi1K9C7xg</t>
  </si>
  <si>
    <t>https://drive.google.com/open?id=1iv2OOoAMuuLIh-ru9VBqudAGA0Ljo3_i</t>
  </si>
  <si>
    <t>Tuna netra dengan sisa penglihatan 1%</t>
  </si>
  <si>
    <t>https://drive.google.com/open?id=1s2o6v8gf1sCm2aIQOk0xfqS2bYBTWfHe</t>
  </si>
  <si>
    <t>https://drive.google.com/open?id=1xiQivqhAqr9bRl_6CNci4CZ7JYkKFCT9</t>
  </si>
  <si>
    <t>yuri.rivano@gmail.com</t>
  </si>
  <si>
    <t>Yuri Rivano</t>
  </si>
  <si>
    <t>irierivai@gmail.com</t>
  </si>
  <si>
    <t>Ilma Rivai</t>
  </si>
  <si>
    <t>asepjunaedi461@gmail.com</t>
  </si>
  <si>
    <t>Asep junaedi</t>
  </si>
  <si>
    <t>febri.tarigan@outlook.com</t>
  </si>
  <si>
    <t>Febri natanael tarigan</t>
  </si>
  <si>
    <t>Ekasaraswati0307@gmail.com</t>
  </si>
  <si>
    <t>Eka Saraswati</t>
  </si>
  <si>
    <t>Ridhoabdillah012@gmail.con</t>
  </si>
  <si>
    <t>Ridho Abdillah</t>
  </si>
  <si>
    <t>fatma.mawar.s.94@gmail.com</t>
  </si>
  <si>
    <t>Fatma Wati</t>
  </si>
  <si>
    <t>ruditopenk@gmail.com</t>
  </si>
  <si>
    <t>Rudiyanto</t>
  </si>
  <si>
    <t>Lucyvernick09@gmail.com</t>
  </si>
  <si>
    <t>Lucy veranica</t>
  </si>
  <si>
    <t>ybudi8326@gmail.com</t>
  </si>
  <si>
    <t>BUDIYANTO</t>
  </si>
  <si>
    <t>Wahab Sudrajat</t>
  </si>
  <si>
    <t>ellzha96@gmail.com</t>
  </si>
  <si>
    <t>Ellin Novi Sania</t>
  </si>
  <si>
    <t>priscarinaputri@gmail.com</t>
  </si>
  <si>
    <t>Priscarina putri</t>
  </si>
  <si>
    <t>marioagustinuslouis@hotmail.com</t>
  </si>
  <si>
    <t>Mario Agustinus louis</t>
  </si>
  <si>
    <t>umarindah2228@gmail.com</t>
  </si>
  <si>
    <t>Indah suprianti</t>
  </si>
  <si>
    <t>putrikatly36@gmail.com</t>
  </si>
  <si>
    <t>Widya Putri Oktaviani</t>
  </si>
  <si>
    <t>richson2581@gmail.com</t>
  </si>
  <si>
    <t>Richson Hatoguan Sianturi</t>
  </si>
  <si>
    <t>wini@sedapfilms.com</t>
  </si>
  <si>
    <t>Wini Angraeni</t>
  </si>
  <si>
    <t>puanwinda@gmail.com</t>
  </si>
  <si>
    <t>Winda Anggriani</t>
  </si>
  <si>
    <t>lnurmuqoirala@gmail.com</t>
  </si>
  <si>
    <t>Aqlana nur muqoirala</t>
  </si>
  <si>
    <t>jazzu.cord@gmail.com</t>
  </si>
  <si>
    <t>Khairunnisa Rahayu</t>
  </si>
  <si>
    <t>franzbudisetiono17@gmail.com</t>
  </si>
  <si>
    <t>Budi Setiono</t>
  </si>
  <si>
    <t>ta.david@hi.org</t>
  </si>
  <si>
    <t>Twyla Anne R. David</t>
  </si>
  <si>
    <t>alfrida.hermawati@gmail.com</t>
  </si>
  <si>
    <t>Alfrida Hermawati</t>
  </si>
  <si>
    <t>rezaalvirasetiadi@gmail.com</t>
  </si>
  <si>
    <t>Reza Alvira Setiadi</t>
  </si>
  <si>
    <t>Alverdi Kushartomo</t>
  </si>
  <si>
    <t>Jl. pelangi B II/17 RT/RW 06/01, Kel. Kelapa gading Timur – Jakarta Utara</t>
  </si>
  <si>
    <t>jakarta utara</t>
  </si>
  <si>
    <t>alverdikurhartamo@yahoo.com</t>
  </si>
  <si>
    <t>1)admin
  2)pengawas cetak mesin operator
  3)digital printing/komputer disagner</t>
  </si>
  <si>
    <t>ulfahalief77@gmail.com</t>
  </si>
  <si>
    <t>ALI MUKSIN</t>
  </si>
  <si>
    <t>nabilah.natsir@gmail.com</t>
  </si>
  <si>
    <t>Mutia Nabilah Hashifah</t>
  </si>
  <si>
    <t>achmad.sidik1989@gmail.com</t>
  </si>
  <si>
    <t>Achmad sidik firdaus</t>
  </si>
  <si>
    <t>amessaputra215@gmail.com</t>
  </si>
  <si>
    <t>Armes Saputra</t>
  </si>
  <si>
    <t>dimasajim01@gmail.com</t>
  </si>
  <si>
    <t>Dimas aji Maulana</t>
  </si>
  <si>
    <t>Sarah Nur Amalia</t>
  </si>
  <si>
    <t>yadi@friends-international.org</t>
  </si>
  <si>
    <t>Tubagus Yadi Mulyadi</t>
  </si>
  <si>
    <t>arinafitri66@gmail.com</t>
  </si>
  <si>
    <t>Arina Fitri Mahsha</t>
  </si>
  <si>
    <t>TUKIMIN</t>
  </si>
  <si>
    <t>Sidorejo kecamatan Sidomulyo Lampung Selatan</t>
  </si>
  <si>
    <t>Lampung Selatan</t>
  </si>
  <si>
    <t>tukimintuki89@gmail.com</t>
  </si>
  <si>
    <t>Belum ada</t>
  </si>
  <si>
    <t>PT sumber Alfaria Trijaya tbk, krew store, 2022</t>
  </si>
  <si>
    <t>@tukimintuki89</t>
  </si>
  <si>
    <t>https://drive.google.com/open?id=1YEDGiahr1EU0KZBVbeqIH8U6ncHLvl8V</t>
  </si>
  <si>
    <t>S1 Hukum Ekonomi Syariah</t>
  </si>
  <si>
    <t>https://drive.google.com/open?id=1iTpvS25JBWQGnyiGwtHup0LY1rOx5tcP</t>
  </si>
  <si>
    <t>https://drive.google.com/open?id=1thWSp5IA00J-Il5B4tvsjQ8Rc0Un0qoz</t>
  </si>
  <si>
    <t>Fisik nya lebih dan juga kalau berbicara ada beberapa huruf yang sulit diucapkan</t>
  </si>
  <si>
    <t>https://drive.google.com/open?id=1EWsrYyDfWjPB5ZgU6Mhpvj-pz47N_noG</t>
  </si>
  <si>
    <t>https://drive.google.com/open?id=152JUdnvhVWEuHjwDYflYkJJSF8VLfWja</t>
  </si>
  <si>
    <t>stefanarkana@gmail.com</t>
  </si>
  <si>
    <t>Stefanus Leonard Supriyadi</t>
  </si>
  <si>
    <t>danar.rizqi@gmail.com</t>
  </si>
  <si>
    <t>Danar Rizqi Aditya</t>
  </si>
  <si>
    <t>syamsidhuha06@gmail.com</t>
  </si>
  <si>
    <t>Herly Y.J Santosa</t>
  </si>
  <si>
    <t>muhammadfadli.hasibuan@yahoo.co.id</t>
  </si>
  <si>
    <t>Muhammad Fadli Hasibuan</t>
  </si>
  <si>
    <t>yonanapitupulu9@gmail.com</t>
  </si>
  <si>
    <t>Viona Catrina Angelica</t>
  </si>
  <si>
    <t>karina.monet28@gmail.com</t>
  </si>
  <si>
    <t>Karina</t>
  </si>
  <si>
    <t>raissarizmaya927@gmail.com</t>
  </si>
  <si>
    <t>Raissa Rizmaya</t>
  </si>
  <si>
    <t>annafikirana363@gmail.com</t>
  </si>
  <si>
    <t>Annafi Kirana</t>
  </si>
  <si>
    <t>yogisantosa4@gmail.com</t>
  </si>
  <si>
    <t>Yogi santoso</t>
  </si>
  <si>
    <t>rabaniabas10@gmail.com</t>
  </si>
  <si>
    <t>Muhammad Rabbani Abbas</t>
  </si>
  <si>
    <t>Jl H Nawi No.8 RT.006 RW.002 Gandaria Selatan, Cilandak</t>
  </si>
  <si>
    <t>Jakarta selatan</t>
  </si>
  <si>
    <t>helmay88@yahoo.co.id</t>
  </si>
  <si>
    <t>Helmi</t>
  </si>
  <si>
    <t>harrynoviyanto13@gmail.com</t>
  </si>
  <si>
    <t>Hari Noviyanto</t>
  </si>
  <si>
    <t>HENDIAWAN HARTANTO</t>
  </si>
  <si>
    <t>PANDEAN II RT001/RW006 TAJI PRAMBANAN</t>
  </si>
  <si>
    <t>KLATEN</t>
  </si>
  <si>
    <t>hartantohendiawan3@gmail.com</t>
  </si>
  <si>
    <t>Mampu bekerja dalam tekanan dan komunikasi yang baik</t>
  </si>
  <si>
    <t>Fresh graduate</t>
  </si>
  <si>
    <t>@hendi_rajin</t>
  </si>
  <si>
    <t>https://drive.google.com/open?id=1jKEFzosabiU1-cbr110eJVn5WTbyDsbJ</t>
  </si>
  <si>
    <t>https://drive.google.com/open?id=1okZvW5cXk1Ox2Th0VON0BlW0_kOIozvc</t>
  </si>
  <si>
    <t>https://drive.google.com/open?id=11OfVTB94PfGFZ2vc3C5j1vGZBR1LrY_H</t>
  </si>
  <si>
    <t>Sendi tangan kiri tidak berfungi dengan normal (cacat)</t>
  </si>
  <si>
    <t>https://drive.google.com/open?id=1uaG2kLtK94gDdinrMDP3aaxCdFFMynIs</t>
  </si>
  <si>
    <t>Patrickpadeku98@gmail.com</t>
  </si>
  <si>
    <t>Patrick Gaspersz</t>
  </si>
  <si>
    <t>yoel.aw25@gmail.com</t>
  </si>
  <si>
    <t>Yoel Abednego Wawolumaya</t>
  </si>
  <si>
    <t>ADHD</t>
  </si>
  <si>
    <t>arierlangga229@gmail.com</t>
  </si>
  <si>
    <t>Ari Erlangga</t>
  </si>
  <si>
    <t>Jokosubekti70@gmail.com</t>
  </si>
  <si>
    <t>JOKO SUBEKTI</t>
  </si>
  <si>
    <t>indrawiguna191@hotmail.com</t>
  </si>
  <si>
    <t>Indra Cahya Wiguna</t>
  </si>
  <si>
    <t>Fahmiabdul303030@gmail.com</t>
  </si>
  <si>
    <t>Abdul fahmi</t>
  </si>
  <si>
    <t>Kriatoforus Nathan Wijanto</t>
  </si>
  <si>
    <t>alhodriiskandar@gmail.com</t>
  </si>
  <si>
    <t>Alhodri iskandar</t>
  </si>
  <si>
    <t>jitalia39@gmail.com</t>
  </si>
  <si>
    <t>Budi Heriawan</t>
  </si>
  <si>
    <t>nicolae.chandra@yahoo.co.id</t>
  </si>
  <si>
    <t>Nicolae Chandra</t>
  </si>
  <si>
    <t>yofanhm@yahoo.com</t>
  </si>
  <si>
    <t>Yofan hasudungan marpaung</t>
  </si>
  <si>
    <t>hntjaja@gmail.com</t>
  </si>
  <si>
    <t>Kevin Rusli</t>
  </si>
  <si>
    <t>KEVIN WIDYA PUTRA</t>
  </si>
  <si>
    <t>16/12/2000</t>
  </si>
  <si>
    <t>Dsn MUNGKUNG RT 001/ RW 002, Ds Wonorejo, Kec. Talun, Kab. Blitar</t>
  </si>
  <si>
    <t>Blitar</t>
  </si>
  <si>
    <t>Kevinwidyaputra@gmail.com</t>
  </si>
  <si>
    <t>Modelling</t>
  </si>
  <si>
    <t>Villa, hasvest. WITO Sejahtera, 2021-2022</t>
  </si>
  <si>
    <t>IG : kevin_widya_p</t>
  </si>
  <si>
    <t>https://drive.google.com/open?id=1tJ1KfO2tsHf8NhjPf1F6BMxZpFqNb-_r</t>
  </si>
  <si>
    <t>https://drive.google.com/open?id=14j5yO3KEQaHfPVJoiYp992Yehhfvzibf</t>
  </si>
  <si>
    <t>https://drive.google.com/open?id=1SaPzW5AlmHn7xokNRhhGloNQrRBASN1A</t>
  </si>
  <si>
    <t>https://drive.google.com/open?id=1FJx5Q1pUbXQ90JmmBu99YXmmWrUCp-v1</t>
  </si>
  <si>
    <t>yesayaspaniard@gmail.com</t>
  </si>
  <si>
    <t>Yesaya</t>
  </si>
  <si>
    <t>pinayunganputra@gmail.com</t>
  </si>
  <si>
    <t>Muhammad Pinayungan Putra</t>
  </si>
  <si>
    <t>Yessica Ayu Daraningrum</t>
  </si>
  <si>
    <t>14/11/2000</t>
  </si>
  <si>
    <t>Jl. Pahlawan Revolusi No.2,
 Pd Bambu, Duren Sawit, Jakarta Timur</t>
  </si>
  <si>
    <t>Pondok Bambu, Duren Sawit, Jakarta Timur</t>
  </si>
  <si>
    <t>ydaraningrum@gmail.com</t>
  </si>
  <si>
    <t>Magang yang bagian jurusan Desain Grafis dan Admin.</t>
  </si>
  <si>
    <t>Tidak pakai.</t>
  </si>
  <si>
    <t>Komputer, Barista, Admin dan Make up</t>
  </si>
  <si>
    <t>PT. Media Merah Putih
 Mei 2019-Juli 2019
 Ahli Editor - Kamibijak.id 
 Mengedit klip-klip video 
 Mengedit thumbnail youtube Shooting
 Mengatur kamera-kamera 
 Membuat laporan tiap hari
 September 2021 (2minggu)
 Barista
 Sunyi Coffee House Galaxy Bekasi Menyajikan berbagai minuman 
 Membuat Espresso, V60, Latte Art 
 Menjaga kebersihan cafe.
 Maret 2022- Agustus 2022
 PT. Ximivogue Indonesia
 Product Advisor
 Melakukan target penjualan 
 Melakukan pengelolaan file order 
 Membantu konsumen sales order konsumen.</t>
  </si>
  <si>
    <t>Instagram : @yydg_ dan Portofolio Desain Grafis : www.behance.net/yessicaydg</t>
  </si>
  <si>
    <t>https://drive.google.com/open?id=12fplt7tq3g0vzMxUPQpYxYpBdE16mpuu</t>
  </si>
  <si>
    <t>https://drive.google.com/open?id=185cOd_OSPt6XuMvbr2JnCiZ-GQbETjyT</t>
  </si>
  <si>
    <t>https://drive.google.com/open?id=1M90J_jciVU7iP2fIh_bjF5Z5Tq1xLUtP</t>
  </si>
  <si>
    <t>Dulu saya umur sekitar 1/2th masih normal, saya kena sakit demam tinggi dan tidak ada diurus dg bener hanya ada diurus sm pembantu sampai dibiarkan begitu. Tanpa sadar, saya menjadi Tuli tidak bisa mendengar lagi saat orang tua memanggil atau ada sesuatu dari suara gede di umur saya 3/4th. Saya dibawa kemana pun beberapa rumah sakit karena saya tidak diterima oleh orang tua karena tidak percaya. Akhirnya orang tua menerima kondisi saya seperti ini dan saya dibawa sekolah ke Wonosobo, Jawa Tengah untuk bersekolah khusus tunarungu. Dapat tinggal asrama selama 13th dan jarang bertemu orang tua, dikarenakan saya harus betul2 bisa menjadi seperti orang setara dengan Orang Dengar. Puji Tuhan, saya bisa berbicara lancar dalam bahasa verbal bisa berkomunikasi dg siapa pun non Tunarungu. Saya pernah dimasukkin sekolah umum dan saya dapat hambatan berbeda dalam situasi yang saya hadapi. Selama sekolah, saya pernah pengalaman prestasi dari lomba terutama bagian desain grafis dan olah raga. Saya dapat banyak juara2. Saya memiliki 2 bahasa beda dari bahasa isyarat dan bahasa verbal untuk berkomunikasi. Sampai ceritanya singkat, saya bangga saya sebagai seorang Tuli yang merdeka.</t>
  </si>
  <si>
    <t>https://drive.google.com/open?id=1IcaNWb7cg2y5_ym9pEuSofGe1RkDM_Pv</t>
  </si>
  <si>
    <t>https://drive.google.com/open?id=1olZrbyMpCQ_pt0bh2I43PoJkD6Pdd4kA</t>
  </si>
  <si>
    <t>nurhidayatun804@gmail.com</t>
  </si>
  <si>
    <t>Nurhidayatun</t>
  </si>
  <si>
    <t>efraimnofiar12345@gmail.com</t>
  </si>
  <si>
    <t>Efraim Nofiar Rikin</t>
  </si>
  <si>
    <t>andriawatyh@gmail.com</t>
  </si>
  <si>
    <t>Marcelinus Evan Priyono</t>
  </si>
  <si>
    <t>dandungindratno@gmail.com</t>
  </si>
  <si>
    <t>Dandung Indratno</t>
  </si>
  <si>
    <t>evelineyanuar2411@gmail.com</t>
  </si>
  <si>
    <t>Eveline Yanuar</t>
  </si>
  <si>
    <t>nikolausbuba1@gmail.com</t>
  </si>
  <si>
    <t>Ferdinansa Jufanlo Buba</t>
  </si>
  <si>
    <t>andre.sihar@gmail.com</t>
  </si>
  <si>
    <t>Andreas Togi L</t>
  </si>
  <si>
    <t>dpermatanegara@gmail.com</t>
  </si>
  <si>
    <t>Delima Permata Negara</t>
  </si>
  <si>
    <t>saadiasadiqah@yahoo.com</t>
  </si>
  <si>
    <t>Saadia Sadiqah</t>
  </si>
  <si>
    <t>willysuwanto7@gmail.com</t>
  </si>
  <si>
    <t>WILDAN SIROJUDIN</t>
  </si>
  <si>
    <t>paulustulandi@gmail.com</t>
  </si>
  <si>
    <t>Kevin Jonathan Tulandi</t>
  </si>
  <si>
    <t>Andi Selvi Fandisya</t>
  </si>
  <si>
    <t>BTP Blok AF 381</t>
  </si>
  <si>
    <t>Makassar</t>
  </si>
  <si>
    <t>andiselvifandisya13@gmail.com</t>
  </si>
  <si>
    <t>tidak bisa berdiri lama</t>
  </si>
  <si>
    <t>https://drive.google.com/open?id=1Eaw3g57WhIWLwKtTU4WX6tjDIbM5yofW</t>
  </si>
  <si>
    <t>SLB Laniang Makassar, Guru, 2019</t>
  </si>
  <si>
    <t>sujaebinsung</t>
  </si>
  <si>
    <t>Pendidikan Luar Biasa</t>
  </si>
  <si>
    <t>https://drive.google.com/open?id=18_MUudBzMnPyxTRnYNTksIkPiPSUvuwz</t>
  </si>
  <si>
    <t>https://drive.google.com/open?id=1sI_bD4ZGxbtJEjvkA3ASJgk82h1N5Lw4</t>
  </si>
  <si>
    <t>Saya adalah Disabilitas Fisik annggota gerak. badan saya mengecil sejak umur 14 tahun. awalnya saya mempunyai penyakit oestogenesis imperfecta yaitu pengeroposan tulang. saya tidak bisa berjalan terlalu lama dan berdiri terlalu lama juga.</t>
  </si>
  <si>
    <t>https://drive.google.com/open?id=1B5s5DvYaPYyKkR9pok8K7ZxUHAoEtA8_</t>
  </si>
  <si>
    <t>13/4/1996</t>
  </si>
  <si>
    <t>fickyalfian22@yahoo.com</t>
  </si>
  <si>
    <t>Ficky Alfian</t>
  </si>
  <si>
    <t>tukekcs2@gmail.com</t>
  </si>
  <si>
    <t>Heri Kurniawan</t>
  </si>
  <si>
    <t>fajarwinarto93@gmail.com</t>
  </si>
  <si>
    <t>Fajar Winarto</t>
  </si>
  <si>
    <t>mhaykalazzury@gmail.com</t>
  </si>
  <si>
    <t>Muhammad Haykal Azzury</t>
  </si>
  <si>
    <t>jfsitumorang84@gmail.com</t>
  </si>
  <si>
    <t>JUAN FERY</t>
  </si>
  <si>
    <t>diotama75@gmail.com</t>
  </si>
  <si>
    <t>Diotama Dwi Darsono</t>
  </si>
  <si>
    <t>ajihanna1991@gmail.com</t>
  </si>
  <si>
    <t>Hanna christian aji</t>
  </si>
  <si>
    <t>tyakristiana79@gmail.com</t>
  </si>
  <si>
    <t>Restu agus kristiana</t>
  </si>
  <si>
    <t>deakeren64@gmail.com</t>
  </si>
  <si>
    <t>Dea Febriyanti</t>
  </si>
  <si>
    <t>Restu Agus kristiana</t>
  </si>
  <si>
    <t>24/8/1995</t>
  </si>
  <si>
    <t>KP Jatijajar 2 no. 121 RT 04 RW 08 KEL jatijajar KEC. Tapos depok jawa barat 16455</t>
  </si>
  <si>
    <t>895415000000"</t>
  </si>
  <si>
    <t>Sales</t>
  </si>
  <si>
    <t>Tata boga</t>
  </si>
  <si>
    <t>Transmart carefour 6bulan bagian oss cek harga , grocorey dan pt alfaria trijaya bagian Helper</t>
  </si>
  <si>
    <t>Instragram</t>
  </si>
  <si>
    <t>https://drive.google.com/open?id=1kAJp53s7nKTrD2V1cWkYmcyeflbCNECu</t>
  </si>
  <si>
    <t>https://drive.google.com/open?id=1Fo-V6JYIWkKTAcT9izC2BBg7NUByDmRh</t>
  </si>
  <si>
    <t>https://drive.google.com/open?id=1oFYfLBZVzdhbYlPtv-ocoe9GdTmWcEmw</t>
  </si>
  <si>
    <t>Ga bisa dengar telinga kiri</t>
  </si>
  <si>
    <t>https://drive.google.com/open?id=1TpACVZMmuLASKuC9LQGhRWb6WCBgIaNr</t>
  </si>
  <si>
    <t>sri.auke@yahoo.com</t>
  </si>
  <si>
    <t>Sri Asmarajati S</t>
  </si>
  <si>
    <t>hervinasetiawati79@yahoo.com</t>
  </si>
  <si>
    <t>Hervina Setiawati</t>
  </si>
  <si>
    <t>nhutbar@gmail.com</t>
  </si>
  <si>
    <t>Herbeth Riyadi Nicolas Hutabarat</t>
  </si>
  <si>
    <t>redyuz@gmail.com</t>
  </si>
  <si>
    <t>Gamal Irzantama Zahar</t>
  </si>
  <si>
    <t>dinadwilestaricantik@gmail.com</t>
  </si>
  <si>
    <t>Dinadwilestari</t>
  </si>
  <si>
    <t>dinar aldiansyah ks</t>
  </si>
  <si>
    <t>30/10/2001</t>
  </si>
  <si>
    <t>kp.ciwalur ds.mekarasih kec.malangbong kab.garut prov.jabar</t>
  </si>
  <si>
    <t>garut</t>
  </si>
  <si>
    <t>dinaraldiansyah64@gmail.com</t>
  </si>
  <si>
    <t>komputer, helper gudang, dll</t>
  </si>
  <si>
    <t>teknisi wifi telkom 
 kuli
 cleaning servis</t>
  </si>
  <si>
    <t>WA resmi dafalink</t>
  </si>
  <si>
    <t>fb: dinar aldiansyah ksf ig:@dinar-aldiansyah_ks_</t>
  </si>
  <si>
    <t>https://drive.google.com/open?id=1hz3KFqH9UzKE-PbLiu54ViT975z6kjql</t>
  </si>
  <si>
    <t>SMK TKJ (teknik komputer dan jaringan)</t>
  </si>
  <si>
    <t>https://drive.google.com/open?id=1F2RNIwU0HSLPtc5YeB2CLauJ6iS3igJn</t>
  </si>
  <si>
    <t>https://drive.google.com/open?id=1P11xZZPubZ6xHwNUvcR8BJbDtjANwof5</t>
  </si>
  <si>
    <t>kerusakan pendengaran pada umur 17thn</t>
  </si>
  <si>
    <t>fianasimatupang56911@gmail.com</t>
  </si>
  <si>
    <t>Fiana Basauli Simatupang</t>
  </si>
  <si>
    <t>jsupangkat@gmail.com</t>
  </si>
  <si>
    <t>Carla Supangkat</t>
  </si>
  <si>
    <t>theodoramardiana@gmail.com</t>
  </si>
  <si>
    <t>Mardiana theodora oktalina lumban gaol</t>
  </si>
  <si>
    <t>remixubtc005@gmail.com</t>
  </si>
  <si>
    <t>Syabanu isnan</t>
  </si>
  <si>
    <t>bellaayuanjani21@gmail.com</t>
  </si>
  <si>
    <t>Bella ayu anjani</t>
  </si>
  <si>
    <t>es7822646@gmail.com</t>
  </si>
  <si>
    <t>Entis Sutisna</t>
  </si>
  <si>
    <t>zellyprastiti@gmail.com</t>
  </si>
  <si>
    <t>Zelly frastiti</t>
  </si>
  <si>
    <t>chuandwirahayu@gmail.com</t>
  </si>
  <si>
    <t>Dwi Agustina Rahayu</t>
  </si>
  <si>
    <t>denizyukah9@gmail.com</t>
  </si>
  <si>
    <t>Denis Yuka Hendrawan</t>
  </si>
  <si>
    <t>barraqauli1994@gmail.com</t>
  </si>
  <si>
    <t>Yasin barra qauli</t>
  </si>
  <si>
    <t>vale.snts@gmail.com</t>
  </si>
  <si>
    <t>Valerie Santoso</t>
  </si>
  <si>
    <t>nadya.supardi@gmail.com</t>
  </si>
  <si>
    <t>Nadya Supardi</t>
  </si>
  <si>
    <t>carinna.amagia@gmail.com</t>
  </si>
  <si>
    <t>Carinna Amagia</t>
  </si>
  <si>
    <t>mahrunnisa.nisa@gmail.com</t>
  </si>
  <si>
    <t>Mahrunnisa</t>
  </si>
  <si>
    <t>armaalkhatiri1995@gmail.com</t>
  </si>
  <si>
    <t>Armansyah Andriana</t>
  </si>
  <si>
    <t>dindatamaraoktavia97@gmail.com</t>
  </si>
  <si>
    <t>Dinda Tamara Oktavia</t>
  </si>
  <si>
    <t>ignacioeric2397@gmail.com</t>
  </si>
  <si>
    <t>Ignacio eric wahjudi</t>
  </si>
  <si>
    <t>khaerul.umur@gmail.com</t>
  </si>
  <si>
    <t>Khaerul Umur</t>
  </si>
  <si>
    <t>nidiamryani@gmail.com</t>
  </si>
  <si>
    <t>Nidia Muryani</t>
  </si>
  <si>
    <t>restinovia1015@gmail.com</t>
  </si>
  <si>
    <t>resti novia pratiwi</t>
  </si>
  <si>
    <t>itahandayani@yahoo.com</t>
  </si>
  <si>
    <t>Yan gita handayani</t>
  </si>
  <si>
    <t>samudra686@gmail.com</t>
  </si>
  <si>
    <t>Samud</t>
  </si>
  <si>
    <t>zuloptimis@gmail.com</t>
  </si>
  <si>
    <t>Zul Karnain</t>
  </si>
  <si>
    <t>ahimshiatsuterapy@gmail.com</t>
  </si>
  <si>
    <t>Iberahim</t>
  </si>
  <si>
    <t>dominikusgatot@gmail.com</t>
  </si>
  <si>
    <t>Dominikus Savio Gatot D</t>
  </si>
  <si>
    <t>ridhoabdillah012@gmail.com</t>
  </si>
  <si>
    <t>Ridhoabdillah</t>
  </si>
  <si>
    <t>muttaqina022@gmail.com</t>
  </si>
  <si>
    <t>Ahmad Muttaqin</t>
  </si>
  <si>
    <t>ffsidjaja@yahoo.com</t>
  </si>
  <si>
    <t>Fransisca Febriana Sidjaja</t>
  </si>
  <si>
    <t>andreas.rio19@gmail.com</t>
  </si>
  <si>
    <t>Andreas rio aditya</t>
  </si>
  <si>
    <t>donifebri446@yahoo.co.id</t>
  </si>
  <si>
    <t>Doni febrianto</t>
  </si>
  <si>
    <t>Tuna grahita</t>
  </si>
  <si>
    <t>yasfinnuris18@gmail.com</t>
  </si>
  <si>
    <t>Yasfin nuris</t>
  </si>
  <si>
    <t>asep_heryanto80@yahoo.co.id</t>
  </si>
  <si>
    <t>Asep heryanto</t>
  </si>
  <si>
    <t>abrarali2727@gmail.com</t>
  </si>
  <si>
    <t>Abrar Ali</t>
  </si>
  <si>
    <t>a_retnopujiastuti@yahoo.com</t>
  </si>
  <si>
    <t>Anastasia Retno Pujiastuti</t>
  </si>
  <si>
    <t>taufikzoelfikri00@gmail.com</t>
  </si>
  <si>
    <t>Ahmad Taufik Zulfikri</t>
  </si>
  <si>
    <t>Hanum</t>
  </si>
  <si>
    <t>yplbnusantara89@gmail.comi</t>
  </si>
  <si>
    <t>Hani Delismietin</t>
  </si>
  <si>
    <t>rakyatchannel8@gmail.com</t>
  </si>
  <si>
    <t>Sudarsono</t>
  </si>
  <si>
    <t>sarasv1996@gmail.com</t>
  </si>
  <si>
    <t>Saras Ayu Virananda</t>
  </si>
  <si>
    <t>henny1404@yahoo.com</t>
  </si>
  <si>
    <t>Henny</t>
  </si>
  <si>
    <t>aditia.mardhika.am@gmail.com</t>
  </si>
  <si>
    <t>Aditia Mardhika</t>
  </si>
  <si>
    <t>vera_dara97@yahoo.co.id</t>
  </si>
  <si>
    <t>Vera Dwi Dara Anita</t>
  </si>
  <si>
    <t>elsyenurzaman@gmail.com</t>
  </si>
  <si>
    <t>Elsye Nurzaman</t>
  </si>
  <si>
    <t>irvandiassanjaya@gmail.com</t>
  </si>
  <si>
    <t>Irvandias Sanjaya</t>
  </si>
  <si>
    <t>oktariasari1@gmail.com</t>
  </si>
  <si>
    <t>Oktaria</t>
  </si>
  <si>
    <t>rizkyvandi@yahoo.co.id</t>
  </si>
  <si>
    <t>Rizky vandi</t>
  </si>
  <si>
    <t>hamzahaditya@gmail.com</t>
  </si>
  <si>
    <t>Aris Aditya Resi</t>
  </si>
  <si>
    <t>alfridosamuel35@gmail.com</t>
  </si>
  <si>
    <t>Alfrido Samuel Batubara</t>
  </si>
  <si>
    <t>Algiat Putradia Sukmalayadi</t>
  </si>
  <si>
    <t>19/6/2001</t>
  </si>
  <si>
    <t>Jalan Kian Santang No. 7 RT.003 / RW.009 Maleber Ciamis</t>
  </si>
  <si>
    <t>Kabupaten ciamis</t>
  </si>
  <si>
    <t>algiat2017@gmail.com</t>
  </si>
  <si>
    <t>Konveksi Deafable Project</t>
  </si>
  <si>
    <t>@algiat19</t>
  </si>
  <si>
    <t>https://drive.google.com/open?id=1LlZAAysFbWcULiyoNVKllFEaAUwD_1V2</t>
  </si>
  <si>
    <t>https://drive.google.com/open?id=1JXLRTu6sbuXs9Ur1AD6_nA3YFhUWiI2D</t>
  </si>
  <si>
    <t>https://drive.google.com/open?id=1iHJavwDUTbXl0ZUU4PLl29BqUPSGmoe0</t>
  </si>
  <si>
    <t>Disabilitas Sensorik Tuli</t>
  </si>
  <si>
    <t>https://drive.google.com/open?id=18W7Jk5OWokiHkJW_EK2krTKMP6B9W1ca</t>
  </si>
  <si>
    <t>https://drive.google.com/open?id=1xm7d03s8zZ0LVlO9rcL8AW1uNlLqD7fg</t>
  </si>
  <si>
    <t>andrew.herdiansyah10@gmail.com</t>
  </si>
  <si>
    <t>Andre Herdiansyah</t>
  </si>
  <si>
    <t>Jl empu Gandring no 52 Kedundung Mojokerto</t>
  </si>
  <si>
    <t>mojokerto</t>
  </si>
  <si>
    <t>Andrew.herdiansyah10@gmail.com</t>
  </si>
  <si>
    <t>pekerja memasang rangkaian kabel khusus untuk mobil di pabrik PT.SAI</t>
  </si>
  <si>
    <t>Pelatihan kerja PT.SAI</t>
  </si>
  <si>
    <t>Ya</t>
  </si>
  <si>
    <t>Adobe Photoshop adalah editor grafis raster yang dikembangkan dan diterbitkan oleh Adobe Inc</t>
  </si>
  <si>
    <t>PT Surabaya Autocomp Indonesia, produksi,Tahun 2017-2019</t>
  </si>
  <si>
    <t>reginanathaniadjepapu@gmail.com</t>
  </si>
  <si>
    <t>Regina Nathania Djepapu</t>
  </si>
  <si>
    <t>rahmathafidputra.10@gmail.com</t>
  </si>
  <si>
    <t>Rahmat hafidudin putra</t>
  </si>
  <si>
    <t>Mohammad taufiq iskandae widjaja</t>
  </si>
  <si>
    <t>fatehmuhammad24@gmail.com</t>
  </si>
  <si>
    <t>Fateh Muhammad</t>
  </si>
  <si>
    <t>seijiro007@gmail.com</t>
  </si>
  <si>
    <t>Yusuf ethman Akbar</t>
  </si>
  <si>
    <t>dhamahafiz46@gmail.com</t>
  </si>
  <si>
    <t>Dhama ade ristiovan</t>
  </si>
  <si>
    <t>adekristosinaga@yahoo.com</t>
  </si>
  <si>
    <t>Ade kristo</t>
  </si>
  <si>
    <t>Ade Lukito</t>
  </si>
  <si>
    <t>Kp.pasar sore rt 03 rw 26 Desa Cileunyi Kulon</t>
  </si>
  <si>
    <t>Bonyox@gmail.com</t>
  </si>
  <si>
    <t>Photoshop</t>
  </si>
  <si>
    <t>Admin Cileunyi community</t>
  </si>
  <si>
    <t>Instagram albonyox</t>
  </si>
  <si>
    <t>https://drive.google.com/open?id=1KEweXRRQB0K7dCGkZ3mSer00fcsQKm2P</t>
  </si>
  <si>
    <t>https://drive.google.com/open?id=1d0lbnrWGq2CdjVmqpPt-IybGwb-AP3by</t>
  </si>
  <si>
    <t>https://drive.google.com/open?id=1mEWrqAf2bS4jT5AR944R1hApL4QPe4gU</t>
  </si>
  <si>
    <t>https://drive.google.com/open?id=1Gc-NNOgHuchW8fJ2UvKb4GSlgVlkYih0</t>
  </si>
  <si>
    <t>ochafitria43@gmail.com</t>
  </si>
  <si>
    <t>Ocha Fitria Khairunnisa</t>
  </si>
  <si>
    <t>rima.sembiring@yahoo.com</t>
  </si>
  <si>
    <t>Michaela Primastuti</t>
  </si>
  <si>
    <t>Chandrarifin087@gmail.com</t>
  </si>
  <si>
    <t>Chandra</t>
  </si>
  <si>
    <t>fmuhandis90@gmail.com</t>
  </si>
  <si>
    <t>Fikri Muhandis</t>
  </si>
  <si>
    <t>nentimaria@gmail.com</t>
  </si>
  <si>
    <t>Nenty Maria Nababan</t>
  </si>
  <si>
    <t>Sofyan M. Raman</t>
  </si>
  <si>
    <t>leanyn.andini@gmail.com</t>
  </si>
  <si>
    <t>Leanyn Andini</t>
  </si>
  <si>
    <t>evelingaberia@gmail.com</t>
  </si>
  <si>
    <t>P. Evelin Gaberia Tambunan</t>
  </si>
  <si>
    <t>chriscachandra9@gmail.com</t>
  </si>
  <si>
    <t>Chrisca Chandra</t>
  </si>
  <si>
    <t>melina12veronica@gmail.com</t>
  </si>
  <si>
    <t>Melina Veronika</t>
  </si>
  <si>
    <t>rezaputrareza24@gmail.com</t>
  </si>
  <si>
    <t>Reza putra</t>
  </si>
  <si>
    <t>Ahmad Riski Fadilah</t>
  </si>
  <si>
    <t>lelasantika1997@gmail.com</t>
  </si>
  <si>
    <t>ida lela santika</t>
  </si>
  <si>
    <t>Muhammad Iskandar Taufiq Widjaja</t>
  </si>
  <si>
    <t>wikowiko7599@gmail.com</t>
  </si>
  <si>
    <t>Wiko</t>
  </si>
  <si>
    <t>Adit.damayanti.nduk.asd@gmail.com</t>
  </si>
  <si>
    <t>Adhitya Diyah .P.</t>
  </si>
  <si>
    <t>artileo72@gmail.com</t>
  </si>
  <si>
    <t>Leopold Christophorus</t>
  </si>
  <si>
    <t>vikriafif15@gmail.com</t>
  </si>
  <si>
    <t>vikri afif marzuki</t>
  </si>
  <si>
    <t>shubryalhaliq@gmail.com</t>
  </si>
  <si>
    <t>Subri</t>
  </si>
  <si>
    <t>lanyacjuttex27@gmail.com</t>
  </si>
  <si>
    <t>Andriyanto</t>
  </si>
  <si>
    <t>ainiedjusman@gmail.com</t>
  </si>
  <si>
    <t>Ainie djusman</t>
  </si>
  <si>
    <t>annapangestu@gmail.com</t>
  </si>
  <si>
    <t>Anna Pangestu</t>
  </si>
  <si>
    <t>greenbayu25@gmail.com</t>
  </si>
  <si>
    <t>Bayu Minarto</t>
  </si>
  <si>
    <t>Orang tua ABK</t>
  </si>
  <si>
    <t>Bayu Prayogie</t>
  </si>
  <si>
    <t>28/11/1998</t>
  </si>
  <si>
    <t>Kp. Ciledug , RT/RW 005/001, Kel. Pondok Kacang Barat, Kec. Pondok Aren</t>
  </si>
  <si>
    <t>Kota Tangerang Selatan</t>
  </si>
  <si>
    <t>Bayuprayogie2391@gmail.com</t>
  </si>
  <si>
    <t>Gunakan Alat Bantu Dengar</t>
  </si>
  <si>
    <t>Perusahaan</t>
  </si>
  <si>
    <t>PT. DHL Supply Chain Indonesia , Gardener , 2021 / 2022 , Pengalaman 1 Tahun</t>
  </si>
  <si>
    <t>Instagram , Chrome</t>
  </si>
  <si>
    <t>https://drive.google.com/open?id=11-RozBQ5XbpJ7H9XLVKsedJEukQKq8gN</t>
  </si>
  <si>
    <t>Komputer</t>
  </si>
  <si>
    <t>https://drive.google.com/open?id=12xv-CPDl8NQBh_8Dmejuxae4gyCYu3KR</t>
  </si>
  <si>
    <t>https://drive.google.com/open?id=1XpWs0IOxnBJAcWo0lzuuhI9j-crq5d3i</t>
  </si>
  <si>
    <t>Saya Tuna Runggu , Wicara , Tidak bisa Dengar Kanan</t>
  </si>
  <si>
    <t>https://drive.google.com/open?id=1JJcfxE2hyWb1PJciQkUnnC9b0Nol8bA9</t>
  </si>
  <si>
    <t>intanslipilia@yahoo.com</t>
  </si>
  <si>
    <t>Intan Slipilia</t>
  </si>
  <si>
    <t>naufaliandi96@gmail.com</t>
  </si>
  <si>
    <t>bergas naufaliyandi abdillah</t>
  </si>
  <si>
    <t>saipalkursid92@gmail.com</t>
  </si>
  <si>
    <t>SAIP AL KURSID</t>
  </si>
  <si>
    <t>immanuelandrew1706@gmail.com</t>
  </si>
  <si>
    <t>Immanuel Andrew Paulus Sitanggang</t>
  </si>
  <si>
    <t>ridwanazharia2018@gmail.com</t>
  </si>
  <si>
    <t>Muchammad Ridwan Azharia</t>
  </si>
  <si>
    <t>novimuchtia123@gmail.com</t>
  </si>
  <si>
    <t>Novi muchtia anggraeni</t>
  </si>
  <si>
    <t>amirprasojo94@gmail.com</t>
  </si>
  <si>
    <t>Amir Prasojo</t>
  </si>
  <si>
    <t>Novi Susilo</t>
  </si>
  <si>
    <t>22/11/1995</t>
  </si>
  <si>
    <t>Dukuh minar RT 02 RW 04 desa gabel kec. Kauman kab. Ponorogo</t>
  </si>
  <si>
    <t>Ponorogo</t>
  </si>
  <si>
    <t>novisusilo7@gmail.com</t>
  </si>
  <si>
    <t>Kacamata</t>
  </si>
  <si>
    <t>Bartending, cook helper, basic accounting</t>
  </si>
  <si>
    <t>Bartender di ebisuya restoran, cook helper di warung steak, freelancer di wedding organizer</t>
  </si>
  <si>
    <t>Instagram: @novisusil.o</t>
  </si>
  <si>
    <t>https://drive.google.com/open?id=1hAUiqtjt86bmOqRiXjrLhQdLfGTi4nmw</t>
  </si>
  <si>
    <t>https://drive.google.com/open?id=1cWhSqsH9mu3WyUUiqsc5mDed8DU_jdhE</t>
  </si>
  <si>
    <t>https://drive.google.com/open?id=1s70Kl8esWQItntEKA3yFobmyncHdf75U</t>
  </si>
  <si>
    <t>Cacat mata kiri atau buta mata kiri</t>
  </si>
  <si>
    <t>https://drive.google.com/open?id=1GbcmxjkZAta1f-86vThL6oGJx9BcKnu8</t>
  </si>
  <si>
    <t>rendyzn1232@gmail.com</t>
  </si>
  <si>
    <t>Rendy kurniawan</t>
  </si>
  <si>
    <t>alpianindita@email.co.id</t>
  </si>
  <si>
    <t>ALPIA NINDITA</t>
  </si>
  <si>
    <t>egigoutama88@gmail.com</t>
  </si>
  <si>
    <t>Egi Goutama</t>
  </si>
  <si>
    <t>agestiara.tia@gmail.com</t>
  </si>
  <si>
    <t>Agestiara</t>
  </si>
  <si>
    <t>alamjaya423@gmail.com</t>
  </si>
  <si>
    <t>Alam Jaya Kusuma</t>
  </si>
  <si>
    <t>putrinurandryani@gmail.com</t>
  </si>
  <si>
    <t>putri nurul a</t>
  </si>
  <si>
    <t>mencari pekerjaan</t>
  </si>
  <si>
    <t>muhamadfarid95@yahoo.com</t>
  </si>
  <si>
    <t>Muhamad Farid</t>
  </si>
  <si>
    <t>Mencari Pekerjaan</t>
  </si>
  <si>
    <t>safiradamayanti@gmail.com</t>
  </si>
  <si>
    <t>Safira Damayanti</t>
  </si>
  <si>
    <t>Putri Nurul</t>
  </si>
  <si>
    <t>bandung</t>
  </si>
  <si>
    <t>Jl. Sirnagalih Rt6 rw1 desa cikalong kec. cikalong wetan, bandung barat</t>
  </si>
  <si>
    <t>Bandung barat</t>
  </si>
  <si>
    <t>kasir</t>
  </si>
  <si>
    <t>deaf cafe fingertalk</t>
  </si>
  <si>
    <t>IG</t>
  </si>
  <si>
    <t>riva aulia agustina</t>
  </si>
  <si>
    <t>Jl. babakan tarogong no.48 rt4 rw4 kec bojong asih, kota bandung</t>
  </si>
  <si>
    <t>Kendaraan Umum</t>
  </si>
  <si>
    <t>rivaauliaagustin@gmail.com</t>
  </si>
  <si>
    <t>nendi supriandi</t>
  </si>
  <si>
    <t>Kp. Baraja Rt1 Rw19</t>
  </si>
  <si>
    <t>nendis@gmail.com</t>
  </si>
  <si>
    <t>indomart</t>
  </si>
  <si>
    <t>helper gudang</t>
  </si>
  <si>
    <t>indra herdyana</t>
  </si>
  <si>
    <t>duda</t>
  </si>
  <si>
    <t>Kp. CIkawati Rt 5 Rw2 Desa pakuhaji kec. ngamprah kab. bandung barat</t>
  </si>
  <si>
    <t>indraherdyana89@gmail.com</t>
  </si>
  <si>
    <t>hotel</t>
  </si>
  <si>
    <t>IG/WA</t>
  </si>
  <si>
    <t>aris anandan</t>
  </si>
  <si>
    <t>kawin</t>
  </si>
  <si>
    <t>Kp. CIkadu Rt3 Rw13 Desa Ciburuy Kec. padalarang Kab. Bandung Barat</t>
  </si>
  <si>
    <t>KFC</t>
  </si>
  <si>
    <t>masak</t>
  </si>
  <si>
    <t>rosmayadi</t>
  </si>
  <si>
    <t>sumedang</t>
  </si>
  <si>
    <t>dusun margacinta rt.01/03 desa margamekar kec.sumedang kab.sumedang</t>
  </si>
  <si>
    <t>adilading27@gmail.com</t>
  </si>
  <si>
    <t>trans tv</t>
  </si>
  <si>
    <t>Bagian gudang/logistik</t>
  </si>
  <si>
    <t>wa</t>
  </si>
  <si>
    <t>Aditya</t>
  </si>
  <si>
    <t>Jl. yupiter VIII no.63 E-II kel sekejati kec buahbatu kota bandung</t>
  </si>
  <si>
    <t>adit.07111990@gmail.com</t>
  </si>
  <si>
    <t>pillow cake</t>
  </si>
  <si>
    <t>Yusmia Dewi Amalia</t>
  </si>
  <si>
    <t>Jl.Rabcabolang No 35 RT02/RW01 Kel. Sekejati kec Buah batu, kot abandung</t>
  </si>
  <si>
    <t>082320951512/085316096147</t>
  </si>
  <si>
    <t>yusmiadewia@gmail.com</t>
  </si>
  <si>
    <t>Amanda</t>
  </si>
  <si>
    <t>bakery</t>
  </si>
  <si>
    <t>Arif suhendar</t>
  </si>
  <si>
    <t>Jl. terusan pesantren cipagalo kel sukamiskin kec arcamanik bandung</t>
  </si>
  <si>
    <t>Arifsuhendar100@gmail.com</t>
  </si>
  <si>
    <t>agung hadiansyah</t>
  </si>
  <si>
    <t>Jl.peta gg sindang asih 9</t>
  </si>
  <si>
    <t>hadiansyah_agung@yahoo.com</t>
  </si>
  <si>
    <t>siti hanifah</t>
  </si>
  <si>
    <t>kp. cibungur rt01 rw 10 desa batujajar timur</t>
  </si>
  <si>
    <t>Bandung Barat</t>
  </si>
  <si>
    <t>nifahs0909@gmail.com</t>
  </si>
  <si>
    <t>ig</t>
  </si>
  <si>
    <t>indri ginanjar</t>
  </si>
  <si>
    <t>kp lebak maja kaler rt 01/rw 10 tanjunjungsari kab sumedang</t>
  </si>
  <si>
    <t>boyiin390@gmail.com</t>
  </si>
  <si>
    <t>komputer</t>
  </si>
  <si>
    <t>miftah nurrachman</t>
  </si>
  <si>
    <t>jl. sekelimus 14. no. 12</t>
  </si>
  <si>
    <t>miftahnurrachman93@gmail.com</t>
  </si>
  <si>
    <t>admin</t>
  </si>
  <si>
    <t>PT. careefour cipandung</t>
  </si>
  <si>
    <t>R.Teguh Iman Santoso</t>
  </si>
  <si>
    <t>Sumedang</t>
  </si>
  <si>
    <t>lingkungan Cipada RT02/RW03 Desa/Keluarga:KOTAKULON Kecamatan:Sumedang Selatan 45312</t>
  </si>
  <si>
    <t>teguhimansantoso1991@gmail.com</t>
  </si>
  <si>
    <t>Karyawan pada kerja PT.SMS di RSUD Sumedang</t>
  </si>
  <si>
    <t>Ig/fb</t>
  </si>
  <si>
    <t>ianhidayat855@gmail.com</t>
  </si>
  <si>
    <t>Andryant Rezza Hydayat</t>
  </si>
  <si>
    <t>20/03/1990</t>
  </si>
  <si>
    <t>Desa Ngepung Rt 02/02 Kenthong Cepu</t>
  </si>
  <si>
    <t>Blora</t>
  </si>
  <si>
    <t>Diploma 4 / Sarjana</t>
  </si>
  <si>
    <t>Tuna Rungu</t>
  </si>
  <si>
    <t>Staf Administrasi</t>
  </si>
  <si>
    <t>Iya setuju training</t>
  </si>
  <si>
    <t>Microsoft Office</t>
  </si>
  <si>
    <t>PT Maybank Indonesia Finance, Operator Data Entry, 2019</t>
  </si>
  <si>
    <t>IG: @Andriant_Hidayat</t>
  </si>
  <si>
    <t>dewi setiawati</t>
  </si>
  <si>
    <t>jl.titimplik dalam no 413/151 A rt02rw 03</t>
  </si>
  <si>
    <t>dewisetiawati581@gmail.com</t>
  </si>
  <si>
    <t>poduksi</t>
  </si>
  <si>
    <t>pt mepro</t>
  </si>
  <si>
    <t>sakinah</t>
  </si>
  <si>
    <t>purwakarta</t>
  </si>
  <si>
    <t>Jl. Perumahan dian anyar blok M 1 no. 26 rt.10/rw.12 cisereuh purwakarta</t>
  </si>
  <si>
    <t>Purwakarta</t>
  </si>
  <si>
    <t>sakinahbawazier04@gmail.com</t>
  </si>
  <si>
    <t>menjahit</t>
  </si>
  <si>
    <t>Teddy Kurniawan</t>
  </si>
  <si>
    <t>Gg. Karya 3 No 25, rt 2 rw 1. kel, sukaraja kec cicendo kota bandung</t>
  </si>
  <si>
    <t>balet.on13@gmail.com</t>
  </si>
  <si>
    <t>IT support</t>
  </si>
  <si>
    <t>komputer/it</t>
  </si>
  <si>
    <t>Gunung batu intervest (animasi)</t>
  </si>
  <si>
    <t>UJANG MAULANA RAMDAN</t>
  </si>
  <si>
    <t>Tobelo</t>
  </si>
  <si>
    <t>KP.BOJONGGENTENG RT005 RW002 KEL DESA BOJONGGENTENG</t>
  </si>
  <si>
    <t>sukabumi</t>
  </si>
  <si>
    <t>ujang210295@gmail.com</t>
  </si>
  <si>
    <t>Yuni puspitasari</t>
  </si>
  <si>
    <t>Jatimulya rt 02 rw 04 desa padangjaya kecamatan majenang</t>
  </si>
  <si>
    <t>yunipuspitasari96@yahoo.com</t>
  </si>
  <si>
    <t>Umi Masanti</t>
  </si>
  <si>
    <t>Jl. Peta barat kp.gombol paya no : 80 Rt 003 rt013 kalideres kalideres Jakarta barat 11840</t>
  </si>
  <si>
    <t>umimasanti1@gmail.com</t>
  </si>
  <si>
    <t>Gustafta Abdiel Kristian</t>
  </si>
  <si>
    <t>Vila Nusa Indah blok V 20 no 22 bojong kulur gunung puteri bogor0812</t>
  </si>
  <si>
    <t>indokon@gmail.com</t>
  </si>
  <si>
    <t>Sulit dan tidak fokus belajar</t>
  </si>
  <si>
    <t>Solehudin</t>
  </si>
  <si>
    <t>kp. cihingkik rt15/06 desa sukasari kec. cisaat kab. sukabumi</t>
  </si>
  <si>
    <t>Solehnita13@gmail.com</t>
  </si>
  <si>
    <t>Syaiful Anwar</t>
  </si>
  <si>
    <t>Jl. Candi agung rt 2 (belakang gedung badminton pasar candi) bedakan kai husni paliwara, amuntai tengah, hulu sungai utara kal sel</t>
  </si>
  <si>
    <t>Hulu Sungai Utara</t>
  </si>
  <si>
    <t>s.ipul08@yahoo.co.id</t>
  </si>
  <si>
    <t>Polio</t>
  </si>
  <si>
    <t>Giffaro Nandra Ridhoaldi</t>
  </si>
  <si>
    <t>Villa Ilhami Blok Mina J-2 No 10 RT/RW 001/012 Kelurahan Panunggangan Barat Kecamatan Cibodas, Karawaci Kota Kota Tangerang</t>
  </si>
  <si>
    <t>fayostealther@gmail.com</t>
  </si>
  <si>
    <t>Fepiana yuhanto</t>
  </si>
  <si>
    <t>Jl. Swatantra 3 RT 04 RW 3 Jatiasih Bekasi</t>
  </si>
  <si>
    <t>fepianaramadhan@gmail.com</t>
  </si>
  <si>
    <t>Gilang Ramdan</t>
  </si>
  <si>
    <t>Perum Taman Cikarang Indah 1 Blok A3 No.14 Desa Ciantra Kecamatan Cikarang selatan Kabupaten Bekasi</t>
  </si>
  <si>
    <t>gilangramdanreal@gmail.com</t>
  </si>
  <si>
    <t>ABD</t>
  </si>
  <si>
    <t>Microsoft office</t>
  </si>
  <si>
    <t>PT SSM - Operator Produksi - September 2019/November 2019.
 PT PIRANTI - Operator Produksi - Janurari 2020/Maret 2020.
 PT Sumber Alfaria Trjaya Tbk - Pramuniaga - Agustus 2020/Agustus 2022</t>
  </si>
  <si>
    <t>Linkedin</t>
  </si>
  <si>
    <t>Instagram @gilangramdan99</t>
  </si>
  <si>
    <t>https://drive.google.com/open?id=1PhVubaGb0nwkuLMbwNUrTES8-P3jwqyr</t>
  </si>
  <si>
    <t>https://drive.google.com/open?id=1ZLuSGMKugyGJeqrfQdzRLE7x0JUUQXiU</t>
  </si>
  <si>
    <t>https://drive.google.com/open?id=1MreChZd8Xi3HJfrvR1LLWgSHELfsAgyA</t>
  </si>
  <si>
    <t>Saya memiliki keterbatasan tunarungu ringan.</t>
  </si>
  <si>
    <t>https://drive.google.com/open?id=19sbfig916pTaRHw81zU0nGl1yRrma17r</t>
  </si>
  <si>
    <t>Arini Hanakia Aulia</t>
  </si>
  <si>
    <t>Jl. Putri Candramidi No. 64 B kota pontianak, pontianak kota ( kalimantan Barat )</t>
  </si>
  <si>
    <t>Pontianak</t>
  </si>
  <si>
    <t>Kalimantan Barat</t>
  </si>
  <si>
    <t>sweetybeautyid@gamil.com</t>
  </si>
  <si>
    <t>Kp. Pameungpeuk Rt.04/Rw.02 Desa Wanasari Kecamatan Wanayasa Kabupaten Purwakarta Jawa Barat</t>
  </si>
  <si>
    <t>IT, Desain grafis, Web UI UX, microsoft excel</t>
  </si>
  <si>
    <t>Microsoft Excel, Memasak, Konten</t>
  </si>
  <si>
    <t>PT Sumber Alfaria Trijaya, Jenis pekerjaan yaitu sebagai pramuniaga, tahun bekerja dari 18 agustus 2020 hingga 17 Agustus 2022</t>
  </si>
  <si>
    <t>Instagram @gilangramdann</t>
  </si>
  <si>
    <t>https://drive.google.com/open?id=1jpobsv5kVs2xzHczWpGAkbQojZjXtq6O</t>
  </si>
  <si>
    <t>https://drive.google.com/open?id=1JVyqh6voOSNbvK2L86G6N6Ch4-aIb_yh</t>
  </si>
  <si>
    <t>https://drive.google.com/open?id=1mV9OFzQxG489x8ZT1JFbFu1wu7VoCM56</t>
  </si>
  <si>
    <t>Saya terlahir ditakdirkan seorang tunarungu, tidak bisa mendengar namun hanya dengan membantu yaitu ABD.</t>
  </si>
  <si>
    <t>https://drive.google.com/open?id=1dn_U9DRBdP0DlimUEwxcsvTYgJQ_b6Rf</t>
  </si>
  <si>
    <t>Tuahta Ramadhani</t>
  </si>
  <si>
    <t>Ciceri Permai Blok D 9 No. 26 Serang-Banten</t>
  </si>
  <si>
    <t>Serang</t>
  </si>
  <si>
    <t>tuahtaramadhani@gmail.com</t>
  </si>
  <si>
    <t>Aditya Ilham Pratama</t>
  </si>
  <si>
    <t>Perumahan Bumi Rejo Permai Bloke J-18 Kabupaten Lumajang</t>
  </si>
  <si>
    <t>lumajang</t>
  </si>
  <si>
    <t>leoadityamessi@gmail.com</t>
  </si>
  <si>
    <t>Nazwa Sharfina</t>
  </si>
  <si>
    <t>Jl.Cilandak Tengah III No. 9 RT 001/RW 001</t>
  </si>
  <si>
    <t>nazwasharfina98@gmail.com</t>
  </si>
  <si>
    <t>Nilam ilham</t>
  </si>
  <si>
    <t>Jl. Tala salapang No. 5</t>
  </si>
  <si>
    <t>makassar</t>
  </si>
  <si>
    <t>nilam.zafran88@gmail.com</t>
  </si>
  <si>
    <t>Iswandi</t>
  </si>
  <si>
    <t>Villa surya mas blok.i no.11 jln.toddopuli 5</t>
  </si>
  <si>
    <t>wandi@isyarat.id</t>
  </si>
  <si>
    <t>Ghausu silmi</t>
  </si>
  <si>
    <t>Kalianda, lampung selatan</t>
  </si>
  <si>
    <t>lampung selatan</t>
  </si>
  <si>
    <t>ghaususilmi@gmail.com</t>
  </si>
  <si>
    <t>aleshakanaya58@gmail.com</t>
  </si>
  <si>
    <t>Anggit Retno Rizqy</t>
  </si>
  <si>
    <t>Jl. Kembangan Utara (Gang Haji Riman) Rt 08/Rw 01 , Kecamatan Kembangan, Kelurahan Kembangan Utara, Jakarta Barat 11610</t>
  </si>
  <si>
    <t>Barista</t>
  </si>
  <si>
    <t>Ya ingin, butuh Sertifikat Barista</t>
  </si>
  <si>
    <t>Mampu kerja cepat, mampu kerja tim, dan Empati</t>
  </si>
  <si>
    <t>1. Cook Helper di Catering Sunrise Garden 2017 - 2018
 2. Senior Barista di Koppi asia 2019 - 2020 
 3. Helper di Alfamart DC Balaraja 3 Juni 2021 - 2 Juli 2021</t>
  </si>
  <si>
    <t>Rhema</t>
  </si>
  <si>
    <t>tulus budi prasetyo</t>
  </si>
  <si>
    <t>parung jaya meruya jakarta barat</t>
  </si>
  <si>
    <t>Jakarta barat</t>
  </si>
  <si>
    <t>mas_tulus_bp@yahoo.com</t>
  </si>
  <si>
    <t>NOLINA UTUH PANGUJI</t>
  </si>
  <si>
    <t>Jalan Kebonagung nomor 6 Kec. Sukodono Kab. Lumajang</t>
  </si>
  <si>
    <t>nolinautuh15@gmail.com</t>
  </si>
  <si>
    <t>Ahiari Tri Wibowo</t>
  </si>
  <si>
    <t>Jl cikudapateuh kolot 71/116</t>
  </si>
  <si>
    <t>Andre Reynaldi</t>
  </si>
  <si>
    <t>Perum Unilever Blok B13, no. 171 RT 01/03 Kec. Karang Bahagia, Desa Sukaraya, Kab. Bekasi 17530</t>
  </si>
  <si>
    <t>ar.compaq12@gmail.com</t>
  </si>
  <si>
    <t>Selamet riyadi</t>
  </si>
  <si>
    <t>Kp nyalindung rt5 rw1</t>
  </si>
  <si>
    <t>Selametriyadikami@gmail.com</t>
  </si>
  <si>
    <t>Andi Arfan</t>
  </si>
  <si>
    <t>BTN.Hartaco blok 3 H No.41</t>
  </si>
  <si>
    <t>andiarfan231@gmail.com</t>
  </si>
  <si>
    <t>Alfa Rizky Dekan Vantana Zulkarnain</t>
  </si>
  <si>
    <t>Jl. Mimbar Menjangan no 16</t>
  </si>
  <si>
    <t>malang</t>
  </si>
  <si>
    <t>alfarizky3199@gmail.com</t>
  </si>
  <si>
    <t>Meza Almayeni</t>
  </si>
  <si>
    <t>Jalan Kampung jua, lubuk begalung, padang, Sumatra Barat</t>
  </si>
  <si>
    <t>Padang</t>
  </si>
  <si>
    <t>mezaalmayeni06@gmail.com</t>
  </si>
  <si>
    <t>Saputra sembiring</t>
  </si>
  <si>
    <t>Tanggerang selatan</t>
  </si>
  <si>
    <t>syahputrasembiring7@gmail.com</t>
  </si>
  <si>
    <t>Teguh priyanto</t>
  </si>
  <si>
    <t>Jln kali abang tengah rt 06/015 bekasi utara</t>
  </si>
  <si>
    <t>Bekasi utara</t>
  </si>
  <si>
    <t>mumtazfeppi55561@gmail.com</t>
  </si>
  <si>
    <t>Srisukarni</t>
  </si>
  <si>
    <t>jln untung surapati 32.Tengari timur, Praya Lombok Tengah, Nusa Tenggara Barat</t>
  </si>
  <si>
    <t>lOMBOK TENGAH</t>
  </si>
  <si>
    <t>Srirama91@yahoo.com</t>
  </si>
  <si>
    <t>M. Alfisyahrin</t>
  </si>
  <si>
    <t>Jalan Sukasenang No 165 Rt. 003 Rw. 001 Kel. Sukarami Kec. Sukarami Kota Madya Palembang, Sumatera Selatan</t>
  </si>
  <si>
    <t>pALEMBANG</t>
  </si>
  <si>
    <t>muhammad.alfisyahrin29@gmail.com</t>
  </si>
  <si>
    <t>Ravindra Abdi Prahaswara</t>
  </si>
  <si>
    <t>Jl.suci Jakarta timur</t>
  </si>
  <si>
    <t>jakarta timur</t>
  </si>
  <si>
    <t>ravin.abdi@gmail.com</t>
  </si>
  <si>
    <t>Nurul safariyah</t>
  </si>
  <si>
    <t>Kp.samparwadi ds.puser Kec.tirtayasa serang banten</t>
  </si>
  <si>
    <t>serang</t>
  </si>
  <si>
    <t>nurulsafariyah89@gmail.com</t>
  </si>
  <si>
    <t>Jafar Sangaji</t>
  </si>
  <si>
    <t>Jalan sultan agung no 25a jakarta selatan</t>
  </si>
  <si>
    <t>jafar.aji88@gmail.com</t>
  </si>
  <si>
    <t>M ANWAR M</t>
  </si>
  <si>
    <t>Jl.poros kostrad kariango km.3 no.7 Dusun : BONTO RAMBA Desa : BONTO MATE'NE Kec : mandai Kab : maros Kode 90552</t>
  </si>
  <si>
    <t>maros</t>
  </si>
  <si>
    <t>anwarmansyur2@gmail.com</t>
  </si>
  <si>
    <t>Naharuddin yayo</t>
  </si>
  <si>
    <t>Jln SHABILILI HAQ 1 kampung parang Makassar</t>
  </si>
  <si>
    <t>yayoayox8@gmail.com</t>
  </si>
  <si>
    <t>resna molana</t>
  </si>
  <si>
    <t>jl. rancameong rt 02/ rw 04 kelurahan babakanpenghulu kecamatan cinambo 40296</t>
  </si>
  <si>
    <t>resnamolana25@gmail.com</t>
  </si>
  <si>
    <t>Sigit Yuliadi</t>
  </si>
  <si>
    <t>Jalan pajajaran No 52 kota bandung jawa barat.</t>
  </si>
  <si>
    <t>sigitbandung94@gmail.com</t>
  </si>
  <si>
    <t>Achmad Yudha Rachmatullah</t>
  </si>
  <si>
    <t>Jl. Inspeksi Slipi No. 1, Kemanggisan, Palmerah, Jakarta Barat</t>
  </si>
  <si>
    <t>jakarta barat</t>
  </si>
  <si>
    <t>yudhabass@gmail.com</t>
  </si>
  <si>
    <t>Adhi Setiawan</t>
  </si>
  <si>
    <t>Jl. Mayjend. Panjaitan No.249, Penanggungan, Kec. Klojen, Kota Malang, Jawa Timur 65113</t>
  </si>
  <si>
    <t>adhisetiawan518@gmail.com</t>
  </si>
  <si>
    <t>Heru Ramdani gumay</t>
  </si>
  <si>
    <t>slb-a Pembina tingkat Nasional Jakarta jalan pertanian raya nomor 12 RT 6 RW 2 kelurahan Lebak bulus kecamatan Cilandak Jakarta Selatan</t>
  </si>
  <si>
    <t>jakarta selatan</t>
  </si>
  <si>
    <t>herugumay87@gmail.com</t>
  </si>
  <si>
    <t>Hendra firmansyah</t>
  </si>
  <si>
    <t>Jl.sadang no180 rt004 rw016 desa marteng kec Margahayu kab Bandung Jawa barat</t>
  </si>
  <si>
    <t>zadang180@gmail.com</t>
  </si>
  <si>
    <t>Antiwulandari ardiyani</t>
  </si>
  <si>
    <t>jln mandala v no 104 jatihandap cicaheum bandung</t>
  </si>
  <si>
    <t>antiwulandari411@gmail.coma</t>
  </si>
  <si>
    <t>Paramuditaya Dyan Prabaswara</t>
  </si>
  <si>
    <t>Jatimulyo RT 1 RW 2, Alian, Kebumen</t>
  </si>
  <si>
    <t>kebumen</t>
  </si>
  <si>
    <t>pdyanp@yahoo.com</t>
  </si>
  <si>
    <t>Desvi Hanggles</t>
  </si>
  <si>
    <t>Jl. Merpati 2, No101Perumahan Sidomulyo Kelurahan Perhentian Marpoyan Kecamatan Marpoyan Damai</t>
  </si>
  <si>
    <t>pekanbaru</t>
  </si>
  <si>
    <t>desvi101@gmail.com</t>
  </si>
  <si>
    <t>Riddo Setiawan</t>
  </si>
  <si>
    <t>Jln. Sunan Bonang No. 66 RT/RW 18/05 Simpang Tiga Sipin, Kota Baru, Kota Jambi, Jambi</t>
  </si>
  <si>
    <t>riddosetiawan1712@gmail.com</t>
  </si>
  <si>
    <t>Deddy.L</t>
  </si>
  <si>
    <t>Jln.a.thalib no 18 rt 26 kel simpang empat sipin kec telanapura kota jambi</t>
  </si>
  <si>
    <t>jambi</t>
  </si>
  <si>
    <t>deddyleo1995@gmail.com</t>
  </si>
  <si>
    <t>Muhamad Habibi Lubis</t>
  </si>
  <si>
    <t>Jl. Raja Kecik No. 52 Kampung Rempak Kec. Siak Kab. Siak Riau</t>
  </si>
  <si>
    <t>Siak</t>
  </si>
  <si>
    <t>muhamadhabibilubis@gmail.com</t>
  </si>
  <si>
    <t>M Andika Barkah</t>
  </si>
  <si>
    <t>jl. Aliandong Rt 01 Rw 13 No. 1 kel. bojongsari lama kec. bojongsari kota depok</t>
  </si>
  <si>
    <t>depok</t>
  </si>
  <si>
    <t>anisyaaprilia21@gmail.com</t>
  </si>
  <si>
    <t>Megawati</t>
  </si>
  <si>
    <t>Toddopuli 23</t>
  </si>
  <si>
    <t>mmeghajalzab@gmail.com</t>
  </si>
  <si>
    <t>Bambang Ramadan</t>
  </si>
  <si>
    <t>Jl. Gelogor Carik I No.5, Pemogan, Denpasar-Bali</t>
  </si>
  <si>
    <t>denpasar</t>
  </si>
  <si>
    <t>yonathanramadhan749@gmail.com</t>
  </si>
  <si>
    <t>Putu Sariningsih</t>
  </si>
  <si>
    <t>Yayasan Bunga Bali, Jl By Pas Ida Bagus Mantra No 111 Denpasar Timur, Kota Denpasar, Balis</t>
  </si>
  <si>
    <t>denpasar timur</t>
  </si>
  <si>
    <t>ybb_denpasar@yahoo.co.id</t>
  </si>
  <si>
    <t>sigit sulistiawan</t>
  </si>
  <si>
    <t>jalan riwayat no 3 marindal medan</t>
  </si>
  <si>
    <t>medan</t>
  </si>
  <si>
    <t>sigitsuistiawan1987@gmail.com</t>
  </si>
  <si>
    <t>Trio aji basuki</t>
  </si>
  <si>
    <t>gandaria utara</t>
  </si>
  <si>
    <t>tryontrio@gmail.com</t>
  </si>
  <si>
    <t>Mariah Roslinde Minis</t>
  </si>
  <si>
    <t>Kampung Andai km.19 Arfai II distrik Manokwari Selatan Kabupaten Manokwari Propinsi Papua Barar</t>
  </si>
  <si>
    <t>manokwari</t>
  </si>
  <si>
    <t>Papua Barat</t>
  </si>
  <si>
    <t>mariahrosse42@gmail.com</t>
  </si>
  <si>
    <t>Amputasi</t>
  </si>
  <si>
    <t>Andika Firnanda</t>
  </si>
  <si>
    <t>Ciputat, Tanggerang Selatan, Banten.</t>
  </si>
  <si>
    <t>tangerang selatan</t>
  </si>
  <si>
    <t>andikafirnanda7@gmail.com</t>
  </si>
  <si>
    <t>Wahyu Nur Rohman</t>
  </si>
  <si>
    <t>Jl. Kertosariro nomor 36 Lowokwaru kota malang</t>
  </si>
  <si>
    <t>wahyu22.wnr@gmail.com</t>
  </si>
  <si>
    <t>Rahmad Prasetia</t>
  </si>
  <si>
    <t>Jl. Balap Sepeda IV No 34 RT/RW: 003/006 Kelurahan Rawamangun. Kecanatan Pulo Gadung, Jakarta Timur Kode Pos : 13220</t>
  </si>
  <si>
    <t>rahmadprasetia1@gmail.com</t>
  </si>
  <si>
    <t>22/11/1994</t>
  </si>
  <si>
    <t>Dsn Balerejo, RT 02, RW 01, Desa Bumiharjo, Kec. Glenmore</t>
  </si>
  <si>
    <t>Kabupaten Banyuwangi</t>
  </si>
  <si>
    <t>dapat mengoprasional komputer dengan baik dengan bantuan screen reader, dapat menggunakan Microsoft Office dengan bantuan screen reader, Public speaking di depan umum dengan baik</t>
  </si>
  <si>
    <t>Belum pernah bekerja, dan ini pengalaman pertama kali mencari kerja untuk mencukupi biaya hidup dan biaya menyelesaikan tugas akhir kuliah.</t>
  </si>
  <si>
    <t>group WhatsApp</t>
  </si>
  <si>
    <t>facebook: Cak Nurr BWI. Instagram: @caknurrbwi. tiktok: caknurrbwi. Twitter: @caknurrbwi</t>
  </si>
  <si>
    <t>https://drive.google.com/open?id=1IpsAc36BstqJ653bpj5Dy751P8pXo4Ll</t>
  </si>
  <si>
    <t>calon s1 Hukum</t>
  </si>
  <si>
    <t>https://drive.google.com/open?id=1SwpQ2FT7wMxjyxHHsy4hJxTtmxCL_-D0</t>
  </si>
  <si>
    <t>https://drive.google.com/open?id=1HUmqQTaadEHPKHI3zhg1uDBDQE5UPBQr</t>
  </si>
  <si>
    <t>Saya Tunanetra Low Vision, dengan jarak pandang 2 sampai 3 meter untuk benda besar, dan jarak baca harus dekat dengan mata, dan tulisan harus berukuran tebal dan besar</t>
  </si>
  <si>
    <t>Fandy Dawenan</t>
  </si>
  <si>
    <t>Jl. Klaselo KM10 Kota Sorong, Papua Barat</t>
  </si>
  <si>
    <t>sorong</t>
  </si>
  <si>
    <t>fandy.dawenan@gmail.com</t>
  </si>
  <si>
    <t>15/4/1989</t>
  </si>
  <si>
    <t>Rawamangun</t>
  </si>
  <si>
    <t>Adik kandung saya Irsatria 081387689137</t>
  </si>
  <si>
    <t>alat bantu saya adalah digital magnifier untuk melihat tulisan kecil dan dekat, telescope untuk melihat tulisan jarak jauh</t>
  </si>
  <si>
    <t>MS. office, Adobe photoshop, internet, Bahasa inggris cukup, Barista dll</t>
  </si>
  <si>
    <t>2021 : Bekerja Freelance di PT. Muliya Perkasa sebagai koordinator lapangan. 2021 : Bekerja Freelance sebagai Staf Gudang di J&amp;T.
 2015 -2017 : Sebagai asisten Manager telah berhasil menjalankan dengan baik Pengelolaan Hutan Kota dan Taman Satwa Pasaman Barat, Sumatera Barat yaitu, menentukan jenis bibit tanaman dan bibit pohon yang akan ditanam, membuat site plan Hutan Kota dan Taman Satwa, mencetak tiket masuk, mengkoordinir kebutuhan karyaman lapangan, dan membuat laporan tiket terjual.
 2015 - 2017 : Telah berhasil melakukan pendampingan kepada masyarakat mulai dari tahap pembagian bibit Tanaman Aren, penanaman sampai pemeliharaan Tanaman Aren. Sebagai supervisor telah berhasil tepat waktu melaksanakan penanaman tanaman pohon seluas 180 Ha dalam kurun waktu 3 bulan
 2013 - 2015 : Menjadi Staf di I Burouq Enterprise Gadget dan FNB
 SDN BHD di Malaysia yaitu melayani pelanggan, mencatat barang masuk dan barang keluar dan memberi label harga pada barang.</t>
  </si>
  <si>
    <t>@ozone_16911</t>
  </si>
  <si>
    <t>https://drive.google.com/open?id=1BrV8DLo3zh0DXhCrKJXUDCIIaDgkdnJL</t>
  </si>
  <si>
    <t>Sarjana Kehutanan (S.Hut)</t>
  </si>
  <si>
    <t>https://drive.google.com/open?id=1lmh24HmfSDgR6vJa4Gt1K8iHEvmN_iWK</t>
  </si>
  <si>
    <t>https://drive.google.com/open?id=1tvgdvSkPZFRgEMgfbvQU2JDqGuLk7N0Y</t>
  </si>
  <si>
    <t>Saya adalah Tunanetra Low Vision Ringan, yaitu kesulitan melihat tuliean seperti orang mata minus atau silinder tetapi tidak bisa dibantu dengan kacamata minus atau plus, alat bantu saya adalah digital magnifier untuk melihat tulisan kecil dan dekat, telescope untuk melihat tulisan jarak jauh. Tetapi saya masih bisa menggunakan sepeda motor dan memiliki sim c, karena saya masih bisa melihat objek.</t>
  </si>
  <si>
    <t>https://drive.google.com/open?id=1WjgLlDNEes5H4SvTAReZ8oKK84JVT-8Q</t>
  </si>
  <si>
    <t>https://drive.google.com/open?id=1-VQPwowk8mDFETmLoo1SDODGgHw8B5My</t>
  </si>
  <si>
    <t>Wahyu Prasetya</t>
  </si>
  <si>
    <t>Jl. Perum. Kebon Jeruk Baru Blok A XI No.6, RT.12/RW.03, Kebon Jeruk, Jakarta, Indonesia, 11530</t>
  </si>
  <si>
    <t>Kota Administrasi Jakarta Barat</t>
  </si>
  <si>
    <t>wahyuprstya4@gmail.com</t>
  </si>
  <si>
    <t>Administrasi, Desain Grafis</t>
  </si>
  <si>
    <t>Microsoft Office (Word,Excel,PowerPoint), Adobe Photoshop, Adobe Illustrator, Aseprite, AutoCad, SketchUp</t>
  </si>
  <si>
    <t>PT. Pandega Desain Weharima - Pekerjaan: Desain Interior Magang - Sept 2018-Jan 2019</t>
  </si>
  <si>
    <t>https://www.instagram.com/yuprsty/</t>
  </si>
  <si>
    <t>https://drive.google.com/open?id=1RkJISihbX7aH4x5jx23FhIZeZ0BWTXiJ</t>
  </si>
  <si>
    <t>Desain Interior</t>
  </si>
  <si>
    <t>https://drive.google.com/open?id=1dAn3YY8yR91DSM-w5Sw153PoQ5gErNzr</t>
  </si>
  <si>
    <t>https://drive.google.com/open?id=1IkRtvobP_KWC-01COq0W9WHutj_Ow5xv</t>
  </si>
  <si>
    <t>Tuli (sudah menjadi Tuli sejak lahir)</t>
  </si>
  <si>
    <t>https://drive.google.com/open?id=1z2Vw1d5EyR_eC7qG5o7bnatbu3pHEGyU</t>
  </si>
  <si>
    <t>Dhoni Indras setyawan, s.kom</t>
  </si>
  <si>
    <t>KLAGEN SERUT RT 015 RW 005 kec : jiwan kab :madiun</t>
  </si>
  <si>
    <t>madiun</t>
  </si>
  <si>
    <t>dhoniindras5@gmail.com</t>
  </si>
  <si>
    <t>Rini marini</t>
  </si>
  <si>
    <t>Jln mekarsari rt 05 rw 17 no33 babakansari bandung 40283</t>
  </si>
  <si>
    <t>rini.marini12@gmail.com</t>
  </si>
  <si>
    <t>I Komang Arsana</t>
  </si>
  <si>
    <t>Jl. Serma Gede No. 11 Denpasar Bali</t>
  </si>
  <si>
    <t>arsana.theblues@gmail.com</t>
  </si>
  <si>
    <t>Agung prasetio</t>
  </si>
  <si>
    <t>Dusun kliwon RT017 RW009 Desa Japara Kecamatan Japara Kabupaten Kuningan Jawa Barat 45555</t>
  </si>
  <si>
    <t>kuningan</t>
  </si>
  <si>
    <t>agungprasetio0002@gmail.com</t>
  </si>
  <si>
    <t>Ilham sihabudinw</t>
  </si>
  <si>
    <t>Kp.selajambe kec cisaat kab sukabumi</t>
  </si>
  <si>
    <t>abayilham48@gmail.com</t>
  </si>
  <si>
    <t>Khoirul arif</t>
  </si>
  <si>
    <t>Dk. Jati RT.03/04 DS. Ngadiluhur kec. Balen kab. Bojonegoro</t>
  </si>
  <si>
    <t>bojonegoro</t>
  </si>
  <si>
    <t>khoirulid86@gmail.com</t>
  </si>
  <si>
    <t>Afrizal Iman Sabillia</t>
  </si>
  <si>
    <t>No. 24. Gg Almaksudi. Desa Kebon Gedang. Kec. Batununggal. Kota Bandung. Jawa Barat.</t>
  </si>
  <si>
    <t>afrizalimans@gmail.com</t>
  </si>
  <si>
    <t>Mashur Aulia Adad</t>
  </si>
  <si>
    <t>Link. Ketileng Tinur RT. 001/001 Kelurahan Ketileng, Kecamatan Cilegon , Kota Cilegon</t>
  </si>
  <si>
    <t>cilegon</t>
  </si>
  <si>
    <t>advmashur@yahoo.com</t>
  </si>
  <si>
    <t>Zaenal saepurohman6</t>
  </si>
  <si>
    <t>Rt:02 Rw :07. Desa cidatar. Kecamatan cisurupan. Kabupaten garut</t>
  </si>
  <si>
    <t>Lalu Dadang Ramdhan</t>
  </si>
  <si>
    <t>Jalan Garuda No 1 Monjok Baru</t>
  </si>
  <si>
    <t>mataram</t>
  </si>
  <si>
    <t>laludadang11@gmail.com</t>
  </si>
  <si>
    <t>Ati andriyani</t>
  </si>
  <si>
    <t>Ds jambu 01/06 kec wangon kab banyumas</t>
  </si>
  <si>
    <t>BANYUMAS</t>
  </si>
  <si>
    <t>atiandriyani5545@gmail.com</t>
  </si>
  <si>
    <t>Atifahtul Rahman</t>
  </si>
  <si>
    <t>18/1/2001</t>
  </si>
  <si>
    <t>Jl. Gg rumah panjang no.49, Labuh Baru, Payakumbuh Utara, Kota Payakumbuh, Sumatera Barat</t>
  </si>
  <si>
    <t>Payakumbuh</t>
  </si>
  <si>
    <t>atifahtulr@gmail.con</t>
  </si>
  <si>
    <t>Internship</t>
  </si>
  <si>
    <t>administrasi</t>
  </si>
  <si>
    <t>Mengarsip surat masuk, membuat surat, membuat dokumen,</t>
  </si>
  <si>
    <t>Tidak memiliki pengalaman kerja karena saya mahasiswa</t>
  </si>
  <si>
    <t>@atfhrahman</t>
  </si>
  <si>
    <t>https://drive.google.com/open?id=1j0_LSC1punGf-jPcBefvAT7co5nJ_mq4</t>
  </si>
  <si>
    <t>https://drive.google.com/open?id=1WjQC1Avjd7y0hyT_N5IEqwuDsJSgUTJK</t>
  </si>
  <si>
    <t>https://drive.google.com/open?id=1jmHcqmvOFnDK_bgXa7A7pKve4CzNruUZ</t>
  </si>
  <si>
    <t>Disabilitas saya yaitu tuli. Alhamdulillah saya sering memakai alat bantu dengar dan mampu komunikasi sama teman - teman walapun ada beberapa yg gak dipahami orang lain. Hampir 24 jam saya selalu memakai alat bantu dengar sampai saya gak bisa apa2 tanpa alat bantu. Saya lebih sering komunikasi oral sama teman2 tapi untuk teman tuli iya saya memakai bahasa isyarat walapun isyarat aku campur sibi dan bisindo.</t>
  </si>
  <si>
    <t>https://drive.google.com/open?id=1wDaW4qzZGPhLO9oZEk6QPpNooTrw9NWd</t>
  </si>
  <si>
    <t>Ony febriani</t>
  </si>
  <si>
    <t>Btn kayla 1 blok no c 08 rt.30</t>
  </si>
  <si>
    <t>bungo</t>
  </si>
  <si>
    <t>ony.febri@yahoo.com</t>
  </si>
  <si>
    <t>Estiono</t>
  </si>
  <si>
    <t>Jl. Mundu 3 No. 48, Rt. 01/ Rw.10, Kerten, Laweyan, Surakarta - Jawa Tengah</t>
  </si>
  <si>
    <t>surakarta</t>
  </si>
  <si>
    <t>tio.cbr.solo@gmail.com</t>
  </si>
  <si>
    <t>Slamet widodo</t>
  </si>
  <si>
    <t>RT 01 RW 14 Pucang Sawit, Jebres, Surakarta</t>
  </si>
  <si>
    <t>naafiwiradmaja@gmail.com</t>
  </si>
  <si>
    <t>Dian Inggrawati</t>
  </si>
  <si>
    <t>Tanah Abang II No 127</t>
  </si>
  <si>
    <t>jakarta pusat</t>
  </si>
  <si>
    <t>disweet12@yahoo.co.id</t>
  </si>
  <si>
    <t>Ferdiyanto turut</t>
  </si>
  <si>
    <t>Pemogan</t>
  </si>
  <si>
    <t>denpasar selatan</t>
  </si>
  <si>
    <t>turutferdy07@gmail.com</t>
  </si>
  <si>
    <t>Hadi Hidayat</t>
  </si>
  <si>
    <t>Jln.Terusan Awi Bitung, No.264/143b, Gg.Mawar 1, Rt:04 Rw:08, Kel.Cicadas, Kec.Cibeunying Kidul, Kota Bandung, Jawa Barat, Indonesia</t>
  </si>
  <si>
    <t>chuawdeveloper@gmail.com</t>
  </si>
  <si>
    <t>Nurul asikin</t>
  </si>
  <si>
    <t>Jln:Tenun Lemerek, Desa Puyung, Kec.Jonggat, Kab. LOTENG/Praya. NTB. Kode pos: 83561</t>
  </si>
  <si>
    <t>Loteng</t>
  </si>
  <si>
    <t>nurul09041986@gmail.com</t>
  </si>
  <si>
    <t>Rio Walua S.Pd</t>
  </si>
  <si>
    <t>Pedukuhan 12 krembangan panjatan kulon progo yogyakarta</t>
  </si>
  <si>
    <t>Yogyakarta</t>
  </si>
  <si>
    <t>riowalua.denbagus@gmail.com</t>
  </si>
  <si>
    <t>AHMAD SOBIRIN</t>
  </si>
  <si>
    <t>Jln. Poros Takengon - Jagong Jeget, Desa Merah Mege, Kecamatan Atu Lintang, Kabupaten Aceh Tengah, Prov. ACEH</t>
  </si>
  <si>
    <t>Aceh tengah</t>
  </si>
  <si>
    <t>asobirin2607@gmail.com</t>
  </si>
  <si>
    <t>Okke Hidayah Kahfi</t>
  </si>
  <si>
    <t>Komp Pasadena blok town house x no 3 caringin bandung</t>
  </si>
  <si>
    <t>okkehkahfi22@gmail.com</t>
  </si>
  <si>
    <t>R Argo Mudharso, AMd</t>
  </si>
  <si>
    <t>Jl. Sibela Raya 47, mojosongo, jebres, solo</t>
  </si>
  <si>
    <t>solo</t>
  </si>
  <si>
    <t>argom596@gmail.com</t>
  </si>
  <si>
    <t>Rijadi Abdullah</t>
  </si>
  <si>
    <t>Perum Winong KG II no 403 RT. 013/RW.003 Prenggan Kotagede, Jogjakarta 55172</t>
  </si>
  <si>
    <t>ockyrijadi@gmail.com</t>
  </si>
  <si>
    <t>Rustam Nawawi</t>
  </si>
  <si>
    <t>Cemplang Utara RT 001 RW 001, Kel. Cilendek Barat, Kec. Bogor Barat, Kota Bogor, Jawa Barat</t>
  </si>
  <si>
    <t>bogor</t>
  </si>
  <si>
    <t>rusttham10@gmail.com</t>
  </si>
  <si>
    <t>Zulfikri</t>
  </si>
  <si>
    <t>JL. Abadi 3</t>
  </si>
  <si>
    <t>badung</t>
  </si>
  <si>
    <t>zulfikri.rambe1@gmail.com</t>
  </si>
  <si>
    <t>Bejo</t>
  </si>
  <si>
    <t>Dukuh Krajan, RT 03/RW 01, Kel.Jambon, Kec.Jambon, Kab.Ponorogo, Jawa Timur</t>
  </si>
  <si>
    <t>ponorogo</t>
  </si>
  <si>
    <t>j03guti@gmail.com</t>
  </si>
  <si>
    <t>Ni Luh Putu Mia Astrika Dewi</t>
  </si>
  <si>
    <t>Jl. Mekar jaya blk. B III Pemogan, kec. Denpasar Selatan</t>
  </si>
  <si>
    <t>miaastika439@gmail.com</t>
  </si>
  <si>
    <t>charisma yani salam hasibuan</t>
  </si>
  <si>
    <t>jln.letda sujono gg.perguruan. no. 3 medan</t>
  </si>
  <si>
    <t>hsbcharismayani@gmail.com</t>
  </si>
  <si>
    <t>15/5/2000</t>
  </si>
  <si>
    <t>Jl. Mekar Jaya Blok B III No. 29 Pemogan</t>
  </si>
  <si>
    <t>Denpasar Selatan</t>
  </si>
  <si>
    <t>Desain Grafis</t>
  </si>
  <si>
    <t>Membuat Desain Grafis</t>
  </si>
  <si>
    <t>- 5 Agustus 2019 - 5 Oktober 2019, Prakter Kerja Lapangan PK (PKL) dan Bahasa Dinas Pendidikan Provinasi Bali.
 - 17 Desember 2019 - 28 Agustus 2021, Dishwasher Cita-Cita Baking Studio Di Sunset Road
 - 4 Februari 2021 - 4 Maret 2021, Admin PT. Dwi Artha Yadnya Utama Di Bypass Ngurah Rai,Sanur
 - April 1 st – June 25th 2022, Internship at Creative Design Department office Urban Company</t>
  </si>
  <si>
    <t>https://drive.google.com/open?id=1uTLowbH7XEbpTYER5dh9k-v6SoeAbRTH</t>
  </si>
  <si>
    <t>PP1- Program Studi Desain Grafis Multimedia &amp; New Media College</t>
  </si>
  <si>
    <t>https://drive.google.com/open?id=134fXGNMzbeNeb1vuiisvLV8Xd417mkuq</t>
  </si>
  <si>
    <t>https://drive.google.com/open?id=15gDZ0KSbBAJD25ZjklJg7RUwsyY15ese</t>
  </si>
  <si>
    <t>Saya seorang Tuli menggunakan bahasa isyarat untuk berkomunikasi</t>
  </si>
  <si>
    <t>https://drive.google.com/open?id=1zOwTl9aq5Hu4oZkEXnHOw22RCtL0DYFC</t>
  </si>
  <si>
    <t>Muhammad Syahibul azhari</t>
  </si>
  <si>
    <t>Anduring Munggu Gadang Kenagarian Koto Tangah Kecamatan Tilatang Kamang kabupaten Agam Sumatera Barat</t>
  </si>
  <si>
    <t>Agam</t>
  </si>
  <si>
    <t>arievenger12@gmail.com</t>
  </si>
  <si>
    <t>antiwulandari411@gmail.com</t>
  </si>
  <si>
    <t>Anti wulandari ardiyani</t>
  </si>
  <si>
    <t>Jl mandala v no 104 rt 003 rw 011 kecamatan mandalajati kelyrahan jatihandap</t>
  </si>
  <si>
    <t>Tuna Netra</t>
  </si>
  <si>
    <t>Pekerja sosial profesional / tenaga kesejahteraan sosial di uptd</t>
  </si>
  <si>
    <t>Pelatihan komputer dan toffel</t>
  </si>
  <si>
    <t>Mampu menggunakan komputer microsoft dengan baik</t>
  </si>
  <si>
    <t>Pendamping sosial /2015
  Penyuluh sosial /2017
  Pengabdi masyarakat / 2018</t>
  </si>
  <si>
    <t>Facebook, Instagram</t>
  </si>
  <si>
    <t>antiwulandariardiyanikesos</t>
  </si>
  <si>
    <t>Muhammad syaibi</t>
  </si>
  <si>
    <t>Jl rawa bendung LR jambu no 1355</t>
  </si>
  <si>
    <t>Msyaibi@gmail.com</t>
  </si>
  <si>
    <t>Tidak dengar</t>
  </si>
  <si>
    <t>Helper</t>
  </si>
  <si>
    <t>Pt Alfamart palembang</t>
  </si>
  <si>
    <t>https://drive.google.com/open?id=1FRDnw4PN5e93mqIo0bpuRWlYtLu501Oz</t>
  </si>
  <si>
    <t>YPAC PALEMBANG</t>
  </si>
  <si>
    <t>https://drive.google.com/open?id=1vtEvESHu1AvYObnYqYVlADR5lXBr63TW</t>
  </si>
  <si>
    <t>https://drive.google.com/open?id=1JJYg78PFIc2Ufoe1GagegtUzNm_DdGJO</t>
  </si>
  <si>
    <t>Saya tuli ya
 Berkas
 Mohon maaf saya belum kerja PT alfamart hepler</t>
  </si>
  <si>
    <t>https://drive.google.com/open?id=1vpoZYr50pKPv1SuH1b4A9sK9Ba9t-9yL</t>
  </si>
  <si>
    <t>chanigia</t>
  </si>
  <si>
    <t>jalan Palembang Prabumulih, lingkungan V, kelurahan timbangan, kecamatan indralaya utara, kabupaten ogan ilir, sumatera selatan</t>
  </si>
  <si>
    <t>Ogan Ilir</t>
  </si>
  <si>
    <t>chanigia90@gmail.com</t>
  </si>
  <si>
    <t>christina haryani</t>
  </si>
  <si>
    <t>Dusun Jetis Pandean RT. 21 Desa Patalan Kabupaten Bantul Prop. Daerah Istimewa Yogyakarta</t>
  </si>
  <si>
    <t>anumraya2018@gmail.com</t>
  </si>
  <si>
    <t>Ahmad Maradona</t>
  </si>
  <si>
    <t>Jl. Panglima Polem Gg. Sederhana Lk. IV Kel. Tegal Sari Kec. Kisaran Barat Kab. Asahan-Sumatera Utara</t>
  </si>
  <si>
    <t>Asahan</t>
  </si>
  <si>
    <t>am.ahmadmaradona@gmail.com</t>
  </si>
  <si>
    <t>Yohanes Ngaga</t>
  </si>
  <si>
    <t>Jl Haji Basuki no 4 Kota Bandung</t>
  </si>
  <si>
    <t>nsyohanes@gmail.com</t>
  </si>
  <si>
    <t>Ilham Muhammad Faisal</t>
  </si>
  <si>
    <t>Jl.Gempol Asri Raya No.20E</t>
  </si>
  <si>
    <t>ilhamoesew@gmail.com</t>
  </si>
  <si>
    <t>Febrico mangatur Castro sitorus</t>
  </si>
  <si>
    <t>Perum taman Alamanda blok G 10 nomor 56 RT 1 RW 22 kelurahan karang Satria kecamatan tambun Utara Bekasi</t>
  </si>
  <si>
    <t>bekasi</t>
  </si>
  <si>
    <t>arthurrico@gmail.com</t>
  </si>
  <si>
    <t>Roni yahya</t>
  </si>
  <si>
    <t>Jembatan saman, desa nambahrejo kec. Kota gajah kab. Lampung tengah prov. Lampung</t>
  </si>
  <si>
    <t>Lampung tengah</t>
  </si>
  <si>
    <t>roniyahya1213@gmail.com</t>
  </si>
  <si>
    <t>Lumpuh kaki ( Leukimia)</t>
  </si>
  <si>
    <t>Andreas Alex</t>
  </si>
  <si>
    <t>blok e 13 no 27 RT 7 RW 21 pup sektor v, kec. Babelan kel. bahagia kab. Bekasi</t>
  </si>
  <si>
    <t>sujikawa27@gmail.com</t>
  </si>
  <si>
    <t>Andhika Ilham Perdana</t>
  </si>
  <si>
    <t>Puri Dinar Elok Blok A10 no3 Meteseh Tembalang Semarang</t>
  </si>
  <si>
    <t>bluestack.danang@google.com</t>
  </si>
  <si>
    <t>Tri Nanda Saputra</t>
  </si>
  <si>
    <t>Jalan Timur indah Rt 08 Rw 03 kelurahan Timur Indah Kecamatan Singaran Pati Kota Bengkulu</t>
  </si>
  <si>
    <t>bengkulu</t>
  </si>
  <si>
    <t>abangnanda16@gmail.com</t>
  </si>
  <si>
    <t>suni venatalia</t>
  </si>
  <si>
    <t>Baladewa kiri no 392 , Kel : tanah tinggi Kec : Johar baru Kota : Jakpus</t>
  </si>
  <si>
    <t>sunivenatalia89@gmail.com</t>
  </si>
  <si>
    <t>Siti Amaliah</t>
  </si>
  <si>
    <t>Jl ceremai ujung no 115 Rt 03 Rw 12 bantarjati kota bogor 16153</t>
  </si>
  <si>
    <t>siti.amelia59@gmail.com</t>
  </si>
  <si>
    <t>Syahrina Khadiza</t>
  </si>
  <si>
    <t>Jl. Ganggeng Raya no. 66, RT 009/RW 001, kelurahan Sungai Bambu, kecamatan Tanjung Priok, kotamadya Jakarta Utara, Jakarta, kode pos 14430</t>
  </si>
  <si>
    <t>syahrinakhadiza@gmail.com</t>
  </si>
  <si>
    <t>Hermawan suwarsono</t>
  </si>
  <si>
    <t>Jl. Plamongan indah no. 471 komplek plamongan hijau, Pedurungan, kota Semarang, Jawa Tengah 50192</t>
  </si>
  <si>
    <t>semarang</t>
  </si>
  <si>
    <t>hermawansuwarsono@gmail.com</t>
  </si>
  <si>
    <t>Rudolf Valentino Vlug</t>
  </si>
  <si>
    <t>Tukad yeh sungi 2. No : 6. Banjar anyar sanggulan kediri tabanan bali</t>
  </si>
  <si>
    <t>tabanan</t>
  </si>
  <si>
    <t>vtino4234@gmail.com</t>
  </si>
  <si>
    <t>Stifen</t>
  </si>
  <si>
    <t>Jalan Jakabaring palembang</t>
  </si>
  <si>
    <t>palembang</t>
  </si>
  <si>
    <t>stifenchau4053@gmail.com</t>
  </si>
  <si>
    <t>Septiana Eka Nurjanah</t>
  </si>
  <si>
    <t>Baki Rt003 Rw012 Bokoharjo Prambanan Sleman Yogyakarta</t>
  </si>
  <si>
    <t>Septianayoga145@gmail.com</t>
  </si>
  <si>
    <t>Hendri Santoso</t>
  </si>
  <si>
    <t>Jl. Kembar Kepandean Indramayu Jawa Barat</t>
  </si>
  <si>
    <t>Indramayu</t>
  </si>
  <si>
    <t>bpk.hendri@gmail.com</t>
  </si>
  <si>
    <t>ARAHMAT S</t>
  </si>
  <si>
    <t>Salulayang Desa Bambu Mamuju</t>
  </si>
  <si>
    <t>mamuju</t>
  </si>
  <si>
    <t>Sulawesi Barat</t>
  </si>
  <si>
    <t>rahmatmarasa@gmail.com</t>
  </si>
  <si>
    <t>Daniel Yasuda K</t>
  </si>
  <si>
    <t>Jl Suparjan MW 66 Bujel - Mojoroto , Kota Kediri</t>
  </si>
  <si>
    <t>kediri</t>
  </si>
  <si>
    <t>daniyasuda1@gmail.com</t>
  </si>
  <si>
    <t>idris narang</t>
  </si>
  <si>
    <t>kab.merauke papua</t>
  </si>
  <si>
    <t>Merauke</t>
  </si>
  <si>
    <t>idrispeloflowmc@mail.com</t>
  </si>
  <si>
    <t>Icha Syahputri</t>
  </si>
  <si>
    <t>Jln. Karya Wisata, gang Wisata II no.14, Kelurahan Pangkalan Masyhur kecamatan Medan Johor, Kota Medan, Sumatera Utara, Indonesia</t>
  </si>
  <si>
    <t>Medan</t>
  </si>
  <si>
    <t>ichasyahputriswiftie@gmail.com</t>
  </si>
  <si>
    <t>Muhammad Faris abdul haq</t>
  </si>
  <si>
    <t>Jl.azis cindar bumi no.33 RW 002/01 pelita enggal tanjung karang pusat kota bandar lampung</t>
  </si>
  <si>
    <t>bandar lampung</t>
  </si>
  <si>
    <t>faris_muhammad97@yahoo.com</t>
  </si>
  <si>
    <t>A TAUPIK H</t>
  </si>
  <si>
    <t>Kp.bojongpicung RT 02 RW 03 kec Bojongpicung kabupaten Cianjur</t>
  </si>
  <si>
    <t>cianjur</t>
  </si>
  <si>
    <t>ahmadtaupik045@gmail.com</t>
  </si>
  <si>
    <t>Rahman</t>
  </si>
  <si>
    <t>Papua manokwari selatan</t>
  </si>
  <si>
    <t>Manokwari selatan</t>
  </si>
  <si>
    <t>rahmanpsbdw@gmail.com9</t>
  </si>
  <si>
    <t>Nurafni Ramadaniah</t>
  </si>
  <si>
    <t>Jalan Yusuf hasiru kelurahan tanggikiki kecamatan sipatana kota Gorontalo Gorontalo</t>
  </si>
  <si>
    <t>gorontalo</t>
  </si>
  <si>
    <t>afninice6@gmail.com</t>
  </si>
  <si>
    <t>cuk hariadi</t>
  </si>
  <si>
    <t>cucukhayadi4@mail.com</t>
  </si>
  <si>
    <t>Dodik Purwanto</t>
  </si>
  <si>
    <t>Desa plumpang rt02 rw04 dusun tanggungan kec plumpang Kab Tuban Jawa timur</t>
  </si>
  <si>
    <t>tuban</t>
  </si>
  <si>
    <t>dodydudulz@gmail.com</t>
  </si>
  <si>
    <t>Rilla Sartika</t>
  </si>
  <si>
    <t>Villa mutiara cinere blok R1 no 25 RT 09/011 grogol limo depok</t>
  </si>
  <si>
    <t>rillasartika0990@gmail.com</t>
  </si>
  <si>
    <t>Nys s Holipa</t>
  </si>
  <si>
    <t>Jl mp mangku negara. Rt 30 komplek tuna netra palembang sumsel</t>
  </si>
  <si>
    <t>nyimas17holipah@gmail.com</t>
  </si>
  <si>
    <t>Elan hilmanudin</t>
  </si>
  <si>
    <t>Dk babakan rt01/05 desa banjarsari kecamatan bantarkawung kab brebes,JATENG</t>
  </si>
  <si>
    <t>brebes</t>
  </si>
  <si>
    <t>elanhilmanudin@gmail.com</t>
  </si>
  <si>
    <t>SYAIFUL ARIFIN</t>
  </si>
  <si>
    <t>Simo Tambaan Sekolahan 4/14 Surabaya</t>
  </si>
  <si>
    <t>surabaya</t>
  </si>
  <si>
    <t>arifingitaris29@gmail.com</t>
  </si>
  <si>
    <t>Putri Rokhmayati</t>
  </si>
  <si>
    <t>Jl. Pertanian 3, No. 13, Lebak bulus, Cilandak, Jakarta Selatan</t>
  </si>
  <si>
    <t>putrirokhmayati@gmail.com</t>
  </si>
  <si>
    <t>Indra Prasetyo Adi</t>
  </si>
  <si>
    <t>Jl. Suplir 3 No. 116 Jaka Permai Bekasi 17145</t>
  </si>
  <si>
    <t>nananeyno@gmail.com</t>
  </si>
  <si>
    <t>Fayza Putri Adila</t>
  </si>
  <si>
    <t>Perum Mutiara Darussalam B2 no 8 Jalan Pitara Depok 16436</t>
  </si>
  <si>
    <t>fayzaputriadila@gmail.com</t>
  </si>
  <si>
    <t>Etika Susilowati</t>
  </si>
  <si>
    <t>Ringinanom 17/06 ,Karangpelem,Kedawung,Sragen,Semarang,Jawa Tengah</t>
  </si>
  <si>
    <t>etikasusilowati94@gmail.com</t>
  </si>
  <si>
    <t>Dewi Mayangsari</t>
  </si>
  <si>
    <t>Kalilandak rt 2 rw 5 purworejo klampok banjarnegara</t>
  </si>
  <si>
    <t>banjarnegara</t>
  </si>
  <si>
    <t>dewimayangsari568@gmail.com</t>
  </si>
  <si>
    <t>Dwi Arum sari</t>
  </si>
  <si>
    <t>RT 11 RW 03 desa bayem taman kec Kartoharjo kab Magetan</t>
  </si>
  <si>
    <t>magetan</t>
  </si>
  <si>
    <t>arumsari5911@gmail.com</t>
  </si>
  <si>
    <t>CTEV</t>
  </si>
  <si>
    <t>moh.sudibyo</t>
  </si>
  <si>
    <t>madura. sampang</t>
  </si>
  <si>
    <t>madura</t>
  </si>
  <si>
    <t>yoyoksempurna@gmail.com</t>
  </si>
  <si>
    <t>Auriel Yeristha Asrillia</t>
  </si>
  <si>
    <t>Grecol Rt05/02 Kalimanah Purbalingga</t>
  </si>
  <si>
    <t>purbalingga</t>
  </si>
  <si>
    <t>aurielyeristha@gmail.com</t>
  </si>
  <si>
    <t>Spinal Muscular Antrophy</t>
  </si>
  <si>
    <t>Awan Nursidiq</t>
  </si>
  <si>
    <t>Kp. Cimahi RT006/RW003 Desa Sukamahi, Kecamatan Cikarang Pusat, Kabupaten Bekasi, Jawa Barat</t>
  </si>
  <si>
    <t>Kabupaten Bekasi</t>
  </si>
  <si>
    <t>awannursidiq732@gmail.com</t>
  </si>
  <si>
    <t>Training Forklift</t>
  </si>
  <si>
    <t>Tongkat 1 buah ( Kadang memakai kadang tidak, tergantung kondisi )</t>
  </si>
  <si>
    <t>Microsoft Office, Customer Servis, Quality, Driver</t>
  </si>
  <si>
    <t>PT. Mitsubishi Motors Krama Yudha Indonesia
 Operator Rework Assembly
 2.5 Tahun</t>
  </si>
  <si>
    <t>awan nursidiq</t>
  </si>
  <si>
    <t>https://drive.google.com/open?id=1_p7rUB0LG6DFx5LpG2Ib1Z58xIVu9YVP</t>
  </si>
  <si>
    <t>https://drive.google.com/open?id=1D-HZkmeUWqMXyG-SteY8AKHL3miaQEi9</t>
  </si>
  <si>
    <t>https://drive.google.com/open?id=1JmAxqFnKBfVnc65Qutti1a51Fp8Gyp-6</t>
  </si>
  <si>
    <t>Saya penderita disabilitas tuna daksa bawah, karena kecelakaan lalu lintas. Saat ini saya sedang dalam masa pemuliha , karena lutut belum bisa ditekuk, dan aktifitas sehari-hari saya sudah tidak menggunakan tongkat, tapi belum bisa beraktifitas normal. Saya sangat membutuhkan pekerjaan.</t>
  </si>
  <si>
    <t>MOLDILIA FENDI LIDJI</t>
  </si>
  <si>
    <t>Kipang</t>
  </si>
  <si>
    <t>fendiludji94268@gmail.com</t>
  </si>
  <si>
    <t>Selamat santoso</t>
  </si>
  <si>
    <t>Desa suato lama Rt 08/03 kec.salam babaris kab.tapin kalimantan selatan</t>
  </si>
  <si>
    <t>Tapin</t>
  </si>
  <si>
    <t>santosomamet9@gmail.com</t>
  </si>
  <si>
    <t>Wahyupuji sasongko</t>
  </si>
  <si>
    <t>Kebumen Jawa Tengah</t>
  </si>
  <si>
    <t>wahyupujisasongko503@gmail.com</t>
  </si>
  <si>
    <t>Dwi Nova Retno Utami</t>
  </si>
  <si>
    <t>Sidokare asri AF-12, RW 07 RT 25, Sidoarjo, Jawa timur</t>
  </si>
  <si>
    <t>sidoarjo</t>
  </si>
  <si>
    <t>dwinovaretno96@gmail.com</t>
  </si>
  <si>
    <t>Leni febriati</t>
  </si>
  <si>
    <t>Jl. Kapur Gg. Kapur 2 / buntu No. 38 28154 Pekanbaru -Riau</t>
  </si>
  <si>
    <t>lenifebriati02@gmail.com</t>
  </si>
  <si>
    <t>I Made Sumertayasa</t>
  </si>
  <si>
    <t>Desa Pejeng, Bnjr Pedapdapan, Kec Tampak Siring, Kab Gianyar, Prop Bali 80552</t>
  </si>
  <si>
    <t>gianyar</t>
  </si>
  <si>
    <t>yasamerta88@gmail.com</t>
  </si>
  <si>
    <t>Nurul Rahmah</t>
  </si>
  <si>
    <t>Jalan Goalpara, Sukaraja, Sukabumi Regency, Jawa Barat, Indonesia</t>
  </si>
  <si>
    <t>nurul14022003@gmail.com</t>
  </si>
  <si>
    <t>ALI EFENDY</t>
  </si>
  <si>
    <t>desa alue pausaja kec suka mamue kab nagan raya aceh Indonesia</t>
  </si>
  <si>
    <t>nagan raya</t>
  </si>
  <si>
    <t>indahnagaya@gmail.com</t>
  </si>
  <si>
    <t>Adriyan Bagus Satriawan</t>
  </si>
  <si>
    <t>Jl. Dakota kompleks Perum Dakota NO. 25 rembiga Mataram NTB</t>
  </si>
  <si>
    <t>yeryulistyorini@gmail.com</t>
  </si>
  <si>
    <t>Christianus kiti paron</t>
  </si>
  <si>
    <t>Jl. Anggrek no. 19 oepura kota kupang</t>
  </si>
  <si>
    <t>KUPANG</t>
  </si>
  <si>
    <t>kitiparon33@gmail.com</t>
  </si>
  <si>
    <t>Maulida Abdilla Sundawa</t>
  </si>
  <si>
    <t>Villa Serpong Blok D5 no 2 ,RT 064/ RT 010 ,Kel Jelupang, Kec Serpong Utara ,Kota Tangerang Selatan</t>
  </si>
  <si>
    <t>TANGERANG SELATAN</t>
  </si>
  <si>
    <t>maulidaabdillasundawa@gmail.com</t>
  </si>
  <si>
    <t>Fahmi Arifin</t>
  </si>
  <si>
    <t>Jalan Jend Sudirman Leppin gang depan gereja HKI Dumai Riau</t>
  </si>
  <si>
    <t>Dumai</t>
  </si>
  <si>
    <t>fahmi123.dumai@gmail.com</t>
  </si>
  <si>
    <t>Gervasius pai</t>
  </si>
  <si>
    <t>Jl parit haji miskin 2 komolek memanas Pontianak-Kuburaya</t>
  </si>
  <si>
    <t>pontianak</t>
  </si>
  <si>
    <t>irfansokraetes@gmail.com</t>
  </si>
  <si>
    <t>Dedi Wahyudi</t>
  </si>
  <si>
    <t>Jalan melati no 24 RT 01 LK I, Labuhan Dalam, Tanjung Senang, Bandar Lampung</t>
  </si>
  <si>
    <t>Bandar lampung</t>
  </si>
  <si>
    <t>d3w4.v1@gmail.com</t>
  </si>
  <si>
    <t>Daniel Wilson Uyo</t>
  </si>
  <si>
    <t>Abepantai, RT 002/ RW 005, Kelurahan Abepantai, Distrik Abepura, Kota Jayapura, Papua</t>
  </si>
  <si>
    <t>jayapura</t>
  </si>
  <si>
    <t>Uyo.daniel@yahoo.com</t>
  </si>
  <si>
    <t>Baniumaya</t>
  </si>
  <si>
    <t>Pekaja rt6 rw3,Kec.Kalibagor,Kab.Banyumas</t>
  </si>
  <si>
    <t>banyumas</t>
  </si>
  <si>
    <t>umayabani42@gmail.com</t>
  </si>
  <si>
    <t>Salim</t>
  </si>
  <si>
    <t>Pogung lor, rt 11 Rw 48 Sinduadi ,Mlati, Sleman Yogyakarta</t>
  </si>
  <si>
    <t>kampoengdoll@yahoo.com</t>
  </si>
  <si>
    <t>ujang miftahudin</t>
  </si>
  <si>
    <t>kp.Leuweung Larangan Rt 02 Rw 02 desa Pancawati kecamatan Caringin Kabupaten Bogor 16730</t>
  </si>
  <si>
    <t>ujmiftah@gmail.com</t>
  </si>
  <si>
    <t>Aditya Kurniawan Chandra</t>
  </si>
  <si>
    <t>Jl Pekalangan 74 Cirebon</t>
  </si>
  <si>
    <t>cirebon</t>
  </si>
  <si>
    <t>kurchandra@gmail.com</t>
  </si>
  <si>
    <t>Spina Bifida</t>
  </si>
  <si>
    <t>M.asrof</t>
  </si>
  <si>
    <t>Jl. R.e martadinata lrg. Garuda rt. 04 rw. 02 no. 61</t>
  </si>
  <si>
    <t>munaasrof@gmail.com</t>
  </si>
  <si>
    <t>Nurbaeni</t>
  </si>
  <si>
    <t>Gelogor Timur rt 001desa gelogor, kec kediri Kabupaten Lombok Barat NTB</t>
  </si>
  <si>
    <t>lombok barat</t>
  </si>
  <si>
    <t>nurbaenidesma27@gmail.com</t>
  </si>
  <si>
    <t>Muhammad Rudiawarman</t>
  </si>
  <si>
    <t>Jl Gotong Royong GG Jeruk 8 Kelurahan Pejeruk Kecamatan Ampenan Kota Mataram</t>
  </si>
  <si>
    <t>rudiawarman417@gmail.com</t>
  </si>
  <si>
    <t>Ishak iskandar</t>
  </si>
  <si>
    <t>Jln cijawura girang 5 no. 30 Rt/Rw 02/13 Bandung</t>
  </si>
  <si>
    <t>Ishak.brownies@gmail.com</t>
  </si>
  <si>
    <t>MUHAMMAD ARIEK DIMAS SANTOSO</t>
  </si>
  <si>
    <t>Kp Tipar RT.007 RW.07 Kel.Pondok Kelapa Kec.Duren Sawit Jakarta Timur</t>
  </si>
  <si>
    <t>ariekdimas25@gmail.com</t>
  </si>
  <si>
    <t>Ulya Aufiya mutmainnah</t>
  </si>
  <si>
    <t>Majalengka</t>
  </si>
  <si>
    <t>majalengka</t>
  </si>
  <si>
    <t>ulyaub96@gmail.com</t>
  </si>
  <si>
    <t>Siti komsatun</t>
  </si>
  <si>
    <t>Jl victory pantai km 10 perum 39 masyarakat kokoda</t>
  </si>
  <si>
    <t>papua barat</t>
  </si>
  <si>
    <t>sitikomsatun@gmail.com</t>
  </si>
  <si>
    <t>sumantera</t>
  </si>
  <si>
    <t>Jl. m.said, gang 6, Blok. C</t>
  </si>
  <si>
    <t>samarinda</t>
  </si>
  <si>
    <t>sumanandesta772@gmail.com</t>
  </si>
  <si>
    <t>Hilma P Nikmaturrochman</t>
  </si>
  <si>
    <t>Jln kaum kidul no 39 RT 4 RW 1 Sukamulya Cinambo Bandung</t>
  </si>
  <si>
    <t>anitarachman3861@gmail.com</t>
  </si>
  <si>
    <t>fitriana</t>
  </si>
  <si>
    <t>jalan singosari nomor 3 B, banyuwangi</t>
  </si>
  <si>
    <t>banyuwangi</t>
  </si>
  <si>
    <t>fitrilibrastb@gmail.com</t>
  </si>
  <si>
    <t>Elmi Sumarni Ismau</t>
  </si>
  <si>
    <t>Jln noelmina dalam no.7A.RT 01/RW 03 kelurahan naikoten 1,Kecamatan kota Raja propinsi Nusa Tenggara Timur</t>
  </si>
  <si>
    <t>Kota raja</t>
  </si>
  <si>
    <t>ilmiismau@gmail.com</t>
  </si>
  <si>
    <t>Corfied Margetan</t>
  </si>
  <si>
    <t>Jl. Dedes no 7 RT 02 RW 05 Kel Buranrang Kec Lengkong kota Bandung</t>
  </si>
  <si>
    <t>corfied2012@gmail.com</t>
  </si>
  <si>
    <t>Stroke</t>
  </si>
  <si>
    <t>Adi saingo</t>
  </si>
  <si>
    <t>adisaingo7577@gmail.com</t>
  </si>
  <si>
    <t>Mariani Diana Nunuhitu</t>
  </si>
  <si>
    <t>Jl. Timor Raya km 9 Oesapa</t>
  </si>
  <si>
    <t>kupang</t>
  </si>
  <si>
    <t>nunuhituyani@gmail.com</t>
  </si>
  <si>
    <t>Imron rosidi</t>
  </si>
  <si>
    <t>Ds gading rt/rw : 002/001 gading jatirejo mojokerto jawa timur</t>
  </si>
  <si>
    <t>MOJOKERTO</t>
  </si>
  <si>
    <t>imronrega@gmail.com</t>
  </si>
  <si>
    <t>Abdullah muhibbin</t>
  </si>
  <si>
    <t>Desa sambiroto RT02/01 kec kapas. kab Bojonegoro jatim</t>
  </si>
  <si>
    <t>abd.dul13@gmail.com</t>
  </si>
  <si>
    <t>abd.syukur</t>
  </si>
  <si>
    <t>DSN.seninan: RT/RW:005/002: DESA: aakkor: KEC.palengaan: KAB.Pamekasan</t>
  </si>
  <si>
    <t>pamekasan</t>
  </si>
  <si>
    <t>putrapanjalin@gmail.com</t>
  </si>
  <si>
    <t>Okky Cajyono</t>
  </si>
  <si>
    <t>Tirtoyoso III no. 9 RT. 07 RW. 13, Kel. Rejosari, Semarang</t>
  </si>
  <si>
    <t>superbejo.okky@gmail.com</t>
  </si>
  <si>
    <t>M.Farouq Abdillah</t>
  </si>
  <si>
    <t>Jl. Adhyaksa I No.1, Sukapura, Kec. Dayeuhkolot, Bandung, Jawa Barat 40267</t>
  </si>
  <si>
    <t>m.farouqabdillah@gmail.com</t>
  </si>
  <si>
    <t>Setio Aji</t>
  </si>
  <si>
    <t>Kambangan RT 23 RW 05 kecamatan Lebaksiu Kabupaten Tegal</t>
  </si>
  <si>
    <t>tegal</t>
  </si>
  <si>
    <t>setioaji.sa38@gmail.com</t>
  </si>
  <si>
    <t>ABDUL WAHAB</t>
  </si>
  <si>
    <t>ALAMAT :DUSUN WATUDAKON RT/RW:004/001 KEL/DESA WATUDAKON KECAMATAN KESAMBEN KABUPATEN JOMBANG</t>
  </si>
  <si>
    <t>jombang</t>
  </si>
  <si>
    <t>wahab.jaka.bobad@gmail.com</t>
  </si>
  <si>
    <t>EKO PRAMANA PUTRA</t>
  </si>
  <si>
    <t>Dusun Lama Desa Selamat Kec. Tenggulun, Kab. Aceh Tamiang</t>
  </si>
  <si>
    <t>Aceh tamiang</t>
  </si>
  <si>
    <t>ekopramanaksp@gmail.com</t>
  </si>
  <si>
    <t>Dede Hidayat Kurniawan</t>
  </si>
  <si>
    <t>Kota baru RT 07/RW 02 kel.kota baru kec.padang ratu kab.lampung tengah</t>
  </si>
  <si>
    <t>dededragon93@gmail.com</t>
  </si>
  <si>
    <t>Sutrisno</t>
  </si>
  <si>
    <t>Rt/rw 09/02 alastuwo,poncol,magetan, jawa timur</t>
  </si>
  <si>
    <t>jinggomali85@gmail.com</t>
  </si>
  <si>
    <t>Selamatriadi</t>
  </si>
  <si>
    <t>Kenawa desa dasan baru kecamatan kopang kabupaten lombok tengah NTB</t>
  </si>
  <si>
    <t>lombok tengah</t>
  </si>
  <si>
    <t>sr003870@gmail.com</t>
  </si>
  <si>
    <t>Ardiyanto</t>
  </si>
  <si>
    <t>Jurumudi baru benda kota Kota Tangerang Banten</t>
  </si>
  <si>
    <t>tangerang</t>
  </si>
  <si>
    <t>yantoardi280@gmail.com</t>
  </si>
  <si>
    <t>Lud Priyanto</t>
  </si>
  <si>
    <t>RT:1/RW:5 Desa Karangtawang, Kecamatan Nusawungu, Kabupaten Cilacap</t>
  </si>
  <si>
    <t>cilacap</t>
  </si>
  <si>
    <t>lud.priyanto@gmail.com</t>
  </si>
  <si>
    <t>Siti Salma Rohmiati</t>
  </si>
  <si>
    <t>Kp.gombong rt 02 rw 04 DS.gombong kec.ciawi kab.tasikmalaya</t>
  </si>
  <si>
    <t>tasikmalaya</t>
  </si>
  <si>
    <t>sitisalmarohmiati23@gmail.com</t>
  </si>
  <si>
    <t>agus budianto</t>
  </si>
  <si>
    <t>jl.mulya bakti 14 madiun</t>
  </si>
  <si>
    <t>agusbudianto219@gmail.com</t>
  </si>
  <si>
    <t>Arie Wisesa Pratama</t>
  </si>
  <si>
    <t>Sulang Kidul, Patalan, Jetis, Bantul, Yogyakarta</t>
  </si>
  <si>
    <t>ariewisesa13@gmail.com</t>
  </si>
  <si>
    <t>Diyah ayu windari</t>
  </si>
  <si>
    <t>Jalan margo utomo desa bantan air, kec Bantan, Kab Bengkalis</t>
  </si>
  <si>
    <t>bengkalis</t>
  </si>
  <si>
    <t>ayu.gadismanja@gmail.com</t>
  </si>
  <si>
    <t>Roby solahudin</t>
  </si>
  <si>
    <t>Bangunrejo TRI/1623 RT. 49, RW 11, Kricak, Tegalrejo, Yogyakarta, Daerah istimewa Yogyakarta</t>
  </si>
  <si>
    <t>mbah.mbangen@gmail.com</t>
  </si>
  <si>
    <t>Dani Juniar Fitriadi</t>
  </si>
  <si>
    <t>Komplek kecamatan, RT 03/ RW 01, ds. Cirinten, kec. Cirinten, kab Lebak, Banten - Indonesia</t>
  </si>
  <si>
    <t>lebak</t>
  </si>
  <si>
    <t>danifitriandi4@gmail.com</t>
  </si>
  <si>
    <t>ʍaɖɛ aɖɛʟɨta քʊsքa nugraheni</t>
  </si>
  <si>
    <t>Jln.menanggal utara 32 surabaya</t>
  </si>
  <si>
    <t>poppymadeadelita@gmail.com</t>
  </si>
  <si>
    <t>Dian Anastasya Pietersz</t>
  </si>
  <si>
    <t>Ambon, BTN Passo Indah Negeri Lama Blok 14 No 8</t>
  </si>
  <si>
    <t>ambon</t>
  </si>
  <si>
    <t>pieterszdian@gmail.com</t>
  </si>
  <si>
    <t>Made adelita</t>
  </si>
  <si>
    <t>Jl.menanggal utara 32 surabaya</t>
  </si>
  <si>
    <t>Yuyun Apriani</t>
  </si>
  <si>
    <t>Jalan mandala no 2 tuban,Kuta, Badung-Bali</t>
  </si>
  <si>
    <t>yuyunapriani397@yahoo.com</t>
  </si>
  <si>
    <t>Congtinenal</t>
  </si>
  <si>
    <t>Nur halis</t>
  </si>
  <si>
    <t>Jl.K.Lemah Duwur, Gg.VII, Jinginjing, Bangkalan, Madura, Jawa Timur,</t>
  </si>
  <si>
    <t>ajarara795@gmail.com</t>
  </si>
  <si>
    <t>Khalil Ibrahim</t>
  </si>
  <si>
    <t>Jl. Cikiray Kidul Cisaat No 50 RT 010 RW 002 Sukamanah, Kabupaten Sukabumi</t>
  </si>
  <si>
    <t>Khalilibraim17@gmail.com</t>
  </si>
  <si>
    <t>ahmad taufiqurrahman</t>
  </si>
  <si>
    <t>Gang Pelita II, Jl. Sukapanda, Phh Mustopha Bandung</t>
  </si>
  <si>
    <t>utaufik137@gmail.com</t>
  </si>
  <si>
    <t>Hartono</t>
  </si>
  <si>
    <t>Pundong Rt.3 Rw.01 Kel.Palumbonsari Kec.Karawang Timur Kab.Karawang</t>
  </si>
  <si>
    <t>karawang</t>
  </si>
  <si>
    <t>hartonoinspirator@gmail.com</t>
  </si>
  <si>
    <t>Maharoni Hendra</t>
  </si>
  <si>
    <t>JL manggis II B 2 No 15 Bugul kidul Pasuruan</t>
  </si>
  <si>
    <t>pasuruan</t>
  </si>
  <si>
    <t>Maharonihp92@gmail.com</t>
  </si>
  <si>
    <t>Hira Puji Surya Adi</t>
  </si>
  <si>
    <t>Jalan babatan raya no 108 RT 11 RW 3 jati Sidoarjo</t>
  </si>
  <si>
    <t>sttgold360@gmail.com</t>
  </si>
  <si>
    <t>SUMINTO</t>
  </si>
  <si>
    <t>Desa: TAMBAHMULYO dusun:TURI RT/RW:01/02 kabupaten Pati kecamatan gabus Jawa tengah Indonesia</t>
  </si>
  <si>
    <t>gabus</t>
  </si>
  <si>
    <t>kekbrowsuminto1985@gmail.com</t>
  </si>
  <si>
    <t>Siti Khodijah, S.Pd</t>
  </si>
  <si>
    <t>Jl. Puskesmas Pasir Putih Blok C3 04/04 Sawangan Depok</t>
  </si>
  <si>
    <t>ghanikhodijah@gmail.com</t>
  </si>
  <si>
    <t>Mahdalena</t>
  </si>
  <si>
    <t>Kp. Pangkalan rt.5 rw 7 semanan kalideres jakarta barat</t>
  </si>
  <si>
    <t>mahdalena1279@gmail.com</t>
  </si>
  <si>
    <t>Dedi damhudi</t>
  </si>
  <si>
    <t>Jalan.R SUKAMTO, lorong masjid no.22,kelurahan:8ilir, kecamatan: Ilir timur 3, Palembang (Sumatera Selatan)</t>
  </si>
  <si>
    <t>dedi.damhudi1985@gmail.com</t>
  </si>
  <si>
    <t>Fitri wahyuni</t>
  </si>
  <si>
    <t>Jl harapan gang bayangkara no 47 kel. Kota sepang kec. Labuhan ratu bandar lampung</t>
  </si>
  <si>
    <t>fw05166@gmail.com</t>
  </si>
  <si>
    <t>Baiq Veby Amalia Prihantini</t>
  </si>
  <si>
    <t>Jl gili trawangan no 20 RT 01 Taman Karang Baru mataram</t>
  </si>
  <si>
    <t>vebyamalia277@gmail.com</t>
  </si>
  <si>
    <t>Dian sri wahyu ningsih</t>
  </si>
  <si>
    <t>Kota probolinggo. / Jl. Ijen nmr.20c</t>
  </si>
  <si>
    <t>probolinggo</t>
  </si>
  <si>
    <t>ayusudibyo1982@gmail.com</t>
  </si>
  <si>
    <t>Folio</t>
  </si>
  <si>
    <t>Anton wibisono</t>
  </si>
  <si>
    <t>Jln. Demang lebar daun no 5149 rt 45 RW 13 Kel. Lorok Pakjo kec. Ilir barat 1 palembang</t>
  </si>
  <si>
    <t>antonwb88@gmail.com</t>
  </si>
  <si>
    <t>Mastopan</t>
  </si>
  <si>
    <t>Koto tengah.kecamatan pesisir bukit kota sungai penuh</t>
  </si>
  <si>
    <t>sungai penuh</t>
  </si>
  <si>
    <t>mastofan.bs@gmail.com</t>
  </si>
  <si>
    <t>Saipularief</t>
  </si>
  <si>
    <t>Desa sumberejo kecamatan batu</t>
  </si>
  <si>
    <t>batu</t>
  </si>
  <si>
    <t>nickolassatriabima@gmail.com</t>
  </si>
  <si>
    <t>Ade Apriansyah Prayuda</t>
  </si>
  <si>
    <t>Perum BKP blok L nomor 100 Kemiling Bandar Lampung</t>
  </si>
  <si>
    <t>aaprayuda@gmail.com</t>
  </si>
  <si>
    <t>Moris stefanus kmur</t>
  </si>
  <si>
    <t>jalan, jayanti kelurahan kalibobo</t>
  </si>
  <si>
    <t>nabire</t>
  </si>
  <si>
    <t>moris.stefanuskmur@yahoo.com</t>
  </si>
  <si>
    <t>Darmanto</t>
  </si>
  <si>
    <t>Karangasem RT. 04 RW. 03 Laweyan Solo Jawa Tengah</t>
  </si>
  <si>
    <t>entoexs@yahoo.com</t>
  </si>
  <si>
    <t>Much aji suseno</t>
  </si>
  <si>
    <t>Jagalan,rt17/rw05,karangnongko,klaten,jawatengah,indonesia</t>
  </si>
  <si>
    <t>klaten</t>
  </si>
  <si>
    <t>seno.jagalan@gmail.com</t>
  </si>
  <si>
    <t>ardiansetiawan45@gmail.com</t>
  </si>
  <si>
    <t>Ardian Setiawan</t>
  </si>
  <si>
    <t>20/08/1999</t>
  </si>
  <si>
    <t>Dsn.Tukum RT.01/01 Desa.Sidomoro Kec.Buluspesantren Kab.Kebumen</t>
  </si>
  <si>
    <t>Kebumen</t>
  </si>
  <si>
    <t>Saproji40@gmail.com</t>
  </si>
  <si>
    <t>Sesuai dengan kemampuan saya,penjualan</t>
  </si>
  <si>
    <t>Lebih memahami sistem penjualan online melalui Tokopedia,Shoppe,Buka lapak Dll</t>
  </si>
  <si>
    <t>Menyopir mobil,Suka berjualan melalui sosmed atau secara langsung,Mudah beradaptasi dengan rekan kerja atau lingkungan kerja</t>
  </si>
  <si>
    <t>QC HP di CV JR.Store( Mengecek Kelayakan HP sebelum Di Jual) pada Tahun 2018
  Frontliner Konter Di CV Guffy Group (Crew Konter) Pada Tahun 2019
  Promotor HP di Brand Realme (Penjualan HP) Pada Tahun 2020</t>
  </si>
  <si>
    <t>Instagram: Ardian_Setiawan20</t>
  </si>
  <si>
    <t>Muhammad iksan mubaraq L</t>
  </si>
  <si>
    <t>Kota kendari sulawessi tenggara</t>
  </si>
  <si>
    <t>kendari</t>
  </si>
  <si>
    <t>Sulawesi Tenggara</t>
  </si>
  <si>
    <t>iksan29042000@gmail.com</t>
  </si>
  <si>
    <t>Danis Ade Dwiresnanda</t>
  </si>
  <si>
    <t>Jl. Simpang Darmo Permai Selatan 2 no. 47 Surabaya 60226</t>
  </si>
  <si>
    <t>danisadedwirisnanda@gmail.com</t>
  </si>
  <si>
    <t>Anjas pramono</t>
  </si>
  <si>
    <t>Jl. Gajayana gang 5 No. 606</t>
  </si>
  <si>
    <t>anjas_pramono@yahoo.com</t>
  </si>
  <si>
    <t>Noldus Pandin</t>
  </si>
  <si>
    <t>Perumahan Dewi Karmilasari Blok C2 No : 4, Jl. Perintis Kemerdekaan,Tamalanrea,Makassar</t>
  </si>
  <si>
    <t>arphandhyn@gmail.com</t>
  </si>
  <si>
    <t>Indra Herdyana</t>
  </si>
  <si>
    <t>Kp cikawati rt 05rw 02 desa pakuhaji kec ngamprah kab Bandung barat</t>
  </si>
  <si>
    <t>bandung barat</t>
  </si>
  <si>
    <t>Didik Rahayu</t>
  </si>
  <si>
    <t>Gunung Wiji,RT 10 RW 04,gubug, Cepogo, Boyolali</t>
  </si>
  <si>
    <t>boyolali</t>
  </si>
  <si>
    <t>didikmancunian@gmail.com</t>
  </si>
  <si>
    <t>Agung</t>
  </si>
  <si>
    <t>Kp.Nangoh rt.07/02 Desa.caringing kec.gegerbitung kab.sukabumi</t>
  </si>
  <si>
    <t>agungprisma1998@gmail.com</t>
  </si>
  <si>
    <t>Syaifur Rohman</t>
  </si>
  <si>
    <t>Candilintang Rt 02 Rw 04 Kaliwiro Kec.Kaliwiro Kab.Wonosobo Jawa Tengah 56364</t>
  </si>
  <si>
    <t>wonosobo</t>
  </si>
  <si>
    <t>syaifurrohman56@gmail.com</t>
  </si>
  <si>
    <t>Maryam ramadani</t>
  </si>
  <si>
    <t>Temanggung rt01/08 kuripan watumalang wonosobo</t>
  </si>
  <si>
    <t>maryamramadaniwsb@gmail.com</t>
  </si>
  <si>
    <t>Calvin prastyanto</t>
  </si>
  <si>
    <t>Magelang, kec bandongan, desa banyuwangi, dusun mendak utara RT01/RW10</t>
  </si>
  <si>
    <t>magelang</t>
  </si>
  <si>
    <t>jkt48kelvin@gmail.com</t>
  </si>
  <si>
    <t>Indri selistyani</t>
  </si>
  <si>
    <t>Indriselistyani88@yahoo.com</t>
  </si>
  <si>
    <t>Anwar</t>
  </si>
  <si>
    <t>Kp liud desa hambaro kecamatan nanggung kabupaten bogor</t>
  </si>
  <si>
    <t>ganwar1997@gmail.com</t>
  </si>
  <si>
    <t>Tito Legowo</t>
  </si>
  <si>
    <t>Kel. Kebonagung RT 04 RW 02 Kec. Kebonagung Kab. Demak</t>
  </si>
  <si>
    <t>demak</t>
  </si>
  <si>
    <t>titolegowo.0901@gmail.com</t>
  </si>
  <si>
    <t>Didik supriyatno</t>
  </si>
  <si>
    <t>Jl. Kp. Irian rt.007/06, kel. Serdang, kec. Kemayoran</t>
  </si>
  <si>
    <t>Jakarta pusat</t>
  </si>
  <si>
    <t>supriyatnodidikakram1604@gmail.com</t>
  </si>
  <si>
    <t>Jenefer kakunsi</t>
  </si>
  <si>
    <t>Jl. Malahasa rt 07 kec tahuna kab kep sangihe</t>
  </si>
  <si>
    <t>Kep sangihe</t>
  </si>
  <si>
    <t>ever.kakunsi@gmail.com</t>
  </si>
  <si>
    <t>Amansyah Sidabutar</t>
  </si>
  <si>
    <t>16/11/1984</t>
  </si>
  <si>
    <t>Desa Sei Glugur Kab. Deli Serdang - Sumatera Utara</t>
  </si>
  <si>
    <t>Deli Serdang</t>
  </si>
  <si>
    <t>dairi_p@yahoo.com</t>
  </si>
  <si>
    <t>1) Rumah Sakit Umum Daerah Sidikalang Bag. Administrasi 2007-2011
  2) Hotel Tiara Medan, Front Ofiice 2006</t>
  </si>
  <si>
    <t>Ahmad Rifai</t>
  </si>
  <si>
    <t>19/07/1991</t>
  </si>
  <si>
    <t>Poris Gaga Blok Suka Damai Tt 003/004 Kel. Porisgaga Kec. Batu Ceper</t>
  </si>
  <si>
    <t>ahmadapay20@gmail.com</t>
  </si>
  <si>
    <t>Other</t>
  </si>
  <si>
    <t>PT. Alfaria Trijaya tbk</t>
  </si>
  <si>
    <t>Chairunisa Eka</t>
  </si>
  <si>
    <t>Jl KemanggisanIlir 3 GG II No. 3 Rt 007/013 Palmerah, Jakarta Barat 11480</t>
  </si>
  <si>
    <t>chairunisaeka@gmail.com</t>
  </si>
  <si>
    <t>1. 2004 : Praktek Kerja Lapangan Lannie Fashion Galery Kerja sama SMK N 38
  Jakarta Barat.
  2. 2011 : Pengajar desain Tata Busana, Yayasan Deaf / Hard of Hearing Sehjira. Jakart Barat.
  3. 2012 : Praktek Profesi Desain Interior, PT. Reka Gagas Utama, Kerja sama
  dengan Universitas Mercu Buana. Jakarta Selatan.
  4. 2013 : Shadow Teacher, Sekolah Citra Alam, Jakarta Selatan.
  5. 2011-2013 : Hubungan Masyarakat, Yayasan Deaf / Hard of Hearing Sehjira (non-profit).
  6. 2013-2015 : Sekretaris &amp; advokasi pelayanan publik masyarakat, Yayasan
  Deaf / Hard of Hearing Sehjira (non-profit).
  7. 2014 : Strategic Solution Partnership Gerakan Daerah Terbarukan (Profit).
  Cikokol, Kota Tangerang.
  8. 2015 : OSS Stock Controller Grocery Permata Hijau, PT. Trans Retail Indonesia,
  Jakarta Selatan.</t>
  </si>
  <si>
    <t>Yuyun AMaleni</t>
  </si>
  <si>
    <t>Jl Taman Griya V No 16 Tuban Denpasar Badung - Bali, Jl. Weringin No.9 Lingkungan Tuban Geriya, Tuban, Kuta</t>
  </si>
  <si>
    <t>Kuta</t>
  </si>
  <si>
    <t>081 239 233 893 (mother)</t>
  </si>
  <si>
    <t>yuyunaMaleni397@yahoo.com</t>
  </si>
  <si>
    <t>Administration Staff in Garment, Apprenticeship in BPR Lestari</t>
  </si>
  <si>
    <t>Gunawan Wibisana</t>
  </si>
  <si>
    <t>21/05/1995</t>
  </si>
  <si>
    <t>Jl.Tunjung Tutur.Paang Tebel Rt 000/Rw 000 Peguyangan Kaja Denpasar Utara</t>
  </si>
  <si>
    <t>Denpasar Utara</t>
  </si>
  <si>
    <t>gunawanwibisana936@gmail.Cm</t>
  </si>
  <si>
    <t>Training di Hotel Westin F&amp;B selama 6 bulan</t>
  </si>
  <si>
    <t>Yusuf Rinoarso</t>
  </si>
  <si>
    <t>Jl. Radio Dalam komp yado I no G4 Jakarta selatan</t>
  </si>
  <si>
    <t>yusufrinoarso87@gmail.com</t>
  </si>
  <si>
    <t>Carrefour &amp; Wikimedia</t>
  </si>
  <si>
    <t>Ela Rosalia</t>
  </si>
  <si>
    <t>19/09/1993</t>
  </si>
  <si>
    <t>Jl. Wibisana Barat nomor 100 P, Denpasar - Bali</t>
  </si>
  <si>
    <t>elarosalia35@yahoo.co.id, ella_rosalia@yahoo.com</t>
  </si>
  <si>
    <t>Training 6 month at The Stones Hotel as Housekeeping</t>
  </si>
  <si>
    <t>Hearing Aidu rohman baharsyah</t>
  </si>
  <si>
    <t>21/01/1993</t>
  </si>
  <si>
    <t>Jln. Manggarai Utara II Rt 17 / Rw 04 No.49 Jakarta Selatan</t>
  </si>
  <si>
    <t>Hearing Aidurohman.baharsyah@yahoo.com</t>
  </si>
  <si>
    <t>1) Administrasi di perusahaan furniture</t>
  </si>
  <si>
    <t>Hearing Aidul Haris</t>
  </si>
  <si>
    <t>18/07/1992</t>
  </si>
  <si>
    <t>Jl. Jurang Mangu Barat Rt 003/02 No.6. Kecamatan Pondok
  Aren, Kota Kota Tangerang Selatan</t>
  </si>
  <si>
    <t>082122426540 Yakub (Kakak)</t>
  </si>
  <si>
    <t>Hearing Aidulharis0792@gmail.com, manusiaperadaban@gmail.com</t>
  </si>
  <si>
    <t>Trans Retail Indonesia (Carrefour), CV. Karya baru (OB)1 Tahun. PTKreasi cita rasa (staff gudang) 2tahun. Pt estrella utama (cook helper) 1 tahun.</t>
  </si>
  <si>
    <t>Hearing Aidul Mujib</t>
  </si>
  <si>
    <t>SEPTIAN KUSHARDIANTO</t>
  </si>
  <si>
    <t>N/A</t>
  </si>
  <si>
    <t>081222161678 (f)</t>
  </si>
  <si>
    <t>Hearing Aidulmujib100@gmail.com</t>
  </si>
  <si>
    <t>SARI Project</t>
  </si>
  <si>
    <t>Hearing Aidul Mukhti</t>
  </si>
  <si>
    <t>24/12/1995</t>
  </si>
  <si>
    <t>Jl. UNK Ciputri Kota Cilegon - Banten</t>
  </si>
  <si>
    <t>Pick Up</t>
  </si>
  <si>
    <t>081807532574 (bapak)</t>
  </si>
  <si>
    <t>Dont Have Email</t>
  </si>
  <si>
    <t>Vision Impaired</t>
  </si>
  <si>
    <t>Training Computer in Kominfo</t>
  </si>
  <si>
    <t>Hearing Aidul Rohman</t>
  </si>
  <si>
    <t>13/07/1991</t>
  </si>
  <si>
    <t>Kp. Tambun Rt.05/02 Tambun Selatan – Bekasi</t>
  </si>
  <si>
    <t>83815476629 (Invalid Number)</t>
  </si>
  <si>
    <t>arorohman07@gmail.com</t>
  </si>
  <si>
    <t>Admin di PT Baneex</t>
  </si>
  <si>
    <t>Abi Marutama</t>
  </si>
  <si>
    <t>Jakarta Barat (N/A Detail)</t>
  </si>
  <si>
    <t>abi_marutama@live.com</t>
  </si>
  <si>
    <t>Yayasan Studi Hukum dan Kebijakan sebagai Peneliti Hukum</t>
  </si>
  <si>
    <t>Hearing Aidul Wahab</t>
  </si>
  <si>
    <t>20/02/1994</t>
  </si>
  <si>
    <t>Jl. Lapangan Dharmawangsa Rt.02 Rw.01 No.1 Kel. Airlangga Kec. Gubeng</t>
  </si>
  <si>
    <t>085 248 338 231</t>
  </si>
  <si>
    <t>082322415745 (Mother)</t>
  </si>
  <si>
    <t>wahab8483@gmail.com</t>
  </si>
  <si>
    <t>Administration , Pernah ikut kerja GM</t>
  </si>
  <si>
    <t>Muji Kusnanto</t>
  </si>
  <si>
    <t>Tegal Kuwon Rt.001, Sidomulyo, Bambang Lipuro</t>
  </si>
  <si>
    <t>0815 6829 7842</t>
  </si>
  <si>
    <t>Staff Psikososial Pusat Rehabilatasi Yakkum, 2000-2009. Koordinator Program &amp;Kepala Asrama Fosdis Indonesia 2009- 2012 Kepala Asrama Dan Koordinator Program Fofinfis Indosia ..
  Jakarta,Bandung,Magelang,
  Pengalaman Kerja... Th 2000-2009 Staff Psikososial Pusat Rehabitasi Yakkum Yogkarta. Thn2009-2012 Kepala Asrama Dan Kurikulum Yyasan Fosdis Indonesia. Th 2012-2014 Kepala Asrama Dan Kepala Kurikulum Yayasan Fofindis Indonesia. Th2014-2016 Kasir Dan Asisten Manager Ronalee Bakery .. 2017- Sekarang Markeeting Freelance Osiris Ice Cream</t>
  </si>
  <si>
    <t>Rachmad Satria Bimantara</t>
  </si>
  <si>
    <t>29/06/1992</t>
  </si>
  <si>
    <t>Jl. Sedap Malam. Gang Kepah Agung No 1C - Bali</t>
  </si>
  <si>
    <t>Denpasar</t>
  </si>
  <si>
    <t>rachmadsatria221@gmail.com</t>
  </si>
  <si>
    <t>Editor Freelance Di Nyoe Photography. Desain Grafis Di Bali Color</t>
  </si>
  <si>
    <t>Ade Malensyah Prayuda</t>
  </si>
  <si>
    <t>23/04/1987</t>
  </si>
  <si>
    <t>Perum BKP BlokK S No. 195 Kemiling Bandar Lampung 35153</t>
  </si>
  <si>
    <t>Bandar Lampung</t>
  </si>
  <si>
    <t>0896 5747 0315</t>
  </si>
  <si>
    <t>adeMalensyahprayuda@gmail.com</t>
  </si>
  <si>
    <t>No Experience</t>
  </si>
  <si>
    <t>Aden Achmad M.E</t>
  </si>
  <si>
    <t>16/04/1967</t>
  </si>
  <si>
    <t>Jl.Soekarno-Hatta, Gg.Pusri No. 292/196A Bandung 40233</t>
  </si>
  <si>
    <t>roda_hade@yahoo.com</t>
  </si>
  <si>
    <t>Blank</t>
  </si>
  <si>
    <t>(masih menuunggu data lengkap)</t>
  </si>
  <si>
    <t>Adi Mulyanto</t>
  </si>
  <si>
    <t>20/03/1978</t>
  </si>
  <si>
    <t>Jl Aria Putra Gg.Suka Mandiri Rt 2 Rw 1 Kel.Sarua Indah - Kota Tangerang</t>
  </si>
  <si>
    <t>kidy_cindaga@yahoo.co.id</t>
  </si>
  <si>
    <t>1)admin 2)finance 3)logistik 4)CS</t>
  </si>
  <si>
    <t>Adi Saputra Sitanggang</t>
  </si>
  <si>
    <t>Tanjung Harapan Dsn 3, Batubara - Medan</t>
  </si>
  <si>
    <t>SMP</t>
  </si>
  <si>
    <t>Carrefour</t>
  </si>
  <si>
    <t>Aditia Ginanjar</t>
  </si>
  <si>
    <t>Kampung Pameutingan RT 02/10 Desa. Malakasari Kec. Baleendah Kab.Bandung</t>
  </si>
  <si>
    <t>aditzean@outook.com</t>
  </si>
  <si>
    <t>Teknisi mesin dan operator quality control</t>
  </si>
  <si>
    <t>Cipto Raharjo</t>
  </si>
  <si>
    <t>Desa Dompyong Wetan kec. gebang kab. cirebon prov. jawa barat</t>
  </si>
  <si>
    <t>Cirebon</t>
  </si>
  <si>
    <t>Sepeda</t>
  </si>
  <si>
    <t>tidak punya</t>
  </si>
  <si>
    <t>Adityo Eko Putra</t>
  </si>
  <si>
    <t>15/02/1993</t>
  </si>
  <si>
    <t>Kp. Malaka I Gg. II No. 44 Rt/Rw 002/02 Rorotan Cilincing - Jakarta Utara 14140</t>
  </si>
  <si>
    <t>adityoekop@gmail.com</t>
  </si>
  <si>
    <t>PT Indomatsumoto Press &amp; Dies Industries (Vendor Of Pt.Suzuki Indomobil) 11 July 2010 Sampai 10 July 2013.</t>
  </si>
  <si>
    <t>AdityoWidiNugroho</t>
  </si>
  <si>
    <t>Gang Nangka No 4 Karanganyar - Kebumen</t>
  </si>
  <si>
    <t>ghodhiets@gmail.com</t>
  </si>
  <si>
    <t>Agita Paramita</t>
  </si>
  <si>
    <t>16/01/1990</t>
  </si>
  <si>
    <t>Jl. RE. Martadinata Komp. Gardenia Estate B3/3 - Ciputat-Kota Tangerang Selatan</t>
  </si>
  <si>
    <t>gokusen72@gmail.com</t>
  </si>
  <si>
    <t>Direktorat Pembinaan SLB P&amp;K JL Fatmawati Jakarta Selatan</t>
  </si>
  <si>
    <t>Agnes Buntar</t>
  </si>
  <si>
    <t>25/04/1990</t>
  </si>
  <si>
    <t>Sungailiat, Kepulauan Bangka Belitung</t>
  </si>
  <si>
    <t>bangka belitung</t>
  </si>
  <si>
    <t>agnesbuntar@yahoo.co.id</t>
  </si>
  <si>
    <t>Agung Aditry Putra</t>
  </si>
  <si>
    <t>Perum Asabri Blok B2 D43 Sawajojar , Malang - Jawa Timur</t>
  </si>
  <si>
    <t>81232252541 (Invalid Number)</t>
  </si>
  <si>
    <t>adityaagung@gmail.com</t>
  </si>
  <si>
    <t>Agung Pratama</t>
  </si>
  <si>
    <t>Pondok Surya Blok AA/1, Ciledug, Kota Tangerang Banten</t>
  </si>
  <si>
    <t>evercoss5422@gmail.com</t>
  </si>
  <si>
    <t>Agus</t>
  </si>
  <si>
    <t>17/08/1989</t>
  </si>
  <si>
    <t>Cilacap (home address not detail)</t>
  </si>
  <si>
    <t>agusdoang89@gmail.com</t>
  </si>
  <si>
    <t>Staff Tata Usaha Sekolah [ Nama sekolah tidak ditulis</t>
  </si>
  <si>
    <t>Agus Nurhadi</t>
  </si>
  <si>
    <t>Dusun janti desa kumpulrejo no 263 kec.grabag 54265, Kabupaten Purwerejo</t>
  </si>
  <si>
    <t>Purworejo</t>
  </si>
  <si>
    <t>agushadi890@gmail.com</t>
  </si>
  <si>
    <t>Agus Sri Giyanti</t>
  </si>
  <si>
    <t>Blewah Rt 02 Rw 05 Gemantar, Selogiri, Wonogiri, Jawa Tengah</t>
  </si>
  <si>
    <t>Wonogiri</t>
  </si>
  <si>
    <t>srigiyanti88@gmail.com</t>
  </si>
  <si>
    <t>Menjadi guru private komputer bicara</t>
  </si>
  <si>
    <t>Agus Triono</t>
  </si>
  <si>
    <t>21/08/1995</t>
  </si>
  <si>
    <t>Jl. Bhakti abri rt02/08 no.05 TAPOS, Depok – Jawa Barat</t>
  </si>
  <si>
    <t>trionoagus@outlook.kr</t>
  </si>
  <si>
    <t>Frest Graduate</t>
  </si>
  <si>
    <t>Agus wahyudin</t>
  </si>
  <si>
    <t>21/08/1992</t>
  </si>
  <si>
    <t>Jl pulo besar 1 RT.002/011 Sunter jaya Jakarta Utara 14350</t>
  </si>
  <si>
    <t>Jakarta utara</t>
  </si>
  <si>
    <t>Wahyudinagus849@gmail.com</t>
  </si>
  <si>
    <t>Pernah Jadi OB di Aston Marina ,Kerja Bengkel Motor</t>
  </si>
  <si>
    <t>Ahmad Baijuri</t>
  </si>
  <si>
    <t>30/11/1988</t>
  </si>
  <si>
    <t>Jl. Wijaya Kusuma, No.15 A, Cilandak Barat ,Jakarta Selatan</t>
  </si>
  <si>
    <t>ajay.juri@gmail.com</t>
  </si>
  <si>
    <t>1. Pernah bekerja di Tambang Timah
  2.Membuat Furniture Barbie di Wisma Cheshire 3.Assisten Manager Shop Wisma Cheshire.</t>
  </si>
  <si>
    <t>Ahmad Budianto</t>
  </si>
  <si>
    <t>Balongsari Praja II No. 24 RT 03/06 Kec. Kandes Kodia - Surabaya, 60186</t>
  </si>
  <si>
    <t>Surabaya</t>
  </si>
  <si>
    <t>Difficult contact</t>
  </si>
  <si>
    <t>masyiur.budianto@gmail.com</t>
  </si>
  <si>
    <t>SD</t>
  </si>
  <si>
    <t>Reflexology instructor at social government Surabaya</t>
  </si>
  <si>
    <t>Ahmad Fauzi</t>
  </si>
  <si>
    <t>Kepanjen, Malang – Jawa Timur</t>
  </si>
  <si>
    <t>fauzismknusg@gmail.com</t>
  </si>
  <si>
    <t>Ahmad Roby Nugroho</t>
  </si>
  <si>
    <t>Jl. Ibu Ruswo No.35 - Yogyakarta</t>
  </si>
  <si>
    <t>081328822349 (bapak)</t>
  </si>
  <si>
    <t>Airin</t>
  </si>
  <si>
    <t>17/09/1995</t>
  </si>
  <si>
    <t>Jl. Pegangsaan Dua no 3. Apartemen Nias tower Bougenville lt 2 FH - Jakarta Utara</t>
  </si>
  <si>
    <t>JAKARTA UTARA</t>
  </si>
  <si>
    <t>eustokia.airin@yahoo.com</t>
  </si>
  <si>
    <t>pekerja lepas penerjemah
  penulis
  busnis online</t>
  </si>
  <si>
    <t>Ajar Bagus Malenggono</t>
  </si>
  <si>
    <t>14/08/1981</t>
  </si>
  <si>
    <t>Desa Wonoplintahan Rt. 03 Rw.04 Kecamatan Prambon, Sidoardjo, Jawa Timur</t>
  </si>
  <si>
    <t>ajarbagus@gmail.com</t>
  </si>
  <si>
    <t>Ajeng Kusuma Wardani</t>
  </si>
  <si>
    <t>N/A address</t>
  </si>
  <si>
    <t>Aji Sumantri</t>
  </si>
  <si>
    <t>Jl. Salak Timur 1 No. 16 – Jakarta Barat</t>
  </si>
  <si>
    <t>021 5694 2945</t>
  </si>
  <si>
    <t>083 807 843 968 (adik kandung)</t>
  </si>
  <si>
    <t>adjiesoemantri@gmail.com</t>
  </si>
  <si>
    <t>Admin Billing Manual, Cleaning Service, Pramuniaga</t>
  </si>
  <si>
    <t>Aji Sumiardi</t>
  </si>
  <si>
    <t>Perumahan Citra Persada Kekeri No 2, Jln. TGH Nuruddin, Kekeri Timur, Gunung Sari, Lombok Barat, NTB</t>
  </si>
  <si>
    <t>Lombok Barat</t>
  </si>
  <si>
    <t>Nusa Tenggara Barat</t>
  </si>
  <si>
    <t>ajisumiardiofc@gmail.com</t>
  </si>
  <si>
    <t>3D Model Designing, C++ Programming, Microcontroller (Arduino, ESP) Programming,</t>
  </si>
  <si>
    <t>1. BiFi Robotic Academy, Part-time Robotic Instructor, 2019-2020
 2. MTSN 1 Mataram, Tutor Ekstrakurikuler Robotik, 2022
 3. SDIT Abata Lombok, Tutor Ekstrakurikuler Robotik, 2022</t>
  </si>
  <si>
    <t>Instagram: loh_ajik | Linkedin: Aji Sumiardi | Quora: Aji Sumiardi</t>
  </si>
  <si>
    <t>https://drive.google.com/open?id=1xrZL-5Ud0YQjB-83xPFB4AW4UzmNZpYr</t>
  </si>
  <si>
    <t>S1 Teknik Elektro</t>
  </si>
  <si>
    <t>https://drive.google.com/open?id=1XtO1Mm1Ii4PPYHl5MEe0hwR0YvZuKbJQ</t>
  </si>
  <si>
    <t>https://drive.google.com/open?id=1SzJcLLxR40q65Z-z2iZIXJ01m8lJ1cpP</t>
  </si>
  <si>
    <t>Saya memiliki gangguan pendengaran ringan yang masih dapat dibantu dengan penggunaan Alat Bantu Dengar. Namun tidak selalu tepat 100% membantu karena saya masih harus bergantung dengan melakukan lip reading pada lawan bicara untuk benar-benar tepat mendekati 100% tersebut.</t>
  </si>
  <si>
    <t>Aji Susilo</t>
  </si>
  <si>
    <t>16/05/1970</t>
  </si>
  <si>
    <t>Gkp B1/5a, Argorejo,Sedayu , Bantul</t>
  </si>
  <si>
    <t>aji.susila@yahoo.com</t>
  </si>
  <si>
    <t>1)dosen
  2)guru
  3)fo hotel</t>
  </si>
  <si>
    <t>Aji wicaksono</t>
  </si>
  <si>
    <t>23/06/1987</t>
  </si>
  <si>
    <t>Jl. Menteng Wadas Selatan No. 21 Pasar Manggis Setiabudi 12970</t>
  </si>
  <si>
    <t>wicaksono2306@gmail.com</t>
  </si>
  <si>
    <t>Staff Tata Usaha</t>
  </si>
  <si>
    <t>Akhirul Ramadhani</t>
  </si>
  <si>
    <t>29/07/1991</t>
  </si>
  <si>
    <t>Jl. Seroja Gg Melati No 4C - Sumatera Utara</t>
  </si>
  <si>
    <t>akhirulramadhani@yahoo.co.id</t>
  </si>
  <si>
    <t>Pelatihan lingustik Bahasa isyarat.</t>
  </si>
  <si>
    <t>Al-Islamabad</t>
  </si>
  <si>
    <t>17/04/1987</t>
  </si>
  <si>
    <t>Kp. Nagrog, RT/RW 004/002, Ds. Margahayu, Kec. Manonjaya - Bandung</t>
  </si>
  <si>
    <t>dadialislamabad@gmail.com</t>
  </si>
  <si>
    <t>Albert Santoso</t>
  </si>
  <si>
    <t>Jl. Taruma Sayang Blok T-21. Cengkareng, Jakarta Barat</t>
  </si>
  <si>
    <t>a7133rt@yahoo.com</t>
  </si>
  <si>
    <t>staff publikasi di YCAB jakarta</t>
  </si>
  <si>
    <t>I Dewa Made Widnyana</t>
  </si>
  <si>
    <t>23/02/1992</t>
  </si>
  <si>
    <t>Jl. BTN green kori blok D 35 mengwi- Sading</t>
  </si>
  <si>
    <t>Mengwi</t>
  </si>
  <si>
    <t>derocry@gmail.com</t>
  </si>
  <si>
    <t>Ali Murtadho Ahmad</t>
  </si>
  <si>
    <t>19/08/1978</t>
  </si>
  <si>
    <t>Desa Demaan RT 001/004 Kec. Jepara Jawa Tengah</t>
  </si>
  <si>
    <t>Jepara</t>
  </si>
  <si>
    <t>alimurtadhoachmad@gmail.com</t>
  </si>
  <si>
    <t>Ukir Kayu CV Handertini</t>
  </si>
  <si>
    <t>Ali Rohimat</t>
  </si>
  <si>
    <t>Komplek Cngcin Permata Indah blok. I, 1 RT 04/13 Desa.Gandasari kec. Katapang kab.Bandung 4071 jawa Barat</t>
  </si>
  <si>
    <t>dnetworkweb15@gmail.com</t>
  </si>
  <si>
    <t>1) Pengurus koperasi (2001 s/d 2002) 
  2) Guru honorer (2002 s/d 2004) 
  3) Admin di sebuah perusahaan property bangunan (2008 s/d 2012)</t>
  </si>
  <si>
    <t>Aliran Sihotang</t>
  </si>
  <si>
    <t>14/09/1976</t>
  </si>
  <si>
    <t>Perum Alinda II blok A6 No.15 RT.001 RW.027 Kaliabang Tengah - Jawa Barat</t>
  </si>
  <si>
    <t>Kaliabang Tengah</t>
  </si>
  <si>
    <t>Aliyah</t>
  </si>
  <si>
    <t>Kp. Bendungan Melayu Rt 002/01 No.41 - Jakarta Utara</t>
  </si>
  <si>
    <t>aliyah.aliyah03@gmial.com</t>
  </si>
  <si>
    <t>PT SOHO Industri Pharmasi Nov 2002-Feb 2007</t>
  </si>
  <si>
    <t>Alpian Toni</t>
  </si>
  <si>
    <t>Jl. Baru Desa. Bukit Pulai Tanjung Pauh Mudik Kec. Keliling Danau Kab. Kerinci - Jambi 37173</t>
  </si>
  <si>
    <t>Kerinci</t>
  </si>
  <si>
    <t>Stay at Home</t>
  </si>
  <si>
    <t>0852 6674 7211</t>
  </si>
  <si>
    <t>alipcendekia@yahoo.com</t>
  </si>
  <si>
    <t>Government Staff Teacher 2007 - 2008 but not specific work place</t>
  </si>
  <si>
    <t>Alvien Musya</t>
  </si>
  <si>
    <t>26/10/1990</t>
  </si>
  <si>
    <t>Jl Budi Murni No. 16 RT/RW 008/003 Cipayung – Jakarta Timur</t>
  </si>
  <si>
    <t>feeltocross@gmail.com</t>
  </si>
  <si>
    <t>PT.Coliers internasional indonesia 6bulan</t>
  </si>
  <si>
    <t>Alvy Silvia</t>
  </si>
  <si>
    <t>Jl. Pariaman Dalam, RT 014/RW 002 - Jakarta Selatan</t>
  </si>
  <si>
    <t>alvisilvia@ymail.com</t>
  </si>
  <si>
    <t>1)halper
  2)finishing
  3)menjahit</t>
  </si>
  <si>
    <t>Alwien Sumantri</t>
  </si>
  <si>
    <t>28/02/1989</t>
  </si>
  <si>
    <t>Apartemen City Light , Jl. Ir.H.Juanda No.38 Rt/Rw 001/003, Kel: Cempaka Putih, Kec: Ciputat Timur</t>
  </si>
  <si>
    <t>Alwien28@Gmail.Com Alwien.Sumantri@Yahoo.Com</t>
  </si>
  <si>
    <t>Aminatus Sholikhah</t>
  </si>
  <si>
    <t>Ds.Berat wetan Rt.4 rw.5 Kec.Gedeg.Kab.Mojokerto Jawa Timur</t>
  </si>
  <si>
    <t>amieniatussholiekhah@yahoo.com</t>
  </si>
  <si>
    <t>Amiruddin Amir</t>
  </si>
  <si>
    <t>21/04/1990</t>
  </si>
  <si>
    <t>Jln. Skb No. 5 Cibinong Bogor</t>
  </si>
  <si>
    <t>umarsitti@gmail.com</t>
  </si>
  <si>
    <t>no Experience</t>
  </si>
  <si>
    <t>Amrina Lugina Pagar Alam</t>
  </si>
  <si>
    <t>22/05/1984</t>
  </si>
  <si>
    <t>Dusun Kojengkang No 33 RT. 001 RW. 010 Desa : Licin Kecamatan : Cimalaka, Sumedang - Jawa Barat</t>
  </si>
  <si>
    <t>amrinaluginapa@yahoo.com</t>
  </si>
  <si>
    <t>1. SLBN - B Pembina Tingkat Sumedang - Jawa Barat (Guru bagian Administrasi ) 2010 - 2012
  2. SLBN - B Meruya Jakarta Barat 
  (Guru bagian Administrasi ) 2012 - 2014
  3. Yayasan Deaf / Hard of Hearing SEHJIRA Jakarta Barat (Pengurus bagian Bendahara, Operasional Kantor dan Fotografi ) 2012 - 2014
  4. Bisnis Minuman Kesehatan 2013 - 2014</t>
  </si>
  <si>
    <t>Ana Kartikawati</t>
  </si>
  <si>
    <t>14/10/1993</t>
  </si>
  <si>
    <t>Desa Sukajadi karangtengah RT05 RW02, Kabupaten Cianjur</t>
  </si>
  <si>
    <t>anna.geuliz@gmail.com</t>
  </si>
  <si>
    <t>I Putu Yasa Susila</t>
  </si>
  <si>
    <t>Banjar Adnyasari,Desa Ekasari, Jembrana - Bali</t>
  </si>
  <si>
    <t>Jembarana</t>
  </si>
  <si>
    <t>Putuyasa68@gmail.com</t>
  </si>
  <si>
    <t>Training at Ibu sarita (percetakan)as an admin staff</t>
  </si>
  <si>
    <t>Andi Intan Anjani</t>
  </si>
  <si>
    <t>15/07/1995</t>
  </si>
  <si>
    <t>Jalan Kaswari kav 1673-1674 Komplek Bukit Nusa Indah RT 004/RW 017 Kel Sarua Kec Ciputat. 15414</t>
  </si>
  <si>
    <t>andiintananjani@gmail.com</t>
  </si>
  <si>
    <t>Andika</t>
  </si>
  <si>
    <t>14/11/1990</t>
  </si>
  <si>
    <t>Kompleks Perumahan Bukit Indah Blok D. 18/No. 15 RT.04/RW.06 Serua Ciputat</t>
  </si>
  <si>
    <t>renggaarti191@gmail.com</t>
  </si>
  <si>
    <t>ARTI</t>
  </si>
  <si>
    <t>Menikah</t>
  </si>
  <si>
    <t>Jalan.Tengki.Meruyung, kec.Limo</t>
  </si>
  <si>
    <t>Tuna Daksa</t>
  </si>
  <si>
    <t>Pekerja keras dan bertanggung jawab dalam bekerja</t>
  </si>
  <si>
    <t>Karyawan rumah makan</t>
  </si>
  <si>
    <t>Noona Zye</t>
  </si>
  <si>
    <t>Andreas B Wattimena</t>
  </si>
  <si>
    <t>Jl. Jenderal Soedirman Kota Masoli Kab. Maluku Tengah Prov. Maluku</t>
  </si>
  <si>
    <t>Maluku Tengah</t>
  </si>
  <si>
    <t>andreasjimy@gmail.com</t>
  </si>
  <si>
    <t>Staff Finance di Toko Elektronik, Kerja di SPBU Pertamina</t>
  </si>
  <si>
    <t>Dusun.Trenceng,RT.04/RW.02,Desa Mrican,Kec.Jenangan</t>
  </si>
  <si>
    <t>artiyulianti599@gmail.com</t>
  </si>
  <si>
    <t>.</t>
  </si>
  <si>
    <t>TIDAK ADA</t>
  </si>
  <si>
    <t>MEMASAK DAN MENJAHIT</t>
  </si>
  <si>
    <t>nona zye</t>
  </si>
  <si>
    <t>https://drive.google.com/open?id=1d35pq35f6XEtTKS3gjvcx_bKmrcC-vva</t>
  </si>
  <si>
    <t>IPA</t>
  </si>
  <si>
    <t>https://drive.google.com/open?id=1mT_qE-5WfpZCLLeeJJhMi9PiziO8_d6Q</t>
  </si>
  <si>
    <t>https://drive.google.com/open?id=1DSuaUZOu3rJxMoGsaa6IKSSdDwrRyHOk</t>
  </si>
  <si>
    <t>Aputasi Tangan kanan bawah siku</t>
  </si>
  <si>
    <t>https://drive.google.com/open?id=1-YkxZK1b83UyepWwohTIaXbCMJ73C9ba</t>
  </si>
  <si>
    <t>Andreas Paulus</t>
  </si>
  <si>
    <t>Cipinang Elok II AI -24 - Jakarta Timur</t>
  </si>
  <si>
    <t>apaulus53@gmail.com</t>
  </si>
  <si>
    <t>1)membuat brusur
  2)kartu nama
  3)spanduk</t>
  </si>
  <si>
    <t>Andri Rahmat</t>
  </si>
  <si>
    <t>Jl. Kampung Lelegok Banten</t>
  </si>
  <si>
    <t>082165606613 ( bapak)</t>
  </si>
  <si>
    <t>andri639@gmail.com</t>
  </si>
  <si>
    <t>Anggi Toberti</t>
  </si>
  <si>
    <t>25/10/1995</t>
  </si>
  <si>
    <t>Jl. Tapanrejo Maguwoharjo Depok, Sleman - Yogyakarta</t>
  </si>
  <si>
    <t>85737056738 (Invalid Number)</t>
  </si>
  <si>
    <t>085868044689 (bapak)</t>
  </si>
  <si>
    <t>antoberty@gamil.com</t>
  </si>
  <si>
    <t>Anggia Pramudhita</t>
  </si>
  <si>
    <t>Komplek Departemen Keuangan, Jalan Singgalang V No 28, Kota Tangerang, Banten</t>
  </si>
  <si>
    <t>08158211480 (Sibling)</t>
  </si>
  <si>
    <t>pramudhita@naver.com</t>
  </si>
  <si>
    <t>Freelance online translator</t>
  </si>
  <si>
    <t>Anisa Kusuma Wardani</t>
  </si>
  <si>
    <t>Jl. Peguhan, Tersan Gede Salam Magelang, Jawa Tengah</t>
  </si>
  <si>
    <t>087834134229 (ibu)</t>
  </si>
  <si>
    <t>aniiezha.kitten95@gmail.com</t>
  </si>
  <si>
    <t>Bordir Pakaian dan Jualan Jilbab</t>
  </si>
  <si>
    <t>Arini Setiawati</t>
  </si>
  <si>
    <t>Jl. Perumahan Taman Kedauang Melati Pamulang</t>
  </si>
  <si>
    <t>08121312916 (bapak)</t>
  </si>
  <si>
    <t>Antok Fanny Santoso</t>
  </si>
  <si>
    <t>Magetan (home address not detail)</t>
  </si>
  <si>
    <t>Magetan</t>
  </si>
  <si>
    <t>fansan777@gmail.com</t>
  </si>
  <si>
    <t>Internet Marketing, IT Enginer &amp; Consultan, Admin, Teaching</t>
  </si>
  <si>
    <t>Anton Suprobo</t>
  </si>
  <si>
    <t>Kampung Kamurang RT 02/08 No.64 Cietereup - Bogor 16810</t>
  </si>
  <si>
    <t>0856 9117 2710</t>
  </si>
  <si>
    <t>anton.suprobo@facebook.com</t>
  </si>
  <si>
    <t>staff at PT. SATONAGATOMI</t>
  </si>
  <si>
    <t>Antonius</t>
  </si>
  <si>
    <t>antoniusdeka29@gmail.com</t>
  </si>
  <si>
    <t>Antonius Dedy Arif Purwanto</t>
  </si>
  <si>
    <t>Perum Bulak Kapal Permai, Blok AA no. 16 – Bekasi</t>
  </si>
  <si>
    <t>antoniusdedy786@yahoo.com</t>
  </si>
  <si>
    <t>1. Bengkel Surya Gemilang - Bekasi September 2007 - Oktober 2010 Jabatan :Teknisi
  2. PT. Super Label Indonesia - Cikarang Oktober 2007 - Desember 2007
  Jabatan : Operator Produksi
  3. Yayasan Sinar Pelangi - Jatibening April 2008 - Maret 2010 Jabatan : Leader + Administration
  4. PT. Swadharma Kerry Satya (Shangri-La Hotel) - Jakarta,April 2010 - April 2012
  Jabatan : Data Entry (Administration &amp; General Affairs)
  5. PT. Swadharma Kerry Satya (Shangri-la Hotel) Jakarta, Mei 2012 - Januari 2015
  Jabatan : Data Entry (Administration &amp; General Affairs) + Recover Sekertaris selama 4 bulan (Feb 2014 - Mei 2014).</t>
  </si>
  <si>
    <t>Antonius Kurnia</t>
  </si>
  <si>
    <t>21/05/1987</t>
  </si>
  <si>
    <t>Jl. Kelapa Sawit VII BD 9 No. 1, Gading Serpong/ Kota Tangerang</t>
  </si>
  <si>
    <t>antonius.suthiono@gmail.com</t>
  </si>
  <si>
    <t>autoimmunie</t>
  </si>
  <si>
    <t>: The Ritz-Carlton Jakarta, Wooga, Lufthansa Cargo</t>
  </si>
  <si>
    <t>Apriliana Nenny Triana Paulus</t>
  </si>
  <si>
    <t>Jl. Komando III/2 No.30 Karet, Setiabudi – Jakarta Selatan</t>
  </si>
  <si>
    <t>apriliana.nenny@gmail.com</t>
  </si>
  <si>
    <t>Sebagai adm dan GA di CNOOC SES Ltd, Sekretaris di LSM, intruktur komputer</t>
  </si>
  <si>
    <t>Arie Wisasa Pratama</t>
  </si>
  <si>
    <t>13/09/1994</t>
  </si>
  <si>
    <t>Jl. Sulung Kidul Patalan, Jetis Bantul - Yogyakarta</t>
  </si>
  <si>
    <t>85701147808(Invalid Number)</t>
  </si>
  <si>
    <t>081904245516 (Invalid Number)</t>
  </si>
  <si>
    <t>difabelbantul@gmail.com</t>
  </si>
  <si>
    <t>Admin Online Shop</t>
  </si>
  <si>
    <t>Arief Sutriyono</t>
  </si>
  <si>
    <t>16/06/1988</t>
  </si>
  <si>
    <t>Rawa Bambu I, Jalan Q No. 7 Pasar Minggu, Jakarta 12520</t>
  </si>
  <si>
    <t>ariefshell04@gmail.com</t>
  </si>
  <si>
    <t>1) Operation Support System Carrefour Keramat Jati 2014
  2) Administration Buyer HO Carrefour Lebak Bulus 2014</t>
  </si>
  <si>
    <t>Arif Budiyanto</t>
  </si>
  <si>
    <t>Jl. Bambu Kuning 1 No. 22A RT 10/05 Pondok Bambu Duren Sawit - Jakarta Timur</t>
  </si>
  <si>
    <t>a_budiyanto113@yahoo.com</t>
  </si>
  <si>
    <t>1) Fire Safety Di Surya Cipta Karawang 1997-2000, 2) Operator Mesin Di Cibitung 1998-2000</t>
  </si>
  <si>
    <t>Arif Fajar Setyarso</t>
  </si>
  <si>
    <t>27/02/1982</t>
  </si>
  <si>
    <t>Jl Suci, Gang Saibun Rt 011/004, Kel Susukan, Kec. Ciracas Jakarta Timur</t>
  </si>
  <si>
    <t>argo.fajar@gmail.com</t>
  </si>
  <si>
    <t>Arif Setiawan</t>
  </si>
  <si>
    <t>16/02/1993</t>
  </si>
  <si>
    <t>Jl. Grubug Jatisaruha Nanggulan - Yogyakarta</t>
  </si>
  <si>
    <t>087839304925 (ibu)</t>
  </si>
  <si>
    <t>masaritdeaf@gmail.com</t>
  </si>
  <si>
    <t>Ayudienar Mutiara Balqis</t>
  </si>
  <si>
    <t>Jl. Purumahan Batan Indah Bolo P47 - Kota Tangerang</t>
  </si>
  <si>
    <t>balqismutiara2@gmail.com</t>
  </si>
  <si>
    <t>Ario Resnady</t>
  </si>
  <si>
    <t>Jln.Gatot Subroto no:7 RT1/RWVII,perum Pasadena Semarang 50183</t>
  </si>
  <si>
    <t>pasadena108@gmail.com</t>
  </si>
  <si>
    <t>1) Grand Candi Hotel Semarang,sebagai first cook (5th) 1998-2003
  2) Internship at Notary office, February 2014- present</t>
  </si>
  <si>
    <t>Asep Nurjamiz</t>
  </si>
  <si>
    <t>21/04/1995</t>
  </si>
  <si>
    <t>Jl. Kacang Prima. Pondok Kacang Timur - Pondok Karen</t>
  </si>
  <si>
    <t>0811865463 (bapak)</t>
  </si>
  <si>
    <t>Asep Rahmahtulloh</t>
  </si>
  <si>
    <t>25/04/1986</t>
  </si>
  <si>
    <t>Perum Cikunir Kencana Raya Blok B No. 55- Kota Tasikmalaya</t>
  </si>
  <si>
    <t>acep_rohmatulloh@yahoo.com</t>
  </si>
  <si>
    <t>Asep Saripudin</t>
  </si>
  <si>
    <t>28/07/1989</t>
  </si>
  <si>
    <t>KP. Cikendal No. 23 RT002/RW004 Kel. Cipageran Kec. Cimahi utara kota Cimahi 40511</t>
  </si>
  <si>
    <t>Cimahi</t>
  </si>
  <si>
    <t>adinikhwan@gmail.com</t>
  </si>
  <si>
    <t>Sokhidin Idin</t>
  </si>
  <si>
    <t>Tanjungharja, 03 kec. Kramat - Tegal</t>
  </si>
  <si>
    <t>idiensn@gmail.com</t>
  </si>
  <si>
    <t>training di Hallo BCA BSD</t>
  </si>
  <si>
    <t>Wayan Winada</t>
  </si>
  <si>
    <t>Banjar Tapesan, Tabanan - Bali</t>
  </si>
  <si>
    <t>Tabanan</t>
  </si>
  <si>
    <t>1) Admin at Bali International School for a year</t>
  </si>
  <si>
    <t>Dadang Saepuloh</t>
  </si>
  <si>
    <t>20/12/1977</t>
  </si>
  <si>
    <t>Jl Sadu Tengah No. 81 Rt.03 / RW.05 Desa Sadu Bdung – Bali</t>
  </si>
  <si>
    <t>083820615675 (family)</t>
  </si>
  <si>
    <t>dadangsaepuloh417@gmail.com</t>
  </si>
  <si>
    <t>1. Th. 2000-2001 Staf Administrasi CV. SWATAMA JAYA ABADI
  2. Th 2002-2006 Karyawan konpeksi/home industri
  3. Th. 2007-2014 Karyawan Bandoengan Jacket</t>
  </si>
  <si>
    <t>I Wayan Warta</t>
  </si>
  <si>
    <t>31/07/1975</t>
  </si>
  <si>
    <t>Jl. Kampus Unud Lingkungan Kalanganyar- Jimbaran, Bali</t>
  </si>
  <si>
    <t>dnetworkweb8@gmail.com</t>
  </si>
  <si>
    <t>1) Admin Staff at YPAC Bali in 2000
  2) Daily worker at Hotel Novotel Nusa Dua in 2011</t>
  </si>
  <si>
    <t>Ayu Rafika</t>
  </si>
  <si>
    <t>26/05/1999</t>
  </si>
  <si>
    <t>Jl, Amal Kp. Padang Pasir Pengaraian Rokan Hulu - Riau</t>
  </si>
  <si>
    <t>Rokan Hulu</t>
  </si>
  <si>
    <t>082170321194 (tante)</t>
  </si>
  <si>
    <t>ayurafikamatabiru@gmail.com</t>
  </si>
  <si>
    <t>Ayu Septianingrum</t>
  </si>
  <si>
    <t>Jojoran 4/27b - Surabaya</t>
  </si>
  <si>
    <t>83857010511 (Invalid Number)</t>
  </si>
  <si>
    <t>k.d.adnan15@gmail.com</t>
  </si>
  <si>
    <t>1)SPG
  2)marketing online shop</t>
  </si>
  <si>
    <t>Wiwin Akollo</t>
  </si>
  <si>
    <t>18/12/2002</t>
  </si>
  <si>
    <t>Piru</t>
  </si>
  <si>
    <t>slbnegeripiru@yahooo.co.id</t>
  </si>
  <si>
    <t>Badar</t>
  </si>
  <si>
    <t>16/04/1970</t>
  </si>
  <si>
    <t>Kota Laweh Sitiung 4 Kec. Kota BesarKab. Darmas Raya - Sumatera Barat</t>
  </si>
  <si>
    <t>Dharmas Raya</t>
  </si>
  <si>
    <t>0823 8921 8821</t>
  </si>
  <si>
    <t>badar.jegerr@facebook.com</t>
  </si>
  <si>
    <t>Plantation supervisor in 1996- 2011</t>
  </si>
  <si>
    <t>bagasvergil@gmail.com</t>
  </si>
  <si>
    <t>Kp. Sumbersari RT001/011 Parakan Wetan, Parakan, Temanggung 56254</t>
  </si>
  <si>
    <t>juru bahasa isyarat</t>
  </si>
  <si>
    <t>IT, HTML, CSS dan Web Development</t>
  </si>
  <si>
    <t>no 1 saya sedang bekerja merakit modul tongkat adaptif di sentra terpadu kartini temanggung, jawa tengah sebagai karyawan mulai dari pada tanggal 25 april sampai sekarang.
 no. 2 sudah pernah bekerja sebagai karyawan - Devisi Pembersihan Sarang Burung Walet
 KSU BIMA (Bina Umat) Parakan Wetan bulan januari - mei tahun 2017</t>
  </si>
  <si>
    <t>@harcengaming</t>
  </si>
  <si>
    <t>https://drive.google.com/open?id=1VKsaDOJnVA0I7Dcz2GzPWi3LpoPpwpqW</t>
  </si>
  <si>
    <t>https://drive.google.com/open?id=1-Y5VKg9sqnZ5d4mJQB23DJTQlYtKT3lI</t>
  </si>
  <si>
    <t>https://drive.google.com/open?id=1ra5Xx2mLghrhzAovhkMWpqPUGUALnfj_</t>
  </si>
  <si>
    <t>sejak lahir langsung tuli alami</t>
  </si>
  <si>
    <t>https://drive.google.com/open?id=1ggoozGWt8RyxAhheDofZSa0-rMrnJ3UR</t>
  </si>
  <si>
    <t>Bangbang Indra Lesmana</t>
  </si>
  <si>
    <t>19/08/1992</t>
  </si>
  <si>
    <t>Blok Kuli RT 002/001, Desa Sukasari Kec. Cikijing Majalengka - Jawa Barat</t>
  </si>
  <si>
    <t>bangbangindralesmana@yahoo.com</t>
  </si>
  <si>
    <t>Endi Sipanto</t>
  </si>
  <si>
    <t>18/05/1986</t>
  </si>
  <si>
    <t>Tanjung Kemuning dua kec Tanjung Kemuning Kab Kaur prop Bengkulu</t>
  </si>
  <si>
    <t>Kaur</t>
  </si>
  <si>
    <t>endisipianto@gmail.com</t>
  </si>
  <si>
    <t>Benedict Paschaly Bernard Lamere</t>
  </si>
  <si>
    <t>18/04/1981</t>
  </si>
  <si>
    <t>Jl. Kopo No. 52 Ciganjur, Jagakarsa - Jakarta Selatan</t>
  </si>
  <si>
    <t>benedictlamere@gmail.com</t>
  </si>
  <si>
    <t>Teknisi, Service Engineering &amp; IT Staf Support ( nama perusahaan tidak ditulis )</t>
  </si>
  <si>
    <t>ENGGAR RESTU PRAYOGO</t>
  </si>
  <si>
    <t>JI JERUK I NO.12-A GELURAN TAMAN SIDOARJO</t>
  </si>
  <si>
    <t>Kabupaten Sidoarjo</t>
  </si>
  <si>
    <t>enggarrestup841@gmail.com</t>
  </si>
  <si>
    <t>Kerajinan koran tempat air mineral</t>
  </si>
  <si>
    <t>Kriya kayu</t>
  </si>
  <si>
    <t>pt sumber alfaria trijaya tbk</t>
  </si>
  <si>
    <t>Enggar Restu p</t>
  </si>
  <si>
    <t>https://drive.google.com/open?id=1Jt-p4mYMv85Kdiz7W7Pp82nMNRJodQxE</t>
  </si>
  <si>
    <t>SMALB DEWI SARTIKA TAMAN SIDOARJO IPS</t>
  </si>
  <si>
    <t>https://drive.google.com/open?id=10E7uR74yFtBxxwOtVOcmqgB4A97Z8Tv1</t>
  </si>
  <si>
    <t>https://drive.google.com/open?id=1wABzyHMoLElkLIKd1TpLungW1zKTjMIB</t>
  </si>
  <si>
    <t>Tunarungu</t>
  </si>
  <si>
    <t>https://drive.google.com/open?id=19mBx5h3xYnhWrWXL025ZAF6WKpcCbajf</t>
  </si>
  <si>
    <t>https://drive.google.com/open?id=1eS_AI7lG68fLcYoK7-qds_YSbbXalWCO</t>
  </si>
  <si>
    <t>Bonar Bangun</t>
  </si>
  <si>
    <t>JL.Libra No.2, Bandung</t>
  </si>
  <si>
    <t>081 12323 0901</t>
  </si>
  <si>
    <t>022 7509830</t>
  </si>
  <si>
    <t>xave20@gmail.com</t>
  </si>
  <si>
    <t>operator in warnet (2 years), employees in KHC Bandung (2 years), taxbike in Uber bandung, taxi bike, in hotel one year,</t>
  </si>
  <si>
    <t>Budi Asmotuwati</t>
  </si>
  <si>
    <t>Jl. warakas 2 gang IV/9 – Jakarta Utara</t>
  </si>
  <si>
    <t>021-97693589</t>
  </si>
  <si>
    <t>Mcdonnald 25 Oktober 1995- 30 September 2009</t>
  </si>
  <si>
    <t>Budi Dharma</t>
  </si>
  <si>
    <t>Jl. Taman Cipinang No. 10 RT 01/06 Jatinegara-Jakarta Timur</t>
  </si>
  <si>
    <t>Budi Yanto</t>
  </si>
  <si>
    <t>Jl. Jambu II Kelurahan Cipedak Kec. Jagakarsa -Jakarta Selatan 12630</t>
  </si>
  <si>
    <t>082122824435 (ibu)</t>
  </si>
  <si>
    <t>Candra Yustama</t>
  </si>
  <si>
    <t>22/10/1991</t>
  </si>
  <si>
    <t>Jl. KH. Ahmad Dahlan 6A, Genteng Wetan - Bayuwangi 68465</t>
  </si>
  <si>
    <t>85335375249 (Invalid Number)</t>
  </si>
  <si>
    <t>agampratama39@gmail.com</t>
  </si>
  <si>
    <t>Scorpion Cell Banyuwangi since 2009- 2010
  - Itc Polytron Bali since 2011- 2012</t>
  </si>
  <si>
    <t>Casroni</t>
  </si>
  <si>
    <t>20/02/1986</t>
  </si>
  <si>
    <t>Jl. Kenari I/ No. 37 B Rt. 05/03 Kenari Senen, 10430 Jakarta Raya, Indonesia</t>
  </si>
  <si>
    <t>casroni86@gmail.com</t>
  </si>
  <si>
    <t>1) 2010 – 2011 : Teaching at junior Nurul Iman Parung-Bogor as Teacher Of English Language at Al Ashriyyah Nurul Iman Islamic Boarding School Parung-Bogor.
  2) Tahun 2012 - 2013 : Teaching at elementary Al-Jannah Islamic Fullday School Cibubur Jakarta Timur, studies (English, Math Science).
  3) Tahun 2013-November: Staff Assistant Program Manager AGENDA (ASEAN General Election Network for Disability Access).</t>
  </si>
  <si>
    <t>Maimonah</t>
  </si>
  <si>
    <t>Jl. Kampung Waru Jaya Parung - Bogor</t>
  </si>
  <si>
    <t>Chirstin Silviani</t>
  </si>
  <si>
    <t>Bandung (home address not detail)</t>
  </si>
  <si>
    <t>Achmad Buhari</t>
  </si>
  <si>
    <t>Denpasar (home address not detail)</t>
  </si>
  <si>
    <t>081373713917 (ibu)</t>
  </si>
  <si>
    <t>Albucheri95@gmail.com</t>
  </si>
  <si>
    <t>Design Graphic (Not Detail Company)</t>
  </si>
  <si>
    <t>Chotib Nurma AMalento</t>
  </si>
  <si>
    <t>19/04/1985</t>
  </si>
  <si>
    <t>Bumi Pasarkemis Indah blok J1 No.11, RT: 01/03, Kec. Pasarkemis – Kota Tangerang</t>
  </si>
  <si>
    <t>c.n.aMalento@gmail.com</t>
  </si>
  <si>
    <t>Magang Cv.Pancar Prima Agung (2013)</t>
  </si>
  <si>
    <t>Christianto Kurniawan Chandra</t>
  </si>
  <si>
    <t>13/04/1974</t>
  </si>
  <si>
    <t>Jl. Melati 15d, Gg Haji Hasan, Ragunan, Jakarta 12550</t>
  </si>
  <si>
    <t>christiantoka@gmail.com</t>
  </si>
  <si>
    <t>IT sekolah Kembang, TUV Nord</t>
  </si>
  <si>
    <t>Taman Aries F12/5,Merya Utara,Jakbar 11620</t>
  </si>
  <si>
    <t>0821-1968-1919</t>
  </si>
  <si>
    <t>0816 85 6161 (Ibu Christina)</t>
  </si>
  <si>
    <t>1. Cashier The Taste Resto Garand Indonesia Jakarta Pusat
  2. Admin Pt.Sinarmas Daerah Thamrin Jakarta Pusat
  3. Chef Desert The Paneook Daerah Puri Jakarta Barat
  4. Cashier The Sovl Refeksi Plaza Semanggi,Jakarta Selatan</t>
  </si>
  <si>
    <t>Clarissa Wijaya</t>
  </si>
  <si>
    <t>28/12/1993</t>
  </si>
  <si>
    <t>JL.Anggrek No.40 RT 001 /RW001 Sukasari - Kota Tangerang</t>
  </si>
  <si>
    <t>08567884778 (ibu)</t>
  </si>
  <si>
    <t>clarissawijaya2814@gmail.com</t>
  </si>
  <si>
    <t>Carrefour Tang City</t>
  </si>
  <si>
    <t>Cleavrick Hasnami Alleonardo</t>
  </si>
  <si>
    <t>24/7/1994</t>
  </si>
  <si>
    <t>Jl. Brigjen Hasan Kasin lrg. Amal no. 007 rt 007 rw 010 Kelurahan Bukit Sangkal Kecamatan Kalidoni</t>
  </si>
  <si>
    <t>Cleavricka@gmail.com</t>
  </si>
  <si>
    <t>- Bisa mengoperasikan komputer seperti orang umum
 - Bisa menguasai MS Office (Word, Excel dan Powerpoint) 
 - Bisa berbahasa Inggris baik secara aktif maupun pasif
 - Bisa menghitung secara cepat dan tepat
 -</t>
  </si>
  <si>
    <t>1. Admin Staff di PT Wirakarya Sejahtera Utama Tahun 2016-2018
 2. Guru Komputer di SDN Negeri 113 Palembang Tahun 2018-2020
 3. Atlit Badminton di NPCI Sumatera Selatan Tahun 2021</t>
  </si>
  <si>
    <t>FB: Cleavrick Hasnami Alleonardo IG: erickalleonardo</t>
  </si>
  <si>
    <t>https://drive.google.com/open?id=16YkH4ER3l0ik80kLp5WpG9--iqg3emuU</t>
  </si>
  <si>
    <t>Akuntansi</t>
  </si>
  <si>
    <t>https://drive.google.com/open?id=1VTStYwjIYDZddIPm_XTkByJC0A8izb-C</t>
  </si>
  <si>
    <t>https://drive.google.com/open?id=1zWSkVlCpT8SKghysZzkH5M4qVyi5YjE4</t>
  </si>
  <si>
    <t>Saya seorang tunadaksa ringan (tangan kanan agak bengkok sejak lahir) namun saya masih mampu mengerjakan aktifitas pada umumnya.</t>
  </si>
  <si>
    <t>https://drive.google.com/open?id=1_1E1ULeRuJzzaDY9qCUUBkxAzeTUyXnF</t>
  </si>
  <si>
    <t>Tika Setyarini</t>
  </si>
  <si>
    <t>22/09/1992</t>
  </si>
  <si>
    <t>Banjarnegara, Purbalingga, atau Purwokerto</t>
  </si>
  <si>
    <t>Cashier</t>
  </si>
  <si>
    <t>Dandung Sudarmanto</t>
  </si>
  <si>
    <t>Desa Modongan Kec Sooko Kab Mojokerto Jawa Timur</t>
  </si>
  <si>
    <t>dandungsudarmanto@gmail.com</t>
  </si>
  <si>
    <t>Pengalaman , Kepala Seksi Pengelolaan Lahan Dinas Pertanian Kab Blora, Piu Pfi3p Adb 2002 S/D 2011</t>
  </si>
  <si>
    <t>Daniel Christian Situmorang</t>
  </si>
  <si>
    <t>Jl. Gelatik Perum Villa Japos Blok C2/4 Jurangmangu Barat, Pondok Aren</t>
  </si>
  <si>
    <t>dsitumorang82@gmail.com</t>
  </si>
  <si>
    <t>1) Poseng Photography , 2) Pt. Mnc Sky Vision (Indovision)</t>
  </si>
  <si>
    <t>Daniel Darma Putra</t>
  </si>
  <si>
    <t>Jl. Kebon Bibit Utara II no 39/58</t>
  </si>
  <si>
    <t>Bandung (Kota)</t>
  </si>
  <si>
    <t>danieldarmaputra030595@gmail.com</t>
  </si>
  <si>
    <t>Komputer (Ms Excel, Ms Word, Ms Point)</t>
  </si>
  <si>
    <t>Tidak pakai ABD</t>
  </si>
  <si>
    <t>Komputer (Ms. Excel, Ms. Point, Ms. Word)</t>
  </si>
  <si>
    <t>Belum pernah</t>
  </si>
  <si>
    <t>Instagram &amp; Whatsapp</t>
  </si>
  <si>
    <t>https://drive.google.com/open?id=1cfixGFYcI0crk8GBai_5QaebfOBRUVrE</t>
  </si>
  <si>
    <t>S1 Jurusan Administrasi Bisnis</t>
  </si>
  <si>
    <t>https://drive.google.com/open?id=1SsJhLz2fikbbaHSsnm75Ega-QqwmIIiA</t>
  </si>
  <si>
    <t>https://drive.google.com/open?id=1Xibnj3hbwOeIyhY9fLk8ZAKoWdur6ASI</t>
  </si>
  <si>
    <t>Saya sebagai penyandang tuna rungu yang tidak memiliki kurang pendengaran walaupun saya dapat berbicara dengan orang dan membaca gerak bibir orang yang bicara pelan-pelan agar dapat mengerti dalam komunikasi. Saat pemeriksaan pendengaran di Pusat Alat Dengar Melawai, dengan hasilnya telinga kanan 102 DB dan telinga kiri 115 DB. Saya tidak menggunakan alat bantu dengar karena tidak mampu biaya ABD.</t>
  </si>
  <si>
    <t>https://drive.google.com/open?id=1sJi_nCoHP_zUv6gIpQCVwHZZPqySoWl3</t>
  </si>
  <si>
    <t>Winda Dwiastari</t>
  </si>
  <si>
    <t>Jl. Kertanegara GG No 2 Erlangga Ubung kaja, Denpasar - Bali</t>
  </si>
  <si>
    <t>barbiewinda22@gmail.com</t>
  </si>
  <si>
    <t>Jl Kebon Bibit Utara II no 39/58, Tamansari, Bandung</t>
  </si>
  <si>
    <t>tidak memakai ABD</t>
  </si>
  <si>
    <t>Komputer (Ms Excel, Ms Word, Ms Point), Mengatur keuangan, membuat data laporan keuangan, komunikasi</t>
  </si>
  <si>
    <t>belum pernah</t>
  </si>
  <si>
    <t>Instagram, Whatsapp</t>
  </si>
  <si>
    <t>https://drive.google.com/open?id=1qG8GgqAt9e_31Xr80fctT17UNWAu2jPN</t>
  </si>
  <si>
    <t>S1 Administrasi Bisnis 2016</t>
  </si>
  <si>
    <t>https://drive.google.com/open?id=1b3fkRBUh7Nuj7etdbFfRVIaIoXfMhV7J</t>
  </si>
  <si>
    <t>https://drive.google.com/open?id=1fRN6-LcVCqEk06wnyYxnW0EKMH__0J1m</t>
  </si>
  <si>
    <t>Kurang pendengaran "Tuna rungu" (frekuensi bunyi : telinga kiri 102 DB dan telinga kanan 115), bisa berbicara dengan orang kemudian bisa membaca gerak bibir orang yang bicara. Bahasa isyarat yang ku bisa gunakan adalah ASL (American Sign Language).</t>
  </si>
  <si>
    <t>https://drive.google.com/open?id=11nFSu-CArKzyvfkpL7-EvMVJ0_U3bxB_</t>
  </si>
  <si>
    <t>Daniel Kalunung Dwi Susanto</t>
  </si>
  <si>
    <t>13/12/1970</t>
  </si>
  <si>
    <t>Perum Bumi Cahaya Bintang No.11 Banjar baru - Kalimantan Selatan</t>
  </si>
  <si>
    <t>banjarbaru</t>
  </si>
  <si>
    <t>deuscanticum@ymail.com</t>
  </si>
  <si>
    <t>1) Penanggung Jawab Operasional di Agen/Distributor Tempo Direct - Bekasi (2010 – Maret 2014
  2) Analisa Kredit di BPR Mitrabina Arthamakmur - Ciledug - Kota Tangerang (2005 – 2007)
  3) Anggota Team Internal Audit di Karya Medika Group - Bekasi (1998 – 2000 )
  4) Kepala Keuangan di RS Karya Medika – Bekasi (1998)
  5) Penanggungjawab Operasional di Klinik Karya Medika – Bekasi (1997 – 2001)
  6) Pengawas Intern di PT BPR Alsukhadana - Tambun (1995 – 1996)</t>
  </si>
  <si>
    <t>Gede Ade Putra Wirawan, A.Md.Kom</t>
  </si>
  <si>
    <t>Jl.P.Serangan No 17 Sanglah, Denpasar Selatan 80114 Bali</t>
  </si>
  <si>
    <t>ade_wirawan@live.com</t>
  </si>
  <si>
    <t>1. Training House Kepping di The Westin Hotel, Nusa Dua Tahun 2009 ( 3 bulan )
  2. Praktek Kerja Lapangan ( PKL ) Desain Grafis di SLB B N PTN Jimbaran Tahun 2011 ( 3 bulan )
  3. DW Steward di Anatara Hotel Seminyak tahun 2011 
  4. PKL Keadministrasian Kesiswaan Tata Usaha di SLB N PTN Jimbaran tahun 2014 ( 3 bulan )
  5. Masih aktif dalam pengurus organisasi dan komunitas</t>
  </si>
  <si>
    <t>Daniel Yapradinata</t>
  </si>
  <si>
    <t>Jakarta (N/A Detail)</t>
  </si>
  <si>
    <t>danielyapra@yahoo.co.id</t>
  </si>
  <si>
    <t>Darsan</t>
  </si>
  <si>
    <t>30/10/1987</t>
  </si>
  <si>
    <t>Desa. Gombang Blok. Pelita RT: 12 / RW : 03 KEC. Plumbon - Cirebon</t>
  </si>
  <si>
    <t>darsanahmad13@yahoo.co.id</t>
  </si>
  <si>
    <t>Selling</t>
  </si>
  <si>
    <t>Dea Audrine Cassandra</t>
  </si>
  <si>
    <t>JL.Arteri km1,1 Gang VI/no.18 RT12/RW18 Nanggulan Maguwoharjo Depok Sleman Jogjakarta 55282</t>
  </si>
  <si>
    <t>085 640559965</t>
  </si>
  <si>
    <t>Ny. Ning Aswasih 081328023919</t>
  </si>
  <si>
    <t>deaputri80581@gmail.com</t>
  </si>
  <si>
    <t>Deasy Junaedi</t>
  </si>
  <si>
    <t>Jl. Kepu Timur No. 41 A, RT 11/ RW 9, Sukabumi - Jawa Barat</t>
  </si>
  <si>
    <t>deasy.junaedi@gmail.com</t>
  </si>
  <si>
    <t>• 1999 - 2000 : Freshindo Marketama ( Alfa Link ), Jakarta -As a secretary to Managing Director.
  • 2000 - 2007 : Laurensia School, Serpong – Kota Tangerang as : - ( 2000 - 2003 ) Secretary to Academic Director</t>
  </si>
  <si>
    <t>Deby Iswanta</t>
  </si>
  <si>
    <t>24/11/1975</t>
  </si>
  <si>
    <t>Kampung Jembatan Rt.005/01 No.36 KEC. Cakung - Jakarta Timur</t>
  </si>
  <si>
    <t>debyiswanta@gmail.com</t>
  </si>
  <si>
    <t>Tahun 2000-2004 di PT. Primadian Mitra Selaras Foreman ( Mekanikal-Elektrikal )</t>
  </si>
  <si>
    <t>DEDDY NUR IMAN PUJIONO</t>
  </si>
  <si>
    <t>17/09/1993</t>
  </si>
  <si>
    <t>JL. PIERE TENDEAN DUSUN SARWODADI RT 06 / RW 01 
  DESA CIBELOK KECAMATAN TAMAN KABUPATEN, PEMALANG</t>
  </si>
  <si>
    <t>pemalang</t>
  </si>
  <si>
    <t>deddynurimamp@gmail.com</t>
  </si>
  <si>
    <t>Carrefour, pramuniaga fashion</t>
  </si>
  <si>
    <t>Sanrila Irwan</t>
  </si>
  <si>
    <t>25/03/1982</t>
  </si>
  <si>
    <t>Staff guest house SMA Lokon Jl.Perlombaan no.99 kakaskasen 2 Tomohon</t>
  </si>
  <si>
    <t>Tomohon</t>
  </si>
  <si>
    <t>rila_irwan@yahoo.co.id</t>
  </si>
  <si>
    <t>2008 – 2012 National Paralympic Committee ( NPC) Kota Palangkaraya Dengan Jabatan Bendahara</t>
  </si>
  <si>
    <t>Demson Damianus Situngkir</t>
  </si>
  <si>
    <t>Jl. A. Yani No. 29 Puncak Kemuning Kec. Lubuk Linggau II - Sumatera Selatan 31628</t>
  </si>
  <si>
    <t>Lubuk linggau</t>
  </si>
  <si>
    <t>0813 7472 8180</t>
  </si>
  <si>
    <t>sittungkir@gmail.com</t>
  </si>
  <si>
    <t>Marketing Erlangga in Solok</t>
  </si>
  <si>
    <t>Rukin</t>
  </si>
  <si>
    <t>27/09/1982</t>
  </si>
  <si>
    <t>Sengo Rt05 Rw03 Desa Bandarasari Kec Ngoro - Mojokerto</t>
  </si>
  <si>
    <t>ruch2324@gmail.com</t>
  </si>
  <si>
    <t>Admin Di Dinsos Prov Jatim</t>
  </si>
  <si>
    <t>Deni Haryadi</t>
  </si>
  <si>
    <t>Kaumpandak Karadenan Cibinong - Bogor</t>
  </si>
  <si>
    <t>sadibax78@gami.com</t>
  </si>
  <si>
    <t>Woro Miranti</t>
  </si>
  <si>
    <t>Semono Rt 04/01 Kec. Bagelen - Purwerejo</t>
  </si>
  <si>
    <t>purworejo</t>
  </si>
  <si>
    <t>hsragil@yahoo.com</t>
  </si>
  <si>
    <t>Deni Tata</t>
  </si>
  <si>
    <t>18/02/1983</t>
  </si>
  <si>
    <t>Sindangsuka RT. 04 RW 02 Banjarsari Jatinunggal, Sumedang - Jawa Barat</t>
  </si>
  <si>
    <t>Ad.patteh@yahoo.com</t>
  </si>
  <si>
    <t>1) PT. FIT-U Garment Bandung, Making T-Shirt (brand Tomy Hilpiger Eksport and Trousers in 2004-2008
  2) Internet Café Keeper in 2011-2012</t>
  </si>
  <si>
    <t>Mochamad Rizky Fadillah, A.Md.Kom</t>
  </si>
  <si>
    <t>Jl. Dewata 1 No. 39 Sidakarya - Denpasar</t>
  </si>
  <si>
    <t>mochrizkyfadilahh@gmail.com</t>
  </si>
  <si>
    <t>1. HK di THE Westin Nusa Dua Tahun 2008 ( 6 bulan ), 2. PKL Desgin Graphis di SLB BN PTN Jimbaran tahun 2011 ( 3 bulan )
  3. PKL Keadministrasian Tata Usaha di SLB B N PTN Jimbaran tahun 2014 ( 3 Bulan )</t>
  </si>
  <si>
    <t>Deny Yen Martin Rahman</t>
  </si>
  <si>
    <t>Jl. Kalidami VII No.5, Rt.03/Rw.10, Kel.Mojo, Kec.Gubeng – Surabaya</t>
  </si>
  <si>
    <t>denyyen.martinrahman@gmail.com</t>
  </si>
  <si>
    <t>TeleMarketing Officer di PSI-Standart Chartered Group Company, Agustus 2010 s/d Januari 2011. 
  TeleSales Officer di CIMB NIAGA, September 2013 s/d Juli 2014.</t>
  </si>
  <si>
    <t>Depi Kurnia Wati</t>
  </si>
  <si>
    <t>15/9/1999</t>
  </si>
  <si>
    <t>KagokRt :59/Rw:30 Srikayangan Sentolo</t>
  </si>
  <si>
    <t>Kulon progo</t>
  </si>
  <si>
    <t>depikurniawati5@gmail.com</t>
  </si>
  <si>
    <t>Kacamata, Lup, Digital Magnifiar,Teleskop</t>
  </si>
  <si>
    <t>Public Speaking</t>
  </si>
  <si>
    <t>Belum pernah kerja</t>
  </si>
  <si>
    <t>Insttagram (depi_kurniawati99)</t>
  </si>
  <si>
    <t>https://drive.google.com/open?id=1e155JYM1EUq4qYxtIxUt-VQpbekcQtsV</t>
  </si>
  <si>
    <t>https://drive.google.com/open?id=1oAGbHMsHMgJwvqC8mf4c-21ltv_VEzzJ</t>
  </si>
  <si>
    <t>https://drive.google.com/open?id=1GXKPNLIzO_8aRmqsF3gvyC4LEvxRoPI0</t>
  </si>
  <si>
    <t>Saya disabilitas tunanetra lowvision, mata kanan saya ablisio retina dan mata kiri saya afakia</t>
  </si>
  <si>
    <t>https://drive.google.com/open?id=13rwpcTw_XqKDsefvJWGZxPvq2DGlacfM</t>
  </si>
  <si>
    <t>Desha Novanto</t>
  </si>
  <si>
    <t>Jl. Bhineka II No.47 RT 02 RW 09 Kel. Palsi, Gunung Selatan - Depok</t>
  </si>
  <si>
    <t>0877 8081 0931</t>
  </si>
  <si>
    <t>naluwa_eska87@yahoo.co.id</t>
  </si>
  <si>
    <t>Desi Kania Sari</t>
  </si>
  <si>
    <t>Jl. Kayumanis Gang H.Yahya No. 10C RT 003/03 Balekambang, Kramatjati, Jaktim- 13530</t>
  </si>
  <si>
    <t>082122102022 (ibu)</t>
  </si>
  <si>
    <t>dessy kaniasari@yahoo.com</t>
  </si>
  <si>
    <t>PT trans retail indonesia</t>
  </si>
  <si>
    <t>Desi Natalia Susanti</t>
  </si>
  <si>
    <t>25/12/2001</t>
  </si>
  <si>
    <t>Jl. Cyuk Dier Nyak Kel. Sungailiat No.16 Bangka Belitung</t>
  </si>
  <si>
    <t>Bangka belitung</t>
  </si>
  <si>
    <t>08127886718 (bapak)</t>
  </si>
  <si>
    <t>Desi Nesmarini</t>
  </si>
  <si>
    <t>19/12/1987</t>
  </si>
  <si>
    <t>Jl. SKB Karadenan no. 5 Cibinong-Bogor</t>
  </si>
  <si>
    <t>desyani.chy@gmail.com</t>
  </si>
  <si>
    <t>Destra Sentosa</t>
  </si>
  <si>
    <t>Semarang (home address not detail)</t>
  </si>
  <si>
    <t>destra.tosa@gmail.com</t>
  </si>
  <si>
    <t>Deviyanti Nur Afitasari</t>
  </si>
  <si>
    <t>29/09/1991</t>
  </si>
  <si>
    <t>Dusun Sumber Rejo, Banyuwangi</t>
  </si>
  <si>
    <t>82141595355 (Invalid Number)</t>
  </si>
  <si>
    <t>effy_pretty@yahoo.com</t>
  </si>
  <si>
    <t>Deviyanti Nur Afitasari (double)</t>
  </si>
  <si>
    <t>Dusun Sumber Rejo - Bayuwangi</t>
  </si>
  <si>
    <t>082141595 355 (Invalid Number)</t>
  </si>
  <si>
    <t>Belum Menikah ada</t>
  </si>
  <si>
    <t>Hasnita Taslim</t>
  </si>
  <si>
    <t>hasnita94@gmail.com</t>
  </si>
  <si>
    <t>Pekerjaan terakhir sebagai Pelaksanan Consumer Funding Regional Bank Mandiri</t>
  </si>
  <si>
    <t>Dewa Warman</t>
  </si>
  <si>
    <t>Padangkandi nagari tujuah kota talago,kec guguak,kab.lima puluah kota, propinsi sumatera barat</t>
  </si>
  <si>
    <t>Lima puluah kota</t>
  </si>
  <si>
    <t>085 36417464 (wife)</t>
  </si>
  <si>
    <t>dewawarman39@gmail.com</t>
  </si>
  <si>
    <t>honor staff at Social Department West Sumatera, 1)sales samsung
  2)sales indovision</t>
  </si>
  <si>
    <t>HASTOMO ANDIKA LUMBARDI</t>
  </si>
  <si>
    <t>25/7/1990</t>
  </si>
  <si>
    <t>Kalitengah Selatan Rt1 Rw3 Kalitengah Tanggulangin</t>
  </si>
  <si>
    <t>Sidoarjo</t>
  </si>
  <si>
    <t>hastomoandika@gmail.com</t>
  </si>
  <si>
    <t>Teknologi informasi dan komunikasi</t>
  </si>
  <si>
    <t>Tangan palsu</t>
  </si>
  <si>
    <t>Memasak</t>
  </si>
  <si>
    <t>Pramuniaga PT.BARES GROSIR TAHUN 2008-2009
 Loss Prevention staff PT.HERO SUPERMARKET CAB.GIANT SUN CITY SIDOARJO Tahun 2010-2017
 Picker PT.Sumber Alfaria Trijaya Dc Sidoarjo Tahun 2019-2022</t>
  </si>
  <si>
    <t>Facebook Instagram</t>
  </si>
  <si>
    <t>https://drive.google.com/open?id=1qdXt9tjXUQe3DbLqIfgt9sAyp92A0LW-</t>
  </si>
  <si>
    <t>https://drive.google.com/open?id=1wNSYcT8OKPMaqVrn3EbK3LU2zjcFQKqE</t>
  </si>
  <si>
    <t>https://drive.google.com/open?id=1u3s0hFV9qgHazuAIqjAJ3VwP58ZUfP44</t>
  </si>
  <si>
    <t>Saya mengalami kecelakaan tahun 2013 sehingga membuat tangan kanan saya diamputasi bawah siku</t>
  </si>
  <si>
    <t>https://drive.google.com/open?id=1eRwAWsUAY3w10Usu2OiXfUm6f8nuDexz</t>
  </si>
  <si>
    <t>I Wayan Arcana A.Md</t>
  </si>
  <si>
    <t>Jl. Tk. Pancoran Gg Ii B No.5 Panjer, Denpasar - Bali</t>
  </si>
  <si>
    <t>wayan182arcana@gmail.com</t>
  </si>
  <si>
    <t>Digital Marketing Consultant in PT.Bali Discovery Tours (Mei 2015 - Now)</t>
  </si>
  <si>
    <t>Dhian Meidianto</t>
  </si>
  <si>
    <t>20/05/1990</t>
  </si>
  <si>
    <t>Kp. Pos sentul RT 005/ RW003 DS.Sentul Kec.Balaraja - Kota Tangerang</t>
  </si>
  <si>
    <t>dhianmeidianto@gmail.com</t>
  </si>
  <si>
    <t>No Experience (Fresh Graduate 2015)</t>
  </si>
  <si>
    <t>Made Aryadi</t>
  </si>
  <si>
    <t>Dusun Bokong Desa Sampalan Klod, Gatsu, Denpasar - Bali</t>
  </si>
  <si>
    <t>aryadi@live.com</t>
  </si>
  <si>
    <t>Joger sebagai Kepala Bidang Dekorasi selama 15 tahun sejak tahun 1997- 2008. Tugas: Memantau Sablon, melipat semua pakaian, Packaging kaos..</t>
  </si>
  <si>
    <t>Diego Jj will Tome Lamakey</t>
  </si>
  <si>
    <t>Jl Warakas IV gang 1 No 35 RT 002 RW 005 - Jakarta Utara</t>
  </si>
  <si>
    <t>087883331375 (ibu)</t>
  </si>
  <si>
    <t>Diki Hearing Aidillah</t>
  </si>
  <si>
    <t>Jl. LAPAN Gg.Rembani II Rt.07/001 No.47 Jakarta</t>
  </si>
  <si>
    <t>Hearing Aidillahdiki2@gmail.com</t>
  </si>
  <si>
    <t>Oss Engineer PT.Picotel Nusantara,Project VIP complaint Handling End to End PT.Telkomsel</t>
  </si>
  <si>
    <t>Doddy Hermawan</t>
  </si>
  <si>
    <t>Jakarta Selatan (home address not detail)</t>
  </si>
  <si>
    <t>doddy_hermawan12@yahoo.com</t>
  </si>
  <si>
    <t>Data Entry ( Nama perusahaan tidak ditulis )</t>
  </si>
  <si>
    <t>Rendra Jaya Ambara</t>
  </si>
  <si>
    <t>31/01/1990</t>
  </si>
  <si>
    <t>Sarijadi Flat F/II No.3 RT 05/05 Kelurahan Sarijadi, Kec. Sukasari</t>
  </si>
  <si>
    <t>081 223 505 094 (wife)</t>
  </si>
  <si>
    <t>rendraambara@gmail.com</t>
  </si>
  <si>
    <t>in CIMB Niaga (3 months), Freelance manage music in Java Netro (2015-now)</t>
  </si>
  <si>
    <t>Dyah Dwi Kusumawardhani</t>
  </si>
  <si>
    <t>Bogor ( hoe address not detail)</t>
  </si>
  <si>
    <t>dyahdwikuswar@gmail.com</t>
  </si>
  <si>
    <t>PT. colliers internasional, PT. virgina Lestari, PT. Trans Retal Indonesia</t>
  </si>
  <si>
    <t>Echi Pramitasari</t>
  </si>
  <si>
    <t>17/06/1991</t>
  </si>
  <si>
    <t>Jl. Wijaya Kusuma No.15A - Jakarta Selatan</t>
  </si>
  <si>
    <t>echi.pramitasari@gmail.com</t>
  </si>
  <si>
    <t>1) Admin di Rizky Service (Authorized Service Center) Lampung (2012-2013)
  2) Shop Manager (Wisma Cheshire) Jakarta Selatan (2013-sekarang)</t>
  </si>
  <si>
    <t>Efron Manua Yosua</t>
  </si>
  <si>
    <t>20/03/1984</t>
  </si>
  <si>
    <t>Taman Harapan RT 01/03 Cawang – Jakarta Timur</t>
  </si>
  <si>
    <t>Radio Announcer</t>
  </si>
  <si>
    <t>Eirene Kristina Wiyanto</t>
  </si>
  <si>
    <t>16/06/1990</t>
  </si>
  <si>
    <t>Perumahan Karanglo Indah Blok Q No 15 - Malang</t>
  </si>
  <si>
    <t>eirenekw@gmail.com</t>
  </si>
  <si>
    <t>Eka Christian</t>
  </si>
  <si>
    <t>26/12/1993</t>
  </si>
  <si>
    <t>Kutisari indah Utara V no. 63</t>
  </si>
  <si>
    <t>Ekachristian93@gmail.com</t>
  </si>
  <si>
    <t>Training content writing</t>
  </si>
  <si>
    <t>Komputer / hp android</t>
  </si>
  <si>
    <t>Mengoperasikan komputer (Ms office, browsing internet, email, audio editor)</t>
  </si>
  <si>
    <t>Bekerja sebagai musisi (pianis &amp; violinist) di Linkafe Surabaya, tahun 2018-2020, sebagai guru ekstrakurikuler paduan suara di SMPN 21 Surabaya tahun 2015, sebagai musisi di JTV tahun 2018, bekerja sebagai arranger musik mulai tahun 2018 sampai sekarang</t>
  </si>
  <si>
    <t>Instagram: EkaChristian_musician</t>
  </si>
  <si>
    <t>https://drive.google.com/open?id=1mPuuO0Lb1XTr0iXH6lGowEEcbv3FMmiF</t>
  </si>
  <si>
    <t>Sarjana pendidikan seni drama tari musik (konsentrasi musik) universitas negeri Surabaya</t>
  </si>
  <si>
    <t>https://drive.google.com/open?id=1bDq9x2x32duXO4AAWzDuCp_oKliHPn8E</t>
  </si>
  <si>
    <t>https://drive.google.com/open?id=1IJmxjKYrN80Me-XJ9jYz8fG-eHIfcSNb</t>
  </si>
  <si>
    <t>Disabilitas netra total sejak lahir</t>
  </si>
  <si>
    <t>https://drive.google.com/open?id=1AvGdQmXJDMWeaneunLPeA6zwFm-SDUiS</t>
  </si>
  <si>
    <t>Eka Fibriyanto</t>
  </si>
  <si>
    <t>Kota Tangerang (home address not detail)</t>
  </si>
  <si>
    <t>ekafibriyanto12@gmail.com</t>
  </si>
  <si>
    <t>Operator Mechine nama perusahaan tidak ditulis)</t>
  </si>
  <si>
    <t>Eko Marlianto</t>
  </si>
  <si>
    <t>23/06/1994</t>
  </si>
  <si>
    <t>Kp. Caringin RT 003/002, Ds. Saga, Kec. Balaraja, Kab.Kota Tangerang - Banten - Jawa Barat</t>
  </si>
  <si>
    <t>marlianto_eko@yahoo.com</t>
  </si>
  <si>
    <t>Staff Tata Usaha (SDN Saga III), Guru (SDN Saga III), Film Editor (Kotak Seni Production)</t>
  </si>
  <si>
    <t>Ajeng Saraswati</t>
  </si>
  <si>
    <t>Jl. Goa Gong, Gang Sandat No.148, Jimbaran Bali, 80361</t>
  </si>
  <si>
    <t>Badung</t>
  </si>
  <si>
    <t>0882 1920 7537</t>
  </si>
  <si>
    <t>0812 3930 1011(father)</t>
  </si>
  <si>
    <t>ajengsaraswati9604@gmail.com</t>
  </si>
  <si>
    <t>EKO MASYHURI</t>
  </si>
  <si>
    <t>dusun: utara desa: pontang rw:059 rt:015 kecamatan ambulu</t>
  </si>
  <si>
    <t>jember</t>
  </si>
  <si>
    <t>mashuri749749@gmail.com</t>
  </si>
  <si>
    <t>sandal / sepatu</t>
  </si>
  <si>
    <t>bisa elektro dikit</t>
  </si>
  <si>
    <t>sales kue dipasar kerja serabutan kuli semampunya</t>
  </si>
  <si>
    <t>facebook / wa</t>
  </si>
  <si>
    <t>https://drive.google.com/open?id=1IVs3FnIEbE1getfw95VtKg5HpjAJeKiQ</t>
  </si>
  <si>
    <t>https://drive.google.com/open?id=1_ekfYkuaiNb-s36abiUX8xr3gBerZ-jt</t>
  </si>
  <si>
    <t>https://drive.google.com/open?id=1JEBOZOTq7NTbxqa57SO_Uq6nGHiQlrBI</t>
  </si>
  <si>
    <t>tuna daksa tidak punya telapak kaki kanan bisa berjalan dengan bantuan pakai sandal slop atau sepatu walau berjalan agak pincang</t>
  </si>
  <si>
    <t>https://drive.google.com/open?id=1weL9o3oPUEoFqJf3uYk-PfLs_CeOyv2D</t>
  </si>
  <si>
    <t>Ajeng Widawati</t>
  </si>
  <si>
    <t>Kampung Parakantelu No. 1, rt01/rw01
 Desa Cibunar
 Kecamatan Cibatu
 Kabupaten Garut
 Jawa Barat
 44185</t>
  </si>
  <si>
    <t>Garut</t>
  </si>
  <si>
    <t>ajengwidawati@gmail.com</t>
  </si>
  <si>
    <t>Jenis Pekerjaan : Resepsionis
 Administrasi
 Nama Perusahaan : Diff's Reflexology
 Tahun kerja : Februari 2021- Januari 
 2022</t>
  </si>
  <si>
    <t>https://drive.google.com/open?id=11JCmLGwfxcpAJDMbWgo3D_AKifL9pBOY</t>
  </si>
  <si>
    <t>https://drive.google.com/open?id=1YiBZIQJgBWeBKVJstGSU2Qc_gGluaUrF</t>
  </si>
  <si>
    <t>https://drive.google.com/open?id=1Ec_u9TbCMYjycS_r1-jcMxH9AF36PUpe</t>
  </si>
  <si>
    <t>Saya seorang penyandang CP ringan yang tidak memakai alat bantu</t>
  </si>
  <si>
    <t>https://drive.google.com/open?id=1K_C5aKlgHpC4gVodqTCpLINIPN83o0LU</t>
  </si>
  <si>
    <t>Elbert Giovanni</t>
  </si>
  <si>
    <t>Jl. Kelapa Nias 6 PC-13/2 RT 009/RW017 - Jakarta Utara</t>
  </si>
  <si>
    <t>elbert_gh@yahoo.com</t>
  </si>
  <si>
    <t>Elih</t>
  </si>
  <si>
    <t>24/11/1979</t>
  </si>
  <si>
    <t>Jl.SD Inpres no 6,Kelurahan Rambutan Jakarta Timur</t>
  </si>
  <si>
    <t>Modified Motor</t>
  </si>
  <si>
    <t>ellisitizen.cheshire@gmail.com; elih.elih@tetrapak.com</t>
  </si>
  <si>
    <t>Administration Master Data di PT Tetrapak Stainless 1.Shop manager di wisma Cheshire ( Desember 2012-Desember 2013)
  2.Asissten Master Data Di TetraPak Steinless Equipment ( Desember 2014- Sekarang)</t>
  </si>
  <si>
    <t>Elta Ardila</t>
  </si>
  <si>
    <t>17/07/1994</t>
  </si>
  <si>
    <t>Simo Pomahan Baru Barat 1 No 17 – Surabaya</t>
  </si>
  <si>
    <t>8815098790 (Invalid Number)</t>
  </si>
  <si>
    <t>el_yulia17@yahoo.com</t>
  </si>
  <si>
    <t>Adminitrasi Ekspor Import</t>
  </si>
  <si>
    <t>Elva Agustin</t>
  </si>
  <si>
    <t>Jl. Panglima Polim Poris Plawad Utara Cipondoh</t>
  </si>
  <si>
    <t>Tanggerang</t>
  </si>
  <si>
    <t>elvaagustin189@gmail.com</t>
  </si>
  <si>
    <t>alat bantu dengar</t>
  </si>
  <si>
    <t>berkaitan dengan ms.office, corel, filmora</t>
  </si>
  <si>
    <t>Kantor Kelurahan Gumuruh Kecamatan batununggal Kota Bandung, Staf Admin IT, 2017-2022, 5 tahun 3 bulan</t>
  </si>
  <si>
    <t>@agustin.el189</t>
  </si>
  <si>
    <t>https://drive.google.com/open?id=1nVT0C_tPEY-2FWs1CkTTRncb6mfuS17D</t>
  </si>
  <si>
    <t>https://drive.google.com/open?id=1a2DLaydPpju7cbakLpxgrsbChqi4B2u6</t>
  </si>
  <si>
    <t>https://drive.google.com/open?id=1SL39-Z0HH4SjTBbgOO3DjLMAQ1zm8I9z</t>
  </si>
  <si>
    <t>tuna runggu sejak usia 10 tahun, sdah memakai alat bantu dengar sejak thun 2016 hingga sekarang,</t>
  </si>
  <si>
    <t>https://drive.google.com/open?id=1nPuvrXh1GwX4Q3Bue6UwLU5psXi_Zk8R</t>
  </si>
  <si>
    <t>Ema Rohimah</t>
  </si>
  <si>
    <t>13/08/1982</t>
  </si>
  <si>
    <t>Jl. Gapin, kampung Cakung, Rt/Rw 005/003, Kel Jatisari, Kec Jatiasih, Kota Bekasi</t>
  </si>
  <si>
    <t>asmadzatun@gmail.com</t>
  </si>
  <si>
    <t>A.A. Wela Yulia Putra</t>
  </si>
  <si>
    <t>Jl. Raya Pamongan No.189</t>
  </si>
  <si>
    <t>081 337 509 420</t>
  </si>
  <si>
    <t>wela.yulia@yahoo.com</t>
  </si>
  <si>
    <t>PT. Amixa Verdith, Kakua Shop</t>
  </si>
  <si>
    <t>Muhammad Dzulkifli Hidayah Ramadhan</t>
  </si>
  <si>
    <t>13/12/2000</t>
  </si>
  <si>
    <t>Jl. Duren Seribu Bojongsari -Depok</t>
  </si>
  <si>
    <t>Erwin Darmawangsa</t>
  </si>
  <si>
    <t>Jl. Sukabumi - Jawa Barat</t>
  </si>
  <si>
    <t>Evangelia Sukmadatu Dewantari Putri</t>
  </si>
  <si>
    <t>13/12/1993</t>
  </si>
  <si>
    <t>Jl.Raya Tlogomas I/12 – Kota Malang</t>
  </si>
  <si>
    <t>evangelia732@gmail.com</t>
  </si>
  <si>
    <t>Muhammad Syahdan</t>
  </si>
  <si>
    <t>18/07/2000</t>
  </si>
  <si>
    <t>Jl. P. Aji Iskandar Tarakan</t>
  </si>
  <si>
    <t>tarakan</t>
  </si>
  <si>
    <t>Kalimantan Utara</t>
  </si>
  <si>
    <t>slbnegeritarakan@yahoo.co.id</t>
  </si>
  <si>
    <t>Fachru Rachman</t>
  </si>
  <si>
    <t>17/01/1975</t>
  </si>
  <si>
    <t>Perum Gading Kirana Blok J-15 – Sidoarjo</t>
  </si>
  <si>
    <t>athayarizky_kafi@yahoo.com</t>
  </si>
  <si>
    <t>1. Administrasi, Pengajar dan Technical Support Shad Computer Surabaya (1996-2000).
  2. Administrasi, Maintenance dan Technical Support Cangkir Café Surabaya (2001-2002).
  3. Administrasi dan Technical Support CV. Performa Optima Komputindo Surabaya (2011-2012).
  4. Administrasi dan Technical Support CV. Mentari Timur Komputindo Sidoarjo (2013-2015).</t>
  </si>
  <si>
    <t>Lilis Puji Lestari</t>
  </si>
  <si>
    <t>16/07/1995</t>
  </si>
  <si>
    <t>RT 02/03 gelang kenteng purwantoro wonogiri</t>
  </si>
  <si>
    <t>wonogiri</t>
  </si>
  <si>
    <t>085 647083733</t>
  </si>
  <si>
    <t>leehwayoung285@gmail.com</t>
  </si>
  <si>
    <t>Fahrul Rosi</t>
  </si>
  <si>
    <t>Kl. Rawa Buntu rt. 005 rw. 03 no. 96 Kc. Serpong, Kota Kota Tangerang Selatan Banten 15318</t>
  </si>
  <si>
    <t>81938313330, 081284243285</t>
  </si>
  <si>
    <t>fahrul.rosi28@gmail.com</t>
  </si>
  <si>
    <t>Administrasi di PT. Timur Kencana, Sunter. HL WORKSHOP Surakarta bagian administrasi
  PT. EASTERN (TIMUR KENCANA) Priuk Jakarta Utara bagian administrasi
  PT. AJ MANULIFE INDONESIA Serpong Banten bagian telemarketing</t>
  </si>
  <si>
    <t>Faiz Hussin</t>
  </si>
  <si>
    <t>Jl. H. Yahya No 51C RT/RW 14/10 Kel. Bidara Cina, Kec. Jatinegara - Jakarta Timur</t>
  </si>
  <si>
    <t>gintanokibou@yahoo.com</t>
  </si>
  <si>
    <t>2013 PT. Jasa Raharja
  2014 PT. Buana Lautan Naga
  2015 PT. Topgrowth</t>
  </si>
  <si>
    <t>Fajar</t>
  </si>
  <si>
    <t>Kebon pisang RT 004/07 No. 8 Kel. Wijaya Kusuma, Kec Grogol Petamburan, Jakarta Barat 11460</t>
  </si>
  <si>
    <t>Clining Service di Carrefour</t>
  </si>
  <si>
    <t>Fajar Ardhianto</t>
  </si>
  <si>
    <t>Dsn Pojok Alang alang kel Jeruk purut kecamatan Gempol pasuruan Jawa timur</t>
  </si>
  <si>
    <t>Pasuruan</t>
  </si>
  <si>
    <t>fajarardhianto1212@gmail.com</t>
  </si>
  <si>
    <t>operasional gudang</t>
  </si>
  <si>
    <t>Pt Riski Megatama Sentosa (Blanding 2020-2022)
 Pt Dempo Sentosa (Gudang 2016-2019)
 Pt Halim Group (Checker 2009-2014)</t>
  </si>
  <si>
    <t>Instagram, Linkedln, Facebook, Telegram, Tiktok</t>
  </si>
  <si>
    <t>https://drive.google.com/open?id=1Dl3GDnQsEmWQbAYgQbpA-wyVuVm8vcGf</t>
  </si>
  <si>
    <t>https://drive.google.com/open?id=1GyhL3tFiPZTyNSnlKZStPeugElowYz9D</t>
  </si>
  <si>
    <t>https://drive.google.com/open?id=1TV0uj0Lnx8aVwWWnUuKCqwE6mdNGmuL0</t>
  </si>
  <si>
    <t>Buta mata sebelah kanan dan mata kiri minus 2 (memakai bantuan kacamata)</t>
  </si>
  <si>
    <t>Muthia Liyan Cahya</t>
  </si>
  <si>
    <t>19/06/2001</t>
  </si>
  <si>
    <t>Jl. Lingkungan Utama No.83 Padang Tiakar Hiliri Paguyuban</t>
  </si>
  <si>
    <t>payakumbuh</t>
  </si>
  <si>
    <t>085374137753 (ibu), 081363405031 (bapak)</t>
  </si>
  <si>
    <t>muthia.liyancalysta@yahoo.com</t>
  </si>
  <si>
    <t>Farid Septiadi</t>
  </si>
  <si>
    <t>26/09/1996</t>
  </si>
  <si>
    <t>lombok</t>
  </si>
  <si>
    <t>08339635631 (ibu)</t>
  </si>
  <si>
    <t>farid.hatte@gmail.com</t>
  </si>
  <si>
    <t>Febri Purnomo</t>
  </si>
  <si>
    <t>Jl. Kunir II dalam No. 8 RT 002/007 – Jakarta Barat</t>
  </si>
  <si>
    <t>JAKARTA BARAT</t>
  </si>
  <si>
    <t>Parking</t>
  </si>
  <si>
    <t>Randi Cahyono</t>
  </si>
  <si>
    <t>14/09/1991</t>
  </si>
  <si>
    <t>Jl Tukad Pakerisan, Denpasar – Bali</t>
  </si>
  <si>
    <t>randyla@ymail.com</t>
  </si>
  <si>
    <t>5 Bulan Admin Web, 3 1/2 Tahun IT and sale di Travel Agent</t>
  </si>
  <si>
    <t>Fibrianti Wardani</t>
  </si>
  <si>
    <t>20/02/1985</t>
  </si>
  <si>
    <t>Jalan Sumagung 2 blok I 5 nomor 7 Kelapa Gading Jakarta Utara 14240</t>
  </si>
  <si>
    <t>1) Manager training di Mimi Institute tahun 2010
  2) Staff Quality control di PT Sinergi Karya Optima selama 1 tahun
  3) Marketing Mangement PING</t>
  </si>
  <si>
    <t>Fira Fitria</t>
  </si>
  <si>
    <t>Jl. Latsari I No. 26 Tuban</t>
  </si>
  <si>
    <t>firun_zoo@yahoo.com</t>
  </si>
  <si>
    <t>Singer on Radio</t>
  </si>
  <si>
    <t>Firman</t>
  </si>
  <si>
    <t>27/09/1985</t>
  </si>
  <si>
    <t>Jl. Puri Mutiara I No. 36 Rt. 03 Rw. 01 kelurahan Cipete Selatan kecamatan, Cilandak - Jakarta Selatan</t>
  </si>
  <si>
    <t>tihana.padupang@gmail.com</t>
  </si>
  <si>
    <t>1. Kordinator wilayah di BPPC(Biro Pelayanan Penyandang Cacat) di Laetitia Jakarta tahun 2012.
  2. Pramu saji Blind Café di Kalibata City tahun 2011.
  3. Sales asesoris computer 2009.
  4. Instruktur computer bicara di Yayasan PKTN (Peduli Kesejahteraan vision impaired) 2013.</t>
  </si>
  <si>
    <t>Firman Fitriyanto</t>
  </si>
  <si>
    <t>Banten - Jawa Barat</t>
  </si>
  <si>
    <t>Hospitality and operator</t>
  </si>
  <si>
    <t>Firmansyah Jaya</t>
  </si>
  <si>
    <t>25/08/1994</t>
  </si>
  <si>
    <t>jl. Bima sakti 1 no:7 rt:03 Rw:06 bedali-lawang Kota/Kabupaten: malang</t>
  </si>
  <si>
    <t>firmans.jp@gmail.com</t>
  </si>
  <si>
    <t>Tion Triyono</t>
  </si>
  <si>
    <t>Rejo katon rt/rw 019/007 kecamatan raman utara kabupaten lampung timur</t>
  </si>
  <si>
    <t>Lampung timur</t>
  </si>
  <si>
    <t>082 177 858 815</t>
  </si>
  <si>
    <t>tiontriyono@gmail.com</t>
  </si>
  <si>
    <t>Indonesian Worker in Malaysia 4 years</t>
  </si>
  <si>
    <t>Friskania Rosanti</t>
  </si>
  <si>
    <t>23/01/1995</t>
  </si>
  <si>
    <t>Ds. Penangkan rt. 01/01 kec. Wonotunggal, Batang - Jakarta</t>
  </si>
  <si>
    <t>081542550806 (ibu)</t>
  </si>
  <si>
    <t>friskarosanti58@gmail.com</t>
  </si>
  <si>
    <t>Gai Alia Rahzen</t>
  </si>
  <si>
    <t>22/12/1994</t>
  </si>
  <si>
    <t>Jl.Sukamenak No.30 Rt 02 Rw 08 Mekarwangi Dago Giri Bandung</t>
  </si>
  <si>
    <t>0813 20178 9226 (family)</t>
  </si>
  <si>
    <t>alia.rahzen7@gmail.com</t>
  </si>
  <si>
    <t>Cut the material pattern</t>
  </si>
  <si>
    <t>Caca Wahyono/Carim</t>
  </si>
  <si>
    <t>PSBD Budi Bakti Jalan Utama 5, Cengkareng</t>
  </si>
  <si>
    <t>On Foot</t>
  </si>
  <si>
    <t>021 619 2696 (Panti Sosial)</t>
  </si>
  <si>
    <t>Tailor in KUBE PSBD Jakarta Barat</t>
  </si>
  <si>
    <t>Ganis Lingga Untari</t>
  </si>
  <si>
    <t>13/06/1993</t>
  </si>
  <si>
    <t>Jl.Perum. Tering Raya blok. A4 No. 9 - Batam</t>
  </si>
  <si>
    <t>batam</t>
  </si>
  <si>
    <t>081372193269 (ibu)</t>
  </si>
  <si>
    <t>ganisutari@gmail.com</t>
  </si>
  <si>
    <t>1. Rabbani batam
  Periode : July 2012 – Februari 2013
  Posisi : Sales/Administrasi/kasir
  2. PT. Sanwa Engineering Batam
  Periode : 22 Januari 2013 – 31 Oktober 2013
  Posisi : Operator Production
  3. PT. Adira Kredit
  Periode : Maret 2014 – Mei 2014
  Posisi : Sales counter</t>
  </si>
  <si>
    <t>Ni Komang Nining Purwanti</t>
  </si>
  <si>
    <t>Br. Selat Peken, Desa Selat, Kec. Susut, Kab. Bangli- Bali</t>
  </si>
  <si>
    <t>Bangli</t>
  </si>
  <si>
    <t>niningpurwanti1192@gmail.com</t>
  </si>
  <si>
    <t>Castalie Hand Bag sebagai staf admin</t>
  </si>
  <si>
    <t>Muhamad Muchlasin</t>
  </si>
  <si>
    <t>Banjar Anyar Kediri Tabanan - Bali</t>
  </si>
  <si>
    <t>muchlasinmuhamad@gmail.com</t>
  </si>
  <si>
    <t>Meidi Arisalwadi</t>
  </si>
  <si>
    <t>Barabali 1, Desa Barabali, Lombok Tengah, NTB</t>
  </si>
  <si>
    <t>anding.009@gmail.com / meidi.arisalwadi@gmail.com</t>
  </si>
  <si>
    <t>Lombok Tengah Fasilitator KPA</t>
  </si>
  <si>
    <t>I Putu Hendra Kresna</t>
  </si>
  <si>
    <t>29/06/1989</t>
  </si>
  <si>
    <t>Jl. Alas Harum No. 4 BR. Negara Kelod Sading Badung - Bali</t>
  </si>
  <si>
    <t>hendra.kresna46@gmail.com</t>
  </si>
  <si>
    <t>Graphic designer PT Pendawa Jaya Bali, Design Graphic 1 year 2 months</t>
  </si>
  <si>
    <t>Gilly Apriringga</t>
  </si>
  <si>
    <t>21/04/1993</t>
  </si>
  <si>
    <t>Jl. Swasembada Timur XV No. 44 RT 006/005. Kebon Bawang Tanjung Priok, Jakarta Utara</t>
  </si>
  <si>
    <t>dont have email</t>
  </si>
  <si>
    <t>Udin Sudin</t>
  </si>
  <si>
    <t>JL. Pura Bali Kota Ternate Selatan</t>
  </si>
  <si>
    <t>Ternate Selatan</t>
  </si>
  <si>
    <t>082191424788 (bapak)</t>
  </si>
  <si>
    <t>udinsudin84@yahoo.co.id/ udinsudin001@gmail.com</t>
  </si>
  <si>
    <t>Operator Computer (Warnet), Koperasi Simpan Pinjam ( anggota)</t>
  </si>
  <si>
    <t>I Gusti Ketut Adi Putra</t>
  </si>
  <si>
    <t>Banjar Keraman, Abiansemal, Badung – Bali</t>
  </si>
  <si>
    <t>adhiputra.bali@yahoo.com</t>
  </si>
  <si>
    <t>1) 1997- 1999 at CV. Ayu Printing
  2) mechanic workshop for 1 years
  3) Restaurant for 1,5 years
  4) Bank for 6 months</t>
  </si>
  <si>
    <t>Gusti Ktut Mahmuda</t>
  </si>
  <si>
    <t>RT 3 RW 10 No 74 Simodaran Gamping, Sleman Yogyakarta</t>
  </si>
  <si>
    <t>frederickzizou@yahoo.co.id</t>
  </si>
  <si>
    <t>Guru bahasa indonesia dan Bahasa Inggris</t>
  </si>
  <si>
    <t>Putu Julian</t>
  </si>
  <si>
    <t>putu.juliani@gmail.com</t>
  </si>
  <si>
    <t>International NGOs</t>
  </si>
  <si>
    <t>Faqi Humaedi</t>
  </si>
  <si>
    <t>Jl. Ir. Sutami Kec. Sitangkil Cilegon - Banten</t>
  </si>
  <si>
    <t>Cilegon</t>
  </si>
  <si>
    <t>081906173681 (mama)</t>
  </si>
  <si>
    <t>facakhyhumaedyy@gmail.com</t>
  </si>
  <si>
    <t>Hadianti Ramadhani</t>
  </si>
  <si>
    <t>24/05/1987</t>
  </si>
  <si>
    <t>Komp. Adhikarya No. 6 RT 03/015 Poncol Atas Depok II tengah - Depok</t>
  </si>
  <si>
    <t>ramadhani.ray@gmail.com</t>
  </si>
  <si>
    <t>Hamzaiturrahman</t>
  </si>
  <si>
    <t>14/05/1994</t>
  </si>
  <si>
    <t>Penimbung Selatan, Gunung Sari Lombok Barat</t>
  </si>
  <si>
    <t>1. Instruktur Pijat Di Slb A Santikatmaka Tabanan Bali, 2. Terapis Massage Di Klinik Lentera Hati Sanggulan Tabanan</t>
  </si>
  <si>
    <t>Hadhitya Yudha Pambudi</t>
  </si>
  <si>
    <t>19/09/2000</t>
  </si>
  <si>
    <t>Jl. Parakansaat Kec. Arcamanik, Bnadung - Jawa Barat</t>
  </si>
  <si>
    <t>haditiayudha18@gmail.com</t>
  </si>
  <si>
    <t>Hardy, ST</t>
  </si>
  <si>
    <t>30/03/1984</t>
  </si>
  <si>
    <t>Jl. A. Yani No. 15 RT. 001/002 Kel.Pacongang Kec.Paleteang, Pinrang - Sulawesi Selatan</t>
  </si>
  <si>
    <t>Pinrang</t>
  </si>
  <si>
    <t>addyctz@gmail.com</t>
  </si>
  <si>
    <t>Diana Elizabet Korompis</t>
  </si>
  <si>
    <t>21/07/1971</t>
  </si>
  <si>
    <t>Jl. Drupadi X No. 11a, Renon, Banjar Sungiang Sari, Denpasar</t>
  </si>
  <si>
    <t>dianakorompis@korompis.yahoo.co.id</t>
  </si>
  <si>
    <t>other</t>
  </si>
  <si>
    <t>Executive Secretary at Bali Tourism Board</t>
  </si>
  <si>
    <t>Hedi Susanto</t>
  </si>
  <si>
    <t>13/05/1989</t>
  </si>
  <si>
    <t>Jl. Sekeloa Timur Nomor 214 - Bandung</t>
  </si>
  <si>
    <t>shedi58@yahoo.com</t>
  </si>
  <si>
    <t>Novotel Bandung
  Tata Boga</t>
  </si>
  <si>
    <t>Hendrianto</t>
  </si>
  <si>
    <t>Jl. Sriwijaya, Dusun II, Kec. Tugumulyo, Kabupaten Musi Rawas, Kota Lubuklinggau, Sumatera Selatan 31662</t>
  </si>
  <si>
    <t>lubuklinggau</t>
  </si>
  <si>
    <t>hendrianto18@yahoo.co.id</t>
  </si>
  <si>
    <t>worked as the computer operator for 2 years, N/A specific company</t>
  </si>
  <si>
    <t>Hendrizal</t>
  </si>
  <si>
    <t>22/02/1979</t>
  </si>
  <si>
    <t>Jl. Jati Parak Salai No. 26 Rt 02 Rw 10 - Padang</t>
  </si>
  <si>
    <t>081363 325 465</t>
  </si>
  <si>
    <t>hendrizal97@yahoo.com</t>
  </si>
  <si>
    <t>Office Boy PKPI Indonesia, Kota Padang</t>
  </si>
  <si>
    <t>Hendro Saputra</t>
  </si>
  <si>
    <t>Jl. Jayawiya Bngkulu</t>
  </si>
  <si>
    <t>Join as athlet in Sports and painting National Competition</t>
  </si>
  <si>
    <t>Hendry Hernowo, Spd</t>
  </si>
  <si>
    <t>Jl. Padansari Dase Padansari Kab. Magelang - Jawa Tengah</t>
  </si>
  <si>
    <t>085290005919 (bapak)</t>
  </si>
  <si>
    <t>hendryhernowo@gmail.com</t>
  </si>
  <si>
    <t>Heri Andri Sah</t>
  </si>
  <si>
    <t>23/01/1989</t>
  </si>
  <si>
    <t>Jl. Timor raya nomor 82 Kota Kupang - NTT</t>
  </si>
  <si>
    <t>tatogah@yahoo.co.id</t>
  </si>
  <si>
    <t>Rental Playstaision</t>
  </si>
  <si>
    <t>Heri Irawati</t>
  </si>
  <si>
    <t>Villa Gading Harapan 5 – Bekasi</t>
  </si>
  <si>
    <t>PT Teh Botol Bekasi</t>
  </si>
  <si>
    <t>Herry Susanto</t>
  </si>
  <si>
    <t>Jl. Bambu Kuning 1 No 22a Rt 010/05 Pondok Bambu Duren Sawit – Jakarta Timur</t>
  </si>
  <si>
    <t>BDNI 1994-1999 (Bank Dagang Nasional Indonesia)
  MONEYCHARGER 1999-2002</t>
  </si>
  <si>
    <t>Hikmahtullah</t>
  </si>
  <si>
    <t>15/10/2000</t>
  </si>
  <si>
    <t>Hikmatuzzulfa</t>
  </si>
  <si>
    <t>Jl. H. Nudin No. 24 Rt 005/03 Karang Tengah Lebak Bulus Cilandak Jak-sel 12440</t>
  </si>
  <si>
    <t>zulfantony@gmail.com</t>
  </si>
  <si>
    <t>1) Entry data di SLBA Negeri Pembina Lebak Bulus pada unit produksi buku braille, tahun 2003- 2006.
  2) Direktorat Pembinaan Pendidikan Khusus dan Pelayanan Khusus Jalan RS Fatmawati Cipete 2009- 2014 bagian subdit Pembelajaran (mengetik komputer microsoft excel)</t>
  </si>
  <si>
    <t>Hot Pirnando</t>
  </si>
  <si>
    <t>Jl. Melati No. 96 Jati Bening I - Jabodetabek</t>
  </si>
  <si>
    <t>hotpirnando@gmail.com</t>
  </si>
  <si>
    <t>Training Administrasi Staff Carrefour</t>
  </si>
  <si>
    <t>Huh Wiwid</t>
  </si>
  <si>
    <t>22/04/1983</t>
  </si>
  <si>
    <t>1. Salon Ayo 2. PT Busy Beef</t>
  </si>
  <si>
    <t>Huribia Setiosih</t>
  </si>
  <si>
    <t>14/07/1972</t>
  </si>
  <si>
    <t>Perum. Cijerah II Gg. Bungur III Blok 16 No. 84 Rt. 03/33. Melong – Cimahi</t>
  </si>
  <si>
    <t>cimahi</t>
  </si>
  <si>
    <t>huribiasetiosih@yahoo.co.id</t>
  </si>
  <si>
    <t>Manuela Lolita Gomes</t>
  </si>
  <si>
    <t>15/06/1993</t>
  </si>
  <si>
    <t>Perumahan Alak Oeleta, Kupang</t>
  </si>
  <si>
    <t>Bemo, Motor</t>
  </si>
  <si>
    <t>manuelagomes46@yahoo.com</t>
  </si>
  <si>
    <t>Photo studio on Bukit Sion Kupang</t>
  </si>
  <si>
    <t>Kadek Sukreni</t>
  </si>
  <si>
    <t>Br. Tabang Ds Bebetin Kec. Sawan Buleleng - Bali</t>
  </si>
  <si>
    <t>Buleleng</t>
  </si>
  <si>
    <t>085938314886 (family)</t>
  </si>
  <si>
    <t>Training as Cleaning in Paud Cnetral Bali 3 (three) months</t>
  </si>
  <si>
    <t>I Komang Suparta</t>
  </si>
  <si>
    <t>Br. Kunyit Ds. Besakih Kec. Rendang, Karangasem - Bali</t>
  </si>
  <si>
    <t>karangasem</t>
  </si>
  <si>
    <t>082340232901 (family)</t>
  </si>
  <si>
    <t>komangsuparta12@gmail.com</t>
  </si>
  <si>
    <t>Training as Administration in DIPP 3 (three) months</t>
  </si>
  <si>
    <t>Rudiawan</t>
  </si>
  <si>
    <t>27/11/1988</t>
  </si>
  <si>
    <t>Kintamani Kedisan, Bangli - Bali</t>
  </si>
  <si>
    <t>bangli</t>
  </si>
  <si>
    <t>nyomanrudiawan@yahoo.co.id</t>
  </si>
  <si>
    <t>Secretary at Senang Hati Foundation for 3 years</t>
  </si>
  <si>
    <t>Luh Sera Megayanti</t>
  </si>
  <si>
    <t>31/03/1988</t>
  </si>
  <si>
    <t>Banjar Dimas Kawanan, Singaraja</t>
  </si>
  <si>
    <t>singaraja</t>
  </si>
  <si>
    <t>0813-3988-8039</t>
  </si>
  <si>
    <t>085 205350981 (father)</t>
  </si>
  <si>
    <t>Cleaning Service di The Cost Renon Denpasar, 2015-2016</t>
  </si>
  <si>
    <t>I Putu Bayu Putra Laksmana</t>
  </si>
  <si>
    <t>14/08/1986</t>
  </si>
  <si>
    <t>Mengwi, Badung – Bali</t>
  </si>
  <si>
    <t>sritaminiwayan@yahoo.xo.id</t>
  </si>
  <si>
    <t>1)pabrik roti
  2)pabrik coca cola</t>
  </si>
  <si>
    <t>Putu Mulia Budiartha</t>
  </si>
  <si>
    <t>31/05/1985</t>
  </si>
  <si>
    <t>Jl.Gunung Agung Gang II, No.23, Denpasar, Br. Link Merta</t>
  </si>
  <si>
    <t>081 236 796 385</t>
  </si>
  <si>
    <t>087 823 274 061 (mother)</t>
  </si>
  <si>
    <t>Putumulya85@yahoo.com</t>
  </si>
  <si>
    <t>In Denpasar with Uncle</t>
  </si>
  <si>
    <t>Luh Wiwik Apriliawati</t>
  </si>
  <si>
    <t>Jl. Gg. Sari IV Bonsai, 29 A Buana Kubu - Bali</t>
  </si>
  <si>
    <t>Ni Komang Pirantini</t>
  </si>
  <si>
    <t>30/10/1981</t>
  </si>
  <si>
    <t>Jl. W.R. Supratman No.108 Denpasar</t>
  </si>
  <si>
    <t>Kadek Karya Dewi</t>
  </si>
  <si>
    <t>31/03/1979</t>
  </si>
  <si>
    <t>Desa Besakih, Kec. Rendang, Kab.Karangasem - Bali</t>
  </si>
  <si>
    <t>dnetworkweb7@gmail.com</t>
  </si>
  <si>
    <t>Secretary at Bunga Bali Foundation since 2012- present</t>
  </si>
  <si>
    <t>Lia Dede Suwarni</t>
  </si>
  <si>
    <t>24/12/1987</t>
  </si>
  <si>
    <t>Perum. Pondok Maharta Blok C4 No, 23. Celeduk Tanggerang Selatan</t>
  </si>
  <si>
    <t>Tnagerang selatan</t>
  </si>
  <si>
    <t>liadedesuwarni@yahoo.com; liadedesuwarni@gmail.com</t>
  </si>
  <si>
    <t>pernah menjadi tele seles di bank CIMB Niaga selama satu tahun</t>
  </si>
  <si>
    <t>Sang Ayu Nyoman Puspa</t>
  </si>
  <si>
    <t>20/04/1978</t>
  </si>
  <si>
    <t>Desa Kedewatan, Banjar Kedewatan, Ubud</t>
  </si>
  <si>
    <t>ubud</t>
  </si>
  <si>
    <t>ayu_puspadewa@yahoo.co.id</t>
  </si>
  <si>
    <t>Secretary at Panti Guna Yayasan Senang Hati for 10 years</t>
  </si>
  <si>
    <t>Ni Ketut Sumiati</t>
  </si>
  <si>
    <t>Desa Mambal, Br. Rumah Anyar, Badung - Denapsar</t>
  </si>
  <si>
    <t>Ni Nyoman Miniasih</t>
  </si>
  <si>
    <t>25/05/1971</t>
  </si>
  <si>
    <t>Jl. Dewi Candra Gg. Dewi Uma No.1 Terminal Selatan Batu Bulan, Gianyar - Bali</t>
  </si>
  <si>
    <t>16 years working in service food order in McDonald's from 1995 to 2011</t>
  </si>
  <si>
    <t>I Nengah Wirta</t>
  </si>
  <si>
    <t>Jl. Gunung Sari Gg Binsai No 29 Buana Kubu , Denpasar</t>
  </si>
  <si>
    <t>crew si Mcdonald’s restaurant dari tahun 1 Februari 1995- 24 Oktober 2014</t>
  </si>
  <si>
    <t>A. A. Ayu Suinitri</t>
  </si>
  <si>
    <t>29/07/1970</t>
  </si>
  <si>
    <t>Jl. Turi Gg. Buaji No.7 A, Kesiman, Denpasar - Bali</t>
  </si>
  <si>
    <t>I Gusti Ngurah Yuda Prawira</t>
  </si>
  <si>
    <t>Jl. Lingkungan Ketapang, Lelateng, Negara - Bali</t>
  </si>
  <si>
    <t>negara</t>
  </si>
  <si>
    <t>Prawira.yuda56@yahoo.co.id</t>
  </si>
  <si>
    <t>Washing dishes and sweeping in jimbyaran</t>
  </si>
  <si>
    <t>I Made Putra Sunata</t>
  </si>
  <si>
    <t>23/10/1997</t>
  </si>
  <si>
    <t>Banjar Kedompol, Abiansemal Dauh Yeh, Denpasar - Bali</t>
  </si>
  <si>
    <t>08523712238 (f)</t>
  </si>
  <si>
    <t>putrasunata@yahoo.com</t>
  </si>
  <si>
    <t>Putu Gede Panji Anggara Sirma</t>
  </si>
  <si>
    <t>16/12/1997</t>
  </si>
  <si>
    <t>Jl Wijaya Kusuma No.5 Denpasar</t>
  </si>
  <si>
    <t>085102622297 (Father)</t>
  </si>
  <si>
    <t>anggasirma@rocketmail.com</t>
  </si>
  <si>
    <t>Printing (Sablon)</t>
  </si>
  <si>
    <t>I Komang Sugita</t>
  </si>
  <si>
    <t>14/09/1996</t>
  </si>
  <si>
    <t>Jl. Wibisana Barat Sari Blok II No. 41, Denpasar - Bali</t>
  </si>
  <si>
    <t>081338 640 534</t>
  </si>
  <si>
    <t>081916249806 (Ibu)</t>
  </si>
  <si>
    <t>Sipil Engineering</t>
  </si>
  <si>
    <t>Gede Wahyu Cakra Atmaja</t>
  </si>
  <si>
    <t>14/12/1996</t>
  </si>
  <si>
    <t>Jl.Raya mandiri (taman griya)</t>
  </si>
  <si>
    <t>085 340 436 016</t>
  </si>
  <si>
    <t>082 333 392 222</t>
  </si>
  <si>
    <t>Gede_wahyu6723@yahoo.com</t>
  </si>
  <si>
    <t>Working at Koki Kita (Jun - Sept)</t>
  </si>
  <si>
    <t>Ni Kadek Sri Wiradnyani</t>
  </si>
  <si>
    <t>27/05/1996</t>
  </si>
  <si>
    <t>Br. Dinas Praung Desa Duda Timur Kec. Salt Karangasem - Bali</t>
  </si>
  <si>
    <t>085237341473 (family)</t>
  </si>
  <si>
    <t>kadeks344@gamil.com</t>
  </si>
  <si>
    <t>Training as Cleaning Service di Paud Central Bali 3 months</t>
  </si>
  <si>
    <t>Ayu Lasmi Djohan</t>
  </si>
  <si>
    <t>Jalan Raya ByPass Ngurah Rai No.234 Nusa Dua - Bali</t>
  </si>
  <si>
    <t>ayulasmi73 @ gmail.com; ayulasmi38@gmail.com</t>
  </si>
  <si>
    <t>Pastry / tata boga Situs</t>
  </si>
  <si>
    <t>Ni Made Wira Sundari</t>
  </si>
  <si>
    <t>26/05/1996</t>
  </si>
  <si>
    <t>Jalan Taman Penta Jimbaran - Bali</t>
  </si>
  <si>
    <t>wirafalindeaf@yahoo.co.id</t>
  </si>
  <si>
    <t>1) Training Housekeeping Department di Hotel Westin Resort Nusa Dua, 22 February 2011- 22 Agustus 2011
  2) Training tata rias pengantin gaun panjang, 26 Juli- 6 Agustus 2010 di Asosiasi Ahli Rias Pengantin Modifikasi &amp; Modern Indonesia</t>
  </si>
  <si>
    <t>Ni Putu Diva Wulandari</t>
  </si>
  <si>
    <t>24/02/1996</t>
  </si>
  <si>
    <t>Jl. Dewi Sri Gang jeruk nomor 4, Denpasar - Bali</t>
  </si>
  <si>
    <t>081353177204 (Ibu)</t>
  </si>
  <si>
    <t>Alberus Yoga Satria Aji</t>
  </si>
  <si>
    <t>15/01/1996</t>
  </si>
  <si>
    <t>Perumahan Puri Jimbaran B 44, Badung - Bali</t>
  </si>
  <si>
    <t>yogasatria76@yahoo.com</t>
  </si>
  <si>
    <t>Training di Westin Hotel</t>
  </si>
  <si>
    <t>Daniel Here</t>
  </si>
  <si>
    <t>Jl. Tukad yeh Sungi Kav. 30 No. 3, Denpasar - Denpasar</t>
  </si>
  <si>
    <t>085935 096651 (Ibu)</t>
  </si>
  <si>
    <t>danieltehta@yahoo.com</t>
  </si>
  <si>
    <t>Irsad Adi Prabowo</t>
  </si>
  <si>
    <t>13/10/1995</t>
  </si>
  <si>
    <t>Jl. Pulau Saelus No. 16 A, Denpasar - Bali</t>
  </si>
  <si>
    <t>adiprabowo6969@yahoo.com</t>
  </si>
  <si>
    <t>Cashier shop Sell Safety Riding Jacket</t>
  </si>
  <si>
    <t>Komang Sumedana</t>
  </si>
  <si>
    <t>30/08/1995</t>
  </si>
  <si>
    <t>Tajun, kecamatan Kubutambahan, Buleleng - Bali</t>
  </si>
  <si>
    <t>buleleng</t>
  </si>
  <si>
    <t>komangdana405@yahoo.co.id</t>
  </si>
  <si>
    <t>Civil Engineering Staff 1-Feb-16 9-Feb-16 Grand Inna Kuta - Bali "Peter (GM) Phone : +62 361 751 361 Website : http://www.grandinnakuta.com/
  E-mail : info@grandinnakuta.com" 
  Komang Sumedana resign from this job a week after hired because he had traffic accident and hired again in The Stone Hotel Bali in July 2016</t>
  </si>
  <si>
    <t>Ananda Ade Qisthi</t>
  </si>
  <si>
    <t>Perum Tanam Buana Permai Blok C/21. Jalan Buana Raya Padang Sambian Denpasar - Bali</t>
  </si>
  <si>
    <t>ananda_qisthi@yahoo.co.id</t>
  </si>
  <si>
    <t>1. Juara 1 Fashion Endeq Singaraja, 2. Juara Fotogenik Pantai Santai, 3. Juara 4 Fashion Korea, 5 Juara 5 Fotogenik Bali,</t>
  </si>
  <si>
    <t>Luh Yessi Pratiwi</t>
  </si>
  <si>
    <t>19/07/1995</t>
  </si>
  <si>
    <t>Desa Telaga, Kec Busungbiu, Kab. Buleleng - Bali</t>
  </si>
  <si>
    <t>081 933 091 078</t>
  </si>
  <si>
    <t>081933091078 (bapak)</t>
  </si>
  <si>
    <t>Essy_imutz@yahoo.com</t>
  </si>
  <si>
    <t>F &amp; B Bakery</t>
  </si>
  <si>
    <t>Ni Nyoman Yani Indradewi</t>
  </si>
  <si>
    <t>Jl. Gunung Sanghyang, Gang Majapahit no. 6 Padang Sambian, Denapsar - Bali</t>
  </si>
  <si>
    <t>Ni Nyoman Yeni Indrayani</t>
  </si>
  <si>
    <t>Jl. Gunung Sanghyang, Gang Majapahit no. 6 Padang Sambian, Denpasar – Bali</t>
  </si>
  <si>
    <t>Laundy (nama perusahaan tidak dicantukan)</t>
  </si>
  <si>
    <t>Ni Wayan Nadi Utami</t>
  </si>
  <si>
    <t>Br. Karang Dalem Desa 1 Bongkasa Pertiwi, Badung - Bali</t>
  </si>
  <si>
    <t>wynadiutami@yahoo.co.id</t>
  </si>
  <si>
    <t>Housekeeping Private Villa , Juni 2015- Saat ini (hanya bekerja 2 kali seminggu, 5 jam perhari dengan upah 50ribu per-hari)</t>
  </si>
  <si>
    <t>I Ketut Sudi Arsana Lintar</t>
  </si>
  <si>
    <t>Jl. uluwatu II, Jimbaran - Bali</t>
  </si>
  <si>
    <t>1. 1st May 2015- 31st July 2015 : Training Spa di Nusa Dua Beach Hotel &amp; Spa, 2. 28th May- 27th October 2015: Training Food &amp; Baverage Product di Westin Resort Nusa Dua</t>
  </si>
  <si>
    <t>Dewa Gede Ari Wahyudi</t>
  </si>
  <si>
    <t>Banjar Lebih Betan Kelod</t>
  </si>
  <si>
    <t>0812466399685 (Mother)</t>
  </si>
  <si>
    <t>dewaariblack@gmai.com</t>
  </si>
  <si>
    <t>I Made Krisna</t>
  </si>
  <si>
    <t>Banjar Sidan, Gianyar</t>
  </si>
  <si>
    <t>src.krisna@gmail.com</t>
  </si>
  <si>
    <t>Icha Dwiyanto</t>
  </si>
  <si>
    <t>Dsn. Sukamulya, RT 009 / RW 003, Desa/Kel. Paseh Kidul, Kec. Paseh - Sumedang</t>
  </si>
  <si>
    <t>icadwiyanto@gmail.com</t>
  </si>
  <si>
    <t>Icha Nur aziza</t>
  </si>
  <si>
    <t>31/08/1986</t>
  </si>
  <si>
    <t>Jl.Permata Pamulang Raya Blok I6 No 9-10 Ds.Bakti Jaya - Kota Tangerang</t>
  </si>
  <si>
    <t>TANGERANG</t>
  </si>
  <si>
    <t>icha.318@gmail.com</t>
  </si>
  <si>
    <t>1)magang di yayasan santirama cipete sbg disain gafis
  2)admin di PT coliers international
  3)magang sebagai SCT di carrefour</t>
  </si>
  <si>
    <t>Mahdia Shinta</t>
  </si>
  <si>
    <t>Perum Setia Pertiwi Blok D1 No.2, Riau</t>
  </si>
  <si>
    <t>lestarishinta59@gmail.com</t>
  </si>
  <si>
    <t>Ilham Lahia</t>
  </si>
  <si>
    <t>25/08/1987</t>
  </si>
  <si>
    <t>Perumahan Puspita Loka Jl. Dahlia 3 Blok M4 No.12a BSD City-Kota Tangerang</t>
  </si>
  <si>
    <t>ilhamsajah87.il@gmail.com</t>
  </si>
  <si>
    <t>1. Staff Kasir Di Mini market di Padang 
  2. Staff Lounge Executive Di bandara Minangkabau-Padang3. Staff Admin Di Cv Deer Pekanbaru</t>
  </si>
  <si>
    <t>Wahyu linayanto</t>
  </si>
  <si>
    <t>Perum PCI Blok D106 No.16 Cibeber - Cilegon</t>
  </si>
  <si>
    <t>linanto.wahyu@gmail.com</t>
  </si>
  <si>
    <t>Imam Muhadi</t>
  </si>
  <si>
    <t>Jl.kebon gedang IX no.256/126 rt.01 rw.07 kel.Maleer Kec.Batununggal. Bandung 40274</t>
  </si>
  <si>
    <t>08996058672 (family)</t>
  </si>
  <si>
    <t>muhadi0408@gmail.com</t>
  </si>
  <si>
    <t>Kursus Sablon, Desain Grafis</t>
  </si>
  <si>
    <t>Fadiyah</t>
  </si>
  <si>
    <t>22/07/1979</t>
  </si>
  <si>
    <t>Perum Bip Jl. Bima Blok D I No. 6 , Rt 28/09</t>
  </si>
  <si>
    <t>BANDUNG</t>
  </si>
  <si>
    <t>1. Garmen Di Bogor 2000, 2. Butik Di Jakarta</t>
  </si>
  <si>
    <t>Oby Achmad Widiyanto</t>
  </si>
  <si>
    <t>Pati ( not detail address)</t>
  </si>
  <si>
    <t>Pati</t>
  </si>
  <si>
    <t>085327361963 (Bapak)</t>
  </si>
  <si>
    <t>ranbydz@gmail.com</t>
  </si>
  <si>
    <t>Ikin dan Danamon</t>
  </si>
  <si>
    <t>Indra Permana</t>
  </si>
  <si>
    <t>Dsn. Jelegong, RT 001 / RW 001, Ds. Haurkuning, Kec. Paseh - Sumedang</t>
  </si>
  <si>
    <t>indrapermana12.ip@gmail.com</t>
  </si>
  <si>
    <t>bilkishfitriaf@gmail.com</t>
  </si>
  <si>
    <t>Bilkish Fitria Febryani</t>
  </si>
  <si>
    <t>Jl. Radar Selatan No 02 RT 009 RW 05 Kel. Jaticempaka Kec. Pondok Gede Kota Bekasi 17411</t>
  </si>
  <si>
    <t>Kota Bekasi</t>
  </si>
  <si>
    <t>Administrasi atau perencanaan wilayah kota (seperti mengerjakan laporan di words atau excell)</t>
  </si>
  <si>
    <t>Bisa menguasai MS. Office, editing</t>
  </si>
  <si>
    <t>Saya belum pernah pengalaman kerja karena saya baru saja lulus kuliah, tetapi saya pernah pengalaman KKN (kuliah kerja nyata) pada tahun 2019 di PT Tectama Karya yang merupakan konsultan perencana dan pengawas, posisi saya sebagai penunjang atau tenaga pendukung yang bekerja di bawah koordinasi tenaga ahli perencanaan melalui asisten tenaga ahli</t>
  </si>
  <si>
    <t>Bilkish_FF</t>
  </si>
  <si>
    <t>Ira Wiranda</t>
  </si>
  <si>
    <t>28/12/1987</t>
  </si>
  <si>
    <t>Jl.Batara No 48 Palopo Sulawesi Selatan</t>
  </si>
  <si>
    <t>Palopo</t>
  </si>
  <si>
    <t>ira_w61@yahoo.co.id</t>
  </si>
  <si>
    <t>PT.omron manufacturing of indonesia</t>
  </si>
  <si>
    <t>Muhammad Arif</t>
  </si>
  <si>
    <t>Pandean Kidul Baru 498 Rt 04 Rw 08 – Pasuruan</t>
  </si>
  <si>
    <t>muhammadarif050288@yaboo.co.id</t>
  </si>
  <si>
    <t>Desain &amp; Menjahit ( nama perusahaan tidak dicantumkan)</t>
  </si>
  <si>
    <t>I Nengah Sanjaya</t>
  </si>
  <si>
    <t>Kos di Denpasar</t>
  </si>
  <si>
    <t>083119982823 (brother, Agus)</t>
  </si>
  <si>
    <t>sanjayapolos@yahoo.com</t>
  </si>
  <si>
    <t>Training housekeeping department, 28 Januari- 27 Juni 2013, Hotel Westin Nusa Dua.
  Training SPA, 1 Mei- 31 Juli 2015, Nusa Dua Beach Hotel &amp; SPA</t>
  </si>
  <si>
    <t>Iskandar Zulkarnain</t>
  </si>
  <si>
    <t>27/12/1990</t>
  </si>
  <si>
    <t>Montong prie, Desa Menceh, Kecamatan Sakra Timur, NTB-Lombok.</t>
  </si>
  <si>
    <t>Lombok</t>
  </si>
  <si>
    <t>iskandar.zulkarnain322@gmail.com</t>
  </si>
  <si>
    <t>1) Home Industry in East Lombok as Electronic Serviceman 
  2) Internship at Adil Komputer since November 2013- January 2014 as Computer Technician</t>
  </si>
  <si>
    <t>Ismet</t>
  </si>
  <si>
    <t>16/10/1987</t>
  </si>
  <si>
    <t>Jl. SKB No.5 Karadenan, Cibinong Kota Bogor</t>
  </si>
  <si>
    <t>ismethasan25@gmail.com</t>
  </si>
  <si>
    <t>5thn Jadi Call Center PT Infomedia Solusi Humanika</t>
  </si>
  <si>
    <t>Isra Srihartitit</t>
  </si>
  <si>
    <t>24/02/1990</t>
  </si>
  <si>
    <t>Kecamatan Mempura, Kabupaten Siak, Riau</t>
  </si>
  <si>
    <t>israsri_hartitit@yahoo.com</t>
  </si>
  <si>
    <t>Ms Office word,admin perkantoran</t>
  </si>
  <si>
    <t>Marhaban Khailani Al Hafizd</t>
  </si>
  <si>
    <t>29/08/1995</t>
  </si>
  <si>
    <t>Palembang ( Not Detail Home Address)</t>
  </si>
  <si>
    <t>marhabank@yahoo.com</t>
  </si>
  <si>
    <t>Jafarrudin</t>
  </si>
  <si>
    <t>26/12/1986</t>
  </si>
  <si>
    <t>Jl. Cipinang Kebembem - Jakarta Timur</t>
  </si>
  <si>
    <t>jafaogi.jj@gmail.com</t>
  </si>
  <si>
    <t>Administration ( Not Detail Company)</t>
  </si>
  <si>
    <t>Jaka Anom Ahmad Yusuf Tanukusuma</t>
  </si>
  <si>
    <t>27/08/1976</t>
  </si>
  <si>
    <t>Jl. Adi Sucipto, Gg. Danims, Mataram NTB</t>
  </si>
  <si>
    <t>jakahmad@yahoo.com</t>
  </si>
  <si>
    <t>in interacting with people with disabilities. Performing training for public
  service providers in assisting people with disabilities. Disabilities Awareness Trainer for Luminosity Training.</t>
  </si>
  <si>
    <t>Jamal</t>
  </si>
  <si>
    <t>Desa lurah , kec plumbon kab cirebon</t>
  </si>
  <si>
    <t>Cirevon</t>
  </si>
  <si>
    <t>Jamal130297@gmaim.com</t>
  </si>
  <si>
    <t>Content writer/Design grafis</t>
  </si>
  <si>
    <t>Word,excel power point</t>
  </si>
  <si>
    <t>Pramuniaga, Alfamidi, 8 bln</t>
  </si>
  <si>
    <t>@jaamaall_02</t>
  </si>
  <si>
    <t>https://drive.google.com/open?id=1-P_BmUvCOWJKo39B1EhouWEThfBw-Vco</t>
  </si>
  <si>
    <t>Teknik otomasi industri</t>
  </si>
  <si>
    <t>https://drive.google.com/open?id=1rmmz7mh8cOENMJplYvp0cX46BUJ5_7M_</t>
  </si>
  <si>
    <t>https://drive.google.com/open?id=1YHa4ESSNrEeLszm9z3evmnk2VT472_sd</t>
  </si>
  <si>
    <t>Tangan kanan saya lumpuh karna kecelakaan, dari siku sampai jari mati rasa tidak bisa bergerak</t>
  </si>
  <si>
    <t>https://drive.google.com/open?id=1UGRHl1OpbPyhmW3pgQK4pDmopUMpk701</t>
  </si>
  <si>
    <t>Nofri Purmadi</t>
  </si>
  <si>
    <t>Jl. Rahaka Blok R No.2</t>
  </si>
  <si>
    <t>PAdang</t>
  </si>
  <si>
    <t>nofripurmadi@ymail.com</t>
  </si>
  <si>
    <t>Jati Kusumo</t>
  </si>
  <si>
    <t>Jl. Kihajar Dewantoro No. 5 Rt.03 Rw.007 Kampung Sawah Lama Ciputat 15413. Kota Tangerang Selatan (Toko</t>
  </si>
  <si>
    <t>Gypsum Barokah &amp; Bengkel Motor Mas Aji)</t>
  </si>
  <si>
    <t>jatiroom@gmail.com</t>
  </si>
  <si>
    <t>1. Bintang 2000 (Advertising Agency) As Jr.Graphic Designer (2004-2005), 2. Syndicate Design (Graphic House) As Graphic Designer (2005-2006), 3. Astana International (Advertising Agency) As Art Director (2006-2007)</t>
  </si>
  <si>
    <t>Jefrianus Dao</t>
  </si>
  <si>
    <t>Desa Umatos Kec .Malaka Barat NTT</t>
  </si>
  <si>
    <t>Malaka barat</t>
  </si>
  <si>
    <t>081237655974 (Ssepupu)</t>
  </si>
  <si>
    <t>tamiru1990@gmail.com</t>
  </si>
  <si>
    <t>Training Mengkanik di Bengkel Resmi Honda Denpasar 3 (three) months</t>
  </si>
  <si>
    <t>Jeniffer Chardka Arif</t>
  </si>
  <si>
    <t>31/01/1992</t>
  </si>
  <si>
    <t>Perumkar DKI Blok D1/2 Pondok Kelapa – Jakarta Timur</t>
  </si>
  <si>
    <t>JAKARTA TIMUR</t>
  </si>
  <si>
    <t>jessica.arichka@yahoo.com</t>
  </si>
  <si>
    <t>Setahun bekerja di Papiruska</t>
  </si>
  <si>
    <t>Tanti Enggar Prangesti</t>
  </si>
  <si>
    <t>25/06/1987</t>
  </si>
  <si>
    <t>Ngumbulan, Rt03 Rw 02, Candimulyo, Kedu Temanggung</t>
  </si>
  <si>
    <t>tantienggarpangesti@gmail.com</t>
  </si>
  <si>
    <t>Jody Darmawan</t>
  </si>
  <si>
    <t>23/04/1997</t>
  </si>
  <si>
    <t>Jl.Pasantren Komplek Budi Asri B2 - Bandung</t>
  </si>
  <si>
    <t>083 829 551 480</t>
  </si>
  <si>
    <t>087 705 841 218 (father)</t>
  </si>
  <si>
    <t>jodygames07@gmail.com</t>
  </si>
  <si>
    <t>Café Radiolita (Cimahi)</t>
  </si>
  <si>
    <t>Joelius Hendra Kurniadi</t>
  </si>
  <si>
    <t>20/07/1978</t>
  </si>
  <si>
    <t>Perumahan Citra Indah, Bukit Menteng B3/26. Jonggol - Bogor</t>
  </si>
  <si>
    <t>085779026989 (f)</t>
  </si>
  <si>
    <t>joelius.hendrakurniadi@gmail.com</t>
  </si>
  <si>
    <t>Johanes Rio Darmawan</t>
  </si>
  <si>
    <t>16/05/1990</t>
  </si>
  <si>
    <t>Jalan lampiri 2 Nomor 30 RT 007 RW 012 Pondok Kelapa Jakarta Timur 13450</t>
  </si>
  <si>
    <t>Joko Sumarwahyo Waluyo</t>
  </si>
  <si>
    <t>18/02/1971</t>
  </si>
  <si>
    <t>Jl. Kaliurang Barat gg.VI no.1, Malang 65112</t>
  </si>
  <si>
    <t>joko.sumarwahyo@gmail.com</t>
  </si>
  <si>
    <t>1) Outsourcing at PT. TELKOM Kadantel Malang as a Web Programmer (2000-2002)
  2) PT SMBC Sidoarjo as an Assistant of IT Manager (2009-2010)
  3) PT Pendawa Anugerah (Exist.inc Indonesia) Jakarta as an IT Developer (2011-2013)</t>
  </si>
  <si>
    <t>Joko Tri Suwito</t>
  </si>
  <si>
    <t>29/12/1992</t>
  </si>
  <si>
    <t>Dsa Malangsari Kec T.Anom. Nganjuk</t>
  </si>
  <si>
    <t>Nganjuk</t>
  </si>
  <si>
    <t>Counter and Massage</t>
  </si>
  <si>
    <t>Eko Septiardi</t>
  </si>
  <si>
    <t>28/09/1986</t>
  </si>
  <si>
    <t>Ngadinegaran Mj 3/22, Rt 006 Rw 002, Kel/Kec Mantrijeron</t>
  </si>
  <si>
    <t>Mantrijeron</t>
  </si>
  <si>
    <t>082220025577 (Mother)</t>
  </si>
  <si>
    <t>Ekoeseptiardi@Gmail.Com</t>
  </si>
  <si>
    <t>Online Marketing, Customer Service, Technical Support Staff</t>
  </si>
  <si>
    <t>Eko Septiardi, S.Kom</t>
  </si>
  <si>
    <t>Ngadinegaran MJ 3/22, RT 06 RW 02, Mantrijeron</t>
  </si>
  <si>
    <t>ekoeseptiardi@gmail.com</t>
  </si>
  <si>
    <t>Kruk canadian, walker dan Kursi roda. Saya menggunakannya alat bantu diatas sesuai kondisi misal lantai keramik dan licin saya safety jika menggunakan kursi roda.</t>
  </si>
  <si>
    <t>1. Megatrading tahun 2014 januari-desember sebagai admin web online
 2. CV TransCode Software tahun 2014 desember - Maret 2022 sebagai staff tachnical Support</t>
  </si>
  <si>
    <t>Website</t>
  </si>
  <si>
    <t>Instagram : ekoseptiardi</t>
  </si>
  <si>
    <t>https://drive.google.com/open?id=1JaWh8PCwtVM8R-5LNUb0xuS7W0oIH-v0</t>
  </si>
  <si>
    <t>S1 Teknik Informatika</t>
  </si>
  <si>
    <t>https://drive.google.com/open?id=1eWkkvVQ_-DcnP31h1SlIBk8hfLJ-hagh</t>
  </si>
  <si>
    <t>https://drive.google.com/open?id=1jv_AjgsTP3M7Ks4KiWNJkY107QfkNiUJ</t>
  </si>
  <si>
    <t>Saya disabilitas daksa di kedua kaki, kaki saya tidak lumpuh total, masih bisa merasakan. kedua tangan saya Normal. Saya bisa menggunkan 3 alat bantu yaitu keuk canadian, walker dan kursi roda. Saya menggunakan alat bantu pilihan sesuai dengan kondisi, misal lantai keramik dan licin saya lebih aman menggunakan kursi roda untuk menghidari terpeleset.</t>
  </si>
  <si>
    <t>https://drive.google.com/open?id=1hu5UhdnSDXTP2_n6s3mjtJCj4RSWF06k</t>
  </si>
  <si>
    <t>Julio rizky Marunduri</t>
  </si>
  <si>
    <t>22/07/1997</t>
  </si>
  <si>
    <t>Jl. Agatis Blok G No 6, Perum BudiAgung, Tanah Sereal , Bogor</t>
  </si>
  <si>
    <t>0812 8505 9355</t>
  </si>
  <si>
    <t>juliorizky220797@rocketmail.com firmanbudiawan@yahoo.com</t>
  </si>
  <si>
    <t>Rangking 6 Besar Lomba Komputer IT ,Disabiltas Asia Pacific Di Gedung Depnaker – Ciputat , Tanggerang</t>
  </si>
  <si>
    <t>Eko Then</t>
  </si>
  <si>
    <t>Jl. Kali Anyar VI No.33A</t>
  </si>
  <si>
    <t>Prikudo73@gmail.com</t>
  </si>
  <si>
    <t>Pekerjaan, informasi lowongan, networking dan pelatihan/webinar menarik</t>
  </si>
  <si>
    <t>ABD / tidak ada</t>
  </si>
  <si>
    <t>Admin, desain grafis, IT, finance, survey/analis, PIC dll</t>
  </si>
  <si>
    <t>PT. Pegadaian, Admin Mikro 2021 - sekarang
 PT. AHA Sukses Mandiri, Freelance Design Grafis - Customer Service 2018 - 2021
 PT. Jaya Kurnia Perkasa, Staff Finance - IT - Sales Admin 2018 - 2020</t>
  </si>
  <si>
    <t>https://drive.google.com/open?id=165mOryg1ME4wOuRmOsitkO3ktQXj_mOj</t>
  </si>
  <si>
    <t>https://drive.google.com/open?id=1uHHuDfVMBdeQ4J3Xb4PeM3pAAkZsE0d7</t>
  </si>
  <si>
    <t>https://drive.google.com/open?id=1JUu7SxCIXap5gU6RcTFM_oFF5foArazO</t>
  </si>
  <si>
    <t>"Half Deaf" 
 Saya Disabilitas Tuli atau aslinya HoH dan saya masih dapat memahami etika komunikasi antar teman Dengar</t>
  </si>
  <si>
    <t>https://drive.google.com/open?id=11Le_Frog9BizZ5GA1ySZWAMHh29n3T3z</t>
  </si>
  <si>
    <t>Junaidi</t>
  </si>
  <si>
    <t>13/11/1993</t>
  </si>
  <si>
    <t>Jl. Bintan Gg Selamat No 10 Kel Bintan Kec Dumai Kota, Dumai - Riau</t>
  </si>
  <si>
    <t>arjunaidi712@yahoo.com, saya.junaidi93@gmail.com</t>
  </si>
  <si>
    <t>Admin PPOB Fastpay</t>
  </si>
  <si>
    <t>Ni Putu Aric Widyastuti</t>
  </si>
  <si>
    <t>17/04/1995</t>
  </si>
  <si>
    <t>Jl. Bernasi Kawan No. 3 Buduk, Mengwi, Badung</t>
  </si>
  <si>
    <t>089 606629308</t>
  </si>
  <si>
    <t>(Ibu ) +6287860168046</t>
  </si>
  <si>
    <t>aricwidyastuty08@gmail.com</t>
  </si>
  <si>
    <t>travel</t>
  </si>
  <si>
    <t>Astiti Laksmi</t>
  </si>
  <si>
    <t>Dusun Temukus, Desa Asahduren, kecamatan Pekutatan, Jembrana - Bali</t>
  </si>
  <si>
    <t>Jembrana</t>
  </si>
  <si>
    <t>astiti_laksmidewi@yahoo.co.id</t>
  </si>
  <si>
    <t>1) Internship as Tenant Relation at Mall Bali Galeria for 3 months
  2) Parking Admin at Mall Bali Galeria for a month</t>
  </si>
  <si>
    <t>Ni Made Ratni</t>
  </si>
  <si>
    <t>20/12/1993</t>
  </si>
  <si>
    <t>Br. Tatag Taro, Tegallalang, Gianyar</t>
  </si>
  <si>
    <t>Training di Black Pearl, Receptionist in Bali Sport Foundation</t>
  </si>
  <si>
    <t>Kadek Suparta</t>
  </si>
  <si>
    <t>Desa Pemuteran, Banjar Yeh Panes, Buleleng - Bali</t>
  </si>
  <si>
    <t>dnetworkweb9@gmail.com</t>
  </si>
  <si>
    <t>Diving and Snorkeling (freelance) (currently job)</t>
  </si>
  <si>
    <t>Gede Nanda Kusumalita</t>
  </si>
  <si>
    <t>Denpasar, Bali</t>
  </si>
  <si>
    <t>denachi93@gmail.com</t>
  </si>
  <si>
    <t>part time at Laskar Kuliner, trainee at PLN Kapal</t>
  </si>
  <si>
    <t>I Putu Fantasia Sumeryana</t>
  </si>
  <si>
    <t>JL Noja GG XXXVII Perum Noja Indah Blok C / 1 Denpasar Timur, Bali</t>
  </si>
  <si>
    <t>Denpasar timur</t>
  </si>
  <si>
    <t>phutufanta@hotmail.com</t>
  </si>
  <si>
    <t>Carrefour Sunest Road, Bali</t>
  </si>
  <si>
    <t>Kadek Pipin Arianti</t>
  </si>
  <si>
    <t>13/04/1994</t>
  </si>
  <si>
    <t>Jalan Gandapura III gang No. , Denpasar – Bali</t>
  </si>
  <si>
    <t>087862094518 (Ibu)</t>
  </si>
  <si>
    <t>Restaurant Legian (CS) tahun 2014 selama 6 bulan; Warnet sebagai kasir tahun 2013</t>
  </si>
  <si>
    <t>Ni Kadek Imas Anugerah Dewarani</t>
  </si>
  <si>
    <t>Jl. Legong Keraton, Gianyar - Bali</t>
  </si>
  <si>
    <t>1. Melia Hotel (Laundry), 2. Adora (housekeeping, 3. Supergirl (receiving)</t>
  </si>
  <si>
    <t>Ni Putu Januati</t>
  </si>
  <si>
    <t>Br.Dinas Darma Winangun Des/Kel. Tianyar; Nuasa Kori Jimbaran Selatan No. 9, Jimbaran - Bali</t>
  </si>
  <si>
    <t>turutferdy07@gmail.com; januaticantik@gmail.com</t>
  </si>
  <si>
    <t>Training 6 month at Westin</t>
  </si>
  <si>
    <t>Adib Budiono</t>
  </si>
  <si>
    <t>Ngabul RT 02/03 Tahunan Jepara 59428</t>
  </si>
  <si>
    <t>081 575 510 809</t>
  </si>
  <si>
    <t>Adibuimut@gmail.com</t>
  </si>
  <si>
    <t>Koperasi Cherax Inti Mandiri, Manager in RM, furniture and finishing service entrepreneur</t>
  </si>
  <si>
    <t>Ni putu prima terima sanjiwangi</t>
  </si>
  <si>
    <t>Desa biaung jl gumitir Gang pucuk no.09 kecamatan kesiman kertalangu kapubaten denpasar timur</t>
  </si>
  <si>
    <t>Putriprimasanjiwangi@gmail.com</t>
  </si>
  <si>
    <t>Infomormasi webinar &amp; Training</t>
  </si>
  <si>
    <t>Training bembarkotan di toko/casting perak</t>
  </si>
  <si>
    <t>Tongkat ketiak 2</t>
  </si>
  <si>
    <t>Penanggug jawab literasi (open po)
 Pembarkotan
 Casting (perak)
 Handy craft (fuzzle kayu)</t>
  </si>
  <si>
    <t>Hendy craft yayasan bunga bali Tahun 2020
 Casting cahaya silver 2020
 Pembarkotan sufer girl lengian Tahun 2016</t>
  </si>
  <si>
    <t>Grup wa</t>
  </si>
  <si>
    <t>@Primakristin</t>
  </si>
  <si>
    <t>https://drive.google.com/open?id=1tB3jlTTmpY6zvHavu4CjNtxaCESMM0QN</t>
  </si>
  <si>
    <t>https://drive.google.com/open?id=1yCmRx-pP3BcU6jdTYIhiXM9Z5c739RuO</t>
  </si>
  <si>
    <t>https://drive.google.com/open?id=1JFluwMm5vo3qCHxn09Mp7yG1QF4zKQOU</t>
  </si>
  <si>
    <t>Seorang disabilitas penguna alat bantu tongkat ketiak 2 yang tangan kirinya sedikit lemas</t>
  </si>
  <si>
    <t>https://drive.google.com/open?id=1rnasgYIpPx0Gns6RfY0sFKj0nPHbLu4_</t>
  </si>
  <si>
    <t>Kevin Jonathan Tulandi (Paulus)</t>
  </si>
  <si>
    <t>Villa Tomang Baru Blok F 5 No 20 RT 003 RW 017 Kel/Desa Gelam Jaya Kec. Pasar Kemis - Kota Tangerang</t>
  </si>
  <si>
    <t>Kifly Haznur Aldy, SE</t>
  </si>
  <si>
    <t>20/05/1991</t>
  </si>
  <si>
    <t>Jl. Beringin, No. 6 Sengkang - South Sulawesi</t>
  </si>
  <si>
    <t>Wajo</t>
  </si>
  <si>
    <t>kiflyaldy@gmail.com</t>
  </si>
  <si>
    <t>Zulkifli</t>
  </si>
  <si>
    <t>31/12/1994</t>
  </si>
  <si>
    <t>Montong Mas, Lepak Timur, Sukra Timur, Indramayu</t>
  </si>
  <si>
    <t>081 917 256 151</t>
  </si>
  <si>
    <t>Zulkifli.lombok.Smansix@gmail.com</t>
  </si>
  <si>
    <t>Technician band/ Soundsystem in Lombok</t>
  </si>
  <si>
    <t>Eri Yasasi Tarigan</t>
  </si>
  <si>
    <t>28/11/1993</t>
  </si>
  <si>
    <t>Jl. Taman Bali No. 2 By Pass Nusa Dua - Bali</t>
  </si>
  <si>
    <t>erickyasashi@gmail.com</t>
  </si>
  <si>
    <t>Training Housekeeping 12 June- 11 December 2012, Hotel Westin Nusa Dua</t>
  </si>
  <si>
    <t>I Made Wiadnyana</t>
  </si>
  <si>
    <t>17/04/1994</t>
  </si>
  <si>
    <t>Br. Munduk Kemoning, Desa Dangin Tukad Aya, Negara. Jembarana – Bali</t>
  </si>
  <si>
    <t>dex.nano@ymail.com</t>
  </si>
  <si>
    <t>Training pastry and Beverage di Westin Hotel, Juni- Desember 2012</t>
  </si>
  <si>
    <t>I Putu Jaya Utama</t>
  </si>
  <si>
    <t>24/09/1993</t>
  </si>
  <si>
    <t>Jl. Siulan gang sekar bhuana VI No. 38 Denpasar - Bali</t>
  </si>
  <si>
    <t>gsdrcpartii@yahoo.co.id</t>
  </si>
  <si>
    <t>Konsertya Doa</t>
  </si>
  <si>
    <t>Jl. Masjid Al.makmur No. 1C Rt004 Rw08 Pejaten Timur Pasar Minggu Jakarta Selatan 12510</t>
  </si>
  <si>
    <t>konsertyadoa@gmail.com</t>
  </si>
  <si>
    <t>Jahit Boneka Dari Kain Flanel</t>
  </si>
  <si>
    <t>Kristiadi Tamtomo Widyatmoko</t>
  </si>
  <si>
    <t>Komplek JIAC Blok BB 5 - Kota Tangerang</t>
  </si>
  <si>
    <t>kriswidyat@gmail.com</t>
  </si>
  <si>
    <t>Rein Gustiara Prahasti</t>
  </si>
  <si>
    <t>24/10/1989</t>
  </si>
  <si>
    <t>Mega Regency Blok C.25 No.4 RT 03/rw 07 Sukakari, Serang Baru</t>
  </si>
  <si>
    <t>0838 1557 5103</t>
  </si>
  <si>
    <t>0813 9444 8076 (mother)</t>
  </si>
  <si>
    <t>Rein.gusti@gmail.com</t>
  </si>
  <si>
    <t>Carrefour, Job Trainning Letter</t>
  </si>
  <si>
    <t>Laks’mi Dewanti</t>
  </si>
  <si>
    <t>24/07/1992</t>
  </si>
  <si>
    <t>RT. 18 RW. 03 Desa Bakur Kecamatan Sawahan Kabupaten Madiun</t>
  </si>
  <si>
    <t>laksmidewanti@ymail.com</t>
  </si>
  <si>
    <t>Laurensia Sukiwun</t>
  </si>
  <si>
    <t>Jalan Kramat Kwitang Kecil no 23, senen-Jakarta Pusat</t>
  </si>
  <si>
    <t>laurensiaqwun@gmail.com</t>
  </si>
  <si>
    <t>1. Megah Teguh Lestari, Surabaya ( 2007-2008 ), i worked as an asistent who had responsible to prepare AR report and cash receipts report, 2. Royalquality shop, Surabaya ( 2008-2009 ), i worked as an audit asistent who had responsible to Mandiri Tangguh Laksana, Surabaya ( 2014-2015 ), i worked as financial administration staff who had responsible to prepare AR report, cash receipts report, bank report, income report and expenditure report to make income/loss report ,petty cash report and balance statementmatching between the reporting purchases of goods and receiving goods report, 3.</t>
  </si>
  <si>
    <t>Leonard Naabob Nainggolan</t>
  </si>
  <si>
    <t>Perumahan Keuangan RI, Jalan Dieng III no. 3, Karang Tengah - Kota Tangerang</t>
  </si>
  <si>
    <t>leonardan82@gmail.com</t>
  </si>
  <si>
    <t>Mekanik di USA dan Kanada</t>
  </si>
  <si>
    <t>Mashur,</t>
  </si>
  <si>
    <t>13/08/1978</t>
  </si>
  <si>
    <t>Ling Ketileng Timur kel. Ketileng rt. 01/01 Kec. Cilegon kota Cilegon</t>
  </si>
  <si>
    <t>085211288868 (istri)</t>
  </si>
  <si>
    <t>mashurserang78@gmail.com</t>
  </si>
  <si>
    <t>Teaching, Lawyer Assistant on Legal Aids</t>
  </si>
  <si>
    <t>Lili Suwardi</t>
  </si>
  <si>
    <t>anta.samsara@gmail.com</t>
  </si>
  <si>
    <t>seven years experienced worker mainly as adminstrative staff and programs/activities officer</t>
  </si>
  <si>
    <t>Ujang Suparman</t>
  </si>
  <si>
    <t>Langgentulup RT06-RW02 ,Des. Langgensari, Kec. Cilamaya Kulon, Kab. Karawang</t>
  </si>
  <si>
    <t>085 811 573 006</t>
  </si>
  <si>
    <t>Facility PT Mattel Cikarang</t>
  </si>
  <si>
    <t>Lilis Suryani</t>
  </si>
  <si>
    <t>29/04/1982</t>
  </si>
  <si>
    <t>Jl. Warakas II Gg IV No. 9, RT 006/003. Tanjung Priok Jakarta Utara</t>
  </si>
  <si>
    <t>Wahyu Alistia</t>
  </si>
  <si>
    <t>Lampung. Tulang bawang</t>
  </si>
  <si>
    <t>lampung</t>
  </si>
  <si>
    <t>0857-8999-5024 (Sibling)</t>
  </si>
  <si>
    <t>Wahyujailbanget@Gmail.Com</t>
  </si>
  <si>
    <t>Photo studio / BBRSBD Prof Soeharso Surakarta. Solo</t>
  </si>
  <si>
    <t>Wayan Anik</t>
  </si>
  <si>
    <t>29/11/1993</t>
  </si>
  <si>
    <t>Jimbaran - Bali</t>
  </si>
  <si>
    <t>nanik_fine@yahoo.com</t>
  </si>
  <si>
    <t>Kadek Agus Weda Gunawan</t>
  </si>
  <si>
    <t>20/08/1990</t>
  </si>
  <si>
    <t>Jl. Badak Agung XX No.11, Banjar Badak Sari, Desa Sumerta Kelod, Kecamatan Denpasar Timur, Kabupaten Denpasar, Propinsi Bali</t>
  </si>
  <si>
    <t>Aguswedagunawan@gmail.com</t>
  </si>
  <si>
    <t>Teaching in Special School for Disabilities</t>
  </si>
  <si>
    <t>Pratami Risanti</t>
  </si>
  <si>
    <t>Kriyanan Rt 033 Rw 015 Kelurahan Wates - Kulon Progo</t>
  </si>
  <si>
    <t>kulon progo</t>
  </si>
  <si>
    <t>arsinta_littlesister@yahoo.co.id</t>
  </si>
  <si>
    <t>Hellen Keller International Indonesia</t>
  </si>
  <si>
    <t>Lulu Najibah Septiana</t>
  </si>
  <si>
    <t>16/09/1988</t>
  </si>
  <si>
    <t>Jl. Cimandiri IV RT 001/07 No. 114, Cipayung, Ciputat - Kota Tangerang Selatan 15411</t>
  </si>
  <si>
    <t>luluseptiana99@gmail.com</t>
  </si>
  <si>
    <t>CV Pancar Prima Agung</t>
  </si>
  <si>
    <t>M Sabrini</t>
  </si>
  <si>
    <t>25/12/1982</t>
  </si>
  <si>
    <t>Dsn Batuyang Lauq desa Batuyang kec. Pringgabaya kab. Lombok Timur-NTB</t>
  </si>
  <si>
    <t>Lombok timur</t>
  </si>
  <si>
    <t>sarbini.gler82@gmail.com</t>
  </si>
  <si>
    <t>PT FIF GROUP cabang Bogor selama 2(dua) tahun, (terhitung sejak 16 Desember 2011 s/d 16 Desember 2013)</t>
  </si>
  <si>
    <t>M. Misto</t>
  </si>
  <si>
    <t>Jl. dato kedaro, RT 1 bangitan ,dusun kebon talo, desa labuhan tereng, kec. lembar, kab lombok barat, Nusa Tenggara Barat.</t>
  </si>
  <si>
    <t>LOMBOK BARAT</t>
  </si>
  <si>
    <t>mistonur79@gmail.com</t>
  </si>
  <si>
    <t>1) Pelaksana Sipil at PT. Lamicitra Nusantara (Surabaya) in 1996-1998,
  2) supervisor at CV prakoso joyo (Sidoarjo, Surabaya) in 2003-2006,
  3) supervisor di menara indra utama (sulawesi selatan) in 2007-2008
  4) supervisor ditriaz abiwada (surabaya) in 2009-2010.
  5) Pengawas Lapangan at CV. Nur Nusantara in 2010- 2011.</t>
  </si>
  <si>
    <t>M. Puja Kesuma</t>
  </si>
  <si>
    <t>Jl. Gunung Slamet Blok C No.43 RT 003/012 Perum, Harapan Jaya Bekasi Utara-17124</t>
  </si>
  <si>
    <t>85811773251 (Invalid Number)</t>
  </si>
  <si>
    <t>pujakesuma1990@gmail.com</t>
  </si>
  <si>
    <t>PT. Trans Retail Indonesia ( Carrefour ) selama 6 bulan sebagai : DC FRESH</t>
  </si>
  <si>
    <t>M. Sabarudin</t>
  </si>
  <si>
    <t>31/12/1985</t>
  </si>
  <si>
    <t>Central Lombok</t>
  </si>
  <si>
    <t>sabar_komang@yahoo.com</t>
  </si>
  <si>
    <t>Internship as an Admin for 3 months at Jan’s Tour and Travel (September- December)</t>
  </si>
  <si>
    <t>M. Syadulloh</t>
  </si>
  <si>
    <t>Kp. Gunung Putri RT 001 RW 007 Desa Sukatani Kec. Pacet</t>
  </si>
  <si>
    <t>Alat Bantu Dengar, Walaupun Jarang Pakai</t>
  </si>
  <si>
    <t>Microsoft Office, Photoshop, PHP, MySQL, Java, HTML, CSS, Android Studio, Codeigniter</t>
  </si>
  <si>
    <t>PT Pyridam Farma Tbk, Administrai Stabilitas, May - Aug 2022</t>
  </si>
  <si>
    <t>IG @moch_dulloh</t>
  </si>
  <si>
    <t>https://drive.google.com/open?id=1_DnHSpFaDBgliC4Kr1gMBOXPqwMj41rx</t>
  </si>
  <si>
    <t>https://drive.google.com/open?id=1kkaLio53iONz3nnfgpPUq_v6uE2V6fz6</t>
  </si>
  <si>
    <t>https://drive.google.com/open?id=1IjfVaIIBAHBr9R5htkMfjajiLIRCV9N2</t>
  </si>
  <si>
    <t>Disabilitas Rungu Wicara</t>
  </si>
  <si>
    <t>https://drive.google.com/open?id=1ET8Mh0-t8ZiRdoeqtZrEWcgXYkNjLYSJ</t>
  </si>
  <si>
    <t>https://drive.google.com/open?id=1AFnYp-UobV0vU27ILr5QB5ZovMfSgCbY</t>
  </si>
  <si>
    <t>Putu Dian Pujiastuti</t>
  </si>
  <si>
    <t>23/08/1992</t>
  </si>
  <si>
    <t>Banjar Dinas Baleagung, Singaraja</t>
  </si>
  <si>
    <t>Drop off</t>
  </si>
  <si>
    <t>Training Food &amp; Baverage</t>
  </si>
  <si>
    <t>Choirul Anam</t>
  </si>
  <si>
    <t>27/11/1992</t>
  </si>
  <si>
    <t>Perum Dalung Permai Blok TT3 SD, Badung – Bali</t>
  </si>
  <si>
    <t>anamc744@yahoo.com</t>
  </si>
  <si>
    <t>1) Training tata Boga di Raja Restaurant &amp; Coffee Lounge</t>
  </si>
  <si>
    <t>Kadek Andi Maha Putra</t>
  </si>
  <si>
    <t>27/06/1993</t>
  </si>
  <si>
    <t>Perumahan Lukluk Indah Blok A No.57 Badung</t>
  </si>
  <si>
    <t>andi.andi45@gmail.com</t>
  </si>
  <si>
    <t>Putri Windi Aulia</t>
  </si>
  <si>
    <t>Krajan, Pucungroto, 001/001, Kecamatan Kajoran, Kabupaten Magelang, Jawa Tengah</t>
  </si>
  <si>
    <t>Mobil and Motor</t>
  </si>
  <si>
    <t>085 799036498</t>
  </si>
  <si>
    <t>082254307864 (father)</t>
  </si>
  <si>
    <t>Putrywindy@gmail.com</t>
  </si>
  <si>
    <t>Mahesa Nayandra Andra</t>
  </si>
  <si>
    <t>21/01/1992</t>
  </si>
  <si>
    <t>Jl. Percetakan 3 No 25, Kebayoran Baru - Jakarta Selatan</t>
  </si>
  <si>
    <t>081294941329 (f)</t>
  </si>
  <si>
    <t>mahesanayandra211@gmail.com</t>
  </si>
  <si>
    <t>Deni Remirel Pelamonia</t>
  </si>
  <si>
    <t>Jl. Pohon Mangga Ambon</t>
  </si>
  <si>
    <t>eltu291291@gmail.com</t>
  </si>
  <si>
    <t>Maisty Akhdaniyah</t>
  </si>
  <si>
    <t>Jl. Hj Ilyas No 10a Rt09/Rw07 Lebak Bulus Jakarta Selatan</t>
  </si>
  <si>
    <t>0858 88928069</t>
  </si>
  <si>
    <t>Dani Septian Purwakarta</t>
  </si>
  <si>
    <t>30/06/1990</t>
  </si>
  <si>
    <t>Kp.krajan 1 RT02 RW01 Desa tanjung sari Kec.pondok salam Purwakarta</t>
  </si>
  <si>
    <t>087 823176435</t>
  </si>
  <si>
    <t>ichal.septian90@gmail.com</t>
  </si>
  <si>
    <t>Office Boy in Bandung and, one year in mebel, and three years in Plastic Factory</t>
  </si>
  <si>
    <t>Rahman Mulyana</t>
  </si>
  <si>
    <t>Kp.Gandok RT/RW 03/01 Des.Puspahiang, Kec Puspahiang, Kab.Tasikmalaya</t>
  </si>
  <si>
    <t>082 315 368 754</t>
  </si>
  <si>
    <t>Mario Soares Celestino</t>
  </si>
  <si>
    <t>Jl. SKB Nomor 5, Karadenan, Cibinong Bogor</t>
  </si>
  <si>
    <t>mariosoares709@yahoo.co.id</t>
  </si>
  <si>
    <t>Marjuki</t>
  </si>
  <si>
    <t>Cipulir Amsar 003/ RW 09. Kebayoran lama - Jakarta Selatan</t>
  </si>
  <si>
    <t>marjukijuki@yahoo.com</t>
  </si>
  <si>
    <t>Devi Sofiani</t>
  </si>
  <si>
    <t>KP.Ciharashas, RT/RW 005/007, Desa/Kel. Sirna Galih, Cilaku</t>
  </si>
  <si>
    <t>cilaku</t>
  </si>
  <si>
    <t>0838 1706 0026</t>
  </si>
  <si>
    <t>0858 6425 6793 (brother)</t>
  </si>
  <si>
    <t>onemcakep@gmail.com</t>
  </si>
  <si>
    <t>Machine Operator in PT. Bengkel Ridho</t>
  </si>
  <si>
    <t>Toni Nugraha</t>
  </si>
  <si>
    <t>17/06/1995</t>
  </si>
  <si>
    <t>Kp. Tugaran RT 02/15, Ganjar Sabar, Jln. Nagreg</t>
  </si>
  <si>
    <t>nagreg</t>
  </si>
  <si>
    <t>0838 222 935 18</t>
  </si>
  <si>
    <t>0858 6163 9915 (father)</t>
  </si>
  <si>
    <t>Toni_Revil39@yahoo.co.id</t>
  </si>
  <si>
    <t>Amar Nasrudin</t>
  </si>
  <si>
    <t>Kp. Tagog RT 02/RW 15, No. 43, Cimekar, Kab. Cileunyi</t>
  </si>
  <si>
    <t>cileunyi</t>
  </si>
  <si>
    <t>0853 1521 8933</t>
  </si>
  <si>
    <t>0853 1521 8933 (sister)</t>
  </si>
  <si>
    <t>Amarcool146@yahoo.com</t>
  </si>
  <si>
    <t>Bike Shop</t>
  </si>
  <si>
    <t>Kamaludin</t>
  </si>
  <si>
    <t>31/05/1990</t>
  </si>
  <si>
    <t>kp. Segog rt 02 rw 01 desa batununggal kec. Cibadak kab. Sukabumi jawabarat</t>
  </si>
  <si>
    <t>085 797 902 911</t>
  </si>
  <si>
    <t>sister 085723117131</t>
  </si>
  <si>
    <t>nikamalfaruq@gmail.com</t>
  </si>
  <si>
    <t>In semarang textile company, 3 years more, 9 months garment, 1 month confection</t>
  </si>
  <si>
    <t>Perumahan Kota Serang Baru Blok E 6 No 31A Cikarang - Bekasi</t>
  </si>
  <si>
    <t>0838 92235225</t>
  </si>
  <si>
    <t>berlianmega11@gmail.com</t>
  </si>
  <si>
    <t>Les Privat</t>
  </si>
  <si>
    <t>Nurhusnah</t>
  </si>
  <si>
    <t>24/05/1975</t>
  </si>
  <si>
    <t>Kp. Mayak, Rt 005/002, Desa Bojong Kembar, Kecamatan, Cikembar, Kabupaten Sukabumi, 43161</t>
  </si>
  <si>
    <t>085723157393 (suami)</t>
  </si>
  <si>
    <t>annadenaya456@gmail.com</t>
  </si>
  <si>
    <t>1.Dari 12 Oktober 1994 s/d 04 Oktober 2007 sebagai Staff Corrector Film Divisi Artist di PT. NUH JAYA – Jakarta; 2. Dari 21 Juli 2008 s/d 31 Juli 2009, sebagai Staff ADM di Persatuan Penyandang Cacat Indonesia ( P.P.C.I ) – Jakarta; 3. Pernah mengikuti RAKERNAS PPCI VI thn 2009 ( Piagam terlampir ); 4. Dari 07 September 2009 s/d 07 September 2012, sebagai Staff Document Import di PT. FPS INDONESIA – Jakarta; ernah mengikuti Training BASIC FORWARDING I dan Lulus (Certificate terlampir ); 5. Dari 17 Desember 2012 s/d 17 April 2016, sebagai Staff HRD (Administrasi Payroll dan Industrial Relation ), di PT. Sarandi Karya Nugraha, Cisaat, Sukabumi, Jawa Barat</t>
  </si>
  <si>
    <t>Hardiyanto</t>
  </si>
  <si>
    <t>24/01/1994</t>
  </si>
  <si>
    <t>Kp. Campaka RI 001/007 Kel.Pasindangan, Kec. Cileles</t>
  </si>
  <si>
    <t>cileles</t>
  </si>
  <si>
    <t>083 804 624 894</t>
  </si>
  <si>
    <t>Harensta25@gmail.com</t>
  </si>
  <si>
    <t>YP Padesan</t>
  </si>
  <si>
    <t>Carrefour (fresh fruit dept. 6 months, 2015)</t>
  </si>
  <si>
    <t>Mela Windasari</t>
  </si>
  <si>
    <t>22/06/1984</t>
  </si>
  <si>
    <t>Jl. Bambu kuning 1 No.22a Rt010/05 Pondok bamboo Duren sawit Jakarta - Timur</t>
  </si>
  <si>
    <t>Michelle Layanto</t>
  </si>
  <si>
    <t>22/11/1993</t>
  </si>
  <si>
    <t>Jl. Pisangan Lama 2 No 79N, Jakarta Timur</t>
  </si>
  <si>
    <t>michelle.layanto11@gmail.com</t>
  </si>
  <si>
    <t>2012 (Februari-April) : Market Research di Divisi Business Analysis PT. Sinarmas Agribusiness and Technology
  2015 (Januari-April): Asisten di Lembaga PEPP Universitas Atma Jaya</t>
  </si>
  <si>
    <t>Agus Eka Darmawan</t>
  </si>
  <si>
    <t>Br.binas bantas Kel/desa: bantu ringgit Kecamatan: kubu</t>
  </si>
  <si>
    <t>082 236323718</t>
  </si>
  <si>
    <t>085 238037374 (father)</t>
  </si>
  <si>
    <t>Training in Westin sebagai Housekeeping, Bali Resort Nusa Dua be SPA therapist</t>
  </si>
  <si>
    <t>Muchammad Nur Hidayat</t>
  </si>
  <si>
    <t>Jl. Kersikan Gg.4/71a Bangil, Pasuruan - Jawa Timur</t>
  </si>
  <si>
    <t>at.dayat@yahoo.co.id</t>
  </si>
  <si>
    <t>2 years experience in Digital Printing Bali</t>
  </si>
  <si>
    <t>Muhammad Nasrun</t>
  </si>
  <si>
    <t>27/03/1996</t>
  </si>
  <si>
    <t>Jl. SKB Cibinong - Bogor</t>
  </si>
  <si>
    <t>nasrunchily@gmail.com</t>
  </si>
  <si>
    <t>Operator (Not Detail Company)</t>
  </si>
  <si>
    <t>Muhammad Fariz Aulia Irfandi</t>
  </si>
  <si>
    <t>Kav Ptb Dki Blok H.3 / 17-18.012/004, Pondok Kelapa, Duren Sawit – Jakarta Timur</t>
  </si>
  <si>
    <t>farizaulia@gmail.com</t>
  </si>
  <si>
    <t>Muhamad Chaerudin</t>
  </si>
  <si>
    <t>asepm6604@gmail.com</t>
  </si>
  <si>
    <t>Muhamad Dzarib Najah</t>
  </si>
  <si>
    <t>Kiyudan,selomartani,kalasan,sleman - Yogyakarta</t>
  </si>
  <si>
    <t>m.dzarib@gmail.com</t>
  </si>
  <si>
    <t>Magang Editor Curvasud Magazine Selama 3 Bulan</t>
  </si>
  <si>
    <t>I Ketut Agus Yudha Prawira</t>
  </si>
  <si>
    <t>25/07/1993</t>
  </si>
  <si>
    <t>Br. Blangsinga, Saba, Blahbatuh - Bali</t>
  </si>
  <si>
    <t>zackyxrz@gmail.com</t>
  </si>
  <si>
    <t>Muhammad Akbar Satriawan</t>
  </si>
  <si>
    <t>20/04/1991</t>
  </si>
  <si>
    <t>Jl. Laksda Adi Sucipto No. 186 RT 003 RW 001, Ambarukmo, Depok, Sleman, Yogyakarta 55281</t>
  </si>
  <si>
    <t>akbarsatriawan700@gmail.com</t>
  </si>
  <si>
    <t>Staf part time di unit layanan Difabel Corner Perpustakaan UIN sunan Kalijaga Yogyakarta</t>
  </si>
  <si>
    <t>Muhammad Ali Muttaqien</t>
  </si>
  <si>
    <t>Dkh. Kesesi Kota No. 28 Rt 05/09 Kec. Kesesi Kab. Pekalongan</t>
  </si>
  <si>
    <t>PEKALONGAN</t>
  </si>
  <si>
    <t>0878 7510 9462</t>
  </si>
  <si>
    <t>t4in.muttaqien@gmail.com</t>
  </si>
  <si>
    <t>Sebagai Karyawan Konter 2009-2011</t>
  </si>
  <si>
    <t>Muhammad Andika Panji</t>
  </si>
  <si>
    <t>26/11/1991</t>
  </si>
  <si>
    <t>Komp. DKI Blok 0/30 RT/RW 002/008 Joglo, Kembangan - Jakarta</t>
  </si>
  <si>
    <t>Kembangan</t>
  </si>
  <si>
    <t>panji_andrea@yahoo.com</t>
  </si>
  <si>
    <t>Aziz Hearing Aidullah Bajasud</t>
  </si>
  <si>
    <t>Kopx Ciptakarya l no.10.Jl.kimangun Sarkora</t>
  </si>
  <si>
    <t>085 223 119 552</t>
  </si>
  <si>
    <t>085 743 996 021</t>
  </si>
  <si>
    <t>Apprenticeship in Hotel wrone plaza ( 3 months), Stock Control in PT.Sami Auto com manufacturing indonesia</t>
  </si>
  <si>
    <t>Cynthia Hermawan Thoa</t>
  </si>
  <si>
    <t>23/03/2001</t>
  </si>
  <si>
    <t>Jl, Gunung Sari</t>
  </si>
  <si>
    <t>cynthiatjoa24@gmail.com</t>
  </si>
  <si>
    <t>Muhammad Mubasir</t>
  </si>
  <si>
    <t>16/12/1987</t>
  </si>
  <si>
    <t>Jl. Halimah Tabah RT 011/003 No. 33- Jakarta Selatan</t>
  </si>
  <si>
    <t>muhammadbasir@gmail.com</t>
  </si>
  <si>
    <t>Menjahit Celana</t>
  </si>
  <si>
    <t>Muhammad Rifa'i</t>
  </si>
  <si>
    <t>JL.Cipinang Muara RT12/RW8 Kelurahan Cipinang Muara Kecamatan Jatinegara Jakarta Timur</t>
  </si>
  <si>
    <t>pandaganteng545@gmail.com</t>
  </si>
  <si>
    <t>Muhammad Sidiq</t>
  </si>
  <si>
    <t>Jl. KH Hearing Aidullah Syafi'ie Rt09/01 no.9 Kp.BaliMatraman, Kel.Manggarai Selatan Kec.Tebet Jakarta Selatan</t>
  </si>
  <si>
    <t>081511731969 (Orang Tua/Bpk)</t>
  </si>
  <si>
    <t>ndiq_dzaky@yahoo.co.id</t>
  </si>
  <si>
    <t>Call centre PT Bank Mandiri</t>
  </si>
  <si>
    <t>Abraham Aplugi</t>
  </si>
  <si>
    <t>27/04/1997</t>
  </si>
  <si>
    <t>Jl. Anggrek No.19. ( UPT. PSRTN Kupang)</t>
  </si>
  <si>
    <t>Muhammad Subhan</t>
  </si>
  <si>
    <t>Jl.Bambu Kuning 1 No 22A Rt 10/05 Kel.Pondok Bambu Jakarta Timur</t>
  </si>
  <si>
    <t>Jakarta timur</t>
  </si>
  <si>
    <t>Muhammad Sulaiman</t>
  </si>
  <si>
    <t>sulaimangrb19@gmail.com</t>
  </si>
  <si>
    <t>1. Shopee driver tahun 2021 s/d 2022
 2. Grab driver tahun 2018 s/d 2021
 3. Gojek driver tahun 2017 s/d 2021</t>
  </si>
  <si>
    <t>ig : msulaiman08</t>
  </si>
  <si>
    <t>https://drive.google.com/open?id=1CIJQe4lNg15GvWo0ypxP8cRLNbh3crea</t>
  </si>
  <si>
    <t>https://drive.google.com/open?id=1IPPGFsycwe4TqYPkQ1MXADlXmedUGTxy</t>
  </si>
  <si>
    <t>https://drive.google.com/open?id=1QxO-ySdfoTzvKWJNCtcaoK1DDpuwmNQu</t>
  </si>
  <si>
    <t>Tangan kanan saya kecil dari lahir</t>
  </si>
  <si>
    <t>https://drive.google.com/open?id=1BfjKrcpOo7UWpRNfAve_f5m8qcTqe7LU</t>
  </si>
  <si>
    <t>Muhammad Syehquro</t>
  </si>
  <si>
    <t>20/10/1993</t>
  </si>
  <si>
    <t>Jl.Inpres 11 N0 35 Rt.005/008 – Kota Kota Tangerang</t>
  </si>
  <si>
    <t>0838 7441 2852</t>
  </si>
  <si>
    <t>aliaja20111993@gmail.com</t>
  </si>
  <si>
    <t>1) IT / OSS di Carrefour ITC BSD
  2) HR Industri di Kantor Carrefour Lebak Bulus 3) HR Admin dan Reporting di Kantor Carrefour Lebak Bulus</t>
  </si>
  <si>
    <t>Layla Nur Fajrin</t>
  </si>
  <si>
    <t>14/10/1987</t>
  </si>
  <si>
    <t>Komplek Depag Blok No. 1, Cikocok, Serang</t>
  </si>
  <si>
    <t>vivi.laylamanis@gmail.com</t>
  </si>
  <si>
    <t>Restu Yuniarto</t>
  </si>
  <si>
    <t>Karang Tengah Rt 003 Rw 003 Karangayu Cepiring, Kendal</t>
  </si>
  <si>
    <t>kendal</t>
  </si>
  <si>
    <t>083 862 932 189</t>
  </si>
  <si>
    <t>restuyuniarto91@Gmail.com</t>
  </si>
  <si>
    <t>1 Year In Parking Officer Kepri Mall Batam, 2 years In Minimarket Parts Cashier And Warehouse</t>
  </si>
  <si>
    <t>Mustika Ratna</t>
  </si>
  <si>
    <t>Jalan Cipinang, RT 006/013 No. 14 Cipinang, Pulo Gadung - Jakarta Timur</t>
  </si>
  <si>
    <t>andrieMalento@gmail.com</t>
  </si>
  <si>
    <t>dedisuhardi2150@gmail.vom</t>
  </si>
  <si>
    <t>Dedi Suhardi</t>
  </si>
  <si>
    <t>Blok Senin Rt 012 Rw 006 Desa Jatitujuh Kecamatan Jatitujuh</t>
  </si>
  <si>
    <t>Roji4835@gmail.com</t>
  </si>
  <si>
    <t>Teknik kendaraan ringan</t>
  </si>
  <si>
    <t>Apa ajah sesuai dengan pendidikan dan kemampuan saya</t>
  </si>
  <si>
    <t>Menjahit</t>
  </si>
  <si>
    <t>Melayani Konsumen/pelanggan, cekatan, pekerja keras, disiplin, jujur dan bertanggung jawab</t>
  </si>
  <si>
    <t>Bangunan, Pertanian, Toko Grosir dipasar, Alfamart crew toko</t>
  </si>
  <si>
    <t>Nadira Ramadiana</t>
  </si>
  <si>
    <t>Cipondoh Makmur Blok A Vi/ No. 12a. Rt001/Rw004. Kel. Cipondoh Makmur. Kec.Cipondoh - Kota Tangerang</t>
  </si>
  <si>
    <t>081314440801 (ibu)</t>
  </si>
  <si>
    <t>nadira_assta@yahoo.com</t>
  </si>
  <si>
    <t>Nadya Indah Yulita</t>
  </si>
  <si>
    <t>Bekasi Barat (home address not detail)</t>
  </si>
  <si>
    <t>nadya.yulita@yahoo.com</t>
  </si>
  <si>
    <t>Muhammad Zainuddin</t>
  </si>
  <si>
    <t>Jln. Pangeran Ayin Perumahan Griya Damai Indah Blok G no 4 Rt 12 Rw 03 Kel. Kenten, Kec. Talang Telapa. Banyuasin</t>
  </si>
  <si>
    <t>banyuasin</t>
  </si>
  <si>
    <t>mzainuddin407@gmail.com</t>
  </si>
  <si>
    <t>Magang di Bank Indonesia Sumatera Selatan, Palembang</t>
  </si>
  <si>
    <t>Dodi Darmawan</t>
  </si>
  <si>
    <t>Jln. Jebak RT 05/RW 05 188 a Kiasa Cinodong</t>
  </si>
  <si>
    <t>089 891 484 47</t>
  </si>
  <si>
    <t>Fanismawandoddy@gmail.com</t>
  </si>
  <si>
    <t>SLB</t>
  </si>
  <si>
    <t>Indriyanti Aulia Robiah</t>
  </si>
  <si>
    <t>19/05/1999</t>
  </si>
  <si>
    <t>Jln. Batas Cigondewah Kaler RT 01/RW 02 No.52</t>
  </si>
  <si>
    <t>089 658 910 944</t>
  </si>
  <si>
    <t>089 580 458 4870 (mother)</t>
  </si>
  <si>
    <t>Harisbagus@gmail.com</t>
  </si>
  <si>
    <t>Natalina HR</t>
  </si>
  <si>
    <t>Wrong</t>
  </si>
  <si>
    <t>Jl. Teuku Umar RT 03/RW 01, Sepanjang jaya, Rawa Lumbu - Bekasi Barat</t>
  </si>
  <si>
    <t>lina.butbut@yahoo.com</t>
  </si>
  <si>
    <t>1)admin
  2)TU</t>
  </si>
  <si>
    <t>Ndarusugama</t>
  </si>
  <si>
    <t>08118681679 (Ibu)</t>
  </si>
  <si>
    <t>ndarusugama852@gmail.com</t>
  </si>
  <si>
    <t>Ni Nengah Widiasih</t>
  </si>
  <si>
    <t>Br. Bukit, Ds. Sukadana, Kec. Kubu, Kab. Karangasem - Bali</t>
  </si>
  <si>
    <t>widiasih404@gmail.com</t>
  </si>
  <si>
    <t>Athelet (national and international)</t>
  </si>
  <si>
    <t>Nevika Rina</t>
  </si>
  <si>
    <t>15/12/1994</t>
  </si>
  <si>
    <t>Jl. Cibubur II Ciracas - Jakarta Timur</t>
  </si>
  <si>
    <t>jutex45@yahoo.co.id</t>
  </si>
  <si>
    <t>Staff PSBRW Melati</t>
  </si>
  <si>
    <t>Kadek Dwi Rahayu</t>
  </si>
  <si>
    <t>25/05/1992</t>
  </si>
  <si>
    <t>Abiansemal, Baung - Bali; Jl. BR. Gua Bedulu - Bali</t>
  </si>
  <si>
    <t>abiansemal</t>
  </si>
  <si>
    <t>085238748579 (ibu)</t>
  </si>
  <si>
    <t>Training Food &amp; Baverage, Working as Laundry Service in Hotel in Ubud in 2012</t>
  </si>
  <si>
    <t>Ni Made Dadi Astini</t>
  </si>
  <si>
    <t>Banjar Dinas Kelodan, Desa Bengkala, Kec. Kubu Tambahan, Kab. Buleleng. - Bali</t>
  </si>
  <si>
    <t>F&amp;B</t>
  </si>
  <si>
    <t>Ni Ketut Ayu Srinadi</t>
  </si>
  <si>
    <t>13/10/1976</t>
  </si>
  <si>
    <t>081 999 286 293</t>
  </si>
  <si>
    <t>mariaayusrinadi@yahoo.com</t>
  </si>
  <si>
    <t>2005 s/d 2014 Bekerja Di PT HALUS CIPTANADI ( kasir , operator telpon dan Administrasi )</t>
  </si>
  <si>
    <t>Deny Aristian</t>
  </si>
  <si>
    <t>Jln.Kayu Sugi, Gang Kayu Sugih No 4 Jimbaran - Bali
  Goa Goang Jimbaran Bali</t>
  </si>
  <si>
    <t>deni_fine@yahoo.com</t>
  </si>
  <si>
    <t>BEFORE:
  Housekeeping 30-Dec-15 3-Jan-16 Four Point Hotel By Sheraton Phone : 0361 -849 6606 Email : http://www.fourpointsbalikuta.com/ Valuation / Reason Resign : ……………………; massage</t>
  </si>
  <si>
    <t>I Gede Hearing Aidi Juliawan</t>
  </si>
  <si>
    <t>Jl. Batuyang Pipit - Bali</t>
  </si>
  <si>
    <t>Chef Helper D'Cost Renon</t>
  </si>
  <si>
    <t>Gede Sudarmika</t>
  </si>
  <si>
    <t>30/03/1991</t>
  </si>
  <si>
    <t>Banjar Dinas Kedewatan Mundeh Kauh Selemadeg Barat, Tbanan, Bali</t>
  </si>
  <si>
    <t>081 558 416 521</t>
  </si>
  <si>
    <t>1. Nusa Dua Beach Hotel Bagian Pool selama 3 (three) bulan, 2. Training bagian housekeeping di Hotel Westin Nusa Dua</t>
  </si>
  <si>
    <t>I Gede Sudarmika</t>
  </si>
  <si>
    <t>Jl Br. Dinas Kedewatan Selemadeg Barat Tabanan - Bali</t>
  </si>
  <si>
    <t>Training di housekeeping department, Westin Nusa Dua, Juni- Desember 2012.</t>
  </si>
  <si>
    <t>I Kadek Bagus Gita Ardhiana</t>
  </si>
  <si>
    <t>18/12/1990</t>
  </si>
  <si>
    <t>Jl. Tukad Pancoran Gang 8 No.5 Panjer-Denpasar</t>
  </si>
  <si>
    <t>agusbroco90@yahoo.co.id</t>
  </si>
  <si>
    <t>Cv.Lumina Renon Dan Museum Yadnya Taman Ayun Mengwi</t>
  </si>
  <si>
    <t>I Komang Artawan</t>
  </si>
  <si>
    <t>Jembrana - Bali</t>
  </si>
  <si>
    <t>jembrana</t>
  </si>
  <si>
    <t>Training dan Daily Worker</t>
  </si>
  <si>
    <t>Komang Adi Chandra Palguna</t>
  </si>
  <si>
    <t>25/04/1991</t>
  </si>
  <si>
    <t>Jl. Kalah Raya nomor 4 Batu Bulan, Gianyar - Bali</t>
  </si>
  <si>
    <t>komangadi1991@yahoo.co.id</t>
  </si>
  <si>
    <t>BEFORE:
  Kitchen Staff
  1-Mar-15 to Sep-15
  Warung Blanjong Sanur
  Phone : 0361 - 285613 dont have website, admin staff ad koperasi since 2010-2013, training as housekeeping at Westin Hotel in February 16th 2009- July 31st 2009</t>
  </si>
  <si>
    <t>Ni Made Dharmika Satyawati</t>
  </si>
  <si>
    <t>13/03/1972</t>
  </si>
  <si>
    <t>Graha Mutiara Blok C2-27, Ds. Kebonagung, Sukodono, Sidoarjo - Jawa Timur</t>
  </si>
  <si>
    <t>madedharmika@hotmail.com</t>
  </si>
  <si>
    <t>Mulai tahun 1996 s.d. sekarang di bidang Psikologi</t>
  </si>
  <si>
    <t>Ni Made Diani</t>
  </si>
  <si>
    <t>27/06/1983</t>
  </si>
  <si>
    <t>1. Staff pemotong kaca selama 2 (two) tahun di Ubud, 2.Staff foto copy selama 3 (three) bulan</t>
  </si>
  <si>
    <t>I Nengah Junianta</t>
  </si>
  <si>
    <t>Jl. Pulau Ambon Gang marmut no. 9, sanglah, denpasar</t>
  </si>
  <si>
    <t>Made Weny Juliyanti</t>
  </si>
  <si>
    <t>JL.Gunung Kawin gang I No.5 Pemencutan Denpasar - Bali</t>
  </si>
  <si>
    <t>081236830088 (ibu)</t>
  </si>
  <si>
    <t>weny.juliyanti@yahoo.co.id</t>
  </si>
  <si>
    <t>in Kedai Hawe (2014-2015), Laundry Service (2015-2016)</t>
  </si>
  <si>
    <t>Ni Putu Devi Indrayani</t>
  </si>
  <si>
    <t>Jl. Waturenggong No. 83 A, Panjer, Denpasar - Bali</t>
  </si>
  <si>
    <t>gexzdevi@gmail.com</t>
  </si>
  <si>
    <t>8 months internship as a house keeping staff at Nusa Dua Resort</t>
  </si>
  <si>
    <t>Yuliana</t>
  </si>
  <si>
    <t>17/06/1989</t>
  </si>
  <si>
    <t>Jl. Tukad Batanghari No. 61, Panjer - Bali</t>
  </si>
  <si>
    <t>anna_yuliana89@yahoo.com</t>
  </si>
  <si>
    <t>1) Administration at CV. Lumina (2009-present)
  2) Teacher for sign language</t>
  </si>
  <si>
    <t>Made Sugiantara</t>
  </si>
  <si>
    <t>26/01/1989</t>
  </si>
  <si>
    <t>Jl. Gajah Mada Gang II, Banjar Delod Peken No. 14 Singaraja- Bali</t>
  </si>
  <si>
    <t>1) Cleaner PT Selaras Mitra Sinergi (8 Desember 2009- 20 September 2012)
  2) Messus di Hear Say Bali (5 Oktober 2012- 31 Agustus 2013)</t>
  </si>
  <si>
    <t>Kadek Sarjana</t>
  </si>
  <si>
    <t>Kabupaten Singaraja, Desa Sambangan, kecamatan sukasada, Singaraja - Bali</t>
  </si>
  <si>
    <t>sarjanakadek@ymail.com</t>
  </si>
  <si>
    <t>He has business for making business card, wedding invitation, and edit the video of prawedding since 2006</t>
  </si>
  <si>
    <t>Ni Komang Ayu Puspitayanti</t>
  </si>
  <si>
    <t>23/04/1988</t>
  </si>
  <si>
    <t>Dusun Losan Desa Takmung, Kecamatan Banjarangkan, Kabupaten Klungkung - Bali</t>
  </si>
  <si>
    <t>klungkung</t>
  </si>
  <si>
    <t>1) Training as a Housekeeping staff at Westin Resort Nusa Dua since 1st of February 2007 – 31st of July 2007.
  2) Training at Padmastana Training Centre (SPA School level Hair and Scalp Treatment) since 2nd until 15th of November 2008 (73 hours).
  3) Training at PT. Gerbang Semesta since 12th of September 2011 – 11th of December 2011 as a stock control</t>
  </si>
  <si>
    <t>Yudi Kurniawan</t>
  </si>
  <si>
    <t>27/11/1987</t>
  </si>
  <si>
    <t>Jl. Gunung Agung Gang5 No20, Denpasar - Bali</t>
  </si>
  <si>
    <t>yudi444@gmail.com</t>
  </si>
  <si>
    <t>Pastry , Garden Maker</t>
  </si>
  <si>
    <t>Ni Made Suci</t>
  </si>
  <si>
    <t>Jl.Pratama, Nusa Dua, Bali</t>
  </si>
  <si>
    <t>sucikadek445@yahoo.com</t>
  </si>
  <si>
    <t>1. Tailor at Tulikup, Gianyar for 2 (two) months, 2. - Student’s uniforms tailor for 8 ( eight)months ( Mahatmia’s Program) 3. - Kebaya Tailor at Batan Buah for 3 (three) months , 4. - Tailor at Bilabong for 3 months ( Puspadi’s Program)</t>
  </si>
  <si>
    <t>Ni Made Meri Andayani</t>
  </si>
  <si>
    <t>27/07/1987</t>
  </si>
  <si>
    <t>Jl. Tendran Gang Durian No. 10 Kediri , Tabanan - Bali</t>
  </si>
  <si>
    <t>mmerryandayani@yahoo.com</t>
  </si>
  <si>
    <t>Administration at CV Lumina</t>
  </si>
  <si>
    <t>Daniel Vincentius Opat</t>
  </si>
  <si>
    <t>YPAC, Jl. Bypass Ngurah Rai No. 30 Badung - Bali</t>
  </si>
  <si>
    <t>dnetworkweb4@gmail.com</t>
  </si>
  <si>
    <t>1) As a receiving staff at Rim Cargo Company for 2 years. (2008-2010)
  2) As a Quality Control at Sourcing Indonesia Company for 3 years (2010-2013).</t>
  </si>
  <si>
    <t>Ayu Ariyanthi Pratiwi</t>
  </si>
  <si>
    <t>20/05/1986</t>
  </si>
  <si>
    <t>Perum Graha Damai Luhur C No 1 Br. Batan Poh, Pandak Gede, Kediri Tabanan</t>
  </si>
  <si>
    <t>082145234545 (family)</t>
  </si>
  <si>
    <t>1. Melakukan kegiatan traning di bagian Pastry di Hotel Melia Bali Villas &amp; Spa Resort dari Tanggal 1 September 2003 Hingga 7 September 2004; 2. 2. Sebagai pekerja paruh waktu (Daily Worker) dibagian Pastry, Departemen Kitchen dari tanggal 1 September 2007 hingga 31 Maret 2010; 3. Sebagian karyawan pembuat coklat (pastry) di Pastry di Le bake shop selama 2 tahun; 4. Sebagian karyawan pembuat coklat (pastry) di Angelita Tea Salon &amp; Patisserie selama 7 bulan.</t>
  </si>
  <si>
    <t>Dhani Darmesta</t>
  </si>
  <si>
    <t>23/09/1985</t>
  </si>
  <si>
    <t>Jl. Sumandang VI No.15 Br Kapal Batubulan Sukawati - Bali</t>
  </si>
  <si>
    <t>0361-8462007</t>
  </si>
  <si>
    <t>dhanidharmesta@gmail.com</t>
  </si>
  <si>
    <t>5 (five) years worked in hotel century park hotel - Jakarta</t>
  </si>
  <si>
    <t>I Wayan Surya Yudistira</t>
  </si>
  <si>
    <t>14/04/1986</t>
  </si>
  <si>
    <t>Jl. A.Yani Utara nomor 428 Br. Den-Yeh Peguyangan - Bali</t>
  </si>
  <si>
    <t>suryaboys875@ymail.com</t>
  </si>
  <si>
    <t>Steward Department, Melia Bali Hotel, 1 Maret 2009- 1 Januari 2014</t>
  </si>
  <si>
    <t>I Wayan Mei Antara</t>
  </si>
  <si>
    <t>19/05/1985</t>
  </si>
  <si>
    <t>Dusun Budamanis, Sidemen, Karangasem-Bali</t>
  </si>
  <si>
    <t>I Made Miasa</t>
  </si>
  <si>
    <t>Desa Bedulu, Banjar Gua, Gianyar</t>
  </si>
  <si>
    <t>0361-8784255</t>
  </si>
  <si>
    <t>1) Admin at Federal International Finance for 4 years
  2) Admin at Yayasan Senang Hati for a year</t>
  </si>
  <si>
    <t>Dewa Ayu Made Karmilasari</t>
  </si>
  <si>
    <t>18/08/1981</t>
  </si>
  <si>
    <t>Jl. Soka Gang I, Baler Bale Agung, Denpasar - Bali</t>
  </si>
  <si>
    <t>Dewa Ayu Yuliami Sapitri</t>
  </si>
  <si>
    <t>Jl.Antosari No.12 Semarapura Tengah Kec.Klungkung Kab.Klungkung</t>
  </si>
  <si>
    <t>Klungkung</t>
  </si>
  <si>
    <t>dewakhamyeii@gmail.com</t>
  </si>
  <si>
    <t>Olahraga renang</t>
  </si>
  <si>
    <t>CV.Agung Paper</t>
  </si>
  <si>
    <t>Facebook,wa,IG</t>
  </si>
  <si>
    <t>https://drive.google.com/open?id=1wCIkZ--cWUu0dUoqeQXUREsyNFdDGIM7</t>
  </si>
  <si>
    <t>https://drive.google.com/open?id=1-EcEIx63ogCtyuG2rSYKlOx2ufQM53dW</t>
  </si>
  <si>
    <t>https://drive.google.com/open?id=1nfF5rHD7dMB8Ex3dGjRxdyLwqWUFIagA</t>
  </si>
  <si>
    <t>https://drive.google.com/open?id=1ezY9Wnb9vBDq3Kf8X-PTRwYMJUsQkYiP</t>
  </si>
  <si>
    <t>Nikira Desti Dewati</t>
  </si>
  <si>
    <t>16/10/1985</t>
  </si>
  <si>
    <t>nikira.d.dewa@gmail.com</t>
  </si>
  <si>
    <t>PT Global Prime Service, Jakarta (19 Aug'13 ‐ ...)
  Client Support Officer
  Assist local and expatriate employees especially in legal documentation, accommodation and travel arrangements.
  PT Global Prime Service for PT Sungard Systems Indonesia, Jakarta (1 June ‐ 12 Aug '13)
  Translator
  Translate several office documents related to IT System in Consumer Financing Company and Banking from Indonesian to English and vice versa.
  PT Global Prime Service for PT Sungard Systems Indonesia, Jakarta (29 Apr ‐ 31 May '13)
  Event Marketing
  In charge for inviting guests, registering participants, assisting logistic preparation for an event
  RAINASANDRA Ecological oriented woman foundation, Jakarta (May ‐ Dec ‘12)
  Administrator (Part Time)
  In charge for creating proposals, e‐mail correspondences, managing documents
  Kompas.com, Jakarta (May 2012)
  Translator (Freelance)
  Translate Term of Service from Indonesian to English
  PT. Royal Bersaudara for TOTAL E&amp;P INDONESIE, Balikpapan (Nov ’11 – Apr ‘12)
  Training Officer
  In charge for the implementation of OJT Program (budgeting, scheduling, arranging accommodation, pocket money payment) and Language Trainings (budgeting, vendor selection, scheduling, logistic preparation, and
  Vendor payment)
  PT. Surveyor Indonesia for TOTAL E&amp;P INDONESIE, Balikpapan (Jan ’09 – Oct ’11)
  Training Officer
  In charge for the implementation of Safety Trainings, Domestic Trainings, Language Trainings (budgeting, vendor selection, scheduling, logistic preparation, and vendor payment) and OJT Program (scheduling, arranging accommodation, pocket money payment)
  PT. Radiant Utama Interinsco for TOTAL E&amp;P INDONESIE, Balikpapan (Aug–Dec’08)
  Training Officer
  In charge for the implementation of Safety Trainings (vendor selection, scheduling, logistic preparation, and vendor payment)</t>
  </si>
  <si>
    <t>Nila Krisnawati</t>
  </si>
  <si>
    <t>Jl. Duku rt 004/05 no. 6 Petukangan Utara Jakarta Selatan</t>
  </si>
  <si>
    <t>nila.krisnawaty@gmail.com / krisnalibra@yahoo.com</t>
  </si>
  <si>
    <t>BEFORE:
  Tenaga Kerja Sarjana 4-Aug-15 11-Nov-15 Manpower Department South - Jakarta § Staf HRD Divisi Tuner PT Sanyo Jaya Componen Indonesia (Juni 2003 – Juni 2005)
  § Customer CareOfficer di PT Oriflame Indonesia Managemen (Agustus2005–Agustus 2010)
  § SekretariatOfficer dan BendaharadiYayasanTunarunguSehjira(Oktober 2011 – Maret 2013), Freelance
  § Administrasidivisi SDM PT Bank Bukopin(April 2013 – September 2013), Outsourcing
  § Enumerator tim penelitian UNFPA (United Nation Fund for Population Activities) dan HWDI (Himpunan Female Disabilitas Indonesia) tentang Kesehatan Reproduksi dan Kekerasan bagi Female Disabilitas (November 2013 – Juni 2014)
  § Asisten program/volunteer Program BWI (Better Work Indonesia) – ILO Indonesia “beasiswa pelatihan operator jahit industri garmen untuk disabilitas”, di Ungaran Semarang (September – Desember 2014). Mengkoordinir semua peserta yang berjumlah 42 orang yang berasal dari Jabodetabek, Semarang, Magelang (Jawa Tengah), Jawa Barat, Medan, Riau, Bima – NTB. Mulai dari pra pelatihan, pelatihan, sampai pendampingan perekrutan ke pabrik-pabrik garmen.</t>
  </si>
  <si>
    <t>Ardiyanto Tegar</t>
  </si>
  <si>
    <t>JL.Sunan Kalijaga Rt/Rw 006/001 Kl Berkoh,Kc Purwokerto Selatan</t>
  </si>
  <si>
    <t>purwokerto</t>
  </si>
  <si>
    <t>081 215 631 096</t>
  </si>
  <si>
    <t>62 857 4779 1009 (uncle teguh)</t>
  </si>
  <si>
    <t>Ardiyanto tegar (not detail)</t>
  </si>
  <si>
    <t>Gardener (Pull the grass)</t>
  </si>
  <si>
    <t>Novia Umaroh</t>
  </si>
  <si>
    <t>Cimanggis Rt 03/07 No. 15 Kec. Bojong Gede Kab. Bogor 16320</t>
  </si>
  <si>
    <t>Novita Fitri Sari Sitanggang</t>
  </si>
  <si>
    <t>13/11/1986</t>
  </si>
  <si>
    <t>Pemda DKI Blok 3/10, Pondok Kelapa – Jakarta Timur</t>
  </si>
  <si>
    <t>novitafitrisari@yahoo.co.id</t>
  </si>
  <si>
    <t>1)PT Longuin Indonesia
  2)SLB Asih Budi Jakarta timur</t>
  </si>
  <si>
    <t>Novita Pangestika</t>
  </si>
  <si>
    <t>31/07/1992</t>
  </si>
  <si>
    <t>Jl.P&amp;K No 69 Rt 01 Rw 05 Kedung Halang Bogor Utara 16710</t>
  </si>
  <si>
    <t>paqeela@yahoo.com</t>
  </si>
  <si>
    <t>Handayani Geulisbatik Bogor 2015</t>
  </si>
  <si>
    <t>Indra Saputra</t>
  </si>
  <si>
    <t>19/05/1986</t>
  </si>
  <si>
    <t>Jl.Suka Galih gg.Mandalika, No.57</t>
  </si>
  <si>
    <t>089 878 651 31</t>
  </si>
  <si>
    <t>085 314 791 479</t>
  </si>
  <si>
    <t>Saputra76572@gmail.com</t>
  </si>
  <si>
    <t>Car wash</t>
  </si>
  <si>
    <t>Welhelmus Mayabubun</t>
  </si>
  <si>
    <t>Jl.raya nona saar sopacua asrama militer osm ambon NO 250; Rt:006; Rw:006 , Kel/desa: wainitu, Kecamatan:nusaniwe</t>
  </si>
  <si>
    <t>willyemus3@gmail.com</t>
  </si>
  <si>
    <t>Gede Agus</t>
  </si>
  <si>
    <t>Karangasem - Bali</t>
  </si>
  <si>
    <t>deagus.mudana@gmail.com</t>
  </si>
  <si>
    <t>1) Staff at Management of Village Institution for 2 years
  2) Internship at PT. Inspirasia Bali for 3 months</t>
  </si>
  <si>
    <t>Siti Zaenab Lubis</t>
  </si>
  <si>
    <t>24/12/1993</t>
  </si>
  <si>
    <t>Jl.Prabu Munding Wangi No.20, RT 004, RW 016, Desa Tarimulya, Kec. Ngamprah</t>
  </si>
  <si>
    <t>083 149 849 663</t>
  </si>
  <si>
    <t>087 825 786 165 (father)</t>
  </si>
  <si>
    <t>Printing in CV.Rakyat, Jakarta Timur</t>
  </si>
  <si>
    <t>Yoseph Aris Da Costa</t>
  </si>
  <si>
    <t>Br. Ubud Desa Gretasan, Kecamatan Petang, Sangeh-Badung</t>
  </si>
  <si>
    <t>arismrtsl@yahoo.co.id</t>
  </si>
  <si>
    <t>1) Administration of Physiotherapy at Yayasan Senang Hati since 2005- 2010
  2) Bartender Pool Bar at Mara Safari Hotel, Gianyar in 2010-2011
  3) Operator and Reservation at Mara Safari Hotel in 2011-2012
  4) Receptionist at Hotel Samba, Gilitrawangan, Lombok Island in October 2013- February 2014.</t>
  </si>
  <si>
    <t>Marsita Widayani</t>
  </si>
  <si>
    <t>23/03/1992</t>
  </si>
  <si>
    <t>Jl.Markisa 7 Rt 01/Rw 01, Dusun Mantenan Mertoyudan, Magelang Jateng</t>
  </si>
  <si>
    <t>marsitawidayani678@gmail.com</t>
  </si>
  <si>
    <t>Randi Gunawan</t>
  </si>
  <si>
    <t>Jl.M.Yamin No 277 RT 2 RW 1 Mangga Besar, Prabumulih Utara</t>
  </si>
  <si>
    <t>Prabumulih Utara</t>
  </si>
  <si>
    <t>kiler7_die_47@yahoo.co.id RandiGunawan@icloud.com</t>
  </si>
  <si>
    <t>Okta Yadi</t>
  </si>
  <si>
    <t>Dusun1 RT/RW:000/000 Desa Batu Ampar Kecamatan Sirah Pulau, Padang Sumatera Selatan, Kabupaten Ogan Komering Ilir</t>
  </si>
  <si>
    <t>Ogan komering ilir</t>
  </si>
  <si>
    <t>Steel joint, Service Handphone</t>
  </si>
  <si>
    <t>Onik Sri Mulatsih</t>
  </si>
  <si>
    <t>15/07/1987</t>
  </si>
  <si>
    <t>Gang H.Amsar 03/04, Cipedak, Jakarta selatan</t>
  </si>
  <si>
    <t>oniksrimulatsih@gmail.com onik_jasmine@yahoo.com</t>
  </si>
  <si>
    <t>Aditya Maulana</t>
  </si>
  <si>
    <t>17/06/2000</t>
  </si>
  <si>
    <t>Jl. Padat Karya 66 Gg. Karya Mandiri Samarinda Utara</t>
  </si>
  <si>
    <t>Samarinda</t>
  </si>
  <si>
    <t>081348131400 (bapak)</t>
  </si>
  <si>
    <t>Nengah Suartawan</t>
  </si>
  <si>
    <t>31/12/1980</t>
  </si>
  <si>
    <t>Dusun Sumber Batok, Desa Sumber Kelampok, Kec. Gerokgak, Buleleng - Bali</t>
  </si>
  <si>
    <t>vision impaired</t>
  </si>
  <si>
    <t>freelance pijat,
  - Training pijat di mahatmia 1999- 2003</t>
  </si>
  <si>
    <t>Pither Yurhans Lakapu</t>
  </si>
  <si>
    <t>17/02/1981</t>
  </si>
  <si>
    <t>pither_yurhans@yahoo.com</t>
  </si>
  <si>
    <t>Konsultan Teknik Nippon Koei 96 - 99</t>
  </si>
  <si>
    <t>Prastiyo Ahmad Fadli</t>
  </si>
  <si>
    <t>Jl. Kampung Paninggilan Banten</t>
  </si>
  <si>
    <t>fadlisema@yahoo.co.id</t>
  </si>
  <si>
    <t>Defni Yaswita</t>
  </si>
  <si>
    <t>15/12/1995</t>
  </si>
  <si>
    <t>Jl.Lenteng Agung Raya No.20</t>
  </si>
  <si>
    <t>085 624 423 032</t>
  </si>
  <si>
    <t>081 210 888 585 (father)</t>
  </si>
  <si>
    <t>Apprenticeship at Carrefour (2015), and Employment Contract at Carrefour (2016)</t>
  </si>
  <si>
    <t>Presti Murni Setiati</t>
  </si>
  <si>
    <t>Ngijo, Rt 04, bangunharjo, Sewon, Bantul, Daerah Istimewa Yogyakarta</t>
  </si>
  <si>
    <t>presti.setiati@gmail.com</t>
  </si>
  <si>
    <t>a) Menjadi tenaga pengajar di SLB N Sragen tahun 2011 – 2012, 
  b) Menjadi transcriptor dokumen (mengetik dokumen dari file MP3 menjadi dalam bentuk word tahun 2011 – 2012, 
  c) menjadi tenaga pelayanan perpustakaan bagi penyandang disabilitas khususnya vision impaired tahun 2013, menjadi staf penelitian dan pengembangan di lembaga yang bergerak dalam bidang Female dan anak.</t>
  </si>
  <si>
    <t>Putra Mahkota</t>
  </si>
  <si>
    <t>23/11/1990</t>
  </si>
  <si>
    <t>Padang - Sumatera Utar</t>
  </si>
  <si>
    <t>padang</t>
  </si>
  <si>
    <t>Eddy unit ssepatu</t>
  </si>
  <si>
    <t>I Putu Eka Hendra Saputra</t>
  </si>
  <si>
    <t>29/12/1979</t>
  </si>
  <si>
    <t>Tojan, Pering, Blah Batuh Gianyar - Bali</t>
  </si>
  <si>
    <t>wayan.hendra98@yahoo.com</t>
  </si>
  <si>
    <t>1) 2 years at Imperial group FAVE Hotel as accounting payable.
  2) Staff at Bunga Bali Foundation since 2011-present</t>
  </si>
  <si>
    <t>I Kadek Ariawan</t>
  </si>
  <si>
    <t>26/10/1977</t>
  </si>
  <si>
    <t>Dusun Pasek Banjar Griya Desa Aan. Kec, Banjarangkan - Bali</t>
  </si>
  <si>
    <t>aryaone45@gmail.com</t>
  </si>
  <si>
    <t>1. dari tahun 1999 sampai 2002 bekerja di panti asuhan di SDLB klungkung sebagai pembina/pengawas anak panti
  2. tahun 2007 sampai 2010 magang di RSUP sanglah (atas rekomendasi dari Yayasan Bunga Bali) sebagai pembantu membuat alat bantu tubuh seperti tongkat.kaki palsu dsb</t>
  </si>
  <si>
    <t>Sigit Prasojo</t>
  </si>
  <si>
    <t>17/04/1976</t>
  </si>
  <si>
    <t>Domisili (Br Tegal Lantang Klod, Desa Adat Kerobokan, Padang Sambian)</t>
  </si>
  <si>
    <t>laskarpedalaman@yahoo.com</t>
  </si>
  <si>
    <t>i. Tahun 1997- 1998 marketing di PT Perffeti
  ii. Buruh mabel(tukang kayu) 1999-2001 dengan jabatan terakhir 2007 Manager Area Boyolali utuk CV Wiwit Katon Eddi (kantor pusat JL Slamet Riyadi no 256 Sukoharjo) bergerak di 
  a. Mebel Import dan Bekleding
  b. Handycraft ( tenun akar dan tenun lidi)
  c. Pembuatan Alat Tenun Bukan Mesin ( ATBM), dsb
  iii. Sebagai Marketing Eksekutive di UD Rossa Raharja Semarang Jl Setia Budi 144, (utk Perlengkapan Bakery area Jawa Bali) 2003-2006.
  iv. Sebagai Pelaksana ( Persiapan bangun, identifikasi , logistic, dan finishing) di Phillia CONTRAKTOR dgn alamat di jalan Cakrawala Semarang Barat 2008-2009.
  v. Sebagai Marketing Lembaga Pendidikan AHE Unit Ngesrep Semarang ( Pendidikan Non Formal PAUD), dari tahun 2011.
  vi. Sebagai Sekertaris di Lembaga Pendidikan NAKITA SCHOOL ( utuk pendidikan usia dini) dr tahun 2010 sampai 2013.
  vii. Sebagai Manager Event EO SIWI DAMAY ( Saptamarga III Banyumanik Semarang) 2010-2012 .bergerak dibidang Seminar dan Training Untuk Guru dan Orang tua Murid
  viii. Sebagai Humas di Event/ penyelenggaraan Tournamen SSB dikelompok Umur baik di Event Lokal maupun skala Nasional (2013).
  ix. Gudang logistic untuk keperluan event khusus Pemprov Jateng. Des 2013- oktober 2014
  x. Admin di Yayasan Jawa Tengah Berdikari (program Khusus ketahanan pangan) 2014- 20 Maret 2015
  xi. Pradata untuk Kongres Sungai Indonesia ( Nasional )persiapan 26-30 Agustus 2015. Desember samp Maret 2015
  xii. Admind Program kerja Yayasan Kelestariaan Lingkungan Hidup (YKLH) Jakarta maret-7 juni 2015.</t>
  </si>
  <si>
    <t>Ni Nyoman Darsini</t>
  </si>
  <si>
    <t>31/12/1975</t>
  </si>
  <si>
    <t>Br.Tegallinggah Ds Padangsambjan kaja - Bali</t>
  </si>
  <si>
    <t>manik.julianty@yahoo.com</t>
  </si>
  <si>
    <t>1) Staff at Gosha Restaurant (laundry) 1996- 1998
  2) Staff at Sinar Alami (mewarnai lilin) at Sanur, since July 2000- February 2001(tanpa training)
  3) as an admin (menyalin data-data ke computer) at VSO in April 2011- November 2011.
  4) staff at Koperasi (Amerta sari sedana) in 2012- present (tugas: mencatat pengeluaran kredit simpan pinjam, mengurus konsumen yang ingin pembayaran listrik (payment online), air, telepon.</t>
  </si>
  <si>
    <t>Rahadityo Wibowo</t>
  </si>
  <si>
    <t>31/01/1991</t>
  </si>
  <si>
    <t>Jl. Lapangan no 114 RT.004/RW.015 Kranji-Bekasi barat Kode : 17135</t>
  </si>
  <si>
    <t>081313999233 (Ibu)</t>
  </si>
  <si>
    <t>rahadityo123@gmial.com &amp; bonifasiusrw@yahoo.co.id</t>
  </si>
  <si>
    <t>Magang store &amp; Accunting, LE MERRIEN, Magang Panti Sosial Bina Rungu dan Wicara, Bampu Kampus, Magang OPD (Operator Planning Deverloper, BAF</t>
  </si>
  <si>
    <t>Acendy Avelixvo</t>
  </si>
  <si>
    <t>24/09/1988</t>
  </si>
  <si>
    <t>Jl.Komodo Kel. Madawat, Kec. Alok Maumere</t>
  </si>
  <si>
    <t>maumere</t>
  </si>
  <si>
    <t>Acendyclaudio@yahoo.com</t>
  </si>
  <si>
    <t>Rahman Agus Malena</t>
  </si>
  <si>
    <t>17/08/1987</t>
  </si>
  <si>
    <t>Desa Krakahan, Rt 3 Rw 2 Kecamatan Tanjung Kabupaten Brebes Jawa Tengah</t>
  </si>
  <si>
    <t>Brebes</t>
  </si>
  <si>
    <t>rahmanagusMalena@gmail.com</t>
  </si>
  <si>
    <t>menjadi ustadz di pondok Maghadul Makfufin (sebuah pondok vision impaired) Yogyakarta pada tahun 2009 - 2012, pengajar Al-Qur'an Braille di organisasi Ikatan vision impaired Muslim Indonesia (ITMI) pada tahun 2009 - 2010</t>
  </si>
  <si>
    <t>Rahmat Saleh Pasa</t>
  </si>
  <si>
    <t>25/06/1983</t>
  </si>
  <si>
    <t>Jl.Lapagan Tembak 17 - Bandung</t>
  </si>
  <si>
    <t>maxt2323@gmail.com ito.broethoe@ymail.com</t>
  </si>
  <si>
    <t>2008-2009 PT.Pancar Prima Agung 2009-20112 Mantox Studio 2012 Globosinergi 2012-2013 Hadeboga</t>
  </si>
  <si>
    <t>Rahmat Syafei Hidayat</t>
  </si>
  <si>
    <t>13/12/1984</t>
  </si>
  <si>
    <t>Blok Karang Malang 005/002 Jti Sawit, Jati Barang, Indramayu</t>
  </si>
  <si>
    <t>rahmat_syafeihidayat@yahoo.co.id</t>
  </si>
  <si>
    <t>Zhulfi Bajra Wikjatmiko</t>
  </si>
  <si>
    <t>Jl.kamboja no 20 Pare Kediri</t>
  </si>
  <si>
    <t>wikjatmiko@gmail.com</t>
  </si>
  <si>
    <t>Asisten laboratorium dari januari 2014 sampai juli 2014 di laboratorium STMIK AKAKOM. Bekerja untuk mengoleksi laporan dan membantu dosen saat mengajar</t>
  </si>
  <si>
    <t>I Gede Maliarsa</t>
  </si>
  <si>
    <t>15/08/1975</t>
  </si>
  <si>
    <t>Jalan waturenggong gang 13 nomor 9 Panjer – Bali</t>
  </si>
  <si>
    <t>freelance massage
  - 1 Juli- 7 Juli 2004 Training massage diselenggarakan oleh dinas sosial kota denpasar
  - 12 April - 26 April 2009 di hotel puri bunga diselenggarakan oleh Kementerian Sosial,</t>
  </si>
  <si>
    <t>Bernadus Raranta</t>
  </si>
  <si>
    <t>15/10/1985</t>
  </si>
  <si>
    <t>Jl.Jurang 99 emon 489/181 RT 05/RW 03</t>
  </si>
  <si>
    <t>089 652 104 70</t>
  </si>
  <si>
    <t>0857 9822 3324/0813 2092 2253</t>
  </si>
  <si>
    <t>BEAT_RARANTA27@yahoo.com</t>
  </si>
  <si>
    <t>create t-shit patterns (2011), work in Coffee Mix (2012),</t>
  </si>
  <si>
    <t>bernard jonathan</t>
  </si>
  <si>
    <t>jl.wibisana 1 No. 1 Tangerang Karawaci Cibodas baru</t>
  </si>
  <si>
    <t>kota tangerang</t>
  </si>
  <si>
    <t>Bernardjonathansimbolon@gmail.com</t>
  </si>
  <si>
    <t>hearing aid</t>
  </si>
  <si>
    <t>kemampuan Adobe illustrasi, Photoshop, Word, Power Power, Excel</t>
  </si>
  <si>
    <t>Universitas Bina Nusantara, Rempah Rempah</t>
  </si>
  <si>
    <t>linkedin</t>
  </si>
  <si>
    <t>Officer</t>
  </si>
  <si>
    <t>https://drive.google.com/open?id=1rTIRyQ8KrR7CWxnp3FrKR9vVEpn-uMJl</t>
  </si>
  <si>
    <t>Desain Komunikasi Visual (DKV)</t>
  </si>
  <si>
    <t>https://drive.google.com/open?id=1ji8oLpxhWo9NZtiYNktaWBHcsFFSKY3V</t>
  </si>
  <si>
    <t>https://drive.google.com/open?id=16juDfF-IZmpSOafLdrlmFzmeyAvt_Ir0</t>
  </si>
  <si>
    <t>Disabilitas Tuli saya bisa mampu membuat desain grafis dan bisa bicara yang pelan pelan dengan jelas lebar</t>
  </si>
  <si>
    <t>https://drive.google.com/open?id=18v8pA0ftFh6zDgeQSw-nsxG7dS0yHtre</t>
  </si>
  <si>
    <t>https://drive.google.com/open?id=1qK5Ov9O1vdht1446YD1yM9N6FNsqk3Os</t>
  </si>
  <si>
    <t>Rizky Noer Agusti Pertiwi</t>
  </si>
  <si>
    <t>16/08/1989</t>
  </si>
  <si>
    <t>Jl.Imam Bonjol , Gardu Sawah Rt 03 / 01 Kel Kali Jaya</t>
  </si>
  <si>
    <t>kieadly@gmail.com</t>
  </si>
  <si>
    <t>Ratna Levina Sari Salim</t>
  </si>
  <si>
    <t>Kompleks Perumahan Ciputat Baru Blok : C/A95 Jl.Teratai RT.02/RW.006, Kelurahan Desa Sawah Lama, Kecamatan Ciputat. Kota Tangerang Selatan 15413</t>
  </si>
  <si>
    <t>083808270780 (SMS only)</t>
  </si>
  <si>
    <t>ratnalevinasari@yahoo.co.id</t>
  </si>
  <si>
    <t>1. September 2007 – Oktober 2008 : Data Entry PT. Eratel Media Distrindo
  2. Oktober 2008 – Sekarang : Asisten Akunting dan data Entry PT. Eratel Media Distrindo</t>
  </si>
  <si>
    <t>Razif Syuhadi</t>
  </si>
  <si>
    <t>16/12/1994</t>
  </si>
  <si>
    <t>Jl. H Merin RT.009/4, No. 39 A, Meruya Selatan, Kembangan Jakarta barat</t>
  </si>
  <si>
    <t>rajujallul6@gmail.com</t>
  </si>
  <si>
    <t>Carefour</t>
  </si>
  <si>
    <t>Reja Remaluddin</t>
  </si>
  <si>
    <t>Jl. Kampung Cikareas Desa Padasuka Kab. Garut - Jawa Barat</t>
  </si>
  <si>
    <t>085795370679 (bapak)</t>
  </si>
  <si>
    <t>rezarenaldi333@gmail.com</t>
  </si>
  <si>
    <t>Rendi Arul Sofian</t>
  </si>
  <si>
    <t>Ujungberung Kp.Andir Kaler Rt02/03 Kota Bandung</t>
  </si>
  <si>
    <t>rendia0896@gmail.com</t>
  </si>
  <si>
    <t>Imam Rila Pambudi</t>
  </si>
  <si>
    <t>27/10/1994</t>
  </si>
  <si>
    <t>Jl.Dukuhan Nayu Rt 01/Rw12 Kadipiro Banjarsari - Surakarta</t>
  </si>
  <si>
    <t>imamrilapambudi27@gmail.com</t>
  </si>
  <si>
    <t>Adiwraksa Atyanta, Sukoharjo</t>
  </si>
  <si>
    <t>IMAMMUSTAQIM</t>
  </si>
  <si>
    <t>Dukuh gogokalang desa jenangan</t>
  </si>
  <si>
    <t>imamtaqim27@gmail.com</t>
  </si>
  <si>
    <t>manajemen administrasi</t>
  </si>
  <si>
    <t>mampu mengoperasikan MS office</t>
  </si>
  <si>
    <t>CV kayu alam makmur bagian produksi tahun 2021</t>
  </si>
  <si>
    <t>imam_taqim27</t>
  </si>
  <si>
    <t>https://drive.google.com/open?id=1Ju4pRYX_AK-zroaHPYxX_tJIGrY-Myro</t>
  </si>
  <si>
    <t>https://drive.google.com/open?id=1Q5ERIe-XfKIqZAPkz3A3Ox7UW4LeFyZc</t>
  </si>
  <si>
    <t>https://drive.google.com/open?id=1HpFnnvw7N7bgAf3_qxvaqMKYSWE8PsoP</t>
  </si>
  <si>
    <t>kehilangan satu tangan sebelah kiri karena mengalami kecelakaan saat kerja</t>
  </si>
  <si>
    <t>https://drive.google.com/open?id=1tG2tdyEVNsuQCp9JN0MtN-0hZju62HEC</t>
  </si>
  <si>
    <t>Retno Puji Asih</t>
  </si>
  <si>
    <t>31/07/1991</t>
  </si>
  <si>
    <t>rhetno_fhujee31@yahoo.com / 
  retnovj91@gmail.com</t>
  </si>
  <si>
    <t>Retno Setianingsih</t>
  </si>
  <si>
    <t>Kp.Pulo Nyamuk No 53 Rt/Rw 003/006 Parung Serab Ciledug - Jakarta</t>
  </si>
  <si>
    <t>retno283@gmail.com</t>
  </si>
  <si>
    <t>Germent</t>
  </si>
  <si>
    <t>Rian Satrio Wibisono</t>
  </si>
  <si>
    <t>20/09/1992</t>
  </si>
  <si>
    <t>Jl Barat Birta 3/H12 RT.004 RW.007 Cigantung, Jakarta Timur</t>
  </si>
  <si>
    <t>085691085781(Edy)</t>
  </si>
  <si>
    <t>riansatrio22@gmail.com</t>
  </si>
  <si>
    <t>Staff Notaris PPAT, PT Collier International as Administration</t>
  </si>
  <si>
    <t>Ricendy Januardo</t>
  </si>
  <si>
    <t>14/01/1991</t>
  </si>
  <si>
    <t>Jl. Kp. Karangniagacipaku RT 01/01 No 27, Bogor Selatan, Bogor 16133</t>
  </si>
  <si>
    <t>ricendyjanuardo@yahoo.co.id</t>
  </si>
  <si>
    <t>1) BidangKomputer/Information and Communications Technology(ICT) di Direktorat Pembinaan PendidikanLuarBiasa, KementerianPendidikandanKebudayaan (Job Training) diCipete, Jakarta Selatan, Agustus-Oktober 2009
  2) Junior Graphic DesignerdiRED STUDIO DESAIN (Job Training)diPondokBambu, Jakarta Timur, Oktober-Desember 2013</t>
  </si>
  <si>
    <t>Ricky Paulina</t>
  </si>
  <si>
    <t>21/05/1990</t>
  </si>
  <si>
    <t>JL. Citra Garden 2 Blok P9 No 19, Daan Mogot Jakarta Barat</t>
  </si>
  <si>
    <t>ricky.paulina@yahoo.com</t>
  </si>
  <si>
    <t>PT Virginia Lestari</t>
  </si>
  <si>
    <t>Norman Maulana</t>
  </si>
  <si>
    <t>20/12/1985</t>
  </si>
  <si>
    <t>Jl.Depsos X/25 Bintaro Jakarta Selatan</t>
  </si>
  <si>
    <t>normanmaulana20@gmail.com</t>
  </si>
  <si>
    <t>1. Magang di SMALB Pangudi Luhur sebagai guru tata boga di Jakarta, 2. Magang di PT. Padma Catering dalam prasmanan , 3. Karyawan di PT. Padma Catering di Pejaten, 4. Karyawan di Warung Kuahyue di Serpong</t>
  </si>
  <si>
    <t>Ridha Virliana</t>
  </si>
  <si>
    <t>26/08/1985</t>
  </si>
  <si>
    <t>KMP bahari gang I/122 RT 005/006 Tanjung Priok, Jakarta Utara</t>
  </si>
  <si>
    <t>Ridwan Sumantri</t>
  </si>
  <si>
    <t>17/08/1980</t>
  </si>
  <si>
    <t>Jl. Bambu Kuning 1 No. 22 A, Pondok Bambu - Jakarta Timur</t>
  </si>
  <si>
    <t>081314121279 (f)</t>
  </si>
  <si>
    <t>rsumantri@cms.or.id</t>
  </si>
  <si>
    <t>2015-Sekarang Web Master Di Fivestar Reflexology | 2011 – 2015 AGENDA (General Election Network For Disability Access) | 2010 – 2011 Persatuan Penyandang Disabilitas Indonesia | 2008 -2010 Pusat Pemilihan Akses Penyandang Cacat</t>
  </si>
  <si>
    <t>Juliana Yuliawati Simanihuruk</t>
  </si>
  <si>
    <t>26/07/1982</t>
  </si>
  <si>
    <t>Jl.Anom Sari RT.01, RW.01 Pringsewu Utara</t>
  </si>
  <si>
    <t>081 322 955 488</t>
  </si>
  <si>
    <t>julimanihuruk@gmail.com</t>
  </si>
  <si>
    <t>Quality Insurencs at PT.ANZ PANIN,Tbk., Outreach Programme at LSM Emmanuel Bogor, Jawa Barat</t>
  </si>
  <si>
    <t>Riki Sodikin</t>
  </si>
  <si>
    <t>Jalan Karang Asih Rt06 Rw13 Kel. Sadang serang , Kec. Coblong Bandung 40133. Jawa barat</t>
  </si>
  <si>
    <t>085773747844 ( Aris R; Brother)</t>
  </si>
  <si>
    <t>sodikinriki@gmail.com</t>
  </si>
  <si>
    <t>Hotel Scarlet Bandung ,tahun 2012., PT.Indomarco Prismatama,Jakarta (2017) 
  2. CV.Trimitra Sukses sejati bandung, tahun 2013
  3. Hotel NOVOTEL BANDUNG, tahun 2015
  4. PT. INDOMARCO PRISMATAMA, tahun 2017</t>
  </si>
  <si>
    <t>Rima Pungkasari</t>
  </si>
  <si>
    <t>18/05/1998</t>
  </si>
  <si>
    <t>Blok A1 No.1 Jl. Boulevar Graha Raya Serpong-Kota Tangerang 15423</t>
  </si>
  <si>
    <t>rima_pungkasari@yahoo.co.id</t>
  </si>
  <si>
    <t>Sugiarto</t>
  </si>
  <si>
    <t>26/07/1983</t>
  </si>
  <si>
    <t>Jl.Anggrekmerah No. 14 RT 001, RW 12, Kelurahan Kp. Bulang, Kec. Tanjung Pinang Timur</t>
  </si>
  <si>
    <t>Tanjung pinang</t>
  </si>
  <si>
    <t>mangunpawirosugiarto@gmail.com</t>
  </si>
  <si>
    <t>Staf Di Cv. Mutiaraindah, Mengelolakantin, Magang Di Pt.Telkombogor</t>
  </si>
  <si>
    <t>Rina Haryati</t>
  </si>
  <si>
    <t>28/02/1988</t>
  </si>
  <si>
    <t>Kebon Pala 1 Rt 004 Rw 007 Kelurahan: Halim, Kecamatan: Makasar – Jakarta Timur</t>
  </si>
  <si>
    <t>rinna2802@gmail.com</t>
  </si>
  <si>
    <t>3 tahun dibagian operator warnet dan bertanggung jawab mengelola keuangan wrnet</t>
  </si>
  <si>
    <t>Rinto Jatmiko</t>
  </si>
  <si>
    <t>27/12/1974</t>
  </si>
  <si>
    <t>Taman Tityan Indah Blok i 1 No.12 - Bekasi</t>
  </si>
  <si>
    <t>021 8895 0721</t>
  </si>
  <si>
    <t>mikozta@yahoo.com</t>
  </si>
  <si>
    <t>Staff PSDM di Bank Bukopin Pusat 2013- 2014.</t>
  </si>
  <si>
    <t>Rio Hadiyanto</t>
  </si>
  <si>
    <t>Jl Tulip 8 No 26 RT/RW 006/004 Rancaekek Kencana - Bandung</t>
  </si>
  <si>
    <t>087 822 247 177</t>
  </si>
  <si>
    <t>Oriamorio97@yahoo.com</t>
  </si>
  <si>
    <t>Cook helper, Office Boy, Tailor</t>
  </si>
  <si>
    <t>RIO HADIYANTO</t>
  </si>
  <si>
    <t>DESA KEBONDANAN RT 12 RW 02 KECAMATAN PUSAKAJAYA</t>
  </si>
  <si>
    <t>SUBANG</t>
  </si>
  <si>
    <t>riohadiyanto0801@gmail.com</t>
  </si>
  <si>
    <t>Administrasi, dan FnB</t>
  </si>
  <si>
    <t>Staff Warehouse Carefour Cigadung tahun 2018-2019, Helper Operator PT SUAI Subang 2020-2022, Driver Grab Bike Kota Bandung 2022</t>
  </si>
  <si>
    <t>https://drive.google.com/open?id=1UxrT-gMhaKxaTGI2d_HgtlL5WFJ7XpkI</t>
  </si>
  <si>
    <t>https://drive.google.com/open?id=1ZuaNDysEfWRWHgSZufUxW0DBddEEe7rf</t>
  </si>
  <si>
    <t>https://drive.google.com/open?id=1dApTB_2wtxNrJYf92KTCii7aw-e_xpd5</t>
  </si>
  <si>
    <t>saya mengalami tuli parah di telinga kiri, telinga kanan masih mampu untuk mendengar. walau tuli, saya masih mampu untuk berkomunikasi secara verbal dengan catatan komunikasi dua arah yang saling berhadapan dan tanpa masker, serta artikulasi jelas dari pihak lawan bicara.</t>
  </si>
  <si>
    <t>https://drive.google.com/open?id=1voehS-25h6bWfdEsssiJQsafYjV2kasR</t>
  </si>
  <si>
    <t>Riono Wasisto</t>
  </si>
  <si>
    <t>13/09/1969</t>
  </si>
  <si>
    <t>Jl. Depok Mulya II, blok AC/ No. 1 Beji, Depok 16421</t>
  </si>
  <si>
    <t>rio.wasisto@yahoo.co.id</t>
  </si>
  <si>
    <t>1)staff umum
  2)admin keuangan
  3)fotografi dokumentasi</t>
  </si>
  <si>
    <t>Riski Purna Adi</t>
  </si>
  <si>
    <t>Jl. Patehan No 6 Tengah, Yogyakarta</t>
  </si>
  <si>
    <t>85743818588 (Invalid Number)</t>
  </si>
  <si>
    <t>riski.purnaadi@gmail.com</t>
  </si>
  <si>
    <t>Risko Arpi Arca</t>
  </si>
  <si>
    <t>30/04/1993</t>
  </si>
  <si>
    <t>Jl. SKB No. 5, Karadenan, Cibinong - Bogor</t>
  </si>
  <si>
    <t>riskoazza@yahoo.com</t>
  </si>
  <si>
    <t>PBK di adira asuransi</t>
  </si>
  <si>
    <t>Agisna Zulfi</t>
  </si>
  <si>
    <t>13/08/1999</t>
  </si>
  <si>
    <t>Jl. Mede 1 Sasmita Jaya, Pemulang Barat</t>
  </si>
  <si>
    <t>Rizki Ananda</t>
  </si>
  <si>
    <t>Jl. Swasembada Timur 13, No. 54 Rt 03/05, Kel Kebon Bawang - Jakarta Utara</t>
  </si>
  <si>
    <t>P: 087895784366</t>
  </si>
  <si>
    <t>rizki.ananda20@gmail.com</t>
  </si>
  <si>
    <t>Asisten Pustakawan (3bulan)</t>
  </si>
  <si>
    <t>Anton Priyandi</t>
  </si>
  <si>
    <t>Jl.Anggrek 6 No.1546 RT21b/RW09 Dusun VI Sukarame Natar Lampung Selatan-35462</t>
  </si>
  <si>
    <t>082 306 921 546</t>
  </si>
  <si>
    <t>081 273 568 921 (parents)</t>
  </si>
  <si>
    <t>priyandianton@gmail.com</t>
  </si>
  <si>
    <t>ten years in Dinas Pertambangan, Lampung</t>
  </si>
  <si>
    <t>Robiatin</t>
  </si>
  <si>
    <t>Jl.Adhi Karya Pintu Air RT. 012 RW.05 No.41, 
  Kedoya Selatan, Kebon Jeruk , Jakbar</t>
  </si>
  <si>
    <t>085 211555003</t>
  </si>
  <si>
    <t>081 382398670 (Sister)</t>
  </si>
  <si>
    <t>Staff finance</t>
  </si>
  <si>
    <t>Roni Alfa Sera</t>
  </si>
  <si>
    <t>Bintara 4 rt01/rw01 - Bekasi Barat</t>
  </si>
  <si>
    <t>alfaseraroni@gmail.com</t>
  </si>
  <si>
    <t>1) PT.dainippont printing indoneisia 1999-2002
  2) Pabrik speaker aktif 2010-2011
  3) Membuat dool house/rumah boneka Barbie 2012-2013</t>
  </si>
  <si>
    <t>Rudi</t>
  </si>
  <si>
    <t>14/09/1987</t>
  </si>
  <si>
    <t>Kampung Bojong,Desa Sukadalem,Kecamatan Waringin Kurung,Kabupaten Serang , Banten.</t>
  </si>
  <si>
    <t>Kerja Serabutan</t>
  </si>
  <si>
    <t>Rudianto</t>
  </si>
  <si>
    <t>19/06/1980</t>
  </si>
  <si>
    <t>Heler Tangah Jorong Subarang Batituh Atas Kab. Tanah Datar Sumatera Barat 27265</t>
  </si>
  <si>
    <t>Tanah datar</t>
  </si>
  <si>
    <t>0852 7222 6880</t>
  </si>
  <si>
    <t>tarngon80@gmail.com</t>
  </si>
  <si>
    <t>Bengkel Motorcycle 2003-2004</t>
  </si>
  <si>
    <t>I Gusti Putu Adhi Wira Negara</t>
  </si>
  <si>
    <t>Jl. Gunung Slamet III, nomor 9, Perumnas Monang-Maning, Denpasar</t>
  </si>
  <si>
    <t>1. CS tahun 2007- 2010 , 2. Kitchen staff, tahun 2010- 2015</t>
  </si>
  <si>
    <t>Rudy Ishak</t>
  </si>
  <si>
    <t>20/05/1974</t>
  </si>
  <si>
    <t>Jl. Alfu No. 9 A RT 005/01 - Jakarta Selatan</t>
  </si>
  <si>
    <t>1) Staff gudang di PT Evron Indonesia sejak 2 Januari 2012- 31 Januari 2012
  2) PVC di Maspion Kencana hingga tanggal 17 Januari 2008.</t>
  </si>
  <si>
    <t>Waidi Lantung</t>
  </si>
  <si>
    <t>13/09/1987</t>
  </si>
  <si>
    <t>Jl.Hearing Aidul Hamid Rt 14 Rw 04 Desa Kumai Hulu Kecamatan Kumai – Waringin Barat</t>
  </si>
  <si>
    <t>waringin barat</t>
  </si>
  <si>
    <t>Kalimantan Tengah</t>
  </si>
  <si>
    <t>Waidilantung@yahoo.co.id</t>
  </si>
  <si>
    <t>Operator Produksi Di Pt.Toso Industri Indonesia</t>
  </si>
  <si>
    <t>Kiki Restiani</t>
  </si>
  <si>
    <t>Jl. Watampone Kec. Mare Kab. Bone - Sulwesi Selatan</t>
  </si>
  <si>
    <t>bone</t>
  </si>
  <si>
    <t>Rvy Igneustianti</t>
  </si>
  <si>
    <t>Bojong depok baru blok,CK/No.02 RT. 007 / RW. 008 Kel: Kedung waringin Kec: Bojong Gede-Bogor</t>
  </si>
  <si>
    <t>08170733979 (Ayah)</t>
  </si>
  <si>
    <t>vhiee44@gmail.com</t>
  </si>
  <si>
    <t>PT. Ceres Meiji Indomata Karawang</t>
  </si>
  <si>
    <t>Safrizal</t>
  </si>
  <si>
    <t>Aceh Tamiang</t>
  </si>
  <si>
    <t>sapphirezal@gmail.com</t>
  </si>
  <si>
    <t>Ahmad Ana Atanuto</t>
  </si>
  <si>
    <t>Jl. Desa Bungkar Kec. Jonggat - Lombok</t>
  </si>
  <si>
    <t>nuto.deaf.120@yahoo.com</t>
  </si>
  <si>
    <t>Samuel Tulus Eliasta</t>
  </si>
  <si>
    <t>23/10/1992</t>
  </si>
  <si>
    <t>Jl. Inpres No.28 RT 014/002 - Jakarta Selatan</t>
  </si>
  <si>
    <t>(Wali User) susianaernaa@gmail.com</t>
  </si>
  <si>
    <t>Pernah bekerja sebagai pastry chef di Carrefour Ciledug (Juli 2014 - Juli 2015)</t>
  </si>
  <si>
    <t>Sandi Aditama</t>
  </si>
  <si>
    <t>Desa Selerong RT. 2 no. 17</t>
  </si>
  <si>
    <t>Kutai Kartanegara</t>
  </si>
  <si>
    <t>sandiaditama267@gmail.com</t>
  </si>
  <si>
    <t>Microsoft Excel</t>
  </si>
  <si>
    <t>Bisa mengoperasikan Komputer</t>
  </si>
  <si>
    <t>Aditama267</t>
  </si>
  <si>
    <t>https://drive.google.com/open?id=1nthiSAOT5b3_yajR-I6BoA8-HwFdAWXF</t>
  </si>
  <si>
    <t>https://drive.google.com/open?id=1H_W0zLAOa_Qlob2NRIl9M3DIGok_ZZQk</t>
  </si>
  <si>
    <t>https://drive.google.com/open?id=1_I1-9uWqlzi1du0pT1Q9udGPCqvApEGX</t>
  </si>
  <si>
    <t>Saya seorang penyandang disabilitas Cerebral Palsy</t>
  </si>
  <si>
    <t>https://drive.google.com/open?id=1qpihLbLVge9sEHV8qLcBXiJis-wUOhCA</t>
  </si>
  <si>
    <t>Sandi Prasetyo</t>
  </si>
  <si>
    <t>17/11/1988</t>
  </si>
  <si>
    <t>Jl. Martapura Ii Rt 10/02 No 17 Jakarta Pusat</t>
  </si>
  <si>
    <t>shendyprasetya@gmail.com</t>
  </si>
  <si>
    <t>PT Siread Produches Tbk HR and Payroll Staff For Over 2 Years, and Cv Winter Gift Operational Staff for One Year</t>
  </si>
  <si>
    <t>Ansinu AMale C</t>
  </si>
  <si>
    <t>22/04/1995</t>
  </si>
  <si>
    <t>Jl. Jend. Sudirman No.113 Kalimantan Tengah</t>
  </si>
  <si>
    <t>Kalimantan tengah</t>
  </si>
  <si>
    <t>085393753002 (ibu)</t>
  </si>
  <si>
    <t>bambangsetiarto@gmail.com</t>
  </si>
  <si>
    <t>Sandi wijaya</t>
  </si>
  <si>
    <t>Taman wisma asri blok s 21 rt 006/029</t>
  </si>
  <si>
    <t>Kota bekasi</t>
  </si>
  <si>
    <t>Sandy.wijaya12345@gmail.com</t>
  </si>
  <si>
    <t>Aplikasi microsoft office dan rumus vlokup, pivotable, dll</t>
  </si>
  <si>
    <t>PT LASTANA EXPRESS - STAFF ADMINISTRASI SORT - 2020
 PT DIGITAL TRUCK INDONESIA - STAFF CONTROL TOWER - 2019
 PT ETOBEE EXPRESS - STAFF ADMIN CLERK - 2018</t>
  </si>
  <si>
    <t>Linkeidn</t>
  </si>
  <si>
    <t>Instagram,linkeidn,facebook</t>
  </si>
  <si>
    <t>https://drive.google.com/open?id=1FfdQFU5XlP4ZhDXSiudGf-b9WR_79VIq</t>
  </si>
  <si>
    <t>Teknologi informatika</t>
  </si>
  <si>
    <t>https://drive.google.com/open?id=1EY3zvrnyrBp4tcp--w9dkuXTJckFYIGq</t>
  </si>
  <si>
    <t>https://drive.google.com/open?id=16eZWqx-fa7wGmhuA0z4WwYb0IRAjW6Hn</t>
  </si>
  <si>
    <t>Cacat sakit terkena syaraf mata</t>
  </si>
  <si>
    <t>https://drive.google.com/open?id=1mq68gwjNK2tLarTUHaD1G4JNs0GiNveF</t>
  </si>
  <si>
    <t>Nurbani Karima</t>
  </si>
  <si>
    <t>19/04/1990</t>
  </si>
  <si>
    <t>Jl. Teratai Putih 2, gg 6, No.49, RT 017/ RW.04</t>
  </si>
  <si>
    <t>021 8600521</t>
  </si>
  <si>
    <t>karima.nurbani@yahoo.com</t>
  </si>
  <si>
    <t>Carrefour (make a cake and bread)</t>
  </si>
  <si>
    <t>Santo Yusuf</t>
  </si>
  <si>
    <t>Jl. Usman bin Affan Blok. F1 No. 81 Komp. Griya Cempaka Arum Kel. Rancanumpang Kec. Gedebage - Bandung</t>
  </si>
  <si>
    <t>santoyusuf32@gmail.com</t>
  </si>
  <si>
    <t>Kitchen staff Emporium Chinese restaurant</t>
  </si>
  <si>
    <t>Nasirun</t>
  </si>
  <si>
    <t>Jl. Tentara Pelajar No 197 Lingk Sumanding Wetan Rt 02 Rw 22 Kel. Mekarsari Kec. Banjar Kota Banjar</t>
  </si>
  <si>
    <t>Banjar</t>
  </si>
  <si>
    <t>aciiyun@ymail.com</t>
  </si>
  <si>
    <t>Education staff since 2002 until now (2017)</t>
  </si>
  <si>
    <t>Saridewi</t>
  </si>
  <si>
    <t>Perum. Griya Kencana Asri H-11, Jember – Jawa Timur</t>
  </si>
  <si>
    <t>shalovesarden@yahoo.com</t>
  </si>
  <si>
    <t>a. Analis Isi Siaran anak di KPI Pusat
  b. Dosen ISBD di STIKES Soebandi</t>
  </si>
  <si>
    <t>Saulian</t>
  </si>
  <si>
    <t>Kampung Pedurenan No.24, Bekasi Timur/Bekasi</t>
  </si>
  <si>
    <t>85921383633 (Invalid Number)</t>
  </si>
  <si>
    <t>purthugl@gmail.com</t>
  </si>
  <si>
    <t>6 Bulan PT Meiji Ceres Indonesia posisi packaging</t>
  </si>
  <si>
    <t>Selvi Yunike Susanti</t>
  </si>
  <si>
    <t>Surabaya (home adddress not detail)</t>
  </si>
  <si>
    <t>selvilinda18@gmail.com</t>
  </si>
  <si>
    <t>Septian Rahmat Prabowo</t>
  </si>
  <si>
    <t>21/09/1989</t>
  </si>
  <si>
    <t>Perum. Tytyan Kencana Jl.Mulawarman Blok B4 No.2 Bekasi Utara</t>
  </si>
  <si>
    <t>bekasi utara</t>
  </si>
  <si>
    <t>081282240347 (bapak)</t>
  </si>
  <si>
    <t>cumi.ndut21@gmail.com</t>
  </si>
  <si>
    <t>Sales Representative PT Coca Cola Distribution Indonesia Oktober 2011 – Mei 2015</t>
  </si>
  <si>
    <t>Ridwan Arifin</t>
  </si>
  <si>
    <t>23/03/1981</t>
  </si>
  <si>
    <t>Jl. Sukagalih Gg. Sukaati I No. 39 Rt. 01 Rw. 01</t>
  </si>
  <si>
    <t>022-82063960</t>
  </si>
  <si>
    <t>ridwan.arifin5@yahoo.co.id</t>
  </si>
  <si>
    <t>sebagai operator warnet, teknisi komputer, marketing</t>
  </si>
  <si>
    <t>I Wayan Astaya</t>
  </si>
  <si>
    <t>Tampak Siring, Banjar Benaka, Gianyar - Ubud</t>
  </si>
  <si>
    <t>astayamaron@yahoo.com</t>
  </si>
  <si>
    <t>Bekerja Di Handicrarft Pembuatan Anting, Pensil, Cincin Bagian Cat, Sampai 1979- 2002</t>
  </si>
  <si>
    <t>Siswanto</t>
  </si>
  <si>
    <t>31/12/1990</t>
  </si>
  <si>
    <t>Jl Kihajar Dewan Torort 3 Rw 1desa Gondrong Kecamatan Cipondoh - Kota Tangerang</t>
  </si>
  <si>
    <t>siswantoaan@ymail.com</t>
  </si>
  <si>
    <t>Telemarketing di CIMB Niaga</t>
  </si>
  <si>
    <t>Jondri Hartono Tambunan</t>
  </si>
  <si>
    <t>22/01/1996</t>
  </si>
  <si>
    <t>Jl. Perjuangan III DSN. IV Desa. Sigara-Gara Kecamatan Patumbak, Kabupaten Deli Serdang, Sumatera Utara</t>
  </si>
  <si>
    <t>deli serdang</t>
  </si>
  <si>
    <t>0812-6040-5479</t>
  </si>
  <si>
    <t>0821665985061/22</t>
  </si>
  <si>
    <t>jondry.tambunan@gmail.com</t>
  </si>
  <si>
    <t>Jl.H Samin RT/RW 005/003 Kel. Rawa Buaya - Kec. Cengkareng</t>
  </si>
  <si>
    <t>081292708089 ( Sepupu)</t>
  </si>
  <si>
    <t>jondrihartonot@gmail.com</t>
  </si>
  <si>
    <t>1. Bisa menggunakan kamera DSLR 
 2. Bisa bekerja sama tim
 3. Berkomunikasi dengan baik</t>
  </si>
  <si>
    <t>Nama Perusahaan : PT Eds Manufacturing Indonesia
 Posisi : Operator Warehouse
 Tahun bekerja : 2016 - 2021</t>
  </si>
  <si>
    <t>Facebook: Jondri IG: itsmejo96</t>
  </si>
  <si>
    <t>https://drive.google.com/open?id=1-IXhkw6wWZVrVvmb04_EhfLw5BhUxAEv</t>
  </si>
  <si>
    <t>https://drive.google.com/open?id=1bmbkJov8zKBP5L2R6h81YGFUM2GwPJsJ</t>
  </si>
  <si>
    <t>https://drive.google.com/open?id=1guM-h9Y1nSyj7uivEzYcgYKpDs6v4c5d</t>
  </si>
  <si>
    <t>Amputasi lengan bagian kanan sampai otot lengan. Selain itu tidak ada disabilitas lain.</t>
  </si>
  <si>
    <t>Siswardi Sahat Tambunan</t>
  </si>
  <si>
    <t>Jl. Waru No. 6 kav 13 Pangkalan Jati PD Labu Jakarta Selatan 12450</t>
  </si>
  <si>
    <t>Siti Khodijah</t>
  </si>
  <si>
    <t>17/03/1976</t>
  </si>
  <si>
    <t>Ros Barat V No 42 Rt 002/04 Bukit Duri – Tebet, Jakarta Selatan 12840</t>
  </si>
  <si>
    <t>2001 appreantice di labschool rwmangun, 
  2002-2003 tutor lmbaga kursus IEC.
  2003-2004 tutor SSC, 
  2003-2014 guru Madrasah Aliyah, 
  2013-2014 guru SLB di Depok</t>
  </si>
  <si>
    <t>Siti Kholifah</t>
  </si>
  <si>
    <t>Blok Purworejo RT/RW 011/004 Desa Temiyangsari Kec. Kroya Kab. Indramayu</t>
  </si>
  <si>
    <t>indramayu</t>
  </si>
  <si>
    <t>82319814621 (Invalid Number)</t>
  </si>
  <si>
    <t>siti.kholifah5393@gmail.com</t>
  </si>
  <si>
    <t>Syahri Muharrami, SE</t>
  </si>
  <si>
    <t>18/10/1982</t>
  </si>
  <si>
    <t>Jl. Srijaya Komp. Pemda TK. I Blok G.8 Rt 20 Punti Kayu - Palembang</t>
  </si>
  <si>
    <t>syahrimuharrami.se@gmail.com</t>
  </si>
  <si>
    <t>kantor konsultan akuntan publik eksternal yunior auditor (nama kantor tidak dicantumkan)</t>
  </si>
  <si>
    <t>Siti Mumfariah</t>
  </si>
  <si>
    <t>14/06/1995</t>
  </si>
  <si>
    <t>ymumfa@yahoo.com (Email tidak terdaftar)</t>
  </si>
  <si>
    <t>Pramuniaga dan Kasir, Swalayan Laksana Baru, 1 tahun.</t>
  </si>
  <si>
    <t>Siti Padilah</t>
  </si>
  <si>
    <t>Jl. SKB No. Karadenun No. 6, Cibinong Bogor</t>
  </si>
  <si>
    <t>Siti Suryani</t>
  </si>
  <si>
    <t>Jl. Pangkalan jati 7 RT/RW 007/09 Nomor 47 Kel. Cipinang Melayu, Kecamatan Makasar, Jakarta Timur</t>
  </si>
  <si>
    <t>ss58059@gmail.com</t>
  </si>
  <si>
    <t>1)pelatihan menjahit
  2)pelatihan komputer</t>
  </si>
  <si>
    <t>I Made Agus Mulyawan</t>
  </si>
  <si>
    <t>Jl. Mahendradata 88 X , Bitera-Gianyar - Bali</t>
  </si>
  <si>
    <t>agusmulya.hbl@gmail.com</t>
  </si>
  <si>
    <t>Membuka usaha sendiri, printing kartu nama dan spanduk sejak tahun 2008- 2010</t>
  </si>
  <si>
    <t>Solihin</t>
  </si>
  <si>
    <t>Kampung Babkaan Eawa Haur Sentul - Bogor</t>
  </si>
  <si>
    <t>085817253996 (family)</t>
  </si>
  <si>
    <t>Sopian</t>
  </si>
  <si>
    <t>20/03/1992</t>
  </si>
  <si>
    <t>Blangkejeren - Aceh Tenggara</t>
  </si>
  <si>
    <t>Aceh Tenggara</t>
  </si>
  <si>
    <t>Sopianaria239@gmail.com</t>
  </si>
  <si>
    <t>Sri Sulasmi</t>
  </si>
  <si>
    <t>Glagatwangi Rt 06/03 Polanharjo Klaten - Yogyakarta</t>
  </si>
  <si>
    <t>amiasmara@yahoo.com</t>
  </si>
  <si>
    <t>Menjahit Payet</t>
  </si>
  <si>
    <t>Sugeng Dwi Cahyo</t>
  </si>
  <si>
    <t>Jl. Ancol selatan nomor 26 RT 016/03 Jakarta Utara</t>
  </si>
  <si>
    <t>Yeni Tri Utari</t>
  </si>
  <si>
    <t>Jl. Singkar, Wareng, Wonosari Gunungkidul - Gogyakarta</t>
  </si>
  <si>
    <t>087839510565 (bapak)</t>
  </si>
  <si>
    <t>yeni_triutari@yahoo.com</t>
  </si>
  <si>
    <t>Petshop, Warnet, Counter HP</t>
  </si>
  <si>
    <t>Santi Maya Sari</t>
  </si>
  <si>
    <t>16/01/1992</t>
  </si>
  <si>
    <t>Jl. Sersan Kko Harun 74 Kediri Jatim</t>
  </si>
  <si>
    <t>85648683663 (Invalid Number)</t>
  </si>
  <si>
    <t>085645551165 (family)</t>
  </si>
  <si>
    <t>santimaya160192@gmail.com</t>
  </si>
  <si>
    <t>Sulardi</t>
  </si>
  <si>
    <t>Rt002/Rw009,Tiyaran,Bulu,Sukoharjo,Surakarta,Jawa Tengah 57563</t>
  </si>
  <si>
    <t>081316885431 (f)</t>
  </si>
  <si>
    <t>ardiyana998@gmail.com</t>
  </si>
  <si>
    <t>Factory Worker , Sales Freelance</t>
  </si>
  <si>
    <t>Sumaryam</t>
  </si>
  <si>
    <t>Klaten - Jawa Tengah</t>
  </si>
  <si>
    <t>mariyamimuetz@gmail.com</t>
  </si>
  <si>
    <t>currently work at Garment Factory</t>
  </si>
  <si>
    <t>Sunardi</t>
  </si>
  <si>
    <t>31/12/1987</t>
  </si>
  <si>
    <t>Jabon Selong Belanak, Kec. Praya Barat, Loteng - Lombok Tengah</t>
  </si>
  <si>
    <t>sunardi_lmbk@yahoo.co.id</t>
  </si>
  <si>
    <t>1) as a machine operator (Lathe machine) at Bekasi since January 2012-December 2012, PT.SEMP Pacific.
  2) Internship as an Admin at CV. Devina (Mabeul Company) since September 2013- December 2013)</t>
  </si>
  <si>
    <t>SuMaletna</t>
  </si>
  <si>
    <t>27/08/1986</t>
  </si>
  <si>
    <t>kp.cigorowong rt 01/rw13 desa cibunar kec.cibatu - Garut Jawa Barat</t>
  </si>
  <si>
    <t>supryatnasundabanget@ymail.com</t>
  </si>
  <si>
    <t>Menjabat di bagian finance sebagai customer service di PT Matahari Terbit tahun 2009 sampai 2011</t>
  </si>
  <si>
    <t>Hearing Aidul Halim</t>
  </si>
  <si>
    <t>31/12/1998</t>
  </si>
  <si>
    <t>Jl. Sekumpul 99, Taufik II No.76 E</t>
  </si>
  <si>
    <t>Hearing Aidulhalim.indo@gmail.com</t>
  </si>
  <si>
    <t>Sutan Irwansyah</t>
  </si>
  <si>
    <t>20/04/1972</t>
  </si>
  <si>
    <t>Jalan Timbul No. 4 RT/RW 01/03 Cipedak- Jagakarsa, Jakarta Selatan 12630</t>
  </si>
  <si>
    <t>sutanirwansyah@yahoo.com</t>
  </si>
  <si>
    <t>1. Ahli Mekanik Mesin-Mesin Besar, 2. Asisten Divisi Keuangan</t>
  </si>
  <si>
    <t>Sutiatno Imannudhien</t>
  </si>
  <si>
    <t>Kavling Ciburial No 10 Rt 01 Rw 11, Padalarang/Kabupaten Bandung Barat</t>
  </si>
  <si>
    <t>imannudhien@gmail.com</t>
  </si>
  <si>
    <t>Sutinah</t>
  </si>
  <si>
    <t>15/03/1986</t>
  </si>
  <si>
    <t>Kota Tangerang</t>
  </si>
  <si>
    <t>081311037161 (Father)</t>
  </si>
  <si>
    <t>sutinah1503@gmail.com</t>
  </si>
  <si>
    <t>Staff Production &amp; Laboratorium in PT. Kemenangan Segar Aroma</t>
  </si>
  <si>
    <t>Nani Tri Handayani</t>
  </si>
  <si>
    <t>Jl. Roos Timur No. 72, RT 013/ RW 05 Tebet</t>
  </si>
  <si>
    <t>Office Boy (Not Detail Company)º</t>
  </si>
  <si>
    <t>Syamsul Anam</t>
  </si>
  <si>
    <t>20/11/1979</t>
  </si>
  <si>
    <t>Jl. Jati Padang Poncol No. 28 Rt004/08, Pasar Minggu Jakarta Selatan 12540</t>
  </si>
  <si>
    <t>Office Boy</t>
  </si>
  <si>
    <t>Syifa Rizkiyani</t>
  </si>
  <si>
    <t>31/10/1993</t>
  </si>
  <si>
    <t>Jl. Kayumanis VII RT 8 RW 7 No. 9 Gang Sengon 2 Matraman Jakarta Timur</t>
  </si>
  <si>
    <t>rizkiyani.syifa@gmail.com</t>
  </si>
  <si>
    <t>Intership in Autism Special School</t>
  </si>
  <si>
    <t>T.Arief Budiman Simatupang</t>
  </si>
  <si>
    <t>Jl.Jangkar No.359 Komplek Pelindo II RT/RW.004/001 Jakarta 14230</t>
  </si>
  <si>
    <t>Ø Maret 2012 – Desember 2012 Specialist MIS 
  PT. Buana Archicon (Regional Management Consultant 2) PNPM Mpd
  - Supervise all aspects of MIS and database in the region.
  - Supervises provincial MIS Specialist.
  - Maintenance database, including the validation of data and privilege levels, including database on; (personnel, progress, locations, problems, early warning signs, good practice, audit, capacity building and financial management).
  - Monitors the provincial data process.
  - Advises on computer hardware and software.
  - Send regular and incident reports about tasks and responsibilities to the provincial coordinator and to the NMC team leader and MIS Specialist. 
  Ø November 2010 – December 2011 Specialist MIS 
  PT. AMYTHAS, NMC (National Management Consultant) PNPM Mpd 
  - Supervise all aspects of MIS and database all region.
  - Supervises provincial MIS Specialist.
  - Maintenance database, including the validation of data and privilege levels, including database on; (locations, early warning signs, capacity building).
  - Monitors the provincial data process.
  - Advises on computer hardware and software.
  - Send regular and incident reports about tasks and responsibilities to the provincial coordinator and Satker PMD. 
  Ø January 2008 - September 2008 Marketing Executive X – Production (Event Organizer) 
  CV. PRAKARSA TELMANDIRI, dealing with new client about the event organizer, production, design &amp; printing.
  Ø December 2006 - December 2007 Desk Collection 
  PT. ANZ – Panin Bank, Maintenance and collecting accounts from card holder (customer), Issuing delinquency of billing payment to customer (card holder) and negotiating with them, Collecting cash payment from customer (card holder) in advance, Issue official receipt for customer (card holder) after receiving a copy of bank statements.
  Ø September 2004 – March 2006 Database Administrator (Entrepreneur)
  CROOME INDUSTRY, Tanah Abang local garment production jeans man and woman jacket, etc. Entry data's person for daily purchasing and selling receipts, pattern maker for jeans’ pocket.
  Ø June 2003 – July 2004 Marketing Executive
  PT. SINJAY ABADI PRATAMA, maintaining sales throughout all prospective buyer and make a dealing offer with customer, responsible for planning and achieving sales target, monitoring and evaluating sales progress, provide sales report.
  Ø September 2002 - February 2003 Customer Support / Technical Support 
  PT. EDI Indonesia, help desk, maintenance edi software for client ppjk, freight forwarding, shipping line and training new customer.
  Ø November 2001 – July 2002 IT Officer 
  PT. CMA Agent for CMA CGM &amp; ANL French Shipping Line, providing, and made HR online for local website, help desk, maintenance server, handles PC hardware and software.
  Ø June 2000 – July 2001 Web Designer 
  PT. Kanawaru Multi Jasatama Marin, agent for panama shipping line, maintenance website, handles trouble - shooting server.</t>
  </si>
  <si>
    <t>Gusti Ayu Putu Herni Wati</t>
  </si>
  <si>
    <t>26/08/1968</t>
  </si>
  <si>
    <t>Desa Kubu Bangli - Bali</t>
  </si>
  <si>
    <t>ernismile@yahoo.com</t>
  </si>
  <si>
    <t>1) at Kupu- Kupu Foundation as a secretary 
  2) at Bunga Bali Foundation as a marketing staff and field worker
  3) at Mitra Bali Fair Trade Pers Export Handicraft as an accounting assistant (present)</t>
  </si>
  <si>
    <t>Willy Saputra</t>
  </si>
  <si>
    <t>21/07/1972</t>
  </si>
  <si>
    <t>Jl. Ranah Garegeh Rt/Rw : 002/001 Kel. Garegeh, Kec. Mandi Angin Koto Selayan – Bukit Tinggi</t>
  </si>
  <si>
    <t>bukit tinggi</t>
  </si>
  <si>
    <t>agungselalukrenz@rocketmail.com</t>
  </si>
  <si>
    <t>1. Chef in Garuda Restaurant - Medan 1992 – 1997, 2. Chef in Rumah Makan Simpang Raya Pekan Baru 2001 – 2009, 3) Chef in Disanggar Chevron Duri ( Riau ) 2009 - 2012</t>
  </si>
  <si>
    <t>Taufik Hidayatullah</t>
  </si>
  <si>
    <t>21/04/1987</t>
  </si>
  <si>
    <t>Duta besar Asri P 1/7 RT 014 RW 015 Cileungsi Kidul, Bogor</t>
  </si>
  <si>
    <t>taufikhidayatullah44@yahoo.com</t>
  </si>
  <si>
    <t>1) Cuci steam CM 79 (Snow and Wash) Mittra Bekasi Timur 13 Mei 2013- Senin 24 Juni 2013
  2) YCOSY Jalan Raya Tentara elajar, Kota Tangerang Selatan, 8 Juli 2013- Sabtu 30 Agustus 2014
  3) Carrefour Bintaro Jaya, 3 November 2014- 8 Desember 2014
  4) Carrefour Taman Mini Square, 8 Desember 2014- 28 April 2015</t>
  </si>
  <si>
    <t>Tawakal Syamsul Rizal</t>
  </si>
  <si>
    <t>Kp Kapugeram RT.006/002 Rangkasbitung Barat, Kec Rangkasbitung</t>
  </si>
  <si>
    <t>tawakalsyamsulrizal_4334@gmail.com</t>
  </si>
  <si>
    <t>Sewing, Knitting at Precious One; Cassette Store at Glodok</t>
  </si>
  <si>
    <t>Ti`ah</t>
  </si>
  <si>
    <t>Jl. SKB No. 5 Karadenan Cibinong Bogor</t>
  </si>
  <si>
    <t>tiahwisshilovers@yahoo.co.id</t>
  </si>
  <si>
    <t>Tigor Hamonangan</t>
  </si>
  <si>
    <t>Jalan Taman malaka Selatan 2, Blok A1/3 Kel. Malaka Sari, Pondok Kelapa, Jakarta Timur, 13460</t>
  </si>
  <si>
    <t>daggerasin@yahoo.com</t>
  </si>
  <si>
    <t>Rai Ariesta Wanda Sari</t>
  </si>
  <si>
    <t>Jl. Raya Padang Luwih No.95 Dalung, Kuta Utara - Badung</t>
  </si>
  <si>
    <t>089 687353706</t>
  </si>
  <si>
    <t>Tio Niko Syanto</t>
  </si>
  <si>
    <t>14/11/1982</t>
  </si>
  <si>
    <t>Jl.Agung Barat 5 Blok B10/19, Sunter Agung Podomoro, Jakarta Utara</t>
  </si>
  <si>
    <t>0816930424 (bapak)</t>
  </si>
  <si>
    <t>suyanto_niko@hotmail.com</t>
  </si>
  <si>
    <t>Work as Staff in PT. Jaya Manggala Automotive Glass Asahimas for 2 (two) years</t>
  </si>
  <si>
    <t>Tirto Joyo</t>
  </si>
  <si>
    <t>Komplek Bpp Sukapura Jl. T Tomini Blok F No. 10 Rt 02/08 Kel. Sukapura Kel. Cilincing – Jakarta Utara</t>
  </si>
  <si>
    <t>021 5617 8270</t>
  </si>
  <si>
    <t>betox_iwak@yahoo.com</t>
  </si>
  <si>
    <t>shop keeper</t>
  </si>
  <si>
    <t>Titin Rochaeti</t>
  </si>
  <si>
    <t>19/11/1980</t>
  </si>
  <si>
    <t>Jl. Cempaka Putih Barat No. 14 RT 10/01 Pengakalan Asem Jakarta Pusat</t>
  </si>
  <si>
    <t>1)PT ANZ
  2)PT Tripatra</t>
  </si>
  <si>
    <t>Chilmy Andra Nugraha</t>
  </si>
  <si>
    <t>Jl. Sultan Hasanuddin No.11 Kel. Baru Ulu - Balikpapan</t>
  </si>
  <si>
    <t>balikpapan</t>
  </si>
  <si>
    <t>riskendrotaulana@yahoo.com</t>
  </si>
  <si>
    <t>Tri Oktviani Putri</t>
  </si>
  <si>
    <t>23/10/2001</t>
  </si>
  <si>
    <t>Jl. Mangga 3 - Makassar</t>
  </si>
  <si>
    <t>Triyono</t>
  </si>
  <si>
    <t>3yono23@gmail.com</t>
  </si>
  <si>
    <t>Engineer</t>
  </si>
  <si>
    <t>Canna SuMalenofa</t>
  </si>
  <si>
    <t>Jl. R. Sukamto Lr. Masjid No 125 RT 008 RW 004 Kec. Ilir Timur II
  Kel. 8 Ilir, Palembang 30114</t>
  </si>
  <si>
    <t>081 261 589 996</t>
  </si>
  <si>
    <t>081 373 771 098 mother</t>
  </si>
  <si>
    <t>cannanofa@hotmail.com</t>
  </si>
  <si>
    <t>Internship di PT. Pupuk Sriwijaya Palembang be Factory operator
  PUSRI II</t>
  </si>
  <si>
    <t>Tubagus Rusmawan</t>
  </si>
  <si>
    <t>15/03/1979</t>
  </si>
  <si>
    <t>Rasamala II no.5 RT 006/09 Menteng Dalam, Jakarta 12870</t>
  </si>
  <si>
    <t>021-8299556</t>
  </si>
  <si>
    <t>tubagusr@gmail.com</t>
  </si>
  <si>
    <t>Arief Ginza Pratama</t>
  </si>
  <si>
    <t>Jl. Pantai Berawa, Gang Lavender No.2, Banjar Tandeng, canggu, Bali</t>
  </si>
  <si>
    <t>Ubud</t>
  </si>
  <si>
    <t>082 147 544 486</t>
  </si>
  <si>
    <t>Arief_ginza@yahoo.com</t>
  </si>
  <si>
    <t>Pastry Trainer in The Westin Hotel, Nusa Dua (six month), Cook training in the Ritz Carlton Hotel (3 months)</t>
  </si>
  <si>
    <t>Untung</t>
  </si>
  <si>
    <t>22/03/1981</t>
  </si>
  <si>
    <t>Dsn. Banaran Rt 03/06 Ds. Gayuhan Kec. Arjosari Kab. Pacitan - Jawa Timur</t>
  </si>
  <si>
    <t>pacitan</t>
  </si>
  <si>
    <t>datok.cahoipctn@facebook.com</t>
  </si>
  <si>
    <t>work as a staff of parabola service</t>
  </si>
  <si>
    <t>Cica Khadijah</t>
  </si>
  <si>
    <t>23/04/1977</t>
  </si>
  <si>
    <t>Jl. Putri Hijau Lingkungan 4 No. 60A P.Brayan Kota</t>
  </si>
  <si>
    <t>cica.khadijah@gmail.co.id</t>
  </si>
  <si>
    <t>1)PT TV MEDIA
  2)guru bimbel</t>
  </si>
  <si>
    <t>Cikha Rahayu</t>
  </si>
  <si>
    <t>Kp. Cariu 12/04 Ds. Cariu Kec. Cariu Kab. Bogor</t>
  </si>
  <si>
    <t>cikharahayu21@gmail.com</t>
  </si>
  <si>
    <t>Skill inspection produksi</t>
  </si>
  <si>
    <t>PT. Indonesia Epson Industry, Manufacturing assembly, 2020-2022</t>
  </si>
  <si>
    <t>https://drive.google.com/open?id=1rW-As3el0ZOCgP-Z9aX1PbVxw3msz6cm</t>
  </si>
  <si>
    <t>https://drive.google.com/open?id=15HobqP_lzPvpa5Ewq-Lgup38yb59o9z_</t>
  </si>
  <si>
    <t>https://drive.google.com/open?id=18Qwcc6BU8NHdWDFdbXRhApkiMViEwtUt</t>
  </si>
  <si>
    <t>Kurang nya pendengaran sebelah. Namun masih bisa berkomunikasi dengan baik, hanya saja semenjak keadaan covid 19 yang dimana memakai masker, lawan bicara saya harus buka masker atau suara dgn keras (tetap keadaan bermasker) . Dan tetap ringan selayak orang biasa seperti tidak pakai isyarat.</t>
  </si>
  <si>
    <t>https://drive.google.com/open?id=1Om2pFOs45AsZmH9u0ZpV3yp_TMOBFQ_g</t>
  </si>
  <si>
    <t>Uswinda Dwi Lestari</t>
  </si>
  <si>
    <t>Condrowangsan RT 04, Potorono Banguntapan Bantul - Yogyakarta</t>
  </si>
  <si>
    <t>greendwi11@yahoo.com</t>
  </si>
  <si>
    <t>Bekerja di Jeriko Bakery Jl Panjaitan no 96 Yogyakarta ( -/+ 9 bulan )</t>
  </si>
  <si>
    <t>Rahmi Nourita</t>
  </si>
  <si>
    <t>19/11/1998</t>
  </si>
  <si>
    <t>Jl. Puri Lestari - Bengkulu</t>
  </si>
  <si>
    <t>082179708959 (ibu)</t>
  </si>
  <si>
    <t>Pelatihan Menjahit tingkat Dinas Pendidikan dan PLK</t>
  </si>
  <si>
    <t>Vera Supriono</t>
  </si>
  <si>
    <t>26/03/1992</t>
  </si>
  <si>
    <t>JL. Mulawarman Raya No 7 RT/RW:003/001 Cibodas Kota Tangerang. Kode:15183</t>
  </si>
  <si>
    <t>08128247261 ( Bapak)</t>
  </si>
  <si>
    <t>verasupriono21@gmail.com</t>
  </si>
  <si>
    <t>Hema Shop and Wibra Shop in Amsterdam Netherland</t>
  </si>
  <si>
    <t>Ernest Mataranu</t>
  </si>
  <si>
    <t>18/06/1996</t>
  </si>
  <si>
    <t>Jl. Pintas No.2 RT 05/RW02, Kel. Manutapen Kec. Alak Kota Kupang - NTT</t>
  </si>
  <si>
    <t>kuoang</t>
  </si>
  <si>
    <t>Rrnezmr3@gmail.com</t>
  </si>
  <si>
    <t>Wahid Kharisma Jafar Mayono</t>
  </si>
  <si>
    <t>Jl.Kemakmuran, Btn Husada Permai, Soppeng – Sulawesi Selatan</t>
  </si>
  <si>
    <t>soppeng</t>
  </si>
  <si>
    <t>kharismawahid@gmail.com</t>
  </si>
  <si>
    <t>Telah mengikuti program Praktek Belajar Kerja (PBK) selama 25 hari kerja Sebagai bagian dari Program Rehabilitasi Sosial Panti Sosial Bina Daksa Wirajaya Makassar.</t>
  </si>
  <si>
    <t>Evi Tristiawaty</t>
  </si>
  <si>
    <t>Jl. Somba Opu Kab. Gowa</t>
  </si>
  <si>
    <t>Gowa</t>
  </si>
  <si>
    <t>avhy.makassar22@gmail.com (tidak aktif)</t>
  </si>
  <si>
    <t>Pelatihan Menjahit</t>
  </si>
  <si>
    <t>Indah Novita Sari</t>
  </si>
  <si>
    <t>25/11/1999</t>
  </si>
  <si>
    <t>Jl. Pisang Padang</t>
  </si>
  <si>
    <t>indahnovitasari173@gmail.com</t>
  </si>
  <si>
    <t>Wahyudi</t>
  </si>
  <si>
    <t>Jl.Kebun Pala2, Gg. Mawar Rt008 Rw008 No31 - Jakarta Timur</t>
  </si>
  <si>
    <t>iwonk73@gmail.com</t>
  </si>
  <si>
    <t>PT Kreasi Indah Selaras, as Administration 7 ( seven) Years</t>
  </si>
  <si>
    <t>Deni Ariyanto</t>
  </si>
  <si>
    <t>18/10/1995</t>
  </si>
  <si>
    <t>Jl. Perum Bukit Dago Blok AB No.7</t>
  </si>
  <si>
    <t>deniariyanto73@yahoo.com</t>
  </si>
  <si>
    <t>Jamaluddin Akbar</t>
  </si>
  <si>
    <t>17/12/1999</t>
  </si>
  <si>
    <t>Jl. Anggrek Muaratengah - Kalimantan Tengah</t>
  </si>
  <si>
    <t>muaratengah</t>
  </si>
  <si>
    <t>081352902108 (ayah)</t>
  </si>
  <si>
    <t>komice202@yahoo.com</t>
  </si>
  <si>
    <t>Jamirin</t>
  </si>
  <si>
    <t>Sambirejo rt02/04,Puhpelem,wonogiri</t>
  </si>
  <si>
    <t>djamirinmirin@gmail.com</t>
  </si>
  <si>
    <t>tidak</t>
  </si>
  <si>
    <t>blm ada</t>
  </si>
  <si>
    <t>https://drive.google.com/open?id=1CoSC74-Lmg4yuOaO6WpHDBEMPQbYGJiY</t>
  </si>
  <si>
    <t>https://drive.google.com/open?id=1E2VIdlZ9hxp-28dwGt4yeJPXpSBN143J</t>
  </si>
  <si>
    <t>https://drive.google.com/open?id=1jeuX0Ccz56m9-8KLZECj8TvRdT7rmlOH</t>
  </si>
  <si>
    <t>Kecelakaan</t>
  </si>
  <si>
    <t>https://drive.google.com/open?id=1VgjDJx_ryybnNcglKoRn6HjMq9BUlK5K</t>
  </si>
  <si>
    <t>Wawan Saputra</t>
  </si>
  <si>
    <t>30/03/1990</t>
  </si>
  <si>
    <t>Jl. SKB No. 5 Karadenan Cibinong- Bogor</t>
  </si>
  <si>
    <t>wawanchelsea256@gmail.com EMAIL ERROR</t>
  </si>
  <si>
    <t>Putri Nurul Andryani</t>
  </si>
  <si>
    <t>Jl. Nyangnyang Sari Pondok Ayu 1 (belakang Bank mandiri Kuta)</t>
  </si>
  <si>
    <t>081 288 171 437</t>
  </si>
  <si>
    <t>089 695 482 036 (Mother Enung)</t>
  </si>
  <si>
    <t>putrinurul3535@gmail.com</t>
  </si>
  <si>
    <t>deaf caffe fingertalk ( 2014-2017)</t>
  </si>
  <si>
    <t>Reni Siti Juliani</t>
  </si>
  <si>
    <t>25/07/1994</t>
  </si>
  <si>
    <t>Jl. Komplek Rama Biru Asri RT 01/RW 25, Desa Cinucuk, Kec. Cileunyi, Kabupaten Badung</t>
  </si>
  <si>
    <t>0857 9519 6408</t>
  </si>
  <si>
    <t>085 221 925 335 (father)</t>
  </si>
  <si>
    <t>Renisitijuliani@ymail.com</t>
  </si>
  <si>
    <t>Carrefour PVJ Sukajadi</t>
  </si>
  <si>
    <t>Handi Halim</t>
  </si>
  <si>
    <t>29/02/1980</t>
  </si>
  <si>
    <t>Jl. Pademangan 2 Gg.23 No.10, Pademangan Timur</t>
  </si>
  <si>
    <t>handi_halim@yahoo.com</t>
  </si>
  <si>
    <t>1.Posisi Desian Grafis :
  Desian Grafis PT. Digigrafx Tahun Feb 2005 - April 2005
  Desian Grafis PT. Surya Star Gemilang Tahun Feb 2006 - Mei 2007
  Desian Grafis PT. Buana Mas Prestasi Tahun Mei 2007- Des 2007
  Staf Desian Grafis PT.Selindo mas agung Tahun Des 2007- Jan 20014
  Desian Grafis Herve Leger Asia Tahun Jan 2014 - Nov 2014 (Sudah ganti posisi baru)
  2. Posisi Photographer :
  Freelance Photographer Tahun 2009 - Sekarang
  Photographer Fashion Herve Leger Asia Tahun Jan 2014 - Sekarang
  3. Posisi Supervisor :
  Herve Leger Asia : Tahun Nov 2014 - Sekarang</t>
  </si>
  <si>
    <t>Weni Oktapiani</t>
  </si>
  <si>
    <t>24/10/1984</t>
  </si>
  <si>
    <t>Kampung panggilingan RT.01 RW 04 - Bogor</t>
  </si>
  <si>
    <t>nieakhadiaz@gmail.com</t>
  </si>
  <si>
    <t>Worked at Yayasan Sinar Pelangi as a teacher and a tailor in 2008- 2009</t>
  </si>
  <si>
    <t>Muhammad Sofwan Maulana S</t>
  </si>
  <si>
    <t>Jl. Keadilan II Kec. Rancasari Kota Bandung</t>
  </si>
  <si>
    <t>muhammad.sofwan98@gmail.com</t>
  </si>
  <si>
    <t>Kadek Dwi Novianti</t>
  </si>
  <si>
    <t>20/11/1992</t>
  </si>
  <si>
    <t>Banjar Pengesangan Desa Temesi, Gianyar</t>
  </si>
  <si>
    <t>081936022524 (Mother)</t>
  </si>
  <si>
    <t>Asfari Abran</t>
  </si>
  <si>
    <t>Jl. Nurul Huda No.5 Padang Gamuak</t>
  </si>
  <si>
    <t>bukittinggi</t>
  </si>
  <si>
    <t>asrafiabiar@gmail.com</t>
  </si>
  <si>
    <t>Ashila Amriyani</t>
  </si>
  <si>
    <t>Tebet</t>
  </si>
  <si>
    <t>ashilaamriyani@gmail.com</t>
  </si>
  <si>
    <t>Informasi Webinar</t>
  </si>
  <si>
    <t>admin, data analyst dan/atau content writing</t>
  </si>
  <si>
    <t>menulis</t>
  </si>
  <si>
    <t>April 2021 - present : PT Pertamina Patra Niaga - Employee Data (Data Officer, Human Capital Admin) (Contract)
 July - September 2020 : Nation Insights - Field Agent (Freelance)
 July - September 2018 : Asdep Peningkatan Wawasan Pemuda Kemenpora - Intern Staff</t>
  </si>
  <si>
    <t>Twitter</t>
  </si>
  <si>
    <t>shilaaryn</t>
  </si>
  <si>
    <t>https://drive.google.com/open?id=1o8kBP645cOEjqEofXWRAqKaK14JTy1wM</t>
  </si>
  <si>
    <t>Ilmu Politik - Hubungan Internasional</t>
  </si>
  <si>
    <t>https://drive.google.com/open?id=10a0QCCntwQ2j8yY4Qj4L_ZCpinAMnL7P</t>
  </si>
  <si>
    <t>https://drive.google.com/open?id=1atXPqTbDf_K5I8s4UFb_Whr4iBck-CcO</t>
  </si>
  <si>
    <t>daksa kursi roda</t>
  </si>
  <si>
    <t>https://drive.google.com/open?id=1zJKDYppbhZr5IRAI-wYxI1s-BHtlVK0j</t>
  </si>
  <si>
    <t>Wini Rahmadhani</t>
  </si>
  <si>
    <t>Jl. Cabe V, No.5-A, 005/003, Pondok Cabe, Kota Tangerang Selatan</t>
  </si>
  <si>
    <t>winnie_rahmadhani@ymail.com</t>
  </si>
  <si>
    <t>Wiwik Sulistyaningsih</t>
  </si>
  <si>
    <t>Jl.Marzuki IV Rt.005 Rw.017 No.53 Kel.Penggilingan Kec.Cakung Jakarta Timur 13940</t>
  </si>
  <si>
    <t>081280558580 (ibu)</t>
  </si>
  <si>
    <t>wiwik21jelek@gmail.com</t>
  </si>
  <si>
    <t>Operator Produksi, Carrefour Staff, Seller Pulsa</t>
  </si>
  <si>
    <t>Deki Syaputera</t>
  </si>
  <si>
    <t>20/12/1992</t>
  </si>
  <si>
    <t>Jl. Niar Simpang RSA, Lubuk Linggau</t>
  </si>
  <si>
    <t>lubuk linggau</t>
  </si>
  <si>
    <t>deckysyaputraIII@yahoo.co.id (Email tidak terdaftar)</t>
  </si>
  <si>
    <t>staff di percetakan</t>
  </si>
  <si>
    <t>Wiwin Winarto</t>
  </si>
  <si>
    <t>Perumnas Flat T.Abang Blk 55 1-1 K.Kacang T.Abang Jakarta Pusat</t>
  </si>
  <si>
    <t>1)peternak
  2)penjahit</t>
  </si>
  <si>
    <t>Mulyono</t>
  </si>
  <si>
    <t>20/04/1976</t>
  </si>
  <si>
    <t>Jl. Neglasari 1 Rt 01/04 Kec. Cibuluh</t>
  </si>
  <si>
    <t>Cibuluh</t>
  </si>
  <si>
    <t>yonoe_moel@yahoo.com</t>
  </si>
  <si>
    <t>Garmen(Gudang Bag Asesoris)</t>
  </si>
  <si>
    <t>Yeni Aditya Pamujiningtyas</t>
  </si>
  <si>
    <t>Ds Manjung Rt 02/01 Kec Panekan Magetan Jatim</t>
  </si>
  <si>
    <t>8563631042 (Invalid Number)</t>
  </si>
  <si>
    <t>081231339970 (f)</t>
  </si>
  <si>
    <t>primadona.cubby@gmail.com</t>
  </si>
  <si>
    <t>Irawati Setianingsih</t>
  </si>
  <si>
    <t>17/01/1979</t>
  </si>
  <si>
    <t>Jl. Meriam Blok AA, No. 8, Cilame Permai RT 09/RW 19</t>
  </si>
  <si>
    <t>089 699 830 430</t>
  </si>
  <si>
    <t>betaheliza@yahoo.co.id</t>
  </si>
  <si>
    <t>Tailor in Margaasih Garments (3 years)</t>
  </si>
  <si>
    <t>Yogi Santosa</t>
  </si>
  <si>
    <t>Bogor ( home address not detail)</t>
  </si>
  <si>
    <t>yogisantosa@yahoo.com</t>
  </si>
  <si>
    <t>Training DEPSOS,ILO,GRIPAC</t>
  </si>
  <si>
    <t>785ekoo@gmail.com</t>
  </si>
  <si>
    <t>Echo Aditya Rahman</t>
  </si>
  <si>
    <t>13/09/1985</t>
  </si>
  <si>
    <t>Alamanda Regency jl Gardenia 2 blok G7 no 29, karang satria,tambun Utara</t>
  </si>
  <si>
    <t>Belum</t>
  </si>
  <si>
    <t>Admin hr</t>
  </si>
  <si>
    <t>Administrasi. MS Office</t>
  </si>
  <si>
    <t>PT Technopia Jakarta, operator packing, 2013-2014.
  PT Matrico Triguna, operator,2015-2016.
  PT Fumakilla Nomos, operator punching,2016-2017</t>
  </si>
  <si>
    <t>Facebook echo Aditya Rahman</t>
  </si>
  <si>
    <t>Yohanes Rondonuwu</t>
  </si>
  <si>
    <t>16/11/1983</t>
  </si>
  <si>
    <t>Cipondoh Makmur Jl. Gelora 1 Blok G2 No. 9 Rt 007/06 Kota Tangerang – Banten 15148</t>
  </si>
  <si>
    <t>087809463683 (WA)</t>
  </si>
  <si>
    <t>yohanes_rondonuwu_83@yahoo.co.id &amp; yohanes.rondonuwu.16@gmail.com</t>
  </si>
  <si>
    <t>Administrasi komputer dan gudang di Winata Jaya Lestari lama 10 thn</t>
  </si>
  <si>
    <t>I Made Dwi Sugityawan</t>
  </si>
  <si>
    <t>15/09/1991</t>
  </si>
  <si>
    <t>Jl.Gunung Tengger Uluwatu, Br.Dinas Giri Sari Pecatu No. 2x Kuta Selatan-Badung</t>
  </si>
  <si>
    <t>0821 4669 2291</t>
  </si>
  <si>
    <t>sugityawan90@gmail.com</t>
  </si>
  <si>
    <t>Housekeeping department in westin hotels (February 2010-august 2010)</t>
  </si>
  <si>
    <t>Yuberlin Tyson Firdaus Situmorang</t>
  </si>
  <si>
    <t>30/07/1987</t>
  </si>
  <si>
    <t>Jl. Komp. Dep Agama, No. 52 RT 012/003, Kedaung Kaliangke, Jakarta Barat.</t>
  </si>
  <si>
    <t>yuberlin.firdaus@gmail.com</t>
  </si>
  <si>
    <t>Yayasan Mitra Hukum Jakarta</t>
  </si>
  <si>
    <t>Yuddit Yogi Irwansyah</t>
  </si>
  <si>
    <t>17/07/1990</t>
  </si>
  <si>
    <t>Lebak jaya utara 5 A rawasan no 9 Surabaya</t>
  </si>
  <si>
    <t>85748589242 (Invalid Number)</t>
  </si>
  <si>
    <t>085731180385 (Ibu)</t>
  </si>
  <si>
    <t>yudditstar12@gmail.com</t>
  </si>
  <si>
    <t>Self employed</t>
  </si>
  <si>
    <t>Yuddo Afriansyah</t>
  </si>
  <si>
    <t>20/04/1982</t>
  </si>
  <si>
    <t>Jl. pangkalan jati VII - Jakarta Selatan</t>
  </si>
  <si>
    <t>55.58059@gmail.com</t>
  </si>
  <si>
    <t>1)kurir
  2)OB</t>
  </si>
  <si>
    <t>Komang Agus Suparta</t>
  </si>
  <si>
    <t>25/08/1984</t>
  </si>
  <si>
    <t>Jln Gempol No. 150 Singaraja-Bali</t>
  </si>
  <si>
    <t>081 999 785 666</t>
  </si>
  <si>
    <t>nyomanagussuparta84@gmail.com</t>
  </si>
  <si>
    <t>In Garment (Celub Departement)</t>
  </si>
  <si>
    <t>Yudha Hadryan</t>
  </si>
  <si>
    <t>Jl karya darma I GG jati no. 1 medan johor</t>
  </si>
  <si>
    <t>Medan Johor / Kota Medan</t>
  </si>
  <si>
    <t>085297850805 nomor ini mama saya</t>
  </si>
  <si>
    <t>Hadryanyudha@yahoo.com</t>
  </si>
  <si>
    <t>tidak pakai alat bantu.
 hanya baca mimik lawan bicara.</t>
  </si>
  <si>
    <t>komputer bisa sedikit, sejarang kerja di hotel</t>
  </si>
  <si>
    <t>1 . Elmode Management 
 bagian Pelatih Catwalk Model
 2016-2019
 2. Grand Sri Intan Hotel Medan 
 bagian Room Service dan Bellboy
 2019-2022</t>
  </si>
  <si>
    <t>INSTAGRAM : @yudhadryan</t>
  </si>
  <si>
    <t>https://drive.google.com/open?id=1dfPhB5HldC6qF82rlfn_7mqO--aEI3r0</t>
  </si>
  <si>
    <t>Pendidikan Saya sampai SMA</t>
  </si>
  <si>
    <t>https://drive.google.com/open?id=12QfQVPa-3wOZvDLqqS_sr8InA6t-datf</t>
  </si>
  <si>
    <t>https://drive.google.com/open?id=1ojD24j4SwQ8drVCkRW2sO4fq3iGPhWEI</t>
  </si>
  <si>
    <t>Ya benar saya Tuli</t>
  </si>
  <si>
    <t>https://drive.google.com/open?id=1OIpd4TvlWgHIIkEB7S6YlhycMflC-KM4</t>
  </si>
  <si>
    <t>YUDHA TATA WIJAYA</t>
  </si>
  <si>
    <t>Perumahan Daru Indah blok F6. Kelurahan Daru. Kecamatan Jambe</t>
  </si>
  <si>
    <t>Kabupaten Tangerang</t>
  </si>
  <si>
    <t>yudhatata45@gmail.com</t>
  </si>
  <si>
    <t>Ritz Calrton. Pacific Place - Bar Waiter - 2018-2020
 PT BIBA KARYA INTERNASIONAL - Staff Gudang - 2020 - 2022</t>
  </si>
  <si>
    <t>yudhatata</t>
  </si>
  <si>
    <t>https://drive.google.com/open?id=1OmoqV0ap-EQRDLUb33g-R8vvSV3_tSF1</t>
  </si>
  <si>
    <t>https://drive.google.com/open?id=11AsklKZOtZ4q3xg1X_R3lSG9bcv7FDGL</t>
  </si>
  <si>
    <t>https://drive.google.com/open?id=1CywBVQZ0SCoMGQRSMYn4ZxHpKicIJwRH</t>
  </si>
  <si>
    <t>Saya sumbing dan suara saya sengau</t>
  </si>
  <si>
    <t>https://drive.google.com/open?id=1dYCqOe5ajZwmWSPp1Es0cOCXrnUDstVm</t>
  </si>
  <si>
    <t>Yudianto Dharma Gunawan</t>
  </si>
  <si>
    <t>17/10/1984</t>
  </si>
  <si>
    <t>Jl. Lurah no. 22 RT 003/02 Pondok benda Pamulang – Kota Tangerang Selatan</t>
  </si>
  <si>
    <t>yudianto198430@gmail.com</t>
  </si>
  <si>
    <t>Driver</t>
  </si>
  <si>
    <t>Sri Roses</t>
  </si>
  <si>
    <t>22/07/1987</t>
  </si>
  <si>
    <t>Jl. Melong Raya Blok 5, No.28, RT 001, Melong Cimahi Selatan RW 003</t>
  </si>
  <si>
    <t>0859 7504 7458</t>
  </si>
  <si>
    <t>081 223 882 72 (mother)</t>
  </si>
  <si>
    <t>rosescute87a@gmail.com</t>
  </si>
  <si>
    <t>Tailor of craft (2017), Convection (2012), Ticketing in PRJ (2013)</t>
  </si>
  <si>
    <t>I Kadek Nur Putra Jaya</t>
  </si>
  <si>
    <t>19/11/1997</t>
  </si>
  <si>
    <t>Jl. Siulan, Banjar Lap Lap Tengah</t>
  </si>
  <si>
    <t>Putri Gona Pratama</t>
  </si>
  <si>
    <t>Jl. Melong II Blok 10 No.86, RT 002/ RW 019, Kel.Melong, Kec. Cimahi Selatan</t>
  </si>
  <si>
    <t>081 221 185 089</t>
  </si>
  <si>
    <t>082 216 377 306 (mother)</t>
  </si>
  <si>
    <t>Putri.gonap@yahoo.com</t>
  </si>
  <si>
    <t>Oyana Sari</t>
  </si>
  <si>
    <t>Jl. Kesik Masbagik - NTB</t>
  </si>
  <si>
    <t>081997610973 (guru)</t>
  </si>
  <si>
    <t>Nurain Hearing Aidul Gafur</t>
  </si>
  <si>
    <t>18/01/1987</t>
  </si>
  <si>
    <t>Jl. Melati Desa Tanah Tinggi Barat Ternate Selatan</t>
  </si>
  <si>
    <t>Ternate</t>
  </si>
  <si>
    <t>082187405149 (kakak)</t>
  </si>
  <si>
    <t>Zulia Desi Indriany</t>
  </si>
  <si>
    <t>21/12/1984</t>
  </si>
  <si>
    <t>Kp Pabuaran kulon no.13 Rt 002 / Rw 016, Desa Ciangsana, kec. Gunung Putri, Kab. Bogor 16968</t>
  </si>
  <si>
    <t>zuliadesiindriany@yahoo.co.id</t>
  </si>
  <si>
    <t>Butik Cristooper Sposa; 1) “Dresser” pada event JFFF 2008, 2009, 2010 Mall kelapa Gading dan Hotel Harris
  2) Magang (bagian membuat dan memasang aksesoris) di Butik Sessa, Monika Jufty- Ciputat
  3) Staff PT Desmonda bagian Desain Busana
  4) Pekerja Butik Ellsa Merdian Bagian Finishing, Menjahit, dan memasang payet
  5) Pekerja butik Kristooper Sposa bagian Penjahit Pakaian Female dan anak.</t>
  </si>
  <si>
    <t>OBRN Sianipar</t>
  </si>
  <si>
    <t>13/07/1983</t>
  </si>
  <si>
    <t>Jl.Melanton Siregar Gg.Barito Blok.8 No.24 Kelurahan:Marihat Jaya Kecamatan:Siantar Marihat, Kota: Pematang Siantar. Sumatera Utara, Jl.Wortel No.24 Kelurahan: Tomuan, Kecamatan Siantar Timur, Kota: Pematang Siantar Sumatera Utara</t>
  </si>
  <si>
    <t>pematang siantar</t>
  </si>
  <si>
    <t>obreintorangsianipar@gmail.com</t>
  </si>
  <si>
    <t>1. 2002-2007: As a Marketing / Sales Tiensi Indonesia (Free Lance)
  2. 2007-2008: Marketing Housing Palem Ganda Asri (PGA) in ciledug
  Banten
  3. 2008-2009: Elementary School Teacher Instruction and Teacher SMA and SMK Yadika 11, Jati
  Rangga, Kota Bekasi - West Java
  4. 2009: Journalists Print Media Sinar Pagi Di Jakarta
  5. 2010 -2011: Marketing Food and Beverages in Port Pearl-Qatar Doha
  The middle East
  6. 2011- 2013: As an Account Officer / Marketing in PT.Bank Danamon
  Indonesia, Tbk., By Segment Danamon Saving &amp; Loan (DSP)</t>
  </si>
  <si>
    <t>Johnliver Sianturi</t>
  </si>
  <si>
    <t>Jl. Paus, Gg.Senangin,Rt.015 ,Kel/Desa.Pangkalan Sesai , Kec.Dumai Barat , Kab. Kota Dumai/Riau</t>
  </si>
  <si>
    <t>dumai</t>
  </si>
  <si>
    <t>johnliversianturi@gmail.com / johnsianturi37@gmail.com</t>
  </si>
  <si>
    <t>Pelatihan Elektronika-Ponsel Kemensos Medan
  - Pkl Di Lg.Electronic Indonesia Medan
  - Cleaning Service, Pt.Natama Sarana Tehnik Medan
  - Cleaning Service, Taxi Blue Birt Medan
  - Opertator Pabrik Pelastik Medan
  - Pkl Di Pt.Eds Manufacturing Indonesia/Pemi Kota Tangerang Banten
  - Pelatihan Elektronika-Ponsel Kemensos Cibinong-Bogor</t>
  </si>
  <si>
    <t>Ni Putu Sri Wikanadi</t>
  </si>
  <si>
    <t>Br. Dinas Duren Miucid, Ds Pajahan Kec. Pupuan Kab. Tabanan - Bali</t>
  </si>
  <si>
    <t>081907261227 (family)</t>
  </si>
  <si>
    <t>sriwikan03@gmail.com</t>
  </si>
  <si>
    <t>Training as Waiters in Puri Dalem 3 months, Training Hotel Sanur Paradise</t>
  </si>
  <si>
    <t>Kadek Nur Putra Jaya</t>
  </si>
  <si>
    <t>18/10/1996</t>
  </si>
  <si>
    <t>Jl. Siulan Gang Aggrek Bulan, Denpasar –Bali</t>
  </si>
  <si>
    <t>Komang Jaya Wiguna</t>
  </si>
  <si>
    <t>26/08/1994</t>
  </si>
  <si>
    <t>Jalan sanitasi kavling A No. 6, Denpasar - Bali</t>
  </si>
  <si>
    <t>jayawiguna861@gmail.com</t>
  </si>
  <si>
    <t>Training di percetakan sebagai web design</t>
  </si>
  <si>
    <t>Komang rina oktariani</t>
  </si>
  <si>
    <t>Br. Dinas pudeh, ds Tajun</t>
  </si>
  <si>
    <t>Kubutambahan,Buleleng</t>
  </si>
  <si>
    <t>rina.oktariani55@gmail.com</t>
  </si>
  <si>
    <t>Westin hotels &amp; resorts</t>
  </si>
  <si>
    <t>Laundry uniforn Att</t>
  </si>
  <si>
    <t>Hotel Westin: 28 januari 2013-june 27 2013, burger king: 01 januari 2019- 30 juni 2021,
 The keranjang bali: 9 september 2022- 25 oktober 2022</t>
  </si>
  <si>
    <t>https://drive.google.com/open?id=10wzVNXkIkFh6evcGVsHdXxocs5vquGhn</t>
  </si>
  <si>
    <t>SLB Negeri 1 badung</t>
  </si>
  <si>
    <t>https://drive.google.com/open?id=14yJkWyQCb8vqKatkRgaIUKJpytTziByS</t>
  </si>
  <si>
    <t>https://drive.google.com/open?id=1NxF-1n-mTRDyodQH961OlzCEvAh6qiJr</t>
  </si>
  <si>
    <t>Bisu</t>
  </si>
  <si>
    <t>https://drive.google.com/open?id=12vHdS7svc4w5qvZQfW4s4LeD05kf5gaF</t>
  </si>
  <si>
    <t>https://drive.google.com/open?id=1o2MHDuIQ72XuubcA-PXzc-QXU5-3gFyA</t>
  </si>
  <si>
    <t>Ni Luh Komang Yuana Dewi</t>
  </si>
  <si>
    <t>22/09/1994</t>
  </si>
  <si>
    <t>Br. Negara Kaja Sading.Jl.Pancoran II.No.1, Badung - Bali</t>
  </si>
  <si>
    <t>083114 292864</t>
  </si>
  <si>
    <t>yuanadewi240@yahoo.com</t>
  </si>
  <si>
    <t>1. PT Bio Computer
  Jabatan : Mekanik Perakitan
  Tugas : Merakit PC dan installisasi Program application 
  2. Jan’s Tour / Trevel 
  Jabatan : Reservasion, Operator
  Tugas : Booking Reservasion,Arrival List,Itinery,Handsign, a movement,membuat towel dan es balok</t>
  </si>
  <si>
    <t>Ni putu Arik Widyastuti</t>
  </si>
  <si>
    <t>Jl. Bernasi Kawan No 3 Buduk Mengwi Badung, Bali</t>
  </si>
  <si>
    <t>arik.widya@ymail.com</t>
  </si>
  <si>
    <t>Training Web design di PT. Asanka dari 14 oktober 2013-14 februari 2014</t>
  </si>
  <si>
    <t>Pramadana Yacob Putra</t>
  </si>
  <si>
    <t>JL Masjid Al Mujahidin No.116 Depok, Jawa Barat</t>
  </si>
  <si>
    <t>pramadaaputra@gmail.com</t>
  </si>
  <si>
    <t>JTC Depok Carrefour (6 month)</t>
  </si>
  <si>
    <t>Clara Greta Aktalisa</t>
  </si>
  <si>
    <t>30/06/1994</t>
  </si>
  <si>
    <t>Bukit Dago blok A9/31 RT 004 RW 014 Kel. Rawakalong, Kec. Gunung Sindur, Kab. Bogor 16340</t>
  </si>
  <si>
    <t>081213811394 (Mother)</t>
  </si>
  <si>
    <t>clara_gheta23@yahoo.com</t>
  </si>
  <si>
    <t>Oline Workrobe</t>
  </si>
  <si>
    <t>Deasy Arini</t>
  </si>
  <si>
    <t>22/08/1989</t>
  </si>
  <si>
    <t>Jl Pulungan II No12 Betro-Sedati, Sidoarjo</t>
  </si>
  <si>
    <t>Drop off by Motor</t>
  </si>
  <si>
    <t>85732149314 (Invalid Number)</t>
  </si>
  <si>
    <t>083830205661 (Mother)</t>
  </si>
  <si>
    <t>arinideasy22@gmail.com</t>
  </si>
  <si>
    <t>Susan Evita Sanur</t>
  </si>
  <si>
    <t>26/02/1985</t>
  </si>
  <si>
    <t>Jl. Melati Blok B.29 No.337 Rt.05 Rw.02 komp. Maskarebet km.10 Palembang 30154</t>
  </si>
  <si>
    <t>susanevita26@gmail.com</t>
  </si>
  <si>
    <t>Perawat di RSMH Palembang</t>
  </si>
  <si>
    <t>Suryani</t>
  </si>
  <si>
    <t>26/06/1991</t>
  </si>
  <si>
    <t>Surowono Kidul,Rt05 Rw 02,Bumiharjo,Kemalang,Klaten.</t>
  </si>
  <si>
    <t>Purnomo.0886@Gmail.Com</t>
  </si>
  <si>
    <t>I Made Wahyu Diatmika</t>
  </si>
  <si>
    <t>Br. Benk, Desa Tunjuk, Kec. Tabanan - Bali</t>
  </si>
  <si>
    <t>dekwahyudiatmika91@gmail.com</t>
  </si>
  <si>
    <t>1) Internship at BEDO as an Admin in November 2012- February 2013
  2) Worked at Cargo, Gianyar in December 2013- February 2014</t>
  </si>
  <si>
    <t>Dinda Bektiani Lestari</t>
  </si>
  <si>
    <t>Trs. Jl Logam Jl Makmur no 266, Bandung 40287</t>
  </si>
  <si>
    <t>085 624810818 (kakak)</t>
  </si>
  <si>
    <t>9h.dinda.bektiani.lestari@gmail.com</t>
  </si>
  <si>
    <t>Fanny Santoso</t>
  </si>
  <si>
    <t>Jl.Kenanga No.29 Rt 003/Rw 001 Ds.Malang Kec.Maospati Kab.Magetan Prov.Jawa Timur (63392)</t>
  </si>
  <si>
    <t>Fansan777@Gmail.Com</t>
  </si>
  <si>
    <t>Sales, Internet Marketing, Analyst / Admin, Secretary, Teacher / Instructor, Technician And Graphic Design</t>
  </si>
  <si>
    <t>I Dewa Made Andyasmara</t>
  </si>
  <si>
    <t>Griya Az Zahrra No C5 Jln Suka Mulya RT: 03\ RW: 07 Serua Indah Kota Tangerang Selatan Ciputat</t>
  </si>
  <si>
    <t>081806800140 ( Yayu Wahyuni )</t>
  </si>
  <si>
    <t>Andyasmara44@Gmail.Com; Kingshaabir15@Gmail.Com</t>
  </si>
  <si>
    <t>MC Donald's work in Indonesia Arion Mall, Rawamangun in East Jakarta, from the date of 24/10/2007. Period: 2007-2007 (1 year 6 months) Position: Service &amp; Maintenance Job Details: - Cleaning - Preparing equipment - Grilling - Wrapping food &amp; beverage
  • Working in Hillton Hotel, Nusa Dua Bali Period: 2011-2012 (9 Months) Position: Bartender Job details: - Setting up Food &amp; Beverage - Maintain cleanliness - Serving customers
  • Working in PT. Harry Darsono, Central Cilandak Period: 2012-2013 (1 Year) Position: Part Hand Painting Job Details: - Drawing - Painting
  • Working at CDC, Housing Mampang Period: 2013-2014 (1 Year) Position: Driver Hire Job Details: - Pick up and usher customers
  • Working in PT. Step Forward Success (Asian Leader) Period 2014-2016 (1 Year 9 Month) Position: Office &amp; Administrative Support</t>
  </si>
  <si>
    <t>Jhon Faili</t>
  </si>
  <si>
    <t>Jl. Medan Binjai KM. 11 Gg Bersama Ujung</t>
  </si>
  <si>
    <t>jhonfaili3@yahoo.com</t>
  </si>
  <si>
    <t>Meira Wandina</t>
  </si>
  <si>
    <t>Jl. M. Yakub. Gg. Waspada No. 2 - Medan</t>
  </si>
  <si>
    <t>meirawandinanst@ymail.com</t>
  </si>
  <si>
    <t>Staff Administrasi di CV. Karya Agung Sejati</t>
  </si>
  <si>
    <t>Risma Wati</t>
  </si>
  <si>
    <t>Jl. Tompopadalle Kec. Parangbuara. Takalar - Sulawesi Seltan</t>
  </si>
  <si>
    <t>takalar</t>
  </si>
  <si>
    <t>082292600595 (bapak)</t>
  </si>
  <si>
    <t>rismawati@gmail.com</t>
  </si>
  <si>
    <t>Mega Indah</t>
  </si>
  <si>
    <t>Jl. W.R. Supratman Ciputat Timur</t>
  </si>
  <si>
    <t>089685181232 (bakap)</t>
  </si>
  <si>
    <t>megaindah.012@gmail.com</t>
  </si>
  <si>
    <t>Rakhmad Dian Syahputra</t>
  </si>
  <si>
    <t>Jl.Anusanata 12B 05/07 kelurahan Sawotratap Kecamatan Gedangan Kabupaten Sidoarjo Jawa Timur</t>
  </si>
  <si>
    <t>085607541070 (Mother)</t>
  </si>
  <si>
    <t>rakhmad.putra.1@gmail.com</t>
  </si>
  <si>
    <t>Online Reseller</t>
  </si>
  <si>
    <t>Noer Fauzi Husbanyyah</t>
  </si>
  <si>
    <t>20/09/1991</t>
  </si>
  <si>
    <t>Jl. Kopo Gang Sukaleueur 1, No.71 RT 07/08, Kel. Bojong Loa Kaler, Kec. Babakan Asih</t>
  </si>
  <si>
    <t>085 722 114 935</t>
  </si>
  <si>
    <t>nur.anel.fauziah@gmail.com</t>
  </si>
  <si>
    <t>Aktif in OSIS (SMP LBN-A) and PSBN Wyata Guna, Teaching in SLB Noftah Hidayah (2012), Sell pulse (2012-2014), sell chocolate (2006-2008)</t>
  </si>
  <si>
    <t>Reza Yuda Pradita</t>
  </si>
  <si>
    <t>Jl. Ampera Raya Gang Melati No. 63 RT Sebelas RW Dua, Jakarta Selatan</t>
  </si>
  <si>
    <t>rezayudap@gmail.com</t>
  </si>
  <si>
    <t>CIMB Telesale</t>
  </si>
  <si>
    <t>Irfan Nugroho</t>
  </si>
  <si>
    <t>23/09/1991</t>
  </si>
  <si>
    <t>Jl. Kelud Selatan no.27 B Cengklik RT : 003 RW : 020 Nusukan, Banjarsari, Surakarta</t>
  </si>
  <si>
    <t>Irfan.nugroho@wikimedia.or.id</t>
  </si>
  <si>
    <t>1) Bekerja di PT Salim Tekstil sebagai operator mesin benang,kota Karanganyar. Tahun 2013-2014. 2) Bekerja di Perusahaan kayu sebagai operator mesin amplas, kota Sukoharjo. Tahun 2014-2015. 3) Kantor wikimedia Indonesia, Jakarta Pusat. Tahun 2015 – 2016.</t>
  </si>
  <si>
    <t>IRFAN SETYO NUGROHO</t>
  </si>
  <si>
    <t>22/4/2001</t>
  </si>
  <si>
    <t>JL. DR SAHARJO GG. IX/14A</t>
  </si>
  <si>
    <t>KOTA</t>
  </si>
  <si>
    <t>setyonugrohoirfan@gmail.com</t>
  </si>
  <si>
    <t>Iya</t>
  </si>
  <si>
    <t>Kediri</t>
  </si>
  <si>
    <t>https://drive.google.com/open?id=1jzkgGhO4rR4i8pGZlDnetIv5lALWBbby</t>
  </si>
  <si>
    <t>https://drive.google.com/open?id=1nerrt2FRGZLhnNOOjP_3-BkVr9fV33ev</t>
  </si>
  <si>
    <t>https://drive.google.com/open?id=1Gim9CjXJSbA-X-z3ZYQzVPvcBkHtd1b0</t>
  </si>
  <si>
    <t>https://drive.google.com/open?id=161ynnmtjIvtQqZiJkCh7_tF0ptiKQ5n6</t>
  </si>
  <si>
    <t>https://drive.google.com/open?id=18rqrJdxW6UKJtzCNsO1VKVSU3QGWSQ0A</t>
  </si>
  <si>
    <t>Suparman</t>
  </si>
  <si>
    <t>Jl. Kel. Landono, Kec. Landono Kab. Konawe Selatan</t>
  </si>
  <si>
    <t>konawe selatan</t>
  </si>
  <si>
    <t>Automotive</t>
  </si>
  <si>
    <t>Hearing Aidur Rohim</t>
  </si>
  <si>
    <t>19/05/1991</t>
  </si>
  <si>
    <t>Banjar Munduk Ranti, Desa Tukadaya, Kec. Melaya, Kab. Jembrana, Bali</t>
  </si>
  <si>
    <t>Operational Catering "Rumah Presto Catering" 2017 until now, Helper (Machine Services (Bengkel) Surya Motorcycle 2010-2011)</t>
  </si>
  <si>
    <t>Melati Ningrum</t>
  </si>
  <si>
    <t>Winduaji, RT 010/ RW 001 Paguyangan- Brebes</t>
  </si>
  <si>
    <t>melatya175@gmail.com</t>
  </si>
  <si>
    <t>Rendi Arul Sofyan</t>
  </si>
  <si>
    <t>Kp. Andir Kaler RT02/03 Kel.Cigending
  Kec.Ujungberung Kota Bandung</t>
  </si>
  <si>
    <t>089623521685 (Mother)</t>
  </si>
  <si>
    <t>Telemarketing asuransi manulife
  Call Center Telkom 108</t>
  </si>
  <si>
    <t>Satrio</t>
  </si>
  <si>
    <t>29/09/1993</t>
  </si>
  <si>
    <t>Jalan Suci Gang Regalía Rt 18 Rw 04 Susukan Ciracas Jakarta</t>
  </si>
  <si>
    <t>081318344305 (Father)</t>
  </si>
  <si>
    <t>satriolezzano@gmail.com</t>
  </si>
  <si>
    <t>2,5 tahun di iNews Tv</t>
  </si>
  <si>
    <t>Satyya Reza Ramadhan</t>
  </si>
  <si>
    <t>13/12/1999</t>
  </si>
  <si>
    <t>Perum BSI 1 Blok B1 No.5 Sawangan Depok</t>
  </si>
  <si>
    <t>febrianrian.fr97@gmail.com</t>
  </si>
  <si>
    <t>Belum ada tetapi bisa membaca gerak bibir</t>
  </si>
  <si>
    <t>Menggambar dan Membuat Komik dengan tulis tangan</t>
  </si>
  <si>
    <t>Arjuna Cafè &amp; Photo Studio sebagai Pramusaji</t>
  </si>
  <si>
    <t>https://drive.google.com/open?id=1o9-PtFteE1I1NZnCpc2bmk07nIOID5Yk</t>
  </si>
  <si>
    <t>https://drive.google.com/open?id=1vWOZTRneI5BhhRg-1K8M0GwUcBR3LEoD</t>
  </si>
  <si>
    <t>https://drive.google.com/open?id=19tHOP1g5_jZ_EamnYIHWPaFXgPxYtFj9</t>
  </si>
  <si>
    <t>Sukirman</t>
  </si>
  <si>
    <t>Jl. Kayumalup Pajeko</t>
  </si>
  <si>
    <t>buol</t>
  </si>
  <si>
    <t>Sulwesi Tengah</t>
  </si>
  <si>
    <t>irawanibrahim25@yahoo.co.id</t>
  </si>
  <si>
    <t>Service Motorcycle, Automotive</t>
  </si>
  <si>
    <t>Sukma Winata</t>
  </si>
  <si>
    <t>26/7/2001</t>
  </si>
  <si>
    <t>Kp.Bojong nangka 4 Rt.02/Rw.08 No.80</t>
  </si>
  <si>
    <t>umhestyleman@gmail.com</t>
  </si>
  <si>
    <t>tidak memakai alat bantu</t>
  </si>
  <si>
    <t>Microsoft Office Dasar</t>
  </si>
  <si>
    <t>*PT.Chemco Harapan Nusantara Bekerja Sebagai Operator Produksi Pada tahun 2021
 *Shopee
 Bekerja Sebagai Driver Shopee food Untuk 
 Mengantar makanan dan barang pada tahun 
 2022
 *Linxmarket
 Melakukan packing barang pada tahun 2020</t>
  </si>
  <si>
    <t>Instagram :@umhestyleman</t>
  </si>
  <si>
    <t>https://drive.google.com/open?id=16SNf2qjmpOQ6a6f7n3vouQ_t8xoQrwMQ</t>
  </si>
  <si>
    <t>https://drive.google.com/open?id=1HdV4uaXICzZDlGdb-WrfQyCWZx5TW6fl</t>
  </si>
  <si>
    <t>https://drive.google.com/open?id=1rbk-PtoasIQmob6LS_PdIvzJ2ODsWPga</t>
  </si>
  <si>
    <t>Sayad memiliki kertebatasan gerak pada lengan sebelah kanan karena cacat diakibatkan salah proses dalam melahirkan yang membuat tangan kanan saya tidak bisa lurus dengan sempurna serta tidak mampu menahan beban yang terlalu berat dikarenakan adanya pergeseran urat pada lengan dan bahu saya yang mengakibatkan tangan kanan saya tidak memiliki tenaga seperti tangan normal yang membuat saya sulit diterima bekerja orang lainya tetapi masih bisa digunakan untuk mengerjakan hal kecil seperti menulis,mengetik.mengendarai motor.</t>
  </si>
  <si>
    <t>https://drive.google.com/open?id=1TQr1PHItnCgC4AEK_-4d1MswiKd39Jxe</t>
  </si>
  <si>
    <t>Watriman Bago</t>
  </si>
  <si>
    <t>13/09/1993</t>
  </si>
  <si>
    <t>Desa Simaluaya, Kecamatan Pulau Pulau, Nias Sumatera Utara, Pulau Tello Nias. Kec Pulau Pulau Batu</t>
  </si>
  <si>
    <t>Nias</t>
  </si>
  <si>
    <t>082304368573 (Mother)</t>
  </si>
  <si>
    <t>watrimnbago@yahoo.com</t>
  </si>
  <si>
    <t>worked in local sea cucumber dive. Business or local sea cucumber on the island of Nias Telo.</t>
  </si>
  <si>
    <t>Djulkifli Harun</t>
  </si>
  <si>
    <t>21/09/1975</t>
  </si>
  <si>
    <t>Jln Raya Pelabuhan Lrong I Gg 4 No 20.
  Rt 013/Rw 005.Kel Koja Kec Koja.
  Jakarta Utara 14220</t>
  </si>
  <si>
    <t>Djulkiflilajurani75@Gmail.Com</t>
  </si>
  <si>
    <t>Working at fishing vessel (outside Indonesia)</t>
  </si>
  <si>
    <t>Putri Kumalasari</t>
  </si>
  <si>
    <t>31/01/1995</t>
  </si>
  <si>
    <t>Sumber Suko Bandung Diwek Jombang Jawa Timur</t>
  </si>
  <si>
    <t>Sepeda Listrik</t>
  </si>
  <si>
    <t>qputri00@gmail.com</t>
  </si>
  <si>
    <t>Customer Service, Administration of Printing Company, Sewing</t>
  </si>
  <si>
    <t>Toviyani Widi Saputri</t>
  </si>
  <si>
    <t>21/07/1995</t>
  </si>
  <si>
    <t>Jl. Tuban Rejo, Nogosaro , Boyolali</t>
  </si>
  <si>
    <t>085867542808 (kakak)</t>
  </si>
  <si>
    <t>Izha Resita</t>
  </si>
  <si>
    <t>14/07/1996</t>
  </si>
  <si>
    <t>Jl. Raya Sawangan RT006/RW010 Pancoran Mas, Depok</t>
  </si>
  <si>
    <t>081932176809 ( Father )</t>
  </si>
  <si>
    <t>izha.resita2@gmail.com</t>
  </si>
  <si>
    <t>Stock Controller Carrefour (1 year contract)</t>
  </si>
  <si>
    <t>Maya Anggraeni</t>
  </si>
  <si>
    <t>Komplek Cipondoh Makmur Blok D8 No.11 Kota Tangerang 15147</t>
  </si>
  <si>
    <t>maya.anggraini75@yahoo.co.id</t>
  </si>
  <si>
    <t>Internship at Siloam Hospital, Le Meridien Hotel, Carrefour CBD Ciledug</t>
  </si>
  <si>
    <t>Putra Darmawan</t>
  </si>
  <si>
    <t>31/03/1993</t>
  </si>
  <si>
    <t>Jl. Raya Condet Gg. Batu Alam Jaya RT: 011/ RW: 03 No. 44 Batu Ampar, Kramat Jati 13520, Jakarta.</t>
  </si>
  <si>
    <t>087889515190 (Mother;Nur Santi)</t>
  </si>
  <si>
    <t>darmawanputra7@gmail.com</t>
  </si>
  <si>
    <t>Design Graphic at CV TB Mukmin, 2015 (4 months)</t>
  </si>
  <si>
    <t>Rahmat</t>
  </si>
  <si>
    <t>23/08/1988</t>
  </si>
  <si>
    <t>Jl. Meruya utara Rt.002/Rw.001 No. 1, Meruya Utara, Kembangan, Jakarta Barat</t>
  </si>
  <si>
    <t>0889 0983 496</t>
  </si>
  <si>
    <t>08992537288 (Liliati, Mama Rahmat)</t>
  </si>
  <si>
    <t>rahmatdoank23@yahoo.com</t>
  </si>
  <si>
    <t>July 2011 - April 2017 to work as an assistant teacher in the production of batik and power SLB Luhur Pangudi Kembangan Jakarta</t>
  </si>
  <si>
    <t>Fendy Indra Pranata</t>
  </si>
  <si>
    <t>25/09/1993</t>
  </si>
  <si>
    <t>Jl. Karang Lebang Sumber Ulungu, Tepus,</t>
  </si>
  <si>
    <t>82327019466 (Invalid Number)</t>
  </si>
  <si>
    <t>085226491955 (bapak)</t>
  </si>
  <si>
    <t>fendyovi@gmail.com</t>
  </si>
  <si>
    <t>Assistant GM PT Kertas Blabak (Team), OB Walikota Semarang, Catering Surabaya</t>
  </si>
  <si>
    <t>Rahmat Fahri Naim</t>
  </si>
  <si>
    <t>Purigading Villa Kintamani Blok A6 No 12</t>
  </si>
  <si>
    <t>rfahrinaim@gmail.com</t>
  </si>
  <si>
    <t>Menulis, membaca, menganalisis informasi, meneliti, ms word, ms excel, ms powerpoint, kemampuan mengkoordinasi</t>
  </si>
  <si>
    <t>r_fahri_n</t>
  </si>
  <si>
    <t>https://drive.google.com/open?id=1RvJcfsBx1XrLjUBi5lC385rPevj-h4X1</t>
  </si>
  <si>
    <t>https://drive.google.com/open?id=1D6-nXPbCFSk5qClE7SWLay-_7Rn9oMwX</t>
  </si>
  <si>
    <t>https://drive.google.com/open?id=1ewK9rAmGJscY5HIxZZSfpYPqhju52c8i</t>
  </si>
  <si>
    <t>Asperger: semacam autism spectrum disorder namun dengan tingkatan autisme yang lebih ringan dibandingkan yang lain. Kesulitan dalam hal pergaulan seperti membaca gesture tubuh orang, berekspresi dengan muka dan badan serta kesulitan bersosialisasi 2 arah.
 Narkolepsi: gangguan syaraf yang mempengaruhi siklus tidur manusia. Singkatnya, saya bisa secara tiba tiba tertidur kapan saja dimana saja dalam situasi apa saja, bahkan pernah secara tiba tiba tertidur ketika menyetir motor. Gangguan syaraf ini mempengaruhi saya dalam hal tersebut dan karena gangguan syaraf tersebut tingkat energi saya tidak sekuat yang dulu.</t>
  </si>
  <si>
    <t>https://drive.google.com/open?id=1Jq5C9UD5QDwW8aW-ldbZYtt2M6XpLZ-9</t>
  </si>
  <si>
    <t>Agus Iskandar</t>
  </si>
  <si>
    <t>28/08/1983</t>
  </si>
  <si>
    <t>Kp.Ciketing Timur,Rt.002/005.Ciketing Udik.Bantar Gebang.Kota Bekasi</t>
  </si>
  <si>
    <t>081808528294 (Wife)</t>
  </si>
  <si>
    <t>Cardboard labour worker for 5 years</t>
  </si>
  <si>
    <t>Wisnu Rosmana</t>
  </si>
  <si>
    <t>14/11/1989</t>
  </si>
  <si>
    <t>JL Mahoni I Blok C No.333 RT.006 RW.016 Margahayu, Bekasi Tim</t>
  </si>
  <si>
    <t>85899908211/082311224807</t>
  </si>
  <si>
    <t>81293239317 (Mother)</t>
  </si>
  <si>
    <t>wisnurosmana1411@gmail.com</t>
  </si>
  <si>
    <t>Carrefour Bazaar Bekasi Timur (6 Month)</t>
  </si>
  <si>
    <t>Winda Yulianti</t>
  </si>
  <si>
    <t>Jl. Kampung Kubang Jeruk Kec. Krematwatu Kab. Serang</t>
  </si>
  <si>
    <t>087772617363 (bapak)</t>
  </si>
  <si>
    <t>wyuliantipartii28@gmail.com</t>
  </si>
  <si>
    <t>Yudistira Adhi Nugraha</t>
  </si>
  <si>
    <t>Rawa Selatan RT017 RW004 No.3 Kampung Rawa, Johar Baru, Jakarta Pusat</t>
  </si>
  <si>
    <t>085710367496 (SMS)</t>
  </si>
  <si>
    <t>081314300202 (Father)</t>
  </si>
  <si>
    <t>adhinugraha33@gmai.com</t>
  </si>
  <si>
    <t>Rotibul Umam</t>
  </si>
  <si>
    <t>13/03/1995</t>
  </si>
  <si>
    <t>JL Ujung Harapan RT.001/008 Kelurahan Bahagia Kec. BHearing Aidan, Bekasi</t>
  </si>
  <si>
    <t>087804636092 (Mother)</t>
  </si>
  <si>
    <t>rotibul3rd@gmail.com</t>
  </si>
  <si>
    <t>Carrefour, OSS and Textile</t>
  </si>
  <si>
    <t>Muhammad Faqih</t>
  </si>
  <si>
    <t>26/12/2001</t>
  </si>
  <si>
    <t>Jl. Jelupang</t>
  </si>
  <si>
    <t>faqih_mohammad@gmail.com</t>
  </si>
  <si>
    <t>Tri Sunarso</t>
  </si>
  <si>
    <t>Jl. Jati Kenari No 13 Rt/Rw 010/004, Jati, Pulogadung</t>
  </si>
  <si>
    <t>081 291 334 971</t>
  </si>
  <si>
    <t>Joli Afriany, S.s, MM</t>
  </si>
  <si>
    <t>Jl. Jati - 2 No. 36 Medan 20217</t>
  </si>
  <si>
    <t>joliafriani@yahoo.com</t>
  </si>
  <si>
    <t>Mengajar Bhs Arab Dan Inggris 1,5 Th</t>
  </si>
  <si>
    <t>Dwiky Alfian</t>
  </si>
  <si>
    <t>Jl Sawo Raya No.13 Kota Tangerang</t>
  </si>
  <si>
    <t>08121362211 (Mother)</t>
  </si>
  <si>
    <t>dwikyalfian04@gmail.com</t>
  </si>
  <si>
    <t>Carrefour OSS 2016, Kitchen Grand Cemara Hotel 2013 (6 Month)</t>
  </si>
  <si>
    <t>Rizki Septiadi Hidayat</t>
  </si>
  <si>
    <t>Jl Kapugeran No.7 RT.06 RW.02 Rangkasbitung Lebak Banten 42314</t>
  </si>
  <si>
    <t>rizky.septiadi993@gmail.com</t>
  </si>
  <si>
    <t>Project &amp; PT PEMI</t>
  </si>
  <si>
    <t>J. Sugeng Suhartanto.S.S</t>
  </si>
  <si>
    <t>21/01/1969</t>
  </si>
  <si>
    <t>Jl. Jambuklutuk 5 Jahidan Rt 002/02 Kl. Ngadirejo Kec. Kertasura Kab. Sukoharjo 57163</t>
  </si>
  <si>
    <t>sukoharjo</t>
  </si>
  <si>
    <t>joegemboel_pb88@yahoo.co.id</t>
  </si>
  <si>
    <t>Chef Di Puspa Catering Pancoran</t>
  </si>
  <si>
    <t>Cindy Kartika Wakim</t>
  </si>
  <si>
    <t>27/09/1998</t>
  </si>
  <si>
    <t>Jl. Haruru Maluku Tengah</t>
  </si>
  <si>
    <t>Maluku tengah</t>
  </si>
  <si>
    <t>Cindy Sabella</t>
  </si>
  <si>
    <t>Jl. Sersan Zaini No.3100 RT. 30 RW. 12 Kel. 2 Ilir Kec. Ilir Timur 2 Kota Palembang</t>
  </si>
  <si>
    <t>cindysabella4@gmail.com</t>
  </si>
  <si>
    <t>Dengar</t>
  </si>
  <si>
    <t>IT, Menjahit dan Matematika</t>
  </si>
  <si>
    <t>2021-2022 Helper PT Sumber Alfaria Trijaya Tbk</t>
  </si>
  <si>
    <t>https://drive.google.com/open?id=1-AVU6y5bwQ7DNm1Y3zlpQ3CoKHFTQblY</t>
  </si>
  <si>
    <t>IPS</t>
  </si>
  <si>
    <t>https://drive.google.com/open?id=1oix76c9kHsrQryPVgB6uMCjMRH9IdbV4</t>
  </si>
  <si>
    <t>https://drive.google.com/open?id=18o0LghbyCM7LPSqDq9GholkhqIg9sMf0</t>
  </si>
  <si>
    <t>Mental</t>
  </si>
  <si>
    <t>https://drive.google.com/open?id=1pamIXtuDvXPN4QZshIVfhRC327AzKp5d</t>
  </si>
  <si>
    <t>https://drive.google.com/open?id=1wKjF3H13QZIerojLR8-CZ5v4VcBvwhH3</t>
  </si>
  <si>
    <t>Eva Hilda Rahayu</t>
  </si>
  <si>
    <t>14/01/1995</t>
  </si>
  <si>
    <t>Kp. Babakan, RT001/005 No:58 Kel.Curug, Kec.Cimanggis, Kota
  Depok (Jawa Barat)</t>
  </si>
  <si>
    <t>085697680589 (Father)</t>
  </si>
  <si>
    <t>evahildarahayu88@gmail.com</t>
  </si>
  <si>
    <t>PT.Redi Print (Percetakan) operator ripping and printing</t>
  </si>
  <si>
    <t>Muhammad Hardiansyah</t>
  </si>
  <si>
    <t>JL.Belut 4 No 238 Perumnas 2 Bekasi 
  Kayuringin Jaya Rt 03 Rw 06 . 17144</t>
  </si>
  <si>
    <t>081807259863 / 085881719328</t>
  </si>
  <si>
    <t>081266538201 (Mother)</t>
  </si>
  <si>
    <t>Hardiansyah83@Yahoo.Com</t>
  </si>
  <si>
    <t>Carrefour (2014-2016)</t>
  </si>
  <si>
    <t>Zulfikri Amarrasuli</t>
  </si>
  <si>
    <t>Jl. Prajat Lingkungan Karang Jetak, Banjarnegara</t>
  </si>
  <si>
    <t>zulfikriamarrasuli@gmail.com</t>
  </si>
  <si>
    <t>Muhammad Rifqi Raharja</t>
  </si>
  <si>
    <t>30/06/1995</t>
  </si>
  <si>
    <t>Jl Lumbu Utara 2B Blok 2 No.202 RT.06 RW.19 Rawa Lumbu, Kota Bekasi</t>
  </si>
  <si>
    <t>85771642026 (Invalid Number)</t>
  </si>
  <si>
    <t>0811956230 (Bonny)</t>
  </si>
  <si>
    <t>m.rifqyraharja36@gmail.com</t>
  </si>
  <si>
    <t>PT PLN, Badan P3AKB Kota Bekasi</t>
  </si>
  <si>
    <t>Bagus Dendy Hartanto</t>
  </si>
  <si>
    <t>Jl Asekih No.121 RT.012 RW.001 Kel Cipedak Kec Jagakarsa, Jakarta Selatan</t>
  </si>
  <si>
    <t>085216437378 (Andung)</t>
  </si>
  <si>
    <t>bagus.dendy250@gmail.com</t>
  </si>
  <si>
    <t>PT MNC Sky Vision as Billing Staf</t>
  </si>
  <si>
    <t>Yudhi Alhamdi Amras</t>
  </si>
  <si>
    <t>17/10/1990</t>
  </si>
  <si>
    <t>Jl Narogong Megah 8 blok E 32no. 7 Kota Bekasi</t>
  </si>
  <si>
    <t>yudhi.hamdallah@gmail.com</t>
  </si>
  <si>
    <t>Junior High School Teacher</t>
  </si>
  <si>
    <t>Riyanto</t>
  </si>
  <si>
    <t>Gembong Beringin 4 Rt 01/Rw 12 Kelurahan Kedungwuni Barat Pekalongan Jawa Tengah</t>
  </si>
  <si>
    <t>pekalongan</t>
  </si>
  <si>
    <t>riyantokji@gmail.com</t>
  </si>
  <si>
    <t>in Factory</t>
  </si>
  <si>
    <t>Fikar Meliza</t>
  </si>
  <si>
    <t>13/02/1981</t>
  </si>
  <si>
    <t>Jl. Kalianyar IV/10 Rt.001/003 Grogol Jakarta Barat</t>
  </si>
  <si>
    <t>82299799333 (mother)</t>
  </si>
  <si>
    <t>hasanfikarmelizar6@gmail.com</t>
  </si>
  <si>
    <t>Sewing</t>
  </si>
  <si>
    <t>Mahbub Dwi Ashari</t>
  </si>
  <si>
    <t>24/05/1993</t>
  </si>
  <si>
    <t>JL Dharma Female V Rt.004 RW.001 Rawa Buaya, Cengkareng, Jakarta Barat</t>
  </si>
  <si>
    <t>08138329772 (Sungiri)</t>
  </si>
  <si>
    <t>mahbubdwiasharu93@yahoo.com</t>
  </si>
  <si>
    <t>PT Taman Pelam, Carrefour, PT Sensorcity</t>
  </si>
  <si>
    <t>Siti Aisyah</t>
  </si>
  <si>
    <t>21/11/1995</t>
  </si>
  <si>
    <t>JL. Inpres XI No.35 RT.005 /RW.008, Kel. Gaga, Kec. Larangan Utara Ciledug Kota Tangerang Banten</t>
  </si>
  <si>
    <t>081287720729 (mother)</t>
  </si>
  <si>
    <t>Putriaizyah@gmail.com</t>
  </si>
  <si>
    <t>Café Blind (2012), PT Multi Bangun Abadi (2013)</t>
  </si>
  <si>
    <t>Silfiana Rudiyah</t>
  </si>
  <si>
    <t>27/10/1993</t>
  </si>
  <si>
    <t>JL. Diponegoro gang.4C no.5 Rt.02 Rw.01 Ds. Junrejo - Kec. Junrejo- Kota Batu</t>
  </si>
  <si>
    <t>kota batu</t>
  </si>
  <si>
    <t>0857-3017-2017 (Invalid Number)</t>
  </si>
  <si>
    <t>081-331-301-749 mother</t>
  </si>
  <si>
    <t>silfianarudiyah@gmail.com</t>
  </si>
  <si>
    <t>Writing Article</t>
  </si>
  <si>
    <t>Istiar Lutfiani</t>
  </si>
  <si>
    <t>20/07/1994</t>
  </si>
  <si>
    <t>JL. Kalibata Pulo RT 006/ RW 005, No. 102, Kel. Kalibata, Kec. Pancoran, Jakarta Selatan</t>
  </si>
  <si>
    <t>081 283 008 294/083 893 660 394</t>
  </si>
  <si>
    <t>081 283 096 227 (Hj. Wasiah)</t>
  </si>
  <si>
    <t>oviistiarlutfiani94@yahoo.com</t>
  </si>
  <si>
    <t>Carrefour Staff</t>
  </si>
  <si>
    <t>Asri Alyani</t>
  </si>
  <si>
    <t>Villa Mutiara Cinere Blok D12/ No.54/ RT.03/ RW.011, Kel. Grogol, Kec. Limo Kota Depok</t>
  </si>
  <si>
    <t>083 893 660 396</t>
  </si>
  <si>
    <t>087 887 751 946 (wiwi)</t>
  </si>
  <si>
    <t>asrialyani96@gmail.com</t>
  </si>
  <si>
    <t>Asroi Baihaqi</t>
  </si>
  <si>
    <t>KP. Kayuringin RT 007 RW 001 Kayuringinjaya Bekasi Selatan Kota Bekasi.</t>
  </si>
  <si>
    <t>asroybaihaki@gmail.com</t>
  </si>
  <si>
    <t>Tidak ada, karena saya masih bisa melihat dengan satu mata.</t>
  </si>
  <si>
    <t>Publik Speaking</t>
  </si>
  <si>
    <t>FEB STORE - Packing 
 P-Space - Jaga Ruko
 PT. Taspen Persero - Backup data pensiunan, Perekaman kepada penerima pensiunan serta pelayanan masyarakat</t>
  </si>
  <si>
    <t>IG : asroybaihaki</t>
  </si>
  <si>
    <t>https://drive.google.com/open?id=1Sqp_MkdYZq5_e3eGecBiIWErXKletwU4</t>
  </si>
  <si>
    <t>https://drive.google.com/open?id=1x3Lo01TAsej1iau4RZqfHtTrWiACTfyo</t>
  </si>
  <si>
    <t>https://drive.google.com/open?id=15tzKd-32PZcd2l_qH_3htbQjENNKaWhb</t>
  </si>
  <si>
    <t>Saya adalah penderita disabilitas tuna netra sebelah jadi satu bisa lihat dan yang satu tidak bisa lihat.</t>
  </si>
  <si>
    <t>https://drive.google.com/open?id=1InApXZFfcXfiLXsN6GC6lqnOMe7r_DUQ</t>
  </si>
  <si>
    <t>Racmi Safitri</t>
  </si>
  <si>
    <t>24/09/1981</t>
  </si>
  <si>
    <t>Serdang Baru I 06/05, Serdang Kemayoran, Jakarta Pusat 10650 (No. 38A)</t>
  </si>
  <si>
    <t>085 773 083 586</t>
  </si>
  <si>
    <t>RachmiSafitri910@gmail.com</t>
  </si>
  <si>
    <t>beauty shop (1999), chef (2013),seller (2017)</t>
  </si>
  <si>
    <t>Daniel Christian</t>
  </si>
  <si>
    <t>Villa Japos Graha Lestari Blok C II/4, Pondok Aren, Kota Tangerang Selatan 15223</t>
  </si>
  <si>
    <t>082 213 190 682</t>
  </si>
  <si>
    <t>087 878 045 317 (mother)</t>
  </si>
  <si>
    <t>Photographer at Doseng Photography (2009), Reconditioning techniques at PT.MNC SKY VISION (2011), Admin at Carrefour (2015)</t>
  </si>
  <si>
    <t>Dwi Prakoso</t>
  </si>
  <si>
    <t>23/12/1993</t>
  </si>
  <si>
    <t>Kp. Babakan RT OO1/024, No.16, Sukatani, Tapos, Depok 16454</t>
  </si>
  <si>
    <t>089 650 239 736</t>
  </si>
  <si>
    <t>085 691 832 351 (mother)</t>
  </si>
  <si>
    <t>prakosodwi1@gmail.com</t>
  </si>
  <si>
    <t>Freelancer at Astra Motor Lestari Digital Mapping (2016)</t>
  </si>
  <si>
    <t>Ilham Fadillah</t>
  </si>
  <si>
    <t>Jl. Wedana Dalam No. 45, RT.008/ RW.001, Kel.Balimester, Kec.Jatinegara, Jakarta Timur</t>
  </si>
  <si>
    <t>083 194 581 083</t>
  </si>
  <si>
    <t>Ilhamfadillah488@gmail.com</t>
  </si>
  <si>
    <t>Employment contract at Carrefour (2016)</t>
  </si>
  <si>
    <t>Bening Hevi Brenda Rosi</t>
  </si>
  <si>
    <t>Jl. KL.Maulana Hasanudin VII Blok B9 No.28 RT.002/RW.03, Cipondoh Makmur, Kota Kota Tangerang, Banten 15148</t>
  </si>
  <si>
    <t>081 511 314 216</t>
  </si>
  <si>
    <t>081 294 474 87 (Yuyun)</t>
  </si>
  <si>
    <t>Hevi_Brenda@yahoo.com</t>
  </si>
  <si>
    <t>PT. Trans Retail Indonesia (Fruit dan Vegetable Department), CV Pancar Prima Agung (Operator of silting machine)</t>
  </si>
  <si>
    <t>Nyi Ayu Yasmin Diah</t>
  </si>
  <si>
    <t>28/06/1991</t>
  </si>
  <si>
    <t>Jl. Simponi Mas II No. 7, RT.009/008, Pegangsaan dua Kelapa Gading, Jakarta Utara</t>
  </si>
  <si>
    <t>082 210 011 464</t>
  </si>
  <si>
    <t>082 125 232 313 (mother)</t>
  </si>
  <si>
    <t>nyiayuasmin@gmail.com</t>
  </si>
  <si>
    <t>Muhammad Al Banjaari</t>
  </si>
  <si>
    <t>Jl. Darmawangsa Raya no. 96 uwung Jaya , kecamatan cibodas.</t>
  </si>
  <si>
    <t>088 210 018 567</t>
  </si>
  <si>
    <t>081 780 3338 (father)</t>
  </si>
  <si>
    <t>albanjaari07@gmail.com</t>
  </si>
  <si>
    <t>Dara Gita Nurcahyanti</t>
  </si>
  <si>
    <t>Jl. Rawa Badung RT.004/013, Kel. Jatinegara, Kec.Cakung, Jakarta Timur 13930</t>
  </si>
  <si>
    <t>089 668 808 420</t>
  </si>
  <si>
    <t>081 288 448 436 (father)</t>
  </si>
  <si>
    <t>dinaamaliainfo@gmail.com</t>
  </si>
  <si>
    <t>Teacher at Kumon (2012 -Now)</t>
  </si>
  <si>
    <t>Togar Nauli Nasution</t>
  </si>
  <si>
    <t>Jl. Nusa Indah III Blok N/ No 45, RT.005/RW.016 Cipinang Indah Jakarta Timur</t>
  </si>
  <si>
    <t>021-8501376</t>
  </si>
  <si>
    <t>081 676 482 2 (mother)</t>
  </si>
  <si>
    <t>Staff Billing ini PT.MNC Sky Vision,Tbk (2014)</t>
  </si>
  <si>
    <t>Muhamad Subhan</t>
  </si>
  <si>
    <t>JL. Bambu Kuning I No.22 A, RT.010, RW.005, Duren Sawit Jakarta Timur, 13430</t>
  </si>
  <si>
    <t>081 368 612 454</t>
  </si>
  <si>
    <t>085 366 272 570</t>
  </si>
  <si>
    <t>muhammadsubhan298@yahoo.co.id</t>
  </si>
  <si>
    <t>Administration at GIMS live Music (2013), logistics Assistant at Yayasan Wisma Cheshire Jakarta (2010), CV.Yulianto Bangka Belitung, 2009 (Distribution)</t>
  </si>
  <si>
    <t>Yogi Prasongko</t>
  </si>
  <si>
    <t>Nyaen, RT 02 RW 034 Pandowoharjo,Sleman,Yogyakarta</t>
  </si>
  <si>
    <t>085 641 928 412</t>
  </si>
  <si>
    <t>yogiprasongko@gmail.com</t>
  </si>
  <si>
    <t>Graphic Operator</t>
  </si>
  <si>
    <t>Sandi Lesmana</t>
  </si>
  <si>
    <t>15/04/1997</t>
  </si>
  <si>
    <t>Jl. Babakan Jeruk 1 No. 15 Bandung</t>
  </si>
  <si>
    <t>Motor/Kendaraan Umum</t>
  </si>
  <si>
    <t>sandi.lesmana99@gmail.com</t>
  </si>
  <si>
    <t>Risma Rachmawati Wahid</t>
  </si>
  <si>
    <t>Jl. Citarum Lama RT.03/Rw.02, No.709, Dusun Haurwangi, Kec. Haurwangi, Kab. Cianjur 43283</t>
  </si>
  <si>
    <t>CiANJUR</t>
  </si>
  <si>
    <t>083 817 147 961</t>
  </si>
  <si>
    <t>085 221 943 035 (mother)</t>
  </si>
  <si>
    <t>1. Tailor in PT.Aurora Cianjur, 2.Bakery in Carrefour Cikarang, Bandung</t>
  </si>
  <si>
    <t>Kiki Eka Rahayu</t>
  </si>
  <si>
    <t>Jl. Babakan Sari, 3 RT 01/15 No.13 Kiaracondong-Bandung</t>
  </si>
  <si>
    <t>089 609 553 287</t>
  </si>
  <si>
    <t>089 666 397 56 (father)</t>
  </si>
  <si>
    <t>kikiekarahayu@gmail.com</t>
  </si>
  <si>
    <t>Make up and sewing</t>
  </si>
  <si>
    <t>Imelda Situmorang</t>
  </si>
  <si>
    <t>28/06/1990</t>
  </si>
  <si>
    <t>Jl. Babakan Sari, RT/RW 006/014, Kel.Babakan Sari, Kec. Kiaracondong,Bandung (40283)</t>
  </si>
  <si>
    <t>085 795 005 289</t>
  </si>
  <si>
    <t>085 315 341 990 (mother)</t>
  </si>
  <si>
    <t>Batakcantik90@gmail.com</t>
  </si>
  <si>
    <t>Tailor in : Hoki Garment (2012), Aquarius catering and decoration (2013).,Teacher assistance in Sukapura, Bandung (2013) Stock controller team at Groserindo Carrefour (2015)</t>
  </si>
  <si>
    <t>Anggada Pratama</t>
  </si>
  <si>
    <t>Rumah Dinas Jasa Marga Gerbang Tol Moch Toha Kota Bandung</t>
  </si>
  <si>
    <t>089 613 344 442</t>
  </si>
  <si>
    <t>082 117 470 007 (mother)</t>
  </si>
  <si>
    <t>angga9310@gmail.com</t>
  </si>
  <si>
    <t>Administration in PT Jasa Marga Cabang Jakarta (2010),typist in Balai Besar Pulp (2011), cashier in PT Jasa Marga Cabang Purbaleunyi (2014), Program seminar attendant in PT Best Profit Futures (2015),social media admin in Ismart Media(2016), Diswasher in Industrie Coffee &amp; Eatery (2017)</t>
  </si>
  <si>
    <t>Ida Bagus Nyoman Sancaya</t>
  </si>
  <si>
    <t>27/12/1999</t>
  </si>
  <si>
    <t>Jl. Br. Peninjauan Kab. Bangli</t>
  </si>
  <si>
    <t>sancaya43@gmail.com</t>
  </si>
  <si>
    <t>Romauli Butar Butar</t>
  </si>
  <si>
    <t>17/10/1989</t>
  </si>
  <si>
    <t>Jl. Cihampelas Bawah, Gg. Terasana No.93/29 B, RT 03 RW 03, Kel. Pasir Kaliki, Kec. Cicendo, Bandung</t>
  </si>
  <si>
    <t>081 360 435 666</t>
  </si>
  <si>
    <t>ulianwellfare@gmail.com</t>
  </si>
  <si>
    <t>Counselor in counseling foundation</t>
  </si>
  <si>
    <t>Rifqi Alghifary</t>
  </si>
  <si>
    <t>18/12/1991</t>
  </si>
  <si>
    <t>Jl. Cisitu Lama, No.24/160c RT08/RW 12, Bansung 40135</t>
  </si>
  <si>
    <t>rifqi.alghifary.91@gmail.com</t>
  </si>
  <si>
    <t>1. employees in Zamal Parfume Purwakarata (2013), Apprenticeship in PT.Prima Komponen Indonesia, Kota Tangerang Selatan (2015), Apprenticeship in Transmart Carrefour Cimahi bandung (2016), Apprenticeship in Harris Hotel Ciumbuleuit, Bandung (2017)</t>
  </si>
  <si>
    <t>Friska Magdalena Simarmata</t>
  </si>
  <si>
    <t>085 220 218 385</t>
  </si>
  <si>
    <t>friska.allena@gmail.com</t>
  </si>
  <si>
    <t>aktif in PERTUNI, GATKI, PI, PPC</t>
  </si>
  <si>
    <t>Rigel Remzy Hukom</t>
  </si>
  <si>
    <t>27/1/1984</t>
  </si>
  <si>
    <t>Jl.Nipa Nipa Raya No.171 Blok 3 Perumnas Antang - Makassar</t>
  </si>
  <si>
    <t>rigel@hukom.or.id</t>
  </si>
  <si>
    <t>tidak ada , karena kaki kiri saja yang hilang 2 jari dan strukturnya bengkok</t>
  </si>
  <si>
    <t>Bisa Mengoperasikan Komputer , Olahraga , Main Musik</t>
  </si>
  <si>
    <t>1. KPU, PPDP dan KPPS, 2019 PILWALI Makassar 
 2. Lyrics Karaoke Family , IT SUPPORT , 2012
 3. Warnet Duff Net , Operator , Sekitar Tahun 2006</t>
  </si>
  <si>
    <t>Instagram , Facebook , Whats Up , Facebook Gaming</t>
  </si>
  <si>
    <t>https://drive.google.com/open?id=1wAUQmflD2M5sLcPwEipWCpJxusW31eic</t>
  </si>
  <si>
    <t>Sarjana Sastra ( Bahasa dan Sastra Inggris )</t>
  </si>
  <si>
    <t>https://drive.google.com/open?id=1cWWkzFunfWBvInV-HOMXJBVvNRzTCu0c</t>
  </si>
  <si>
    <t>https://drive.google.com/open?id=1t_buTKcb98lbZ10HjqVilRVlG3H4t0M4</t>
  </si>
  <si>
    <t>Kaki Sebelah Kiri Hilang 2 Jari dan Strukturnya Bengkok (Bawaan dari Lahir) , Timpang Sebelah Kalau Di Perhatikan dan Kalau Lagi Berjalan.</t>
  </si>
  <si>
    <t>https://drive.google.com/open?id=1obC0tAQ8YMCGiFCCZTGtWqHWTy7qoSP9</t>
  </si>
  <si>
    <t>Yudistira Jakasoenda</t>
  </si>
  <si>
    <t>Jl. Cikalang girang Gg. Melati no. 99 rt: 01 rw: 04 Kel. Kahuripan Kec. Tawang - Tasikmalaya</t>
  </si>
  <si>
    <t>Tasikmalaya</t>
  </si>
  <si>
    <t>yudistira.jakasoenda@gmail.com</t>
  </si>
  <si>
    <t>Binhot</t>
  </si>
  <si>
    <t>Jl.H.Basuki 4 RT 01 RW 09, Kelurahan Binong, Kec.Bandung, Kodya Bandung</t>
  </si>
  <si>
    <t>085 221 785 648</t>
  </si>
  <si>
    <t>Lukas Kusbudiantoro</t>
  </si>
  <si>
    <t>31/08/1973</t>
  </si>
  <si>
    <t>Jl. Cibogo Gang Harapan no. 30 Rt. 02 / 19 . Kel. Leuwigajah, Cimahi</t>
  </si>
  <si>
    <t>pohcas73@gmail.com</t>
  </si>
  <si>
    <t>1) Entry Data Klinik Marga Husada-Cimahi, 
  2) Operator Warnet</t>
  </si>
  <si>
    <t>Angga Prasetiya Anggoro</t>
  </si>
  <si>
    <t>Komp.PLN No.8 RT/RW 002/013, Kel.beji, Kec.Beji, Kota Depok, Jawa Barat (16421)</t>
  </si>
  <si>
    <t>085 781 888 465</t>
  </si>
  <si>
    <t>anggaprasetiya.86@gmail.com</t>
  </si>
  <si>
    <t>Aktif in OSIS (SMLB-A, 2001-2004), aktif in FORMANETI (2007-2009), sell snack , sell aloe vera (2013-2014), sell pulse (2011-now), musician in Java Retro Suites (2014-now)</t>
  </si>
  <si>
    <t>Laurensia Jihan Liberti</t>
  </si>
  <si>
    <t>29/01/1992</t>
  </si>
  <si>
    <t>PSBN Wyata Guna JL.Pajajaran No.52 Bandung</t>
  </si>
  <si>
    <t>085 724 745 551</t>
  </si>
  <si>
    <t>Libertijihan@gmail.com</t>
  </si>
  <si>
    <t>Aktif in PERTUNI, Pendalaman Iman, and aktif in Blind Christian assocation</t>
  </si>
  <si>
    <t>Muhammad Rizki Ramdani</t>
  </si>
  <si>
    <t>21/03/1993</t>
  </si>
  <si>
    <t>Jl. Cibeureum Goalpara, Kampung Nagrak, RT 02/RW 07, Desa Cisarua, Kec. Sukaraja, Kab. Sukabumi</t>
  </si>
  <si>
    <t>085 846 512 787</t>
  </si>
  <si>
    <t>iky.ziwanztone@gmail.com</t>
  </si>
  <si>
    <t>Music teacher and pianist in SLB miftahulfalah, SLB angkasa, SLB Cinta Asih, SLBN Negeri Citeureup, SLB Al-Hikmah, SLB bina Bangsa, SLB BC Raudatul Zanah, SLB Al-Hikmah, SLB BC Aditya, pianist in Java Retro Hotel</t>
  </si>
  <si>
    <t>I Ketut Edi</t>
  </si>
  <si>
    <t>22/12/1996</t>
  </si>
  <si>
    <t>Banjar Tukad Buah, Karangasem - Bali</t>
  </si>
  <si>
    <t>Training di Hard Wood, sebagai general staff dari September 2015- November 2015</t>
  </si>
  <si>
    <t>I Gusti Agung Ary Kirana Putri</t>
  </si>
  <si>
    <t>Br. Gunung Siku, No. 20 Ds. Peken, Kec. Marga, Kab. Tabanan - Bali</t>
  </si>
  <si>
    <t>arykiranaputri@gmail.com</t>
  </si>
  <si>
    <t>1) Intership at Bali Export Development Organization (BEDO) for 3 months (September- November 2013)
  2) Worked at Yayasan Bunga Bali as an Admin for 3 months in 2012</t>
  </si>
  <si>
    <t>Gusti Ayu Ary Kirana Putri</t>
  </si>
  <si>
    <t>Br. Gunung Siku No. 20 Ds. Peken Kec. Marga Kab. Tabanan</t>
  </si>
  <si>
    <t>087 860466919</t>
  </si>
  <si>
    <t>081 999584122 (mother)</t>
  </si>
  <si>
    <t>Arykiranaputri@Gmail.Com</t>
  </si>
  <si>
    <t>Type, Graphic Design, Administration, and make cake</t>
  </si>
  <si>
    <t>Wiranti Tri Lestari</t>
  </si>
  <si>
    <t>Komplek Griya Winaya A2, No. 10, Ujung Berung, Kota Bandung</t>
  </si>
  <si>
    <t>082 295 262 512</t>
  </si>
  <si>
    <t>0812 2246 3656 (sister)</t>
  </si>
  <si>
    <t>Wirantrilestari@gmail.com</t>
  </si>
  <si>
    <t>Operator Production in PT.Omron Manufacturing</t>
  </si>
  <si>
    <t>Mario F.L. Lado</t>
  </si>
  <si>
    <t>31/05/1991</t>
  </si>
  <si>
    <t>Jl. Bejawa Gang Mekar 5 - Kupang</t>
  </si>
  <si>
    <t>081339507189 (ibu)</t>
  </si>
  <si>
    <t>darcolado@gmail.com</t>
  </si>
  <si>
    <t>Yayasan Sehijira (Sehat Jiwa Raga)</t>
  </si>
  <si>
    <t>Victor Yermes Sibak</t>
  </si>
  <si>
    <t>Jl. Argapura Jayapura - Papua</t>
  </si>
  <si>
    <t>JAYAPURA</t>
  </si>
  <si>
    <t>slbnb.jayapura@gmail.com</t>
  </si>
  <si>
    <t>Irvan Arimansyah</t>
  </si>
  <si>
    <t>Jl.Bukit Raya Atas No.49, Ciumbuleuit, RT/RW 03/03, Kel. Ciumbuleuit, Kec. Cidadap, Kota Bandung</t>
  </si>
  <si>
    <t>085 622 937 67</t>
  </si>
  <si>
    <t>ps.latipah@gmail.com</t>
  </si>
  <si>
    <t>Telemarketing in CIMB Niaga Bank</t>
  </si>
  <si>
    <t>Muhamad Adam</t>
  </si>
  <si>
    <t>28/10/1986</t>
  </si>
  <si>
    <t>Jl. Pahlawan Sukaluyu 1 No. 13, RT/RW 08/06, Kel. Cihaurgeulis, Kec. Cibeunying Kaler. Kota Bandung</t>
  </si>
  <si>
    <t>085 720 353 573</t>
  </si>
  <si>
    <t>adammuhamad35@gmail.com</t>
  </si>
  <si>
    <t>Ramadhan Bayu Pratama</t>
  </si>
  <si>
    <t>20/05/1987</t>
  </si>
  <si>
    <t>Jl.Cemara No.43, RT/RW 03/02, Kel.Paster, Kec.Sukajadi, Bandung</t>
  </si>
  <si>
    <t>085 771 048 781</t>
  </si>
  <si>
    <t>bayuptma@gmail.com</t>
  </si>
  <si>
    <t>Frengki Rumengan</t>
  </si>
  <si>
    <t>Jl.Pajajaran No.43, Kel. Pasirkalikki, Kec. Cicendo, Bandung 40171</t>
  </si>
  <si>
    <t>081 356 305 846</t>
  </si>
  <si>
    <t>f.a.rumengan@gmail.com</t>
  </si>
  <si>
    <t>Massagers and administration in massage Clinic Tongkat Putih Manado (2011-2012)</t>
  </si>
  <si>
    <t>Rina Boru Sihombing</t>
  </si>
  <si>
    <t>Jl. Akasia Rt35 rw 007, Bengkulu</t>
  </si>
  <si>
    <t>rinacute864@yahoo.com</t>
  </si>
  <si>
    <t>1) Spg Di hipermart Bengkulu 2011- 2012
  2) Telemarketing asuransi Manulife Indonesia Tanggerang 2012- 2013
  3) Operator Produksi di Pt Omron Indonesia Cikarang 2014-2015
  4) Supervisor di Salon kecantikan Bandung Januari 2015- Juy 2015</t>
  </si>
  <si>
    <t>Ilhamid</t>
  </si>
  <si>
    <t>30/09/1994</t>
  </si>
  <si>
    <t>Jl. Air Manis - Padang Selatan</t>
  </si>
  <si>
    <t>padang selatan</t>
  </si>
  <si>
    <t>amid_upin@yahoo.com</t>
  </si>
  <si>
    <t>Nafilatul Khairiyah</t>
  </si>
  <si>
    <t>31/03/1998</t>
  </si>
  <si>
    <t>Jl. Pembangunan Kec. Sukarame Prov. Lampung</t>
  </si>
  <si>
    <t>081272711915 (bapak), 085366307810 (ibu)</t>
  </si>
  <si>
    <t>nafilatul88@gmail.com</t>
  </si>
  <si>
    <t>Dian Puji Utami</t>
  </si>
  <si>
    <t>25/02/1996</t>
  </si>
  <si>
    <t>Jl.Cijerah No.101, RT/RW 008/006, Bandung, Kulon</t>
  </si>
  <si>
    <t>0896 9790 6646</t>
  </si>
  <si>
    <t>0823 1964 6101 (father)</t>
  </si>
  <si>
    <t>doddyfanismawan@gmail.com</t>
  </si>
  <si>
    <t>Lusia Ivona Tengko</t>
  </si>
  <si>
    <t>30/07/1981</t>
  </si>
  <si>
    <t>0821 6886 0201</t>
  </si>
  <si>
    <t>lusiavoni@gmail.com</t>
  </si>
  <si>
    <t>Massagers in Netra Mandiri Medan Massage clinic</t>
  </si>
  <si>
    <t>Hanik Munawaroh</t>
  </si>
  <si>
    <t>16/05/1989</t>
  </si>
  <si>
    <t>Komp pesona Maraasih Blo C8/3 Nanjung, Margaasik, Kab.Bandung</t>
  </si>
  <si>
    <t>085 222 168 040</t>
  </si>
  <si>
    <t>Haraaja90@gmail.com</t>
  </si>
  <si>
    <t>have trading company 2009-now, packing staff in PT.Jamu Putri Gunung Jati, Operator Staff in PT.Jamu Putri Gunung Jati, teacher in SLB Hasrat Mulai Margaasih, aktif in HWDI ,</t>
  </si>
  <si>
    <t>Rina Sutrinawati</t>
  </si>
  <si>
    <t>Permata Hijau III Blok G No. 42 RT 02 RW 20 Desa jelegong, Kec.Rancaekek, Kab.Bandung/ Jln. Pakar Barat No.8 RT 01 RW 06, Desa Ciburial, Kec. Cimenyan, Kab. Bandung</t>
  </si>
  <si>
    <t>085 722 991 545</t>
  </si>
  <si>
    <t>sutrinawatirina@gmail.com</t>
  </si>
  <si>
    <t>STKS</t>
  </si>
  <si>
    <t>instructor in YPWG (2017), coordinator group in Daya Wirabilitas cooperative, Social work in Karang Pamulang, Mandaljati,bandung.,social work in Panti Sosial Bina Netra Cahaya Bathin, Companion psychologist in YPWG, writer</t>
  </si>
  <si>
    <t>Muhamad Nurohman</t>
  </si>
  <si>
    <t>19/08/1994</t>
  </si>
  <si>
    <t>Komp Bumi Orange Blok E5 No.39 RT 5/30, Cinunuk/ Jl Partadisastra No.132/19 Bandung RT/RW 003/005, Pungkur, Regol, Bandung</t>
  </si>
  <si>
    <t>089 656 297 578</t>
  </si>
  <si>
    <t>mnurrohman012@gmail.com</t>
  </si>
  <si>
    <t>Apprenticeship in Holiday inn Hotel (Kitchen &amp; Pastry)</t>
  </si>
  <si>
    <t>Cesar M.F.Gusmao</t>
  </si>
  <si>
    <t>16/01/1981</t>
  </si>
  <si>
    <t>Jl. Pajajaran No.43 Kel.Pasirkalikki, Kec. Cicendo, Bandung 40171</t>
  </si>
  <si>
    <t>081 314 929 308</t>
  </si>
  <si>
    <t>mabalwae@gmail.com</t>
  </si>
  <si>
    <t>Music Teacher in PSBN Wiata Guna, Bandung</t>
  </si>
  <si>
    <t>Ziqkler Paaneah</t>
  </si>
  <si>
    <t>Jl. Ibunda No.47 Buntok . Kalimantan Tengah</t>
  </si>
  <si>
    <t>buntok</t>
  </si>
  <si>
    <t>085251724912 (ibu)</t>
  </si>
  <si>
    <t>slbnbuntok@yahoo.co.id</t>
  </si>
  <si>
    <t>Prass Agus Widodo</t>
  </si>
  <si>
    <t>Jl Sunan Kalijaga RT.03 RW.05 Muara Ciujung</t>
  </si>
  <si>
    <t>ciujung</t>
  </si>
  <si>
    <t>087771920258 (Pak Muji)</t>
  </si>
  <si>
    <t>guswidodo23@yahoo.com</t>
  </si>
  <si>
    <t>Trans Retail and STL12 Serang</t>
  </si>
  <si>
    <t>Muhammad Agus Putra Rianto</t>
  </si>
  <si>
    <t>Jl. Rengasdengklok 10 No.4 RT 003/RW 006, Antapani Kidul, Bandung</t>
  </si>
  <si>
    <t>085 795 035 270</t>
  </si>
  <si>
    <t>083 820 895 605 (father)</t>
  </si>
  <si>
    <t>Putramuhammad839@gmail.com</t>
  </si>
  <si>
    <t>Apprenticeship making cables (Dec 2016- feb 2017)</t>
  </si>
  <si>
    <t>Pandu Dewantara Malembodo</t>
  </si>
  <si>
    <t>Jl Rawa Indah No.114 RT.003 RW.02 Kel Bojong Pondok Terong, Kec Cipayung</t>
  </si>
  <si>
    <t>cipayung</t>
  </si>
  <si>
    <t>pandudewantara50@gmail.com</t>
  </si>
  <si>
    <t>Jenni Citra Resmi</t>
  </si>
  <si>
    <t>Jl. Rancabolang No.235 RT 06/9 No.235, Manjehlega Rancasari Bandung</t>
  </si>
  <si>
    <t>089 516 824 180</t>
  </si>
  <si>
    <t>085 222 246 828</t>
  </si>
  <si>
    <t>Design in Mantax Studio illutrasi (1 month), Pastry in Violet bakery and pastry (2012), Tailor in Jl.Pagarsih, Bandung (making bag,2013), Hotel Gallery Ciumbelut Bandung</t>
  </si>
  <si>
    <t>Filifus Effendi</t>
  </si>
  <si>
    <t>21/09/1971</t>
  </si>
  <si>
    <t>Jl Penggilingan Baru 007/003 Dukuh Kramat Jati</t>
  </si>
  <si>
    <t>8128460306 (SMS)</t>
  </si>
  <si>
    <t>philipus_effendi@yahoo.co.id</t>
  </si>
  <si>
    <t>Voice Impaired</t>
  </si>
  <si>
    <t>Administration Staff of Center of Computer Guidance, Administrator Supervisor of Contractor Warehouse, Administration PT Sammy Garment</t>
  </si>
  <si>
    <t>Hendry</t>
  </si>
  <si>
    <t>30/01/1987</t>
  </si>
  <si>
    <t>JL Muara Bahari 58 Sanata Agung, Tanjung Priok</t>
  </si>
  <si>
    <t>kuliner_mif@yahoo.com</t>
  </si>
  <si>
    <t>PT Kaya Putra Surya Gemilang, PT PKS Multi Agro TBK</t>
  </si>
  <si>
    <t>Nina Karlinah</t>
  </si>
  <si>
    <t>20/11/1990</t>
  </si>
  <si>
    <t>Gang Partadisastra No.128 119B RT.03, RW 05, Jl.Asmi Kel.Pungkur, Kec.Regol, Kota Bandung</t>
  </si>
  <si>
    <t>085 793 372 112</t>
  </si>
  <si>
    <t>nina.karlinah@yahoo.com</t>
  </si>
  <si>
    <t>1. machine operator in PT.Omron Manufacturing, Cikarang. 2. Tranmart Carrefour ,Cipadung Bandung</t>
  </si>
  <si>
    <t>Billy Birlan P.</t>
  </si>
  <si>
    <t>Jl. Gagak 17 RT/RW 003/013, Kel.Cipadung, kec. Cibiru, Bandung 40614</t>
  </si>
  <si>
    <t>089 697 321 88</t>
  </si>
  <si>
    <t>081 570 661 06 (mother)</t>
  </si>
  <si>
    <t>birpur_creative@yahoo.com</t>
  </si>
  <si>
    <t>1. Designer in PT.Vilour Indonesia, 2. administration in Disdik, Jakarta Barat</t>
  </si>
  <si>
    <t>Heri Yadi</t>
  </si>
  <si>
    <t>29/11/1989</t>
  </si>
  <si>
    <t>Blok Sinar Jaya, RT.04, RW. 15 dusun Batu Jajar Barat, Kec.Batu Jajar, Kab. Bandung Barat</t>
  </si>
  <si>
    <t>085 720 367 030</t>
  </si>
  <si>
    <t>081 220 086 009 (father), 081 224 260 55 (mother)</t>
  </si>
  <si>
    <t>Hero70375@gmail.com</t>
  </si>
  <si>
    <t>Cook Helper in Hotel Endang</t>
  </si>
  <si>
    <t>Muhlis</t>
  </si>
  <si>
    <t>23/10/1996</t>
  </si>
  <si>
    <t>JL Mesjid 6 No.4 RT.011 RW.002 Cengkareng Barat</t>
  </si>
  <si>
    <t>08375818017 (mother)</t>
  </si>
  <si>
    <t>chlismuhlis941@gmail.com</t>
  </si>
  <si>
    <t>Printing (Sablon) for 4 month</t>
  </si>
  <si>
    <t>Randi Prastiawan</t>
  </si>
  <si>
    <t>16/06/1993</t>
  </si>
  <si>
    <t>Jl Merica no 34 rt 02/12 Pondok cabe udik tanggerang selatan</t>
  </si>
  <si>
    <t>085 691890958</t>
  </si>
  <si>
    <t>081 815 1747 (father)</t>
  </si>
  <si>
    <t>randyprastiawan@gmail.com</t>
  </si>
  <si>
    <t>Fresh Graduated</t>
  </si>
  <si>
    <t>Nirna Nurlelah</t>
  </si>
  <si>
    <t>28/06/1993</t>
  </si>
  <si>
    <t>Jl. H.Syahroni No.21 RT 03, RW 01, Kel.Cikutra Kec. Cibeunying, Kidul Kota Bandung</t>
  </si>
  <si>
    <t>Motorcylce</t>
  </si>
  <si>
    <t>089 501 846 928</t>
  </si>
  <si>
    <t>083 829 210 056 (mother)</t>
  </si>
  <si>
    <t>nnirna@yahoo.com</t>
  </si>
  <si>
    <t>1. Teacher in SD Islam Plus Ummul Mukminin (2013), 2. Difs Reflexology (admin)</t>
  </si>
  <si>
    <t>Randy prastiawan</t>
  </si>
  <si>
    <t>16/6/1993</t>
  </si>
  <si>
    <t>Jl merica no 34 RT 02 RW 12 pondok cabe udik</t>
  </si>
  <si>
    <t>Ms Excel,ms office,Adobe Photoshop (basic)</t>
  </si>
  <si>
    <t>Customare care PT enseval putera Mega trading
 Administrasi di PT jasa raharja</t>
  </si>
  <si>
    <t>https://drive.google.com/open?id=1e0EbqbIThl2J1SlbhkC98QSLTaoCWfF0</t>
  </si>
  <si>
    <t>Sistem informasi</t>
  </si>
  <si>
    <t>https://drive.google.com/open?id=1TVi_fY1GQOa0kgAjzlCkxsbWgNjlmwix</t>
  </si>
  <si>
    <t>https://drive.google.com/open?id=1qyfPH6HDgeKfUUyIRqdiu5s0uNcnWYuf</t>
  </si>
  <si>
    <t>aku Randi prastiawan aku berumur 29 tahun,aku disabilitas tuna daksa bukan dari lahir,melainkan akibat kecelakaan sepeda motor di daerah UI..berakibat tangan dan kaki kiri aku tidak bisa digerakkan secara normal tetapi saya bisa jalan seperti biasa tanpa menggunakan tongkat dan kursi roda.
 Aku lulusan Gunadarma,jurusan sistem informasi dengan nilai IPK 3.11.</t>
  </si>
  <si>
    <t>https://drive.google.com/open?id=19gHukMSLGkYijARyhDXarmKk6DPCTJPH</t>
  </si>
  <si>
    <t>Nurmala</t>
  </si>
  <si>
    <t>Jl Borobudur Salaman Km03 Brongsongan Rt03/12 Borobudur</t>
  </si>
  <si>
    <t>piloneholic@yahoo.co.id</t>
  </si>
  <si>
    <t>penjaga konter handphone sampai th 2010 setelah itu buka usaha Counter handphone sendiri sampai sekarang.</t>
  </si>
  <si>
    <t>Ruqi Al Hazmi</t>
  </si>
  <si>
    <t>14/06/1983</t>
  </si>
  <si>
    <t>Jl Beteng no 86 Muntilan magelang</t>
  </si>
  <si>
    <t>085 803633944</t>
  </si>
  <si>
    <t>087705401026 ( Susan )</t>
  </si>
  <si>
    <t>ruqialhazmi@gmail.com</t>
  </si>
  <si>
    <t>Teacher, theater Teacher of TULI the little hijabi school in Bekasi and has worked in the Alfamart warehouse, Driver mobil sekolah , trainer dilsm ASB , warehouse Alfamart</t>
  </si>
  <si>
    <t>Lyndi Annisa Purnamasari</t>
  </si>
  <si>
    <t>27/06/1991</t>
  </si>
  <si>
    <t>Jl.Pajagalan Gg II, No,85/22D, RT.02, RW.03, Kel. Nyengseret, Kec.Astana anyar, Bandung</t>
  </si>
  <si>
    <t>0857 2133 5151</t>
  </si>
  <si>
    <t>085 205 105 55(father)</t>
  </si>
  <si>
    <t>Annisabeauty51@gmail.com</t>
  </si>
  <si>
    <t>1. CV.Panca Prima Agung, Jakbar.,2.PT.Trans Retail Indonesia, 3.Mercure Hotel, Bandung</t>
  </si>
  <si>
    <t>Ruqi Al hazmi</t>
  </si>
  <si>
    <t>Beteng no 86 RT 01 / RW 10</t>
  </si>
  <si>
    <t>Kabupaten Magelang</t>
  </si>
  <si>
    <t>Hilang</t>
  </si>
  <si>
    <t>Driver / helper</t>
  </si>
  <si>
    <t>Guru Tuli ABK TLH bekasi tahun 2013-2020
 Driver kantor TLH tahun sama. 
 Helper gudang tahun 2016-2017</t>
  </si>
  <si>
    <t>Telegram</t>
  </si>
  <si>
    <t>https://drive.google.com/open?id=1BmN7dS_mU6pz4ChhiIJSaPIiVrCEF6cI</t>
  </si>
  <si>
    <t>https://drive.google.com/open?id=1rsfG7r-wQgsIaEoQnOXx07gVJcsTX7X6</t>
  </si>
  <si>
    <t>https://drive.google.com/open?id=1PgMLVU4wWbKdnVKMEpBPDxNJMiFq1jt9</t>
  </si>
  <si>
    <t>Tuli sedikit bisa verbal, bisa berkomunikasi melalui tulisan</t>
  </si>
  <si>
    <t>https://drive.google.com/open?id=1CUCltejOnEniBkw62pI1PpUPaZfnpSBe</t>
  </si>
  <si>
    <t>veghym@gmail.com</t>
  </si>
  <si>
    <t>Egy Mauliddina Puteri S</t>
  </si>
  <si>
    <t>Jl.Penegak IV No 2A RT 006/RW 02 Palmeriam Matraman Jakarta Timur</t>
  </si>
  <si>
    <t>Pelayanan</t>
  </si>
  <si>
    <t>Melayani dengan baik / pekerja dengan terbaik</t>
  </si>
  <si>
    <t>Hotel Puri Denpasar ,Uniqlo ,H&amp;m</t>
  </si>
  <si>
    <t>dinaputeris</t>
  </si>
  <si>
    <t>M Aldo Rifqi Al-Aziz</t>
  </si>
  <si>
    <t>LR GANDARIA NO52</t>
  </si>
  <si>
    <t>PLAJU ilir palembang</t>
  </si>
  <si>
    <t>0853-6821-5432</t>
  </si>
  <si>
    <t>aldoraz582@gmail.com</t>
  </si>
  <si>
    <t>Handphone</t>
  </si>
  <si>
    <t>Mampu bekerja dalam tim maupun individu,bekerja dengan baik dan benar, bertanggung jawab atas kesalahan dan bisa membantu rekan team lain yang mengalami kesusahan</t>
  </si>
  <si>
    <t>Kasir di suatu koperasi PT
 Membantu rekan kerja yang mengalami kesusahan</t>
  </si>
  <si>
    <t>LinkedIn</t>
  </si>
  <si>
    <t>Instagram=mhd_raz10</t>
  </si>
  <si>
    <t>https://drive.google.com/open?id=1UuWk6Iw_66d0t6-Szck40gIp8i3DzeDl</t>
  </si>
  <si>
    <t>https://drive.google.com/open?id=1NlzI6rjnN0dJMPZlkbdqm83MbhwsvBrU</t>
  </si>
  <si>
    <t>https://drive.google.com/open?id=119Yg1jU8Mcynwy6Yb38nE4DQ_y7a1Aed</t>
  </si>
  <si>
    <t>Tidak ada keterbatasan disabilitas</t>
  </si>
  <si>
    <t>Dandik Budi Prasetyo</t>
  </si>
  <si>
    <t>30/07/1980</t>
  </si>
  <si>
    <t>Vila Nusa Indah 5, blok SE5/22, desa Ciangsana, kecamatan Gunungputri, kabupaten Bogor</t>
  </si>
  <si>
    <t>083 890 770 350</t>
  </si>
  <si>
    <t>085 882 034 196 (wife)</t>
  </si>
  <si>
    <t>nurmanda@yahoo.com</t>
  </si>
  <si>
    <t>1. Leader Production in PT. Sharp Semiconductor Indonesia, Karawang (5 Mei 2004 – 8 April 2005),
  2. Power &amp; Risk Assessment System in PT. Mulia Industrindo, Cikarang – Bekasi (23 Mei 2005 – 30 Mei 2011)
  1. PT. Sharp Semiconductor Indonesia, Karawang (5 Mei 2004 – 8 April 2005) be Leader Produksi
  2. PT. Mulia Industrindo, Cikarang – Bekasi (23 Mei 2005 – 30 Mei 2011) be Power &amp; Risk Assessment System</t>
  </si>
  <si>
    <t>Meitia Ekatina</t>
  </si>
  <si>
    <t>24/05/1991</t>
  </si>
  <si>
    <t>meitiaekatina@gmail.com</t>
  </si>
  <si>
    <t>English Language Tutor at Ganesha Operation, English Tutor of Language Training Institute</t>
  </si>
  <si>
    <t>Fridayani</t>
  </si>
  <si>
    <t>jl. Western village B3 no 10, surabaya</t>
  </si>
  <si>
    <t>081 831 249 9</t>
  </si>
  <si>
    <t>Susanto Widiandaru</t>
  </si>
  <si>
    <t>Jalan Sulawesi VII No. 1 Blok D 3 No.1 Sektor XIV Nusa Loka 
  BSD – Kota Tangerang 15318
  Jalan Sulawesi VII No. 1 Blok D 3 No.1 Sektor XIV Nusa Loka 
  BSD – Kota Tangerang 15318
  Jalan Sulawesi VII No. 1 Blok D 3 No.1 Sektor XIV Nusa Loka 
  BSD – Kota Tangerang 15318</t>
  </si>
  <si>
    <t>085 771 779 121</t>
  </si>
  <si>
    <t>089 501 626 685 (Father)</t>
  </si>
  <si>
    <t>ndaru84@gmail.com</t>
  </si>
  <si>
    <t>Computer</t>
  </si>
  <si>
    <t>Irpan Mulyana Surya</t>
  </si>
  <si>
    <t>22/09/1985</t>
  </si>
  <si>
    <t>Jabong Tengah RT/RW 25/08., Desa/Kel.curug gendreng, Kec. Jalan cagak, Kab. Subang</t>
  </si>
  <si>
    <t>subang</t>
  </si>
  <si>
    <t>085 283 988 325</t>
  </si>
  <si>
    <t>irpanmulyana07@gmail.com</t>
  </si>
  <si>
    <t>Utomo Efendi</t>
  </si>
  <si>
    <t>27/09/1991</t>
  </si>
  <si>
    <t>Dusun Sumbersari, Desa Kunir Lor, Kecamatan Kunir, Lumajang</t>
  </si>
  <si>
    <t>mu_efendy@rocketmail.com</t>
  </si>
  <si>
    <t>Menjadi Instruktur Prodistik (Program Setara Diploma 1 TIK) MAN 3 JEMBER</t>
  </si>
  <si>
    <t>Lilik Nurdiana</t>
  </si>
  <si>
    <t>Dusun Pasinan. Desa Kepuhanyar. Kecamatan Mojoanyar. Rt 3 Rw 2.</t>
  </si>
  <si>
    <t>mojoanyar</t>
  </si>
  <si>
    <t>lilikdiana.92@gmail.com</t>
  </si>
  <si>
    <t>Asni Alias Tjoe Asiok</t>
  </si>
  <si>
    <t>Jl. Griya Kebraon Barat XV Blok CG-26. Surabaya 60222</t>
  </si>
  <si>
    <t>082 140 780 065</t>
  </si>
  <si>
    <t>081 216 936 568 (husband)</t>
  </si>
  <si>
    <t>ten years in plastic industry, and 5 years Tailor</t>
  </si>
  <si>
    <t>ASNITA RANTE PADANG</t>
  </si>
  <si>
    <t>23/3/1992</t>
  </si>
  <si>
    <t>TADONGKON</t>
  </si>
  <si>
    <t>TORAJA UTARA</t>
  </si>
  <si>
    <t>padangasnitarante@gmail.com</t>
  </si>
  <si>
    <t>Kaki palsu</t>
  </si>
  <si>
    <t>mampu mengoperasikan komputer
 mampu berkomunikasi yang baik
 bisa bekerja sama dalam team</t>
  </si>
  <si>
    <t>1.PT. STARPEAK EQUALITY SEBAGAI STAF,PADA TAHUN 2017
 2. PT. SUMBER ALFARIA TRIJAYA SEBAGAI KASIR PADA TAHUN 2019-2021</t>
  </si>
  <si>
    <t>WATSHAP, FACEBOOK, TELEGRAM, INSTAGRAM</t>
  </si>
  <si>
    <t>https://drive.google.com/open?id=1AfDKwjghi_Xi_45LGLK0NK-h75k-l_RT</t>
  </si>
  <si>
    <t>BAHASA INGGRIS</t>
  </si>
  <si>
    <t>https://drive.google.com/open?id=1rnccOUjwslGcTsMQg3fxz9SU2kTn4DAs</t>
  </si>
  <si>
    <t>https://drive.google.com/open?id=1-uiYqucluWnadhUVDXrMi7cMsa2kfNdL</t>
  </si>
  <si>
    <t>https://drive.google.com/open?id=1KALEXuobSpcCRAnyTMcOwoMpIVewDREv</t>
  </si>
  <si>
    <t>https://drive.google.com/open?id=1bHRv76bDxIm8dzacCykbgGxKz_IiyaHW</t>
  </si>
  <si>
    <t>Shirat Almustaqim Brilian Hamijaya</t>
  </si>
  <si>
    <t>16/09/1992</t>
  </si>
  <si>
    <t>Dusun Ngepung RT09/RW03, Desa Beratwetan, Kecamatan Gedeg, 61351</t>
  </si>
  <si>
    <t>gedeg</t>
  </si>
  <si>
    <t>shambrillianthamijaya@gmail.com</t>
  </si>
  <si>
    <t>Iyat SuMaletna</t>
  </si>
  <si>
    <t>15/05/1979</t>
  </si>
  <si>
    <t>Kp Cibuah Pabuaran, Desa Cibuah,Kec: Warunggunung ,lebak- Rangkasbitung,Banten</t>
  </si>
  <si>
    <t>Lebak</t>
  </si>
  <si>
    <t>083 842 615 646</t>
  </si>
  <si>
    <t>yusuffiatz@gmail.com</t>
  </si>
  <si>
    <t>adm in graha CNI, adm in courircargo,tailor in d'sant fashion,callcenter in telkom, adm in siamidecoco,</t>
  </si>
  <si>
    <t>Iyat supriatna</t>
  </si>
  <si>
    <t>Jl ahmad jatiuwung tangerang kota</t>
  </si>
  <si>
    <t>iatzzopriatna@gmail.com</t>
  </si>
  <si>
    <t>Tidak pakai alat bantu</t>
  </si>
  <si>
    <t>Komputer,menjahit ,</t>
  </si>
  <si>
    <t>Graha CNI(admin staff) jakarta,intermitraexpress(adm staff) jakarta, butik sogan (sdm) jogja</t>
  </si>
  <si>
    <t>https://drive.google.com/open?id=15mb9itbsymlHNlExAMKzAQ3HGDtISGwJ</t>
  </si>
  <si>
    <t>https://drive.google.com/open?id=1VEJn4DA_iuXCqc_Qde0tBsdsH3PJ3jUL</t>
  </si>
  <si>
    <t>https://drive.google.com/open?id=1vvAsiVutndmHjPoa05YXgUixSuWKEN1N</t>
  </si>
  <si>
    <t>Tangan kanan mengecil dari siku sampe pergelangan</t>
  </si>
  <si>
    <t>https://drive.google.com/open?id=1pBJ4xaypJPHAwcOPgx88wUzP_FI6SOYQ</t>
  </si>
  <si>
    <t>Paskalis Tambe</t>
  </si>
  <si>
    <t>Jl. Imam Bonjol, gang Ulun Danu No. 17, Badung – Bali</t>
  </si>
  <si>
    <t>• Housekeeping di Hotel Conrad, tahun 2009- 2012
  • Laundry Yudi, tahun 2012- 2013
  • Detail Laundry, bulan Januari 2015- April 2015
  • Star Laundry, Agustus 2013- Maret 2014</t>
  </si>
  <si>
    <t>I Wayan Sugiantara</t>
  </si>
  <si>
    <t>26/04/1987</t>
  </si>
  <si>
    <t>dnetworkweb13@gmail.com</t>
  </si>
  <si>
    <t>1,500,000 Mechine Operator Apr-14 Jun-14 RJH Group Phone : 0-361-283731 http://www.rjhgroup.com/ Valuation / Reason Resign : ……………………
  Housekeeping Jan-15 Jan-15 Solace SPA Phone : 0361 - 8468188 http://www.ulusegara.com/ Valuation / Reason Resign : ……………………</t>
  </si>
  <si>
    <t>Listiyaningsih</t>
  </si>
  <si>
    <t>Dusun Ngemplak Kidul RT26 RW06, Kelurahan Sirahan, Kecamatan Salam, Kabupaten Magelang kode pos 56484</t>
  </si>
  <si>
    <t>085 729885509</t>
  </si>
  <si>
    <t>085 292212302 (uncle)</t>
  </si>
  <si>
    <t>listyalibra@gmail.com</t>
  </si>
  <si>
    <t>admin in Bangkit Difabel Community</t>
  </si>
  <si>
    <t>Uswatun Hasanah</t>
  </si>
  <si>
    <t>Dusun Kebon Dalem RT 02 RW 02 Desa Kedaleman Kecamatan Rogojampi - Bayunwangi</t>
  </si>
  <si>
    <t>Banyuwangi</t>
  </si>
  <si>
    <t>85649205523 (Invalid Number)</t>
  </si>
  <si>
    <t>hasanahuswatun998@yahoo.co.id</t>
  </si>
  <si>
    <t>Elvidayati</t>
  </si>
  <si>
    <t>Dusun I Ranah Sungkai RT.001 RW.001 Desa Ranah Sungkai, Kecamatan XII Koto Kampar</t>
  </si>
  <si>
    <t>XII KOTO KAMPAR</t>
  </si>
  <si>
    <t>082382434279 (Mother)</t>
  </si>
  <si>
    <t>elvidayati8@gmail.com</t>
  </si>
  <si>
    <t>PT Mattel Indonesia, Cikarang; Transmart Carrefour Plaza Medan Fair</t>
  </si>
  <si>
    <t>Annisa Rahmania</t>
  </si>
  <si>
    <t>22/09/1993</t>
  </si>
  <si>
    <t>Jl. Hang Tuah VII No.3, Kebayoran Baru, Jakarta Selatan 12120</t>
  </si>
  <si>
    <t>081 296 778 031</t>
  </si>
  <si>
    <t>081 380 208 827</t>
  </si>
  <si>
    <t>annisarahmania93@gmail.com</t>
  </si>
  <si>
    <t>Heriyan Tuah Miko</t>
  </si>
  <si>
    <t>16/03/1998</t>
  </si>
  <si>
    <t>0822 4701 5747</t>
  </si>
  <si>
    <t>0852 7373 0473 (sister)</t>
  </si>
  <si>
    <t>heriyan.genteragayo@gmail.com</t>
  </si>
  <si>
    <t>Moh Riyanto Saputra</t>
  </si>
  <si>
    <t>28/09/1993</t>
  </si>
  <si>
    <t>Dusun Demangan Kesilir Rt/Rw:01/09 Wuluhan Ambulu-Jember</t>
  </si>
  <si>
    <t>085204416370 (Ibu Situ)</t>
  </si>
  <si>
    <t>riyanbos@gmail.com</t>
  </si>
  <si>
    <t>Store</t>
  </si>
  <si>
    <t>Eko Adi Sulistyawan</t>
  </si>
  <si>
    <t>24/04/1979</t>
  </si>
  <si>
    <t>Desa gunungan , Kecamatan Kartoharjo Kabupaten Magetan , Propinsi Jawa Timur</t>
  </si>
  <si>
    <t>085 790 760 122</t>
  </si>
  <si>
    <t>In RSCN Malang</t>
  </si>
  <si>
    <t>Sopyan</t>
  </si>
  <si>
    <t>30/04/1996</t>
  </si>
  <si>
    <t>Dusun Citalem Rt.13 Rw.05, Desa Margajaya,Kec.Pamarican Ciamis-Jawabarat</t>
  </si>
  <si>
    <t>ciamis</t>
  </si>
  <si>
    <t>085 795 239 553</t>
  </si>
  <si>
    <t>cahyausronk123@gmail.com</t>
  </si>
  <si>
    <t>Photographer in Banjar</t>
  </si>
  <si>
    <t>Nuriani</t>
  </si>
  <si>
    <t>13/08/1985</t>
  </si>
  <si>
    <t>Br.Anggarkasih,medahan,blahbatuh - gianyar</t>
  </si>
  <si>
    <t>1. CV. Surya Mas Bali (in 2001 – 2005)
  A candle handicraft workshop, as a staff in packing and production
  2. CV. Jani Silver ( in 2005- 2009)
  A silver handicraft and jewelry workshop and store, as a Production staff in making jewelry.
  3. Telephone Kiosk ( in 2009 for 6 months)
  An individual kiosk providing services with 2 land line telephones, as a kiosk assistant who has responsible to all thing related with the kiosk includes the payment of telecommunication service. 
  4. Sari Karya Art Galery ( in 2009- 2011)
  A jewelry and painting store, as a shop assistance who assist and serve customers.
  5. Internship at PT. Inspirasia Bali, Annika Linden Centre ( November 2012- February 2013)
  A company that funded some of local foundations in Bali, as an admin receptionist to do data entry, document filing, operate in and out telephone calls with PABX system.</t>
  </si>
  <si>
    <t>Eko Purwanto</t>
  </si>
  <si>
    <t>26/06/1992</t>
  </si>
  <si>
    <t>Dusun Cipriyuk Rt.Rw: 01/04 Desa: Bangunreja Kecamatan: Kedungreja</t>
  </si>
  <si>
    <t>kedungreja</t>
  </si>
  <si>
    <t>Sibling 081548202982</t>
  </si>
  <si>
    <t>Gusti Lanang</t>
  </si>
  <si>
    <t>Jl. Sasibrata banjar tengah, Tampak Siring, Gianyar - Bali</t>
  </si>
  <si>
    <t>gst_lanang@yahoo.co.id</t>
  </si>
  <si>
    <t>1) Waiter and Cleaning Service at Restaurant Senang Hati for 2 years
  2) Driver at Happy Heart Tour for 3 years</t>
  </si>
  <si>
    <t>Galuh Puteri Pangethi</t>
  </si>
  <si>
    <t>Dumpu RT02/RW06, Sumberejo, Kerjo, Karanganyar.</t>
  </si>
  <si>
    <t>81323589514 (Invalid Number)</t>
  </si>
  <si>
    <t>08812836245 (Sister)</t>
  </si>
  <si>
    <t>galuhputeri.pangesthi@gmail.com</t>
  </si>
  <si>
    <t>swimming coach, private lesson teacher</t>
  </si>
  <si>
    <t>Ni Nengah Sudarmi</t>
  </si>
  <si>
    <t>Banjar Tegal Jaya, Badung - Bali</t>
  </si>
  <si>
    <t>dnetworkweb2@gmail.com</t>
  </si>
  <si>
    <t>1) packing staff at CV Dire (Garment) for 10 years
  2) Staff at Undira Koperasi since 1st of August 2013- present</t>
  </si>
  <si>
    <t>Ambrosius Sugiyarto</t>
  </si>
  <si>
    <t>Jl. Kp. Sawah Gg. Sadar 1 Rt.001 Rw.001 N0.23 Jatimurni, Pondok Melati Kota Bekasi, Jawa Barat, Indonesia</t>
  </si>
  <si>
    <t>081 699 5872</t>
  </si>
  <si>
    <t>ambrosiussugiyarto@gmail.com</t>
  </si>
  <si>
    <t>Maintenance building School Building 18th, Project Officer Construction of School Building 2 - 5th floor 8 th, Contractor house 7 th</t>
  </si>
  <si>
    <t>Maqruf</t>
  </si>
  <si>
    <t>23/06/1986</t>
  </si>
  <si>
    <t>Dukuh, Rt 08 / Rw 03, Waru, Baki, Sukoharjo</t>
  </si>
  <si>
    <t>maqruf_gembel@yahoo.com</t>
  </si>
  <si>
    <t>Reny Nur Laili</t>
  </si>
  <si>
    <t>21/09/1993</t>
  </si>
  <si>
    <t>Dsn. Pakel Rt. 004 Rw. 005 Ds. Banggle Kec.Kanigoro - Blitar</t>
  </si>
  <si>
    <t>blitar</t>
  </si>
  <si>
    <t>87859887053 (Invalid Number)</t>
  </si>
  <si>
    <t>reninurlaili21@gmail.com</t>
  </si>
  <si>
    <t>Cv. Amerta Wisesa Malang (Garment), Lulik Modeste Malang (menjahit pakaian kebaya), dan Ayam Goreng Tenes Malang</t>
  </si>
  <si>
    <t>Shuhud Dailami</t>
  </si>
  <si>
    <t>25/04/1993</t>
  </si>
  <si>
    <t>Ds. Tracal Kec. Karanggeneng Kab. Lamongan</t>
  </si>
  <si>
    <t>lamongan</t>
  </si>
  <si>
    <t>85732822294 (Invalid Number)</t>
  </si>
  <si>
    <t>asyuhud@gmail.com</t>
  </si>
  <si>
    <t>staff of management, no specific company</t>
  </si>
  <si>
    <t>Nur Fajariyah</t>
  </si>
  <si>
    <t>Ds. Berat Wetan RT.5 RW.4 Gedeg Mojokerto</t>
  </si>
  <si>
    <t>87702582502 (Invalid Number)</t>
  </si>
  <si>
    <t>fazar_rya@yahoo.co.id</t>
  </si>
  <si>
    <t>pengalaman kerja thun 2014 d CV.MENTARI TIMUR KOMPUTINDO sidoarjo sbgai keuangan administrasi.thun 2013-sekarang di studio foto NuR collection sidoarjo sebagai editing.</t>
  </si>
  <si>
    <t>Petronela Sau Naikofi</t>
  </si>
  <si>
    <t>Yayasan Transfigurasi Tabor Mulia (Yttm) Jln.Johanis Fangi,Kel.Lasiana Kupang NTT</t>
  </si>
  <si>
    <t>085 253 150 027</t>
  </si>
  <si>
    <t>Companion of children dropping out of school, had become a student coach.</t>
  </si>
  <si>
    <t>Bayu Setiyo Hartanto</t>
  </si>
  <si>
    <t>Ds talunamba Rt 1 RW 2 kec Madukara kab Banjarnegara</t>
  </si>
  <si>
    <t>089 692 253 318</t>
  </si>
  <si>
    <t>bayusetiyo20@gmail.com</t>
  </si>
  <si>
    <t>Marketing</t>
  </si>
  <si>
    <t>Robertus Dio Prasetyanto</t>
  </si>
  <si>
    <t>Ds Senden Rt04/Rw02, Kec Ngawen, Kab Klaten</t>
  </si>
  <si>
    <t>087805460194 (Father)</t>
  </si>
  <si>
    <t>ekocici123gmail.com</t>
  </si>
  <si>
    <t>Home Industry Kenji Martial Art</t>
  </si>
  <si>
    <t>Eri Budoyo</t>
  </si>
  <si>
    <t>Doren Sawit Perum Griya Swadaya Kar 9 Blok A3 JL. Swadaya Raja</t>
  </si>
  <si>
    <t>085 887 357 100</t>
  </si>
  <si>
    <t>budoyoeri@gmail.com</t>
  </si>
  <si>
    <t>Photo copyer (1998), Sender a banana (2013)</t>
  </si>
  <si>
    <t>Ratifah Apriyanti</t>
  </si>
  <si>
    <t>25/05/1991</t>
  </si>
  <si>
    <t>Dk.Miliran Rt.06 Rw.05, Ds.Manggis, Kec.Mojosongo - Boyolali</t>
  </si>
  <si>
    <t>Ratifah9@gmail.com</t>
  </si>
  <si>
    <t>Tri Bagus Prihantono</t>
  </si>
  <si>
    <t>Taman Puspasari K.18. Desa Klurak, Kecamatan Candi- Sidoarjo</t>
  </si>
  <si>
    <t>081 234 889 459</t>
  </si>
  <si>
    <t>Cah.bagusk18@gmail.com</t>
  </si>
  <si>
    <t>Driver and Administration</t>
  </si>
  <si>
    <t>Wawana Aldi Wahyu Setiawan</t>
  </si>
  <si>
    <t>Dk. Sijampang RT 10/ RW 03, Ds. Ragatunjung, Kec.Paguyangan, Kab. Brebes</t>
  </si>
  <si>
    <t>085 615 556 53</t>
  </si>
  <si>
    <t>wawanaldyws@gmail.com</t>
  </si>
  <si>
    <t>Administration</t>
  </si>
  <si>
    <t>SuMaleti</t>
  </si>
  <si>
    <t>29/07/1975</t>
  </si>
  <si>
    <t>002/009, Cipulir, Kebayoran Lama</t>
  </si>
  <si>
    <t>kebayoran lama</t>
  </si>
  <si>
    <t>081 287 358 498</t>
  </si>
  <si>
    <t>UpiesuMaleti@Gmail.Com</t>
  </si>
  <si>
    <t>Purchasing</t>
  </si>
  <si>
    <t>Siti Marhamah</t>
  </si>
  <si>
    <t>29/09/1992</t>
  </si>
  <si>
    <t>DesaSetuWetan Rt. 08/Rw. 03Kec.Weru 45154 – Cirebon</t>
  </si>
  <si>
    <t>aam.adlia@yahoo.com</t>
  </si>
  <si>
    <t>Pengajar Bimbel</t>
  </si>
  <si>
    <t>Danang Alih Setiyawan</t>
  </si>
  <si>
    <t>Desa:Kupang Dukuh Rt:03/Rw:02 Kelurahan: Kupang Kecamatan :Ambarawa</t>
  </si>
  <si>
    <t>ambarawa</t>
  </si>
  <si>
    <t>089 668972522</t>
  </si>
  <si>
    <t>Syech.danang@gmail.com</t>
  </si>
  <si>
    <t>Mohammad Yudianto</t>
  </si>
  <si>
    <t>19/09/1974</t>
  </si>
  <si>
    <t>082 228 534 199</t>
  </si>
  <si>
    <t>STM</t>
  </si>
  <si>
    <t>emaulita29@gmail.com</t>
  </si>
  <si>
    <t>Elya Maulita</t>
  </si>
  <si>
    <t>29/11/1987</t>
  </si>
  <si>
    <t>Sumedangan rt 3/ rw 6 Gentan, Bendosari</t>
  </si>
  <si>
    <t>Sukoharjo</t>
  </si>
  <si>
    <t>Magister / S-2</t>
  </si>
  <si>
    <t>Semuanya</t>
  </si>
  <si>
    <t>Menghitung cepat, cekatan, microsoft, dan lain-lain</t>
  </si>
  <si>
    <t>Bisnis online - Griya Shoppa</t>
  </si>
  <si>
    <t>elyalita</t>
  </si>
  <si>
    <t>Ni Komang Lis Sapari</t>
  </si>
  <si>
    <t>Jl. Pantai Masceti, Banjar Medahan Kanginan Blahbatuh Gianyar - Bali</t>
  </si>
  <si>
    <t>085238011996 (Bapak)</t>
  </si>
  <si>
    <t>Training Flowers di Hotel Melia Bali</t>
  </si>
  <si>
    <t>Luh Metriasih</t>
  </si>
  <si>
    <t>14/07/1981</t>
  </si>
  <si>
    <t>Batu Bulan, Batu Aji, Gianyar - Bali</t>
  </si>
  <si>
    <t>Menjahit di PT Indoraya Animale di Jalan Imam Bonjol No. 448 Denpasar, tahun 2003- 2010</t>
  </si>
  <si>
    <t>Rifqi Al Ghifary</t>
  </si>
  <si>
    <t>Jl. Cisitu Lama no.24/160c Rt 08 Rw 12 Kec. Coblong Kel. Dago. Bandung 40135</t>
  </si>
  <si>
    <t>0896-3551-7191</t>
  </si>
  <si>
    <t>0856-8611-122</t>
  </si>
  <si>
    <t>rifqi.al.ghifary.91@gmail.com</t>
  </si>
  <si>
    <t>2013 - 2015 Zamal Parfume Purwakarta. Nov - Des 2015 PT. Prima Komponen Indonesia BSD City, Tangsel. July 2015 - Feb 2016 Transmaret Carrefour Cimahi. Nov 2016 - feb 2017 Harris hotel Ciumbuleuit Kota Bandung</t>
  </si>
  <si>
    <t>Rizky Maulidiansyah</t>
  </si>
  <si>
    <t>24/07/1997</t>
  </si>
  <si>
    <t>Kp Cimanggu Rt 04/02 Kec.Cikembar Kab.Sukabumi Prop.Jawa Barat</t>
  </si>
  <si>
    <t>085 723134430</t>
  </si>
  <si>
    <t>085 724 815 497</t>
  </si>
  <si>
    <t>maulidiansyahrizky@gmail.com</t>
  </si>
  <si>
    <t>Marketing ( Membuat Price Ticket) Di PT. Citra Unggul Perkasa Tahun 2015 S/D now</t>
  </si>
  <si>
    <t>Mashur</t>
  </si>
  <si>
    <t>17/09/1978</t>
  </si>
  <si>
    <t>Desa Balak, Kecamatan Songgon, RT 1/RW 2 - Banyuwangi</t>
  </si>
  <si>
    <t>087857449 863</t>
  </si>
  <si>
    <t>1) Operator Warnet (merangkap kasir) tahun 2002- 2003
  2) Bertani tahun 2003- sekarang (pendapatan Rp. 30.000/hari)</t>
  </si>
  <si>
    <t>Indra Praditya</t>
  </si>
  <si>
    <t>Dusun Somenggalan, joho, Banguntapan, Bantul, Yogyakarta</t>
  </si>
  <si>
    <t>081 215311049 (Invalid Number)</t>
  </si>
  <si>
    <t>Cashier, Shopper cafe, Online shop, Librarian</t>
  </si>
  <si>
    <t>Siti Qurrotu Aini</t>
  </si>
  <si>
    <t>21/09/1997</t>
  </si>
  <si>
    <t>dusun nandih kel/desa kamoning kecamatan sampan, madura jawa timur</t>
  </si>
  <si>
    <t>085 655634844 (Invalid Number)</t>
  </si>
  <si>
    <t>aini21091997@gmail.com</t>
  </si>
  <si>
    <t>May Suhaya</t>
  </si>
  <si>
    <t>cimuncang, RT/RW OO2/006, Kel/Desa.Sukapada, Kec. Cibeunying Kidul</t>
  </si>
  <si>
    <t>cibeunying</t>
  </si>
  <si>
    <t>089 643 315 863</t>
  </si>
  <si>
    <t>083 821 241 214</t>
  </si>
  <si>
    <t>Putu Astika</t>
  </si>
  <si>
    <t>Jln batuyang ,gang zebra 3 no. 2, Gianyar - Bali</t>
  </si>
  <si>
    <t>1) Training sebagai housekeeping and waiter Xenia Hotel, bulan Mei 2011- September 2011
  2) Sebagai Gardener di Private Villa Canggu, bulan Januay 2012- July 2012</t>
  </si>
  <si>
    <t>Gede Dwi Payana</t>
  </si>
  <si>
    <t>Banjar dinas kanginan, penuktukan, tejakula, buleleng</t>
  </si>
  <si>
    <t>082 146 279 958</t>
  </si>
  <si>
    <t>gededwi.payana@yahoo.com</t>
  </si>
  <si>
    <t>Civil Engineering staff in Harris Resort Kuta Beach (3 years)</t>
  </si>
  <si>
    <t>I Nengah Sunada</t>
  </si>
  <si>
    <t>Desa Bunutin, Banjar Guliangkawan, Karangasem - Bali</t>
  </si>
  <si>
    <t>Rizal Setiawan Darmansyah</t>
  </si>
  <si>
    <t>22/08/1993</t>
  </si>
  <si>
    <t>Jl. Golf cisantren wetan no 163 Bandung</t>
  </si>
  <si>
    <t>089 613985412</t>
  </si>
  <si>
    <t>081 21453146 (father)</t>
  </si>
  <si>
    <t>Rizaldevil967@gmail.com</t>
  </si>
  <si>
    <t>Hearing Aidul Kholik</t>
  </si>
  <si>
    <t>21/11/1996</t>
  </si>
  <si>
    <t>jl.martapura lama km 12.700 kec.sungai tabuk kab.banjar kalimantan selatan</t>
  </si>
  <si>
    <t>kalimantan selatan</t>
  </si>
  <si>
    <t>082 353230402</t>
  </si>
  <si>
    <t>085 332520680 (kakak kandung)</t>
  </si>
  <si>
    <t>butiran.debu024@gmail.com</t>
  </si>
  <si>
    <t>Linda Destiana</t>
  </si>
  <si>
    <t>Bleberan Pedukuhan Xi Rt 45/22, Ds. Banaran Kec. Galur Kab. Kulonprogo</t>
  </si>
  <si>
    <t>kulonprogo</t>
  </si>
  <si>
    <t>destianalinda88@yahoo.co.id</t>
  </si>
  <si>
    <t>Ketut Bunga Bali</t>
  </si>
  <si>
    <t>Sapto Nugroho</t>
  </si>
  <si>
    <t>Bibis Wetan Rt 03/21 Kel. Gilingan Kec. Banjarsari Surakarta</t>
  </si>
  <si>
    <t>0813 2735 8141</t>
  </si>
  <si>
    <t>dnetworkweb46@gmail.com</t>
  </si>
  <si>
    <t>Ayu Made</t>
  </si>
  <si>
    <t>Jl. Sasibrata, Banjar Tengah, Tampak Siring - Gianyar Bali</t>
  </si>
  <si>
    <t>Motor Modification</t>
  </si>
  <si>
    <t>ayu_ade752yahoo.co.id</t>
  </si>
  <si>
    <t>Treasurer at Senang Hati Foundation for 10 years</t>
  </si>
  <si>
    <t>Sahefuddin</t>
  </si>
  <si>
    <t>Balung Kendit Situbondo 69352</t>
  </si>
  <si>
    <t>situbondo</t>
  </si>
  <si>
    <t>87757610022 (Invalid Number)</t>
  </si>
  <si>
    <t>sahefuddinsz@gmail.com</t>
  </si>
  <si>
    <t>Surveyor</t>
  </si>
  <si>
    <t>Hendrik Sasmita</t>
  </si>
  <si>
    <t>29/04/1981</t>
  </si>
  <si>
    <t>Villa Kota Tangerang regency2 blok FD4 no.50 gelam jaya pasar kemis Kota Tangerang</t>
  </si>
  <si>
    <t>085 888869005</t>
  </si>
  <si>
    <t>085 883733315 adik</t>
  </si>
  <si>
    <t>hendriksasmita186@gmail.com</t>
  </si>
  <si>
    <t>Car Wash in Wijaya autocape</t>
  </si>
  <si>
    <t>Paulus Dickey</t>
  </si>
  <si>
    <t>089 657360355</t>
  </si>
  <si>
    <t>paulusdickson18@gmail.com</t>
  </si>
  <si>
    <t>Yurmanto</t>
  </si>
  <si>
    <t>Jl.hangtuah ujung, gang Kenanga. Pekanbaru. Riau.</t>
  </si>
  <si>
    <t>085 278868444</t>
  </si>
  <si>
    <t>antzpku@gmail.com</t>
  </si>
  <si>
    <t>Open counter hp th 2007/2008. Daily stalls in 2009/2012. And Shoe soles / Sewing shoes.</t>
  </si>
  <si>
    <t>Ra Garcelia Sekar Arum</t>
  </si>
  <si>
    <t>Vila Bogor Indh EE3/12</t>
  </si>
  <si>
    <t>Ojek</t>
  </si>
  <si>
    <t>08777 0793215</t>
  </si>
  <si>
    <t>081931375225 (Ayah)</t>
  </si>
  <si>
    <t>echa_miail2004@yahoo.com</t>
  </si>
  <si>
    <t>Administration staff in PONT</t>
  </si>
  <si>
    <t>Windy Oktavia</t>
  </si>
  <si>
    <t>30/10/1991</t>
  </si>
  <si>
    <t>dusun wates desa cangkir Rt/Rw 011/006 Driyorejo, Gresik</t>
  </si>
  <si>
    <t>0857-48135446 (Invalid Number)</t>
  </si>
  <si>
    <t>0858-5384-0900 ( Ibu)</t>
  </si>
  <si>
    <t>windyoktavia4@gmail.com</t>
  </si>
  <si>
    <t>Ebin Suryanti</t>
  </si>
  <si>
    <t>Dusun padudan desa campursari,kecamatan Ngadirejo kabupaten temanggung Jawa tengah</t>
  </si>
  <si>
    <t>temanggung</t>
  </si>
  <si>
    <t>Maryanto</t>
  </si>
  <si>
    <t>NGANGKUK, NANGSRI, MANISRENGGO , KLATEN</t>
  </si>
  <si>
    <t>Yayasan Madania</t>
  </si>
  <si>
    <t>Mashudi</t>
  </si>
  <si>
    <t>Jalan masjid manduro RT.3 RW.1 Dusun Manduro, Desa Manduro MG, Kecamatan Ngoro, Kabupaten Mojokerto</t>
  </si>
  <si>
    <t>Kabupaten mojokerto</t>
  </si>
  <si>
    <t>hudi797@gmail.com</t>
  </si>
  <si>
    <t>- Operator produksi di CV Jaya Abadi (2016-2017)
 - Operator produksi di PT Surabaya Autocomp Indonesia (2017-2019)
 - Drafter Layout di PT Jatim Autocomp Indonesia (2020-2022)</t>
  </si>
  <si>
    <t>Instagram @ms.hd</t>
  </si>
  <si>
    <t>https://drive.google.com/open?id=1H1LaEn_S34mfAPdvO36omquehLqcuCe-</t>
  </si>
  <si>
    <t>https://drive.google.com/open?id=1F6oH5cuLTm_kN9rQ1pzp9-oYLkASCzKL</t>
  </si>
  <si>
    <t>https://drive.google.com/open?id=1892ZovnUqj2uyxQvKERN3EYSLXUE0TFh</t>
  </si>
  <si>
    <t>Kelainan bola mata kiri</t>
  </si>
  <si>
    <t>https://drive.google.com/open?id=1bCLSjyy2hatabcx2m66yETyhZKEPCoQF</t>
  </si>
  <si>
    <t>wahyudianto</t>
  </si>
  <si>
    <t>23/04/1983</t>
  </si>
  <si>
    <t>madu kulon rt02/rw 02 madu mojosongo boyolali jateng</t>
  </si>
  <si>
    <t>0858 67677821</t>
  </si>
  <si>
    <t>wahyudi234anto@gmail.com</t>
  </si>
  <si>
    <t>Bakery</t>
  </si>
  <si>
    <t>I Wayan Sudarsana</t>
  </si>
  <si>
    <t>31/12/1971</t>
  </si>
  <si>
    <t>Jl. Gunung Agung gang Yamuna 6 no. 10 Denpasar – Bali</t>
  </si>
  <si>
    <t>Freelance dari 1995- sekarang
  - Kursus pijat di mahatmia tahun 1992- 1994</t>
  </si>
  <si>
    <t>Mukhamad Nur Kholison</t>
  </si>
  <si>
    <t>dusun cerme kulon desa jatisari rt 17 rw 04 kecamatan tempeh kabupaten lumajang jawa timur</t>
  </si>
  <si>
    <t>bentor</t>
  </si>
  <si>
    <t>0822 5758 1258 (Invalid Number)</t>
  </si>
  <si>
    <t>mkdnksn@gmail.com</t>
  </si>
  <si>
    <t>pernah kerja di lestoran, penambal ban mobil, pengrajin perhiasan, trapis refleksi sosiologi, sebagai penjual sate, kurir bangunan.</t>
  </si>
  <si>
    <t>Agung Firmansyah</t>
  </si>
  <si>
    <t>dusun bandang rt 001/rw 001 desa sambilawang kec bungkal kab ponorogo jawa timur</t>
  </si>
  <si>
    <t>Bicycle</t>
  </si>
  <si>
    <t>sangfajar631@gmail.com</t>
  </si>
  <si>
    <t>Double</t>
  </si>
  <si>
    <t>penjaga toko komputer,guru smk komputer,jaga warnet</t>
  </si>
  <si>
    <t>ismail</t>
  </si>
  <si>
    <t>kuala teripa , desa kuala teripa. kc darul makmur .kb nagan raya . prov aceh</t>
  </si>
  <si>
    <t>motor</t>
  </si>
  <si>
    <t>0822 9843 5974</t>
  </si>
  <si>
    <t>ista9192@gmail.com</t>
  </si>
  <si>
    <t>Marketing / TSO for 2 years</t>
  </si>
  <si>
    <t>Alanuari</t>
  </si>
  <si>
    <t>kota raja . Talang padang . Kab.tanggamus . Lampung</t>
  </si>
  <si>
    <t>85213550644 (wife)</t>
  </si>
  <si>
    <t>Muhammad Iqbal Noor</t>
  </si>
  <si>
    <t>24/08/1995</t>
  </si>
  <si>
    <t>SIPACAR RT.003/RW.008</t>
  </si>
  <si>
    <t>iqbal.noor.2495@gmail.com</t>
  </si>
  <si>
    <t>Muji Widodo</t>
  </si>
  <si>
    <t>13/06/1983</t>
  </si>
  <si>
    <t>JL,KARANGREJO SELATAN RT 01,RW 08, KELURAHAN TINJOMOYO, KECAMATAN BANYUMANIK, KOTA SEMARANG.</t>
  </si>
  <si>
    <t>3 tire motor</t>
  </si>
  <si>
    <t>085607234122 (istri)</t>
  </si>
  <si>
    <t>Nolo Dyat Miko</t>
  </si>
  <si>
    <t>13/10/1996</t>
  </si>
  <si>
    <t>KMP BARU AL-ABROR</t>
  </si>
  <si>
    <t>Ibu, 08175706267</t>
  </si>
  <si>
    <t>mikoblack42@gmail.com</t>
  </si>
  <si>
    <t>Nor Muayyad Abrori</t>
  </si>
  <si>
    <t>Desa Loram wetan RT 4 RW 5, Kec. Jati</t>
  </si>
  <si>
    <t>Kudus</t>
  </si>
  <si>
    <t>normuayyad17@gmail.com</t>
  </si>
  <si>
    <t>Training di bidang HR (Human Resource) dan CR (Content Writing)</t>
  </si>
  <si>
    <t>Sarung tangan</t>
  </si>
  <si>
    <t>Ms. Office, Manajemen Waktu, Manajemen Emosional</t>
  </si>
  <si>
    <t>Petugas Enumerator BPS Kudus, Freelance edit dan Input data, Helper (penerbitan buku) di Anima Mundi</t>
  </si>
  <si>
    <t>Twitter: PandoraBoy's</t>
  </si>
  <si>
    <t>https://drive.google.com/open?id=1Ivy8CtJf7CMXfgaTxWtfzihyALq9coIi</t>
  </si>
  <si>
    <t>S1 Psikologi</t>
  </si>
  <si>
    <t>https://drive.google.com/open?id=1yNs8w2cJIPu0HFVBN2zX24l6CfANM8fG</t>
  </si>
  <si>
    <t>https://drive.google.com/open?id=1iu9DCvoaijMllQYZubYs_nD9tCkQ9JSn</t>
  </si>
  <si>
    <t>Saya disabilitas daksa kategori ringan (mampu mobilitas secara mandiri) , dimana disabilitas ini terjadi saat pasca amputasi yang menimpa saya beberapa tahun silam. Tepatnya saat saya menginjak kelas 2 SMK, saya mengalami kecelakaan tunggal yang mengakibatkan 2 jari di tangan kiri harus diamputasi karena kondisinya sudah sangat gawat dan juga mengantisipasi adanya penyakit tambahan seperti tetanus, sebagaimana yang diucapkan oleh dokter operasi saat itu. Walau demikian saya tetap berusaha untuk mencari hidup yang layak, meski tentu saja tidak mudah.</t>
  </si>
  <si>
    <t>https://drive.google.com/open?id=1kzCnWekN36wEFXRegMzu_QZdiDXzRoul</t>
  </si>
  <si>
    <t>Ontong Tabah</t>
  </si>
  <si>
    <t>28/09/1999</t>
  </si>
  <si>
    <t>Sedayu Pegaden tengah Kec. Wonopringgo Kab. Pekalongan</t>
  </si>
  <si>
    <t>selling</t>
  </si>
  <si>
    <t>Lisa Gunawan</t>
  </si>
  <si>
    <t>Penjaringan Timur XIV / PL 15</t>
  </si>
  <si>
    <t>085107842223 (suami)</t>
  </si>
  <si>
    <t>isuk61@ymail.com</t>
  </si>
  <si>
    <t>Staff Accounting di Calista Alba 1986 s/d 198, Kabag Accounting di Cemara Mas 1987 s/d 2003, External Auditor di Sumber Jaya 1992 s/d 2015, External Auditor di Imanuel 2008 s/d 2015</t>
  </si>
  <si>
    <t>Nur Hafi Dudin</t>
  </si>
  <si>
    <t>15/10/1996</t>
  </si>
  <si>
    <t>Dukuh Soka Rt 06 Rw 03 Kec.Paguyangan Kabu.Brebes</t>
  </si>
  <si>
    <t>afrycs@gmail.com/arfy9615@gmail.com</t>
  </si>
  <si>
    <t>Rachmad Firman Kristanto</t>
  </si>
  <si>
    <t>30/12/1992</t>
  </si>
  <si>
    <t>Jl. Manyar Sabrangan IX D/4 RT. 002 RW. 003 , Surabaya</t>
  </si>
  <si>
    <t>rachmadfkris@gmail.com</t>
  </si>
  <si>
    <t>Admin project at CV Djohar Group for 3 years</t>
  </si>
  <si>
    <t>Tito Oktaviano Budi Priyono</t>
  </si>
  <si>
    <t>31/10/1994</t>
  </si>
  <si>
    <t>Jl Taman Boegenvile 2 Blok T No.8 Taman Galaxy Bekasi 17147, Bekasi Selatan</t>
  </si>
  <si>
    <t>KRL and motor</t>
  </si>
  <si>
    <t>08129394108 (Ibu)</t>
  </si>
  <si>
    <t>titooktaviano45@gmail.com</t>
  </si>
  <si>
    <t>Autism Spectrum Disorder</t>
  </si>
  <si>
    <t>Ngadiono</t>
  </si>
  <si>
    <t>24/04/1982</t>
  </si>
  <si>
    <t>dondong rt03/rw 06. Kelurahan : wonosari kecamatan: ngaliyan Semarang.</t>
  </si>
  <si>
    <t>( istri ) : 081901360165.</t>
  </si>
  <si>
    <t>pulsa counter, garment</t>
  </si>
  <si>
    <t>Yohanes Agung Pratama</t>
  </si>
  <si>
    <t>Perumahan Pondok Surya Blok AA/1, Karang Tengah Ciledug, Kota Tangerang, Banten</t>
  </si>
  <si>
    <t>Public transport</t>
  </si>
  <si>
    <t>ibuku (08128422099) atau papaku (083876106244)</t>
  </si>
  <si>
    <t>PT. Trans Retail Indonesia (Carrefour) tahun 2015</t>
  </si>
  <si>
    <t>Ahnum Suhendra</t>
  </si>
  <si>
    <t>30/01/1981</t>
  </si>
  <si>
    <t>Kp.Sanding RT.24 RW.05 Desa Buniara Kecamatan Tanjungsiang Kabupaten Subang Propinsi Jawa Barat 41284</t>
  </si>
  <si>
    <t>0823 2052 6700</t>
  </si>
  <si>
    <t>Thun 2006 s/d 2013 jadi staf desa kaur kesra, thn 2014 s/d thn 2016 oplator server dirtributor puksa di bandung</t>
  </si>
  <si>
    <t>Moh. Darwanto</t>
  </si>
  <si>
    <t>Kalirejo RT 04/III Undaan, Kudus</t>
  </si>
  <si>
    <t>kudus</t>
  </si>
  <si>
    <t>Moh. Riki Subagja</t>
  </si>
  <si>
    <t>Jl. Laren RT 03/RW 04 Laren, Kec. Bumiayu</t>
  </si>
  <si>
    <t>mohrikisubagja@gmail.com</t>
  </si>
  <si>
    <t>Microsoft Office, Canva, movie maker</t>
  </si>
  <si>
    <t>PT. Central Proteina Prima, Asisten Teknisi Tambak Udang, 2022, PT. Gosyen Binuangen Indonesia, Asisten Teknisi Tambak Udang,2021, PT. Central Proteina Prima, Analis Laboratorium, 2020</t>
  </si>
  <si>
    <t>@moh.ricky.s</t>
  </si>
  <si>
    <t>https://drive.google.com/open?id=1XC-Mbft-x3_LBIj02eEgGqrMF0njE7ty</t>
  </si>
  <si>
    <t>Sarjana</t>
  </si>
  <si>
    <t>https://drive.google.com/open?id=1l_caKvO7DwbcknwffCG1NxHAY8jBb6ZT</t>
  </si>
  <si>
    <t>https://drive.google.com/open?id=1zQiUKHm78Ib6FYW3oiJ6wIg8wRAa42CU</t>
  </si>
  <si>
    <t>Microtia Bagian Telinga Kanan Jenis 2</t>
  </si>
  <si>
    <t>https://drive.google.com/open?id=172oYfvKpM8fVFHL6ghMhTJnsLmi_NtL6</t>
  </si>
  <si>
    <t>Mugiyono</t>
  </si>
  <si>
    <t>17/07/1988</t>
  </si>
  <si>
    <t>kota banjarnegara, kec madukara,desa madukara rt/rw 02/05, dukuh bogaraji</t>
  </si>
  <si>
    <t>Cuci steam</t>
  </si>
  <si>
    <t>Suhendi</t>
  </si>
  <si>
    <t>n/a</t>
  </si>
  <si>
    <t>Desa tegal taman blok tempel RT 02 RW 03, Indramayu</t>
  </si>
  <si>
    <t>konstruksi baja ringan</t>
  </si>
  <si>
    <t>Melinda Desy AMalenty Situmorang</t>
  </si>
  <si>
    <t>20/04/1980</t>
  </si>
  <si>
    <t>Jl. Tebet utama 1 gg Staff no. 9 RT 1 / RW 10 , Tebet</t>
  </si>
  <si>
    <t>tebet</t>
  </si>
  <si>
    <t>public transport</t>
  </si>
  <si>
    <t>08988167712 ( orang tua )</t>
  </si>
  <si>
    <t>office, warehouse, teraphist waxing</t>
  </si>
  <si>
    <t>Iman Sulaeman</t>
  </si>
  <si>
    <t>21/07/1993</t>
  </si>
  <si>
    <t>kp. Cilengkrang rt,01/19 ds. Pasir halang kec. Cisarua kab, bandung barat</t>
  </si>
  <si>
    <t>Public Transport</t>
  </si>
  <si>
    <t>rudet@yahoo.com , imansulaeman529@gmail.com</t>
  </si>
  <si>
    <t>PT Kertas</t>
  </si>
  <si>
    <t>A</t>
  </si>
  <si>
    <t>22/06/1986</t>
  </si>
  <si>
    <t>Jl. Pepaya mo 428 Indrarung</t>
  </si>
  <si>
    <t>81275932391 (ibu)</t>
  </si>
  <si>
    <t>ikerosadi22@yahoo.com</t>
  </si>
  <si>
    <t>Bakery for 9 years</t>
  </si>
  <si>
    <t>Wiko Agusto</t>
  </si>
  <si>
    <t>Jl. Banves no 56 Padang</t>
  </si>
  <si>
    <t>85265733912 (ibu)</t>
  </si>
  <si>
    <t>I Gusti Ngurah Arya Natih</t>
  </si>
  <si>
    <t>BR BATU, KEC.MENGWI, KAB. BADUNG</t>
  </si>
  <si>
    <t>NO HP IBU 085238051374</t>
  </si>
  <si>
    <t>fegasusdiman@yahoo.co.id</t>
  </si>
  <si>
    <t>admin at yayasan</t>
  </si>
  <si>
    <t>Kunarto</t>
  </si>
  <si>
    <t>19/11/1985</t>
  </si>
  <si>
    <t>Villa intan 2 blok H5 No.14 Rt/Rw : 018/005 Desa Klayan Kecamatan Gunung jati.kab cirebon.</t>
  </si>
  <si>
    <t>0823-2195-0303</t>
  </si>
  <si>
    <t>089510177732 (istri)</t>
  </si>
  <si>
    <t>Nurhani (kepala keluarga)</t>
  </si>
  <si>
    <t>batang hari ogan RT /Rw 011/003 kecamatan tegineneng kabupaten kota pesawaran propinsi lampung</t>
  </si>
  <si>
    <t>fahmi najib</t>
  </si>
  <si>
    <t>perum. Bcl blok e-19 no 22 cikarang utara bekasi</t>
  </si>
  <si>
    <t>Fnajib33@gmail.com</t>
  </si>
  <si>
    <t>Susita Yuliza</t>
  </si>
  <si>
    <t>16/07/1988</t>
  </si>
  <si>
    <t>Sei raya,Rt 016/Rw 007 kundur utara karimun,kepri</t>
  </si>
  <si>
    <t>Kepulauan riau</t>
  </si>
  <si>
    <t>itthayullie@gmail.com</t>
  </si>
  <si>
    <t>Danu Nugroho</t>
  </si>
  <si>
    <t>Jl. Transad VII No.3 RT 002 RW 008 Kel. Jatiranggon Kec. Jatisampurna Bekasi</t>
  </si>
  <si>
    <t>danu.n82@gmail.com</t>
  </si>
  <si>
    <t>Office administration</t>
  </si>
  <si>
    <t>Hearing Aidul Yusuf</t>
  </si>
  <si>
    <t>Jp,Rawa Aren rt 01/001 kel,Aren Jaya kec,Bekasi Timur</t>
  </si>
  <si>
    <t>hydeezokal22@gmail.com</t>
  </si>
  <si>
    <t>1.Office boys PT SNR tambun,bekasi (3 bulan ) , 2.Operator Warnet malang jawa timur (2 tahun), 3,Sales columbia tambun (3 bulan )</t>
  </si>
  <si>
    <t>Anzhar Razak</t>
  </si>
  <si>
    <t>18/03/1997</t>
  </si>
  <si>
    <t>jl akasia no 102 rt 03 rw 04 tajur ciledug Kota Tangerang 12121</t>
  </si>
  <si>
    <t>082110873532 (ibu)</t>
  </si>
  <si>
    <t>anzharrazak18@gmail.com</t>
  </si>
  <si>
    <t>berkerja di perbankan sebagai staff marketing selama 1,5 tahun, dan leader selama 5 bulan</t>
  </si>
  <si>
    <t>Michael Remaja</t>
  </si>
  <si>
    <t>16/09/1984</t>
  </si>
  <si>
    <t>Jl.Jelambar baru VII no 45 Jakarta Barat</t>
  </si>
  <si>
    <t>motor and Mobil</t>
  </si>
  <si>
    <t>081318188387 Merry Herita Remadja (Mama)</t>
  </si>
  <si>
    <t>MichaelSungkharisma@yahoo.com</t>
  </si>
  <si>
    <t>photographer, chiness food restairang, printing agency, pond machine, driver, and courier</t>
  </si>
  <si>
    <t>Ni Ketut Desiani</t>
  </si>
  <si>
    <t>Br. Cempaga, Kel. Cempaga, Kab. Bangli</t>
  </si>
  <si>
    <t>085237780691 (Nomor Suami)</t>
  </si>
  <si>
    <t>eciani05@gmail.com/esia_cantik@yahoo.com</t>
  </si>
  <si>
    <t>Administration Staff at Dinas Sosial, Disaign Grafis (Redi Print Sanur, Bali Collection Nusa Dua, Yayasan Bunga Bali)</t>
  </si>
  <si>
    <t>Bambang Ramadhan</t>
  </si>
  <si>
    <t>Btp blok H no 514</t>
  </si>
  <si>
    <t>0853 11669966</t>
  </si>
  <si>
    <t>bambangramadhan7@gmail.com</t>
  </si>
  <si>
    <t>Donust</t>
  </si>
  <si>
    <t>Muhammad Yamin</t>
  </si>
  <si>
    <t>Jl Ir Juanda GG anggur 4 No 29 RT/RW 02/01 Rempoa, Ciputat Timur, Kota Tangerang Selatan- BanTEN</t>
  </si>
  <si>
    <t>motor and bus</t>
  </si>
  <si>
    <t>yaminalif77@gmail.com</t>
  </si>
  <si>
    <t>callcenter and shop keeper</t>
  </si>
  <si>
    <t>Octa Fabio Mokoginta</t>
  </si>
  <si>
    <t>13/10/1992</t>
  </si>
  <si>
    <t>Jl. Piere Tendean No. 45 RT/RW : 001/001 Kelurahan Genggulang</t>
  </si>
  <si>
    <t>octafabiomokoginta@gmail.com</t>
  </si>
  <si>
    <t>Maret-Mei 2009 : Magang—PT Telekomunikasi Indonesia, Tbk (Plasa Telkom Kotamobagu</t>
  </si>
  <si>
    <t>Putri Permata Sari</t>
  </si>
  <si>
    <t>31/05/1994</t>
  </si>
  <si>
    <t>Jln. Jaksa Agung R. Suprapto, Gg. Keluarga 2, No.913</t>
  </si>
  <si>
    <t>ojek, oublic transport</t>
  </si>
  <si>
    <t>putriperms@gmail.com</t>
  </si>
  <si>
    <t>CV Studio Reka Teknik, Gloria English Course, PT Waskita Karya</t>
  </si>
  <si>
    <t>Hearing Aidul Rahman Harahap</t>
  </si>
  <si>
    <t>25/06/1994</t>
  </si>
  <si>
    <t>Jln. Dr. Saharjo, No. 87A, Tebet</t>
  </si>
  <si>
    <t>085370279222 (IBU)</t>
  </si>
  <si>
    <t>arhr007@gmail.com</t>
  </si>
  <si>
    <t>Aup Ma'ruf Baehaki</t>
  </si>
  <si>
    <t>dusun kapalanunggal rt033/rw.013 desa.sindangsari kec.cikoneng kab.ciamis</t>
  </si>
  <si>
    <t>bu ai no 085295495130</t>
  </si>
  <si>
    <t>aup_r@ymail.com</t>
  </si>
  <si>
    <t>café fingertalk</t>
  </si>
  <si>
    <t>Saifullah</t>
  </si>
  <si>
    <t>karang roto rt 5 rw 2</t>
  </si>
  <si>
    <t>:082225110066</t>
  </si>
  <si>
    <t>saifullohipull@yahoo.co.id</t>
  </si>
  <si>
    <t>recycling</t>
  </si>
  <si>
    <t>Tegar Christoper Yolanda</t>
  </si>
  <si>
    <t>29/04/1995</t>
  </si>
  <si>
    <t>Jalan Fajar Gg. Puyuh Pekanbaru, Riau</t>
  </si>
  <si>
    <t>jonoguguns@gmail.com</t>
  </si>
  <si>
    <t>Wiyono</t>
  </si>
  <si>
    <t>jl dr.samratulangi no.10 rt 001 rw 007 kelurahan pasar batang kecamatan brebes kabupaten brebes</t>
  </si>
  <si>
    <t>081287240986 (orang tua) 081281230886 (kaka)</t>
  </si>
  <si>
    <t>walangsungsang1986@gmail.com</t>
  </si>
  <si>
    <t>pengurus kosan</t>
  </si>
  <si>
    <t>Dina Mayasari</t>
  </si>
  <si>
    <t>17/05/1985</t>
  </si>
  <si>
    <t>Jl. Salam Ini Rt 010/006 No 3 kelurahan Sukabumi Utara kecamatan Kebon Jeruk 11540, Jakarta Barat ( belakang kampus Bina Nusantara Anggrek Cakra)</t>
  </si>
  <si>
    <t>081517106526 ( mamah aku)</t>
  </si>
  <si>
    <t>masanirava@gmail.com</t>
  </si>
  <si>
    <t>precious one</t>
  </si>
  <si>
    <t>Gabriel Anthony</t>
  </si>
  <si>
    <t>Jl. Sutera Jelita 2 no. 72, Alam Sutera Kota Tangerang Selatan – Banten 15326</t>
  </si>
  <si>
    <t>bus</t>
  </si>
  <si>
    <t>gaburieru619@gmail.com</t>
  </si>
  <si>
    <t>Learning Disability</t>
  </si>
  <si>
    <t>Installer in software shop</t>
  </si>
  <si>
    <t>Hario Widiatmoko</t>
  </si>
  <si>
    <t>26/03/1978</t>
  </si>
  <si>
    <t>Jl. Sarikaso VII No. 4,RT. 002/001, Sarijadi - Sukasari. Bandung - 40151, Jawa Barat</t>
  </si>
  <si>
    <t>087-825722805</t>
  </si>
  <si>
    <t>081222330048/Ibu</t>
  </si>
  <si>
    <t>Training at Harry Dharsono, Arjuna Apotek, Laundry</t>
  </si>
  <si>
    <t>Ketut Sautiyara Putra</t>
  </si>
  <si>
    <t>22/02/1997</t>
  </si>
  <si>
    <t>Dusun Tabang, Desa Bebehiu, Kec. Sawau, Kab. Buleleng, Prov. Bali</t>
  </si>
  <si>
    <t>*083117331705</t>
  </si>
  <si>
    <t>081936346636 Ketut Suwitra</t>
  </si>
  <si>
    <t>ketutsautiyaraputra97@gmail.com</t>
  </si>
  <si>
    <t>Alfamart</t>
  </si>
  <si>
    <t>Ronald Regen</t>
  </si>
  <si>
    <t>BoGOR, Cileungsi</t>
  </si>
  <si>
    <t>three wheel motorcyle</t>
  </si>
  <si>
    <t>087785664766*</t>
  </si>
  <si>
    <t>donahueaimy@gmail.com</t>
  </si>
  <si>
    <t>wood selling, sales, making phrostetic leg,</t>
  </si>
  <si>
    <t>Wiwik Apriliawati</t>
  </si>
  <si>
    <t>Jl.Gn.Sari IV GG Bonsai 29A Denpasar-Barat</t>
  </si>
  <si>
    <t>denpasar barat</t>
  </si>
  <si>
    <t>*082236605880</t>
  </si>
  <si>
    <t>Salon Ayu Tabanan, PT Busy Beef Denpasar</t>
  </si>
  <si>
    <t>Ni Putu Suastini Kusumawati</t>
  </si>
  <si>
    <t>Desa Sekartaji Kecamatan Nusa Penida, Kabupaten Klungkung, Bali</t>
  </si>
  <si>
    <t>08283531535 (Ayah)</t>
  </si>
  <si>
    <t>ayu.kusuma43@yahoo.com</t>
  </si>
  <si>
    <t>ni wayan siti januarianti</t>
  </si>
  <si>
    <t>jln nangka selatan gang nuri v no 11a denpasar bali</t>
  </si>
  <si>
    <t>Pernah mengajar abk selama 4thn dr 2011 smp 2015</t>
  </si>
  <si>
    <t>Resta ariani edward</t>
  </si>
  <si>
    <t>19/10/1997</t>
  </si>
  <si>
    <t>Jl. Krukut pasar rt.10 rw.02</t>
  </si>
  <si>
    <t>arianiresta@gmail.com</t>
  </si>
  <si>
    <t>Menjadi karyawan toko elektronik komputer selama 3 bulan</t>
  </si>
  <si>
    <t>Raditya Hearing Aidu Rasyid</t>
  </si>
  <si>
    <t>30/06/1998</t>
  </si>
  <si>
    <t>jl cipinang jagal rt003/010 no 24 pulogadung JAK-TIM</t>
  </si>
  <si>
    <t>085691793297(ortu)</t>
  </si>
  <si>
    <t>jl cipinang jagal rt003/010 no 24 pulogadung jaktim</t>
  </si>
  <si>
    <t>Reno hardiansyah</t>
  </si>
  <si>
    <t>30/09/2109</t>
  </si>
  <si>
    <t>batujajar</t>
  </si>
  <si>
    <t>hreno89@yahoo.com</t>
  </si>
  <si>
    <t>saya merima kerja yg selalu sukses</t>
  </si>
  <si>
    <t>Suhaeni</t>
  </si>
  <si>
    <t>Jl. Bukit duri selatan no.25</t>
  </si>
  <si>
    <t>Suhaenirifai87@gmail.com</t>
  </si>
  <si>
    <t>1. Tele marketing di bank uob buana 3bln
  2. Juru tulis di bank ANZ 3thun</t>
  </si>
  <si>
    <t>Hj. Siti Fatimah</t>
  </si>
  <si>
    <t>19/09/1983</t>
  </si>
  <si>
    <t>Perumahan Regency One Blok F No.8 Bandulan,Sukun - Malanh</t>
  </si>
  <si>
    <t>Fatimah.salsabila449@gmail.com</t>
  </si>
  <si>
    <t>PT.Gandum Malang
  PT. First Medipharma Candi Sidoarjo
  Rumah Makan Lesehan Beji Batu
  Stand Master Fersh Burger Malang
  Stand Teh Cinco Malang</t>
  </si>
  <si>
    <t>SITI FATIMAH</t>
  </si>
  <si>
    <t>PERUM REGENCY ONE F / 8 RT.08 RW.01 KOTA MALANG</t>
  </si>
  <si>
    <t>PT First Medipharma Candi Sidoarjo
  PT GANDUM Malang
  Rumah Makan Lesehan Beji Batu
  Stand Master Fersh Burger Malang
  Stand Teh Cinco Malang</t>
  </si>
  <si>
    <t>Heri tandik</t>
  </si>
  <si>
    <t>Jln ringroad,nedan sunggal</t>
  </si>
  <si>
    <t>Nanangray6@gmail.com</t>
  </si>
  <si>
    <t>Smk</t>
  </si>
  <si>
    <t>Supervesior</t>
  </si>
  <si>
    <t>M. Agus putra rianto</t>
  </si>
  <si>
    <t>Jl rengasdengklok 10 no 4 Antapani Bandung</t>
  </si>
  <si>
    <t>muhammadp909@gmail.com</t>
  </si>
  <si>
    <t>PT subang autocomp Indonesia</t>
  </si>
  <si>
    <t>Rahma Yunita</t>
  </si>
  <si>
    <t>27/06/1995</t>
  </si>
  <si>
    <t>jl.melon 111 c/9 Patrang jember</t>
  </si>
  <si>
    <t>82140259634 (Invalid Number)</t>
  </si>
  <si>
    <t>rahmayunita440@yahoo.com</t>
  </si>
  <si>
    <t>fenni febriani</t>
  </si>
  <si>
    <t>jln.Arjuna Raya no 87 Rt 010 /Rw 020 mekarjaya sukmajaya Depok 2Tengah</t>
  </si>
  <si>
    <t>fennifebriani394@gmail.com</t>
  </si>
  <si>
    <t>Laundry di depok tahun 2013</t>
  </si>
  <si>
    <t>Ahmad Drani</t>
  </si>
  <si>
    <t>Tanjung Beringin Pasar 6. Kebun Lada, Kecamatan Hinai, Kabupaten Langkat.</t>
  </si>
  <si>
    <t>langkat</t>
  </si>
  <si>
    <t>saudara sepupu</t>
  </si>
  <si>
    <t>ahmaddrani58@gmail.com</t>
  </si>
  <si>
    <t>Pernah menjadi Tata Usaha di Ponpes.</t>
  </si>
  <si>
    <t>Farah Mubbina</t>
  </si>
  <si>
    <t>Jalan Damai IV No. 23</t>
  </si>
  <si>
    <t>mubbinaf@gmail.com</t>
  </si>
  <si>
    <t>Ingin bekerja keras daripada nganggur</t>
  </si>
  <si>
    <t>Ahmad haidar friandika</t>
  </si>
  <si>
    <t>28/05/1996</t>
  </si>
  <si>
    <t>Jl. Kis mangunsarkoro no 18 rt 28 rw 07 kel. Dabasah , kec.bondowoso kab. Bondowoso</t>
  </si>
  <si>
    <t>bondowoso</t>
  </si>
  <si>
    <t>82233597305 (Invalid Number)</t>
  </si>
  <si>
    <t>Gak punya</t>
  </si>
  <si>
    <t>Usaha jualan online shop</t>
  </si>
  <si>
    <t>Nabila</t>
  </si>
  <si>
    <t>Jl. Sumatra gang 6 no 54 rt 003 rw 003 kampus - jember kota</t>
  </si>
  <si>
    <t>Online shop</t>
  </si>
  <si>
    <t>rohmatul hidayat</t>
  </si>
  <si>
    <t>sungikulon</t>
  </si>
  <si>
    <t>sepeda</t>
  </si>
  <si>
    <t>rohmat.hdayat20@yahoo.com</t>
  </si>
  <si>
    <t>mebel</t>
  </si>
  <si>
    <t>Anggiat Parhatian Marbun</t>
  </si>
  <si>
    <t>19/07/1984</t>
  </si>
  <si>
    <t>Perumnas Km. VI Pematangsiantar</t>
  </si>
  <si>
    <t>gyat1907@gmail.com</t>
  </si>
  <si>
    <t>sebagai editor video, penjaga toko</t>
  </si>
  <si>
    <t>Agus Triyadi</t>
  </si>
  <si>
    <t>28/08/1986</t>
  </si>
  <si>
    <t>Jln. Musyawarah 3 no. 38 rt.008/01 kembangan, jakarta barat 11630</t>
  </si>
  <si>
    <t>085210152761 (kakak)</t>
  </si>
  <si>
    <t>Triadi311@gmail.com</t>
  </si>
  <si>
    <t>1. Chef in PT Bakoel Retail Indonesia (2012), 2. Chef in My Padz (2013) 3. PT Morenahama Indonesia (Chef) 2013-2017</t>
  </si>
  <si>
    <t>rafif arsalan</t>
  </si>
  <si>
    <t>jl.H.Zakaria No. 61 Rt. 009/03 Lenteng agung Jagakarsa Jakarta</t>
  </si>
  <si>
    <t>rafifarsalan33@gmail.com</t>
  </si>
  <si>
    <t>Eka Tresna Marlina</t>
  </si>
  <si>
    <t>Kp.jati rt/rw 002/011 kel/desa situgede kecamatan karangpawitan</t>
  </si>
  <si>
    <t>karangpawitan</t>
  </si>
  <si>
    <t>Anggkot</t>
  </si>
  <si>
    <t>Ramadhaniapermatadewi@email.com</t>
  </si>
  <si>
    <t>Pada 2016thn. Menjahit baju di copong garut</t>
  </si>
  <si>
    <t>Septi dema wanti</t>
  </si>
  <si>
    <t>Jalan holis gang siti fatimah no 141 a Rt 08 RW 03</t>
  </si>
  <si>
    <t>Septidemawanti99@gmail.com</t>
  </si>
  <si>
    <t>cake maker in carrefour</t>
  </si>
  <si>
    <t>Septian irsan sutisna</t>
  </si>
  <si>
    <t>Jl. Kramat jaya 2, No.10, Rt001/Rw012</t>
  </si>
  <si>
    <t>Kota Depok</t>
  </si>
  <si>
    <t>irsan240996@gmail.com</t>
  </si>
  <si>
    <t>Mengoperasikan komputer</t>
  </si>
  <si>
    <t>- wirausahawan, mempunyai usaha kecil jual beli ikan hias dari 2016 sampai sekarang
 - BPS (badan pusat statistik), sebagai staff operasional di daerah Depok selama 3 bulan tahun 2016
 - PT. Matahari Department Store , sebagai SPB di daerah cimanggis depok selama 3 bulan tahun 2015</t>
  </si>
  <si>
    <t>septian_irsan</t>
  </si>
  <si>
    <t>https://drive.google.com/open?id=1ktwX2rGRLr7ZeCmIMioqDsZF0zlVWmW0</t>
  </si>
  <si>
    <t>https://drive.google.com/open?id=1rDeR-fw_AMlwl6CsjJaUZurpb1Jdd46i</t>
  </si>
  <si>
    <t>https://drive.google.com/open?id=1r4E5PbH2MFT5DtQLPPkMn9viziD8vOLl</t>
  </si>
  <si>
    <t>Bekas kecelakaan tangan sebelah kanan tidak berfungsi dengan sempurna</t>
  </si>
  <si>
    <t>https://drive.google.com/open?id=1P9j7iKGC0G2SR8olQhE0P8Z89EhfBPvn</t>
  </si>
  <si>
    <t>Tri Cahyo Utomo</t>
  </si>
  <si>
    <t>17/05/2017</t>
  </si>
  <si>
    <t>Ds sengon Rt 006/008 Kc Tanjung-Brebes</t>
  </si>
  <si>
    <t>sudah habis magang Belum Menikah angkat kontrak Belum Menikah ambil pengalaman dari c4 MDS jakarta utara</t>
  </si>
  <si>
    <t>Sarah Rombot</t>
  </si>
  <si>
    <t>27/07/1986</t>
  </si>
  <si>
    <t>Jl.Kp Duri GG.Q2 No.25 RT. 012 RW.002 Kel. Duri Selatan Kec. Tambora Kota/Kap.Jakarta Barat 11270</t>
  </si>
  <si>
    <t>0812-1234-0319</t>
  </si>
  <si>
    <t>Vanzia87@gmail.com</t>
  </si>
  <si>
    <t>Restoran dan Menjahit</t>
  </si>
  <si>
    <t>Guruh Satriyo Warnindo</t>
  </si>
  <si>
    <t>24/05/1997</t>
  </si>
  <si>
    <t>Jl Jend Sudirman No 20A, Rt 004/004,Gedanganak,Ungaran Timur</t>
  </si>
  <si>
    <t>ungaran timur</t>
  </si>
  <si>
    <t>Guruh.satriyo2@gmail.com</t>
  </si>
  <si>
    <t>manufacture, game center</t>
  </si>
  <si>
    <t>ASNAL MAQOSID</t>
  </si>
  <si>
    <t>17/05/1996</t>
  </si>
  <si>
    <t>LOMANSARI</t>
  </si>
  <si>
    <t>lomansari</t>
  </si>
  <si>
    <t>Asnal maqosid CTIK</t>
  </si>
  <si>
    <t>Felix Ardi Yudha</t>
  </si>
  <si>
    <t>Ds. Curut RT/RW 02/03 Kec. Penawangan , Kab. Grobogan</t>
  </si>
  <si>
    <t>grobogan</t>
  </si>
  <si>
    <t>0812-2629-8836</t>
  </si>
  <si>
    <t>yudha.fiversrockmantic@gmail.com</t>
  </si>
  <si>
    <t>Risky septiana putri</t>
  </si>
  <si>
    <t>Dusun sumberan Rt/Rw : 003/007 kel/Desa: karanganyar Kecamatan: Ambulu</t>
  </si>
  <si>
    <t>ambulu</t>
  </si>
  <si>
    <t>81249616249 (Invalid Number)</t>
  </si>
  <si>
    <t>Nena septiana</t>
  </si>
  <si>
    <t>29/07/1988</t>
  </si>
  <si>
    <t>Jl kp bojong rw03/rw01 sukamukti bandung</t>
  </si>
  <si>
    <t>Desmanto</t>
  </si>
  <si>
    <t>Jln. Sungai itam rw.04 rt.013 no.841 kemang manis ilir barat ll</t>
  </si>
  <si>
    <t>ilir barat</t>
  </si>
  <si>
    <t>Kosong</t>
  </si>
  <si>
    <t>carrefour</t>
  </si>
  <si>
    <t>Desmitha Putri</t>
  </si>
  <si>
    <t>Perumahan Villa Karawagi 2 Kosambi Blok A13 No. 19 RT/RW 002/006 jln.wates Desa Pancawati Kec. Kari</t>
  </si>
  <si>
    <t>Karawang</t>
  </si>
  <si>
    <t>desmithaputri89@gmil.com</t>
  </si>
  <si>
    <t>1. Training Habits Percaya Diri 2. Training Administrasi Perkantoran 3. Training</t>
  </si>
  <si>
    <t>Ms. Office</t>
  </si>
  <si>
    <t>1. PT. Mattel Indonesia operator Tahun 2010-2011
 2. PT. PASI ( YAZAKI ) Staff HRGA Tahun 2016-2019
 3. Kantor Desa</t>
  </si>
  <si>
    <t>Grup WA info lowongan kerja</t>
  </si>
  <si>
    <t>FB. Desy Suhadah IG. Desmithaputri813</t>
  </si>
  <si>
    <t>https://drive.google.com/open?id=1SlZDbcu8MwkQryPNTtCsWGJNJiZ3BvFt</t>
  </si>
  <si>
    <t>https://drive.google.com/open?id=1ea8C15cFgUqRKBG-Ty25LQYjb6FCH7Db</t>
  </si>
  <si>
    <t>https://drive.google.com/open?id=1GGpy4FTi091yO2ImscIDzL1oUxkTfvNm</t>
  </si>
  <si>
    <t>terletak di betuk kaki O</t>
  </si>
  <si>
    <t>Karel Otniel Pantouw</t>
  </si>
  <si>
    <t>26/07/1994</t>
  </si>
  <si>
    <t>Tenggilis utara 3 / 22 surabaya</t>
  </si>
  <si>
    <t>Karelotniel94@gmail.com</t>
  </si>
  <si>
    <t>Gemilang laundry 2014- 2017 ( 4 tahun )</t>
  </si>
  <si>
    <t>Desrani Natalia</t>
  </si>
  <si>
    <t>Jl hajimean ujung Karangtengah</t>
  </si>
  <si>
    <t>Kota tangerang</t>
  </si>
  <si>
    <t>ndesrani@gmail.com</t>
  </si>
  <si>
    <t>Kemampuan mendengar &amp;komunikasi dengan baik serta analisa yg baik</t>
  </si>
  <si>
    <t>Pramugolf di soewarna golf
 Pramugolf di Asiamadya selaras</t>
  </si>
  <si>
    <t>Googling</t>
  </si>
  <si>
    <t>Instagram : dhe_dess</t>
  </si>
  <si>
    <t>https://drive.google.com/open?id=1FBFZ9JdaFmVeOJUAeKDpr-iMqXQxPzrE</t>
  </si>
  <si>
    <t>https://drive.google.com/open?id=1tv3eiuhPzup6sF4CDD-FaE1IkDBdulkx</t>
  </si>
  <si>
    <t>https://drive.google.com/open?id=1O_D9w0Q1MXavzVQFhzjBBaawq595sVIZ</t>
  </si>
  <si>
    <t>Awal terjadi kecelakaan di nov 2016,pada saat mau berangkat kerja,saat itu dibawa ke alternatif berujung kegagalan
 Tapi selama 2022 ini sudah pernah bekerja sbg sales di myrepublic
 Sudah operasi 4x tapi belum mendapatkan hasil maksimal
 Dan skrg ada selisih kaki 1-2cm, alat bantu yg dipakai tongkat ketiak</t>
  </si>
  <si>
    <t>https://drive.google.com/open?id=1JFwJnH90vrmByGCEQQOXnivB1BjKBgD9</t>
  </si>
  <si>
    <t>Fajar Suluh Purnama</t>
  </si>
  <si>
    <t>Dsn Rembun RT/RW: 08/02 Rembun-dampit</t>
  </si>
  <si>
    <t>dampit</t>
  </si>
  <si>
    <t>89659059412 (Invalid Number)</t>
  </si>
  <si>
    <t>Fajarsuluhp@gmail.com</t>
  </si>
  <si>
    <t>Sablon</t>
  </si>
  <si>
    <t>Slamet amirulloh</t>
  </si>
  <si>
    <t>30/12/1990</t>
  </si>
  <si>
    <t>perum bintang alam blok s4 rt44 / rw 11 telukjambek karawang timur</t>
  </si>
  <si>
    <t>adhmirulloh19@gmail.com</t>
  </si>
  <si>
    <t>PT TRANSMART</t>
  </si>
  <si>
    <t>sudi amanto</t>
  </si>
  <si>
    <t>21/01/1980</t>
  </si>
  <si>
    <t>jln.cemara 1/ no. 2A salatiga</t>
  </si>
  <si>
    <t>salatiga</t>
  </si>
  <si>
    <t>082243866902 ( Ibu )</t>
  </si>
  <si>
    <t>sudi_amanto@yahoo.com</t>
  </si>
  <si>
    <t>Cv shooting</t>
  </si>
  <si>
    <t>Wiji Lestari</t>
  </si>
  <si>
    <t>Desa Wado , RT 001 , RW 001 , Kec . Kedungtuban</t>
  </si>
  <si>
    <t>kedungtuban</t>
  </si>
  <si>
    <t>tarianis777@gmail.com</t>
  </si>
  <si>
    <t>Pernah menjadi admin , toko fasion muslimah</t>
  </si>
  <si>
    <t>Rochmatul ulufi</t>
  </si>
  <si>
    <t>16/09/1994</t>
  </si>
  <si>
    <t>Desa kel Kesemen Kecamatan ngoro Kabupaten Mojokerto</t>
  </si>
  <si>
    <t>####################</t>
  </si>
  <si>
    <t>Setiaul@yahoo.co.id</t>
  </si>
  <si>
    <t>Ruth Khesti Nugraheni</t>
  </si>
  <si>
    <t>Wonodri kebondalem RT 03 RW 12 No 14A Semarang 50242</t>
  </si>
  <si>
    <t>ruth.nugraheni@yahoo.com</t>
  </si>
  <si>
    <t>Waroeng Iga Djapit tahun 2010 sampe tahun 2011 bagian minuman dan warung kelontong tahun 2011 sampe tahun 2017 bagian jaga warung</t>
  </si>
  <si>
    <t>hidayah catur anindita</t>
  </si>
  <si>
    <t>jl.mendut 2 c15/33 benda baru pamulang</t>
  </si>
  <si>
    <t>pamulang</t>
  </si>
  <si>
    <t>0896-4336-0977</t>
  </si>
  <si>
    <t>anindita1@yahoo.com</t>
  </si>
  <si>
    <t>carefour pamulang</t>
  </si>
  <si>
    <t>Elma Disgantari Artika Putri</t>
  </si>
  <si>
    <t>kel. kedungsoko RT. 03 / RW. 03 kec / kab . Tulungagung</t>
  </si>
  <si>
    <t>tulung agung</t>
  </si>
  <si>
    <t>elmadisgantari69@gmail.com</t>
  </si>
  <si>
    <t>Menjahit bantal</t>
  </si>
  <si>
    <t>ADE HARI</t>
  </si>
  <si>
    <t>kp sudimampir rt 01 rw 17 kel/desa kertajaya kec padalrang kab bandung barat</t>
  </si>
  <si>
    <t>istri saya</t>
  </si>
  <si>
    <t>septianirahma016@gmail.com</t>
  </si>
  <si>
    <t>Kurir/marketing 5 tahun di surat kabar</t>
  </si>
  <si>
    <t>DEDE LISDIANTO</t>
  </si>
  <si>
    <t>Jl. Jelambar Jaya III Gg. R No. 12 RT 007 Rw 02</t>
  </si>
  <si>
    <t>dedelisdianto@gmail.com</t>
  </si>
  <si>
    <t>Magang di RS. Puri Indah selama 3 Bln di Bagian Kichen</t>
  </si>
  <si>
    <t>baiq sumita devi</t>
  </si>
  <si>
    <t>dusun jambik desa tanak awu kecamatan pujut lombok tengah NTB</t>
  </si>
  <si>
    <t>ibu</t>
  </si>
  <si>
    <t>dhafaizdihar@gmail.com</t>
  </si>
  <si>
    <t>Belom ada</t>
  </si>
  <si>
    <t>Dessy Natalia</t>
  </si>
  <si>
    <t>JL.BASUKI RAHMAT 3/41 RT 002 RW 001 KEL.KAMPUNGDALEM KEC.TULUNGAGUNG</t>
  </si>
  <si>
    <t>Nasakura45@gmail.com</t>
  </si>
  <si>
    <t>Buka usaha Pop ice rumah dan kantin sekolah</t>
  </si>
  <si>
    <t>RIAN DWI HUTOMO</t>
  </si>
  <si>
    <t>KOMP. MARGAASIH PERMAI BLOK S 6 NO. 8</t>
  </si>
  <si>
    <t>HARD</t>
  </si>
  <si>
    <t>Rian Dwi Prakasa</t>
  </si>
  <si>
    <t>15/1/1989</t>
  </si>
  <si>
    <t>Desa Tegalrejo RT 1 / RW 2 Banyuurip Purworejo</t>
  </si>
  <si>
    <t>rian.dprakasa2@gmail.com</t>
  </si>
  <si>
    <t>Freelance</t>
  </si>
  <si>
    <t>@darrklone</t>
  </si>
  <si>
    <t>https://drive.google.com/open?id=1f7G9VA7XQXHrcmqkwtXH7Rh3LxWTE_Ea</t>
  </si>
  <si>
    <t>https://drive.google.com/open?id=1UlmpXNQfR03UOjDr-VTCWJK1sQw9w-PV</t>
  </si>
  <si>
    <t>https://drive.google.com/open?id=1dr-KOcV_EiflnnzBEKj2W2ayET2tn8Z3</t>
  </si>
  <si>
    <t>Tangan dan kaki kanan terkena minyak goreng sehingga tidak berfungsi normal</t>
  </si>
  <si>
    <t>https://drive.google.com/open?id=14AZ5bS_ETS-8Kc8rfx9-VnqtZt5OFu0l</t>
  </si>
  <si>
    <t>https://drive.google.com/open?id=1wfAZi4RWAkZjrxf_ScB_BVjO9-C4spP7</t>
  </si>
  <si>
    <t>Yulia Arum Sari</t>
  </si>
  <si>
    <t>JL. Kebun Besar No.34 RT/RW : 001/006 Gandaria Selatan Cilandak</t>
  </si>
  <si>
    <t>cilandak</t>
  </si>
  <si>
    <t>081289840006 (Ibu)</t>
  </si>
  <si>
    <t>yuliaas33@gmail.com</t>
  </si>
  <si>
    <t>Teguh Mulyo Pangestu</t>
  </si>
  <si>
    <t>Jl. Toyogiri RT 04/03 No. 71, Kel. Jatimuya Tambun Selatan</t>
  </si>
  <si>
    <t>813-1768-855 (Invalid Number)</t>
  </si>
  <si>
    <t>*0821-1011-0882 (Invalid Number)</t>
  </si>
  <si>
    <t>shu.nice.chie@gmail.com</t>
  </si>
  <si>
    <t>PT Sandrafine Garment</t>
  </si>
  <si>
    <t>Windy Sabtami</t>
  </si>
  <si>
    <t>Komplek Pendidikan Batu Piring No.170 RT.03 Kelurahan Batu Piring</t>
  </si>
  <si>
    <t>batu piring</t>
  </si>
  <si>
    <t>085651014860 (Istri)</t>
  </si>
  <si>
    <t>windy_sabtami@yahoo.com</t>
  </si>
  <si>
    <t>3 bulan kerja Di UPT Disdik Kec.Paringin Selatan, Jualan Pulsa kecilan</t>
  </si>
  <si>
    <t>yoshua Sugiarto</t>
  </si>
  <si>
    <t>27/12/1995</t>
  </si>
  <si>
    <t>Jl. Bandengan Utara 83/29</t>
  </si>
  <si>
    <t>0812-1891-3143</t>
  </si>
  <si>
    <t>081317586071/087782785805 (Ibu)</t>
  </si>
  <si>
    <t>yoshuapokemon@gmail.com</t>
  </si>
  <si>
    <t>Administrasi Purchasing</t>
  </si>
  <si>
    <t>Deni Hardiyani</t>
  </si>
  <si>
    <t>Kaumpandak RT. 005/001 Kel. Karadenan Kec. Cibinong</t>
  </si>
  <si>
    <t>sadibax78@gmail.com</t>
  </si>
  <si>
    <t>Yosi Mailandri</t>
  </si>
  <si>
    <t>Sungai mengkuang/pal 9, RT 07, kecamatan Rimbo Tengah.</t>
  </si>
  <si>
    <t>Bungo</t>
  </si>
  <si>
    <t>yosimailandri@gmail.com</t>
  </si>
  <si>
    <t>Pekerjaan dan internship</t>
  </si>
  <si>
    <t>Mampu mengoperasikan Ms. Word dan Excel dengan baik</t>
  </si>
  <si>
    <t>Belum pernah bekerja</t>
  </si>
  <si>
    <t>Iamyoslndr_</t>
  </si>
  <si>
    <t>https://drive.google.com/open?id=1oy9Idp142b6SNwnD5yFVpoMwfmzQKSdu</t>
  </si>
  <si>
    <t>S1 Ilmu Administrasi Negara</t>
  </si>
  <si>
    <t>https://drive.google.com/open?id=1RfofGnIYdwHvrhn0g98xIETG2a2O8nSf</t>
  </si>
  <si>
    <t>https://drive.google.com/open?id=1__sy-nPULckKt8hvd39RcSxyv0_8ODFq</t>
  </si>
  <si>
    <t>Saya seorang disabilitas tuna daksa, sehari-hari saya menggunakan tongkat untuk beraktivitas.</t>
  </si>
  <si>
    <t>https://drive.google.com/open?id=1kX3Hx-hCZy5yPGFFYebCubsEvQbmJuO2</t>
  </si>
  <si>
    <t>https://drive.google.com/open?id=1mcbVREtM4hE2pr_9FNKKw1DQvL85R4bC</t>
  </si>
  <si>
    <t>Stefanus Leonard</t>
  </si>
  <si>
    <t>14/08/1993</t>
  </si>
  <si>
    <t>Sinar Pamulang Permai A2 no.9A Pamulang, Ciputat, Kota Tangerang Selatan</t>
  </si>
  <si>
    <t>08128617322 (Ibu)</t>
  </si>
  <si>
    <t>stef_leon_14@yahoo.com</t>
  </si>
  <si>
    <t>Magang selama 3 bulan di Serpong sebagai 3D artist</t>
  </si>
  <si>
    <t>Pangestu Sabar Budiman</t>
  </si>
  <si>
    <t>23/04/1992</t>
  </si>
  <si>
    <t>Jl Kebagusan Besar II RT011/007 Gg.Senun 2 No 41 Kec Pasar Minggu</t>
  </si>
  <si>
    <t>085287601600 (Ibu kandung)\</t>
  </si>
  <si>
    <t>eztusabar@gmail.com</t>
  </si>
  <si>
    <t>Administration Staff</t>
  </si>
  <si>
    <t>Vincentia A Paulo</t>
  </si>
  <si>
    <t>26/09/1989</t>
  </si>
  <si>
    <t>Kav. DKI Blok 131/1. Meruya Selatan. Jakarta Barat.</t>
  </si>
  <si>
    <t>Motor and Mobil</t>
  </si>
  <si>
    <t>08164848343 (ibu)</t>
  </si>
  <si>
    <t>vina.swag89@gmail.com</t>
  </si>
  <si>
    <t>Album Photo design at Cretopics</t>
  </si>
  <si>
    <t>Wahib Hasim Maletmojo</t>
  </si>
  <si>
    <t>28/08/1996</t>
  </si>
  <si>
    <t>Desa Palur RT.008/RW.002 Kecamatan Kebonsari</t>
  </si>
  <si>
    <t>kebonsari</t>
  </si>
  <si>
    <t>85784447703 (Invalid Number)</t>
  </si>
  <si>
    <t>085655650285 (Novitta – Kakak Kandung)</t>
  </si>
  <si>
    <t>wahibMaletmojo@gmail.com</t>
  </si>
  <si>
    <t>Farming and cattle</t>
  </si>
  <si>
    <t>Dewi Fitriyana</t>
  </si>
  <si>
    <t>Perumahan Unimas Garden Regency Blok F-35</t>
  </si>
  <si>
    <t>0899 8922 202 (Invalid Number)</t>
  </si>
  <si>
    <t>0822 2512 5255 ( Bapak )</t>
  </si>
  <si>
    <t>skdsentra@indo.net.id</t>
  </si>
  <si>
    <t>waitress at coto makkasar daeng Acok, Sidoarjo</t>
  </si>
  <si>
    <t>Dewi maisaroh</t>
  </si>
  <si>
    <t>DSN,kemuning RT002/RW001
 Desa,ketapangkuning</t>
  </si>
  <si>
    <t>Jombang</t>
  </si>
  <si>
    <t>sitichusnul853@gmail.com</t>
  </si>
  <si>
    <t>Alat dengar</t>
  </si>
  <si>
    <t>Membuat kue,menjait</t>
  </si>
  <si>
    <t>Pengalaman kerja di PT.premiere Wood manufacturing selama 1 thn</t>
  </si>
  <si>
    <t>Wa,FB, Instagram</t>
  </si>
  <si>
    <t>https://drive.google.com/open?id=1zP-PdyhvfiZSx5kzTQBVWCkRZqdJTKxo</t>
  </si>
  <si>
    <t>Ips</t>
  </si>
  <si>
    <t>https://drive.google.com/open?id=11xy8K53QN8-Sk0Jz_xzIkf2M8xVSBFfO</t>
  </si>
  <si>
    <t>https://drive.google.com/open?id=17Usq5QRye380Xy2gn-OuASHR7DEgElCk</t>
  </si>
  <si>
    <t>Disabilitas sejak lahir</t>
  </si>
  <si>
    <t>https://drive.google.com/open?id=1gH45FdZP3ABHVxNZsjnNbw-WDxkOdGDY</t>
  </si>
  <si>
    <t>Tony Andreas</t>
  </si>
  <si>
    <t>14/08/1992</t>
  </si>
  <si>
    <t>harapan indah Blok 1A no.16</t>
  </si>
  <si>
    <t>tonyandreas509@gmail.com</t>
  </si>
  <si>
    <t>1 year (not specified)</t>
  </si>
  <si>
    <t>Dea Herdiansyah</t>
  </si>
  <si>
    <t>28/03/1993</t>
  </si>
  <si>
    <t>Jl. Peninggaran Timur III RT 010/009</t>
  </si>
  <si>
    <t>081212198828/08881602422</t>
  </si>
  <si>
    <t>Pernah pengalaman Kerja Oline Worktobe dan Martabak Gokil</t>
  </si>
  <si>
    <t>dea rosidi</t>
  </si>
  <si>
    <t>jl wijaya timur VI</t>
  </si>
  <si>
    <t>dearosidi7@gmail.com</t>
  </si>
  <si>
    <t>prosthetic leg</t>
  </si>
  <si>
    <t>ms office, mysql</t>
  </si>
  <si>
    <t>kreate idn - personal assistant 1th</t>
  </si>
  <si>
    <t>dearosidi</t>
  </si>
  <si>
    <t>https://drive.google.com/open?id=1brtISJd9Y9fiHqHRFrExIy-YM8p8dqw-</t>
  </si>
  <si>
    <t>teknik informatika</t>
  </si>
  <si>
    <t>https://drive.google.com/open?id=16BtAAwGYf3-9-juU-oPLd76grbAXfEQ4</t>
  </si>
  <si>
    <t>https://drive.google.com/open?id=1z_cAb8LdNzyxL8diFSitrwGAQK8l_qZu</t>
  </si>
  <si>
    <t>disabilitas daksa bawah sebelah kanan</t>
  </si>
  <si>
    <t>https://drive.google.com/open?id=1RzKAXGing4QcvpG1WvYmP4klRmWzCYZG</t>
  </si>
  <si>
    <t>Febriando</t>
  </si>
  <si>
    <t>Japos Graha Lestari C2 No 8, JR Mangu Barat – Pondok Aren</t>
  </si>
  <si>
    <t>pondok aren</t>
  </si>
  <si>
    <t>febriando85@gmail.com</t>
  </si>
  <si>
    <t>deaf caffe fingertalk</t>
  </si>
  <si>
    <t>NUR HOLIFAH</t>
  </si>
  <si>
    <t>JALAN CIKAJANG RAYA NO 59</t>
  </si>
  <si>
    <t>nur.holifah95@yahoo.com</t>
  </si>
  <si>
    <t>Riyan Panji Karisma</t>
  </si>
  <si>
    <t>14/09/1993</t>
  </si>
  <si>
    <t>kp. Kamurang, Rt 03/11, kel. Puspanegara, kec. Citeureup, Kab. Bogor</t>
  </si>
  <si>
    <t>riyanpanjikarisma@gmail.com</t>
  </si>
  <si>
    <t>Amaylia Ratnawati</t>
  </si>
  <si>
    <t>Jl. Pancawarga III No.25 Rt.004/004 Cipinang Besar Selatan</t>
  </si>
  <si>
    <t>amayliaratnawati14@gmail.com</t>
  </si>
  <si>
    <t>Anie Kusumowati</t>
  </si>
  <si>
    <t>0818931701 ( Bapak Moko )</t>
  </si>
  <si>
    <t>anniekusumawati@gmail.com</t>
  </si>
  <si>
    <t>PT. TRANS RETAIL INDONESIA</t>
  </si>
  <si>
    <t>Astri Prihartini</t>
  </si>
  <si>
    <t>Jl. Biawan no. 22 RT.13 Kelurahan Timbau Kec. Tenggarong</t>
  </si>
  <si>
    <t>kutai kartanegara</t>
  </si>
  <si>
    <t>081219673117 (Suami)</t>
  </si>
  <si>
    <t>ipehastrye@gmail.com</t>
  </si>
  <si>
    <t>Sekretatis BOD, HRD/ IR</t>
  </si>
  <si>
    <t>Efa Atika Chandra</t>
  </si>
  <si>
    <t>Prancak Dukuh RT.04 Panggungharjo Sewon</t>
  </si>
  <si>
    <t>efaatikac167@gmail.com</t>
  </si>
  <si>
    <t>PT. Mangrove Yogyakarta</t>
  </si>
  <si>
    <t>Erinovik Kurnia Larasati</t>
  </si>
  <si>
    <t>14/11/1993</t>
  </si>
  <si>
    <t>Jl. Irigasi Rt 01/RW06 Kel. Semarang, Kec. Banjarnegara</t>
  </si>
  <si>
    <t>085227518471 (mama)</t>
  </si>
  <si>
    <t>erinovikzoe@gmail.com</t>
  </si>
  <si>
    <t>sbg pegawai toko sepatu bagian hitung stok</t>
  </si>
  <si>
    <t>Heribertus Christophorus</t>
  </si>
  <si>
    <t>25/05/1997</t>
  </si>
  <si>
    <t>Gg. Durian no.166 Seturan RT.01/RW.01 Caturtunggal Depok Sleman</t>
  </si>
  <si>
    <t>85743792600 (Invalid Number)</t>
  </si>
  <si>
    <t>85743078899 (Invalid Number)</t>
  </si>
  <si>
    <t>dianbertus12@gmail.com dan cheribertus@gmail.com</t>
  </si>
  <si>
    <t>PT.Mangrove Yogyakarta</t>
  </si>
  <si>
    <t>honestrah addin aditomo</t>
  </si>
  <si>
    <t>jalan Saguling 5 nomor 14 perumnas 2 Karawaci Kota Tangerang</t>
  </si>
  <si>
    <t>081380715352( bapak )</t>
  </si>
  <si>
    <t>honestjelek@gmail.com</t>
  </si>
  <si>
    <t>Ignatius Bayu Dewantara</t>
  </si>
  <si>
    <t>25/03/1991</t>
  </si>
  <si>
    <t>Jalan Satria 5 No. 9, Gumpang, Kartasura, Sukoharjo - 57169</t>
  </si>
  <si>
    <t>081804011002 (Bapak)</t>
  </si>
  <si>
    <t>ignatiusbayu1991@gmail.com</t>
  </si>
  <si>
    <t>Tahun 2015 di PT Damar Wulan, Sukoharjo - Tahun 2015-2016 di PT Prospecta Kalten</t>
  </si>
  <si>
    <t>Ivan Adi Chandra</t>
  </si>
  <si>
    <t>Bukit Leyangan Damai VI / 843</t>
  </si>
  <si>
    <t>0856-4397-1724</t>
  </si>
  <si>
    <t>ivan.adi.chandra1988@gmail.com</t>
  </si>
  <si>
    <t>Lelana Samastha</t>
  </si>
  <si>
    <t>18/05/1989</t>
  </si>
  <si>
    <t>Jetis RT.01 Tamantirto, Kasihan</t>
  </si>
  <si>
    <t>0274 4342172 (rumah)</t>
  </si>
  <si>
    <t>lonzzaa@gmail.com</t>
  </si>
  <si>
    <t>pernah kerja di carefur (magang prize checker), operator produl OLS</t>
  </si>
  <si>
    <t>Manasje Indrianto Gintoro</t>
  </si>
  <si>
    <t>Batu Ceper Permai Blok i no. 6</t>
  </si>
  <si>
    <t>0815 9937835</t>
  </si>
  <si>
    <t>ien_yayang@yahoo.com</t>
  </si>
  <si>
    <t>15 tahun</t>
  </si>
  <si>
    <t>Milda</t>
  </si>
  <si>
    <t>14/08/1994</t>
  </si>
  <si>
    <t>Dsn. Bungursari Rt/01 Rw/05, Ds. Sindangherang, Kec. Panumbangan</t>
  </si>
  <si>
    <t>panumbangan</t>
  </si>
  <si>
    <t>08232119798 (Ibu)</t>
  </si>
  <si>
    <t>mildaagustina1408.ma@gmail.com</t>
  </si>
  <si>
    <t>Pernah menjadi Admin di sebuah perusahaan home industry, pernah magang 2 bulan di PA Kota Tasikmalaya</t>
  </si>
  <si>
    <t>Muhammad Dwi Juli Setiawan</t>
  </si>
  <si>
    <t>31/07/1994</t>
  </si>
  <si>
    <t>Jl. Raya Setu</t>
  </si>
  <si>
    <t>081329546204 Ibu kandung</t>
  </si>
  <si>
    <t>july_rpl2@yahoo.com</t>
  </si>
  <si>
    <t>Programmer Suport</t>
  </si>
  <si>
    <t>Noviyandi</t>
  </si>
  <si>
    <t>16/11/1994</t>
  </si>
  <si>
    <t>Kp. Caringin LOR rt/rw 014/004 Caringin, Labuan</t>
  </si>
  <si>
    <t>Labuan</t>
  </si>
  <si>
    <t>Noviyandy98@gmail.com</t>
  </si>
  <si>
    <t>Novria susanti</t>
  </si>
  <si>
    <t>15/11/1992</t>
  </si>
  <si>
    <t>Jl Hangtuah ujung pekanbaru</t>
  </si>
  <si>
    <t>Pekanbaru</t>
  </si>
  <si>
    <t>089660659030/085278526745</t>
  </si>
  <si>
    <t>Novriasusanti15@gmail.com</t>
  </si>
  <si>
    <t>Keterampilan berbicara untuk meyakinkan costumer untuk membeli produk yang akan saya promosikan,dan teliti dalam melakukan pekerjaan.</t>
  </si>
  <si>
    <t>1.pergudangan kayu somel (2011-2016)/milik saudara
 2.tenaga pendidik taman kanak-kanak PMC(2016-2019)
 3.Pt.alfaria Trijaya tbk (2019-2021)</t>
  </si>
  <si>
    <t>Google</t>
  </si>
  <si>
    <t>https://drive.google.com/open?id=1RWJT3xadkrR6jpuYmQ_hAxAdNAGVEDeO</t>
  </si>
  <si>
    <t>https://drive.google.com/open?id=1i7h-XvnBY94ZlPbtcLIcrKuRdOghLZcu</t>
  </si>
  <si>
    <t>https://drive.google.com/open?id=1DvRAuZl1DgtTmHJIAZ9ofVg0OZbJQU2s</t>
  </si>
  <si>
    <t>https://drive.google.com/open?id=1W1BLqWHBRlp3rPauM7edFEBvRwt75ZOR</t>
  </si>
  <si>
    <t>Qonita Luthfia Putri</t>
  </si>
  <si>
    <t>14/04/1997</t>
  </si>
  <si>
    <t>Jl. Pulau Dewa IV Blok P5/5 Kelapa Indah Modernland Kota Tangerang</t>
  </si>
  <si>
    <t>082110510414 (Bapak)</t>
  </si>
  <si>
    <t>qonitaputri14.qp@gmail.com</t>
  </si>
  <si>
    <t>PKL di Kantor Pajak Pratama Kosambi Kota Tangerang</t>
  </si>
  <si>
    <t>Sibti Hasan</t>
  </si>
  <si>
    <t>22/03/1995</t>
  </si>
  <si>
    <t>Jl jend sudirman no 53/01 kp muncang Labuan pandeglang</t>
  </si>
  <si>
    <t>labuan</t>
  </si>
  <si>
    <t>Busway</t>
  </si>
  <si>
    <t>Hasansibty95@gmail.com</t>
  </si>
  <si>
    <t>Belum Menikah pernah</t>
  </si>
  <si>
    <t>Siti Purwanti</t>
  </si>
  <si>
    <t>Jln.Jambu Legoso rt002/011 Pisangan</t>
  </si>
  <si>
    <t>pisangan</t>
  </si>
  <si>
    <t>siti.imut1@gmail.com</t>
  </si>
  <si>
    <t>3 tahun Administrasi</t>
  </si>
  <si>
    <t>Eodia sabarina</t>
  </si>
  <si>
    <t>Jl. Karang lor rt 04/ rw 15 makamhaji, kost griya sakinah, solo</t>
  </si>
  <si>
    <t>081 251 686 185</t>
  </si>
  <si>
    <t>081 314 332 447</t>
  </si>
  <si>
    <t>fotografieodi@gmail.com</t>
  </si>
  <si>
    <t>Ada surat pengalaman kerja palangka post dan tabengan</t>
  </si>
  <si>
    <t>Huda kurniawan</t>
  </si>
  <si>
    <t>Jln. Kaliurang km. 15 ( Utara Kampus UII terpadu ), Kopatan RT : 03 / 02, Umbulmartani, Kec.Ngemplak, Sleman</t>
  </si>
  <si>
    <t>niawan81@yahoo.co.id</t>
  </si>
  <si>
    <t>s1</t>
  </si>
  <si>
    <t>slamet riyadhi</t>
  </si>
  <si>
    <t>14/03/1996</t>
  </si>
  <si>
    <t>Mantrianom Rt/Rw 001 Kec.bawang,Banjarnegara</t>
  </si>
  <si>
    <t>0838-3942-6970</t>
  </si>
  <si>
    <t>0831-4938-4687</t>
  </si>
  <si>
    <t>riyadhi.fx001@gmail.com</t>
  </si>
  <si>
    <t>Satu tahun sebagai grafis designer di denpasar Bali digital Printing</t>
  </si>
  <si>
    <t>Fardianto</t>
  </si>
  <si>
    <t>26/09/1988</t>
  </si>
  <si>
    <t>jln.villa jati padang no.35 RT 001 RW 008 Kelurahan jati padang kecamatan pasar minggu,jakarta selatan</t>
  </si>
  <si>
    <t>saudara kandung (08197584846)</t>
  </si>
  <si>
    <t>fardianto88@yahoo.co.id</t>
  </si>
  <si>
    <t>Guru Matematika dan tenaga entry data di perusahaan carrefour</t>
  </si>
  <si>
    <t>jabaluddin</t>
  </si>
  <si>
    <t>jalan poros rt.001 babulu laut</t>
  </si>
  <si>
    <t>penajam paser utara</t>
  </si>
  <si>
    <t>085705508584(kakak,maysarah)</t>
  </si>
  <si>
    <t>jabal.uddin@yahoo.com</t>
  </si>
  <si>
    <t>Sebagai desain di bidang percetakan</t>
  </si>
  <si>
    <t>Tsafitri</t>
  </si>
  <si>
    <t>Jl. Karangan Putih</t>
  </si>
  <si>
    <t>tabalong</t>
  </si>
  <si>
    <t>tsafitricute@yahoo.com</t>
  </si>
  <si>
    <t>Hanan</t>
  </si>
  <si>
    <t>Jl. Beteng No.86 RT 001/RW 010 kel/kec. Muntilan, Magelang, Jawa Tengah</t>
  </si>
  <si>
    <t>hanan.keren92@yahoo.com</t>
  </si>
  <si>
    <t>Carrefour sebagai OSS, penjahit garment</t>
  </si>
  <si>
    <t>Eric Fernando Manullang</t>
  </si>
  <si>
    <t>15/03/1987</t>
  </si>
  <si>
    <t>Jln. kumis kucing II/78 , Rt 003/07, komplek kodam cibubur , jakarta timur</t>
  </si>
  <si>
    <t>erik.ferman@gmail.com</t>
  </si>
  <si>
    <t>1. Bekerja di PT. STAR DELTA UTAMA SAKTI tahun 2013 s.d tahun 2015
  2. Bekerja di PT. BERCA MANDIRI PERKASA tahun 2015
  3. Bekerja di PT. SAKATA UTAMA tahun 2015 s.d tahun 2016</t>
  </si>
  <si>
    <t>Bayu Eka Daman Duri Widodo</t>
  </si>
  <si>
    <t>15/02/1999</t>
  </si>
  <si>
    <t>Jl. G. Obos 19B</t>
  </si>
  <si>
    <t>palangkaraya</t>
  </si>
  <si>
    <t>bayueka159@gmail.com</t>
  </si>
  <si>
    <t>Gunadi Saptoamijoyo</t>
  </si>
  <si>
    <t>Kp. Pulo Rt. 003 Rw. 005 No.2 Kel : Pinang Ranti Kec : Makasar , Jakarta Timur 13560</t>
  </si>
  <si>
    <t>gunadideaf46@gmail.com</t>
  </si>
  <si>
    <t>Gunawan</t>
  </si>
  <si>
    <t>26/11/1992</t>
  </si>
  <si>
    <t>Jl.soekarnohatta no 98 pelem pare</t>
  </si>
  <si>
    <t>Kabupaten kediri</t>
  </si>
  <si>
    <t>Gunawankediri26@gmail.com</t>
  </si>
  <si>
    <t>Krek/tongkat</t>
  </si>
  <si>
    <t>Pernah mengikuti perlombaan lari 200m sejatim dan mendapat juara 2 lari dengan kaki 1</t>
  </si>
  <si>
    <t>Blum pernah berkerja diperusahaan sama sekali tp sudah beberapa kali kerja wirausaha</t>
  </si>
  <si>
    <t>Wa,fb,ig,telegram</t>
  </si>
  <si>
    <t>https://drive.google.com/open?id=16qLLIGRT-osUirALRjPc0J7spYgImTiP</t>
  </si>
  <si>
    <t>https://drive.google.com/open?id=1OVBmSiOFZaztbG-wi34cHl4G1xhiY7fm</t>
  </si>
  <si>
    <t>https://drive.google.com/open?id=1rRe-z5zJoFPZDPbLgWimOM8P447ohpwK</t>
  </si>
  <si>
    <t>Saya disabilitas fisik tangan dan kaki</t>
  </si>
  <si>
    <t>https://drive.google.com/open?id=1TwuBjM0Mn9rz6FKKyjXD8vYftybs93Sf</t>
  </si>
  <si>
    <t>Muhammad Aris Setiyawan</t>
  </si>
  <si>
    <t>Ds mudung kec Kepohbaru kab Bojonegoro RT 06 RW 03</t>
  </si>
  <si>
    <t>Abangmashariss4@gmail.com</t>
  </si>
  <si>
    <t>Sma</t>
  </si>
  <si>
    <t>Sopir</t>
  </si>
  <si>
    <t>Irpan Rustandi</t>
  </si>
  <si>
    <t>28/02/1972</t>
  </si>
  <si>
    <t>Jl. Kebon Jayanti No. 42 RT 04 RW 09</t>
  </si>
  <si>
    <t>irpanrustandi02@gmail.com</t>
  </si>
  <si>
    <t>15 Tahun</t>
  </si>
  <si>
    <t>Farul Tontian</t>
  </si>
  <si>
    <t>19/09/1977</t>
  </si>
  <si>
    <t>Citra raya, Cluster lagoon Ville Blok J1/43</t>
  </si>
  <si>
    <t>Istri</t>
  </si>
  <si>
    <t>ftontian@gmail.com</t>
  </si>
  <si>
    <t>Jasa keuangan</t>
  </si>
  <si>
    <t>Ni Kadek Dwijayanti</t>
  </si>
  <si>
    <t>Br. Sema ,Tabanan, Kediri</t>
  </si>
  <si>
    <t>Ibu (081999876731)</t>
  </si>
  <si>
    <t>Made Adi Mulyana Putra</t>
  </si>
  <si>
    <t>29/07/2000</t>
  </si>
  <si>
    <t>Jl. Tukad Ijo Gading no. 9, Panjer</t>
  </si>
  <si>
    <t>(ibu) 085738177288</t>
  </si>
  <si>
    <t>0361 - 256271</t>
  </si>
  <si>
    <t>Magang Hospitality di Kantor Pradnyagama (Juni-Juli 2015)</t>
  </si>
  <si>
    <t>Ida Bagus Rai Puja Danan Jaya Putra</t>
  </si>
  <si>
    <t>16/01/1999</t>
  </si>
  <si>
    <t>Jl. Danau Tamblingan no. 82, Sanur</t>
  </si>
  <si>
    <t>08123920226 (Ayah)</t>
  </si>
  <si>
    <t>081916774850 (Ibu)</t>
  </si>
  <si>
    <t>Magang hospitality di Pradnyagama, membantu paman menjadi Satpam dan Parkir, tim kebersihan di Griya</t>
  </si>
  <si>
    <t>Ida Ayu Made Dwi Cahyani</t>
  </si>
  <si>
    <t>Jl. Danau Kerinci Gg VIII/27 Sanur</t>
  </si>
  <si>
    <t>unspecified</t>
  </si>
  <si>
    <t>0361 - 7427781</t>
  </si>
  <si>
    <t>Agus Maulana As Ari</t>
  </si>
  <si>
    <t>Kampung Kusamba kec. Dawan, Klungkung</t>
  </si>
  <si>
    <t>Kadek Winda Dwiastari</t>
  </si>
  <si>
    <t>Jln. Kertanegara gg Erlangga no. 2 Ubung Kaja, Denpasar</t>
  </si>
  <si>
    <t>08123817808 (papa)</t>
  </si>
  <si>
    <t>Nita Rusmawati</t>
  </si>
  <si>
    <t>22/08/1987</t>
  </si>
  <si>
    <t>Br. Ketapang Muara 002/000, Negara</t>
  </si>
  <si>
    <t>ojek</t>
  </si>
  <si>
    <t>nita.apin0889@gmail.com</t>
  </si>
  <si>
    <t>Online shop - baju dan kosmetik</t>
  </si>
  <si>
    <t>Achmad Fani</t>
  </si>
  <si>
    <t>13/07/1990</t>
  </si>
  <si>
    <t>jl. Prumpung Tengah rt 03/05 no. 27 kel. Cipinang besar Utara kec. Jatinegara Jakarta Timur</t>
  </si>
  <si>
    <t>rafinajmi27@gmail.com (email adik)</t>
  </si>
  <si>
    <t>cashier di PT. Carrefour Indonesia cabang Buaran</t>
  </si>
  <si>
    <t>Achmad Fathi Khalidi</t>
  </si>
  <si>
    <t>Perumahan Graha Dewata Blok LL1/5 desalandungsari Kecamatan dau kabupaten malang Jawa timur</t>
  </si>
  <si>
    <t>fathikhalidi1@gmail.com</t>
  </si>
  <si>
    <t>Pelatihan Arsitektur, pelatihan desain grafis</t>
  </si>
  <si>
    <t>Juru bahasa isyarat</t>
  </si>
  <si>
    <t>Sketchup, autocad, photoshop, corel draw, Microsoft</t>
  </si>
  <si>
    <t>Pusat Pembinaan Pelatihan dan Sertifikasi</t>
  </si>
  <si>
    <t>Grup</t>
  </si>
  <si>
    <t>Fathikhalidi1</t>
  </si>
  <si>
    <t>https://drive.google.com/open?id=1ZbXoe7jQOI3IZK6cgPl2bCnqk_BNmLAU</t>
  </si>
  <si>
    <t>Sarjana Arsitektur</t>
  </si>
  <si>
    <t>https://drive.google.com/open?id=135h4K-YkqZ1Ws4wLkVBl3ajIbnKeh-zW</t>
  </si>
  <si>
    <t>https://drive.google.com/open?id=1UB3lDp2aXKJ98KLI14KNfbOgtyFfAZaJ</t>
  </si>
  <si>
    <t>Lahir anak normal mendadak sakit demam tinggi maka pendengaran saya hilang</t>
  </si>
  <si>
    <t>https://drive.google.com/open?id=1aLwSdnBrapqEV7pq-N5aFjt7oPGCEiYp</t>
  </si>
  <si>
    <t>https://drive.google.com/open?id=149cVz-PbvQlAxndNGjNcUOhWPzwEwWsv</t>
  </si>
  <si>
    <t>Rizki Darmawi</t>
  </si>
  <si>
    <t>Morangan Barat RT 04 RW 02</t>
  </si>
  <si>
    <t>yogyakarta</t>
  </si>
  <si>
    <t>0896.9180.3749</t>
  </si>
  <si>
    <t>085.629.48.629 (kakak kandung)</t>
  </si>
  <si>
    <t>thinkijo@gmail.com</t>
  </si>
  <si>
    <t>Bekerja di CV RIZTEK Klaten Sebagai Administrasi dan Mekanik 2013 – 2014 , Pengawas atau Supervisor di Kedai MadreTuli Yogyakarta 2015-2016 , Bekerja di DEAF ART Community Yogyakarta 2009-sampai sekarang , Membantu Mengajar di PLB UNY 2017</t>
  </si>
  <si>
    <t>ROMY SYAHTY,AMd</t>
  </si>
  <si>
    <t>PERUMAHAN NURI BINTARO JL. CEMPAKA BLOK C5/7, PONDOK , tangsel</t>
  </si>
  <si>
    <t>085691441723 ( ORANG TUA TUTY VERA TOBING )</t>
  </si>
  <si>
    <t>ADA</t>
  </si>
  <si>
    <t>Chris Putut Wijayanto</t>
  </si>
  <si>
    <t>Jl. Manggis no. 215 Tegalrejo RT.4/RW.1</t>
  </si>
  <si>
    <t>ogan komering ulu timur</t>
  </si>
  <si>
    <t>0818-0797-7073</t>
  </si>
  <si>
    <t>0858-6875-4243 Novi (istri saya)</t>
  </si>
  <si>
    <t>putut.jaya198@gmail.com</t>
  </si>
  <si>
    <t>Operator Mesin Percetakan</t>
  </si>
  <si>
    <t>NOVITA SARI NELSON</t>
  </si>
  <si>
    <t>Jl. Bulak Sereh RT 013 / RW 004 No.2</t>
  </si>
  <si>
    <t>JAKARTa</t>
  </si>
  <si>
    <t>081213788368 (Ibu kandung)</t>
  </si>
  <si>
    <t>nelson90.sn@gmail.com</t>
  </si>
  <si>
    <t>supriatna</t>
  </si>
  <si>
    <t>kp.cigorowong rt 01/13 desa cibunar kec.cibatu</t>
  </si>
  <si>
    <t>cibatu</t>
  </si>
  <si>
    <t>085322127957 bapak daryan (ayah)</t>
  </si>
  <si>
    <t>supriatnaassundawie@gmail.com</t>
  </si>
  <si>
    <t>Albert Surya</t>
  </si>
  <si>
    <t>Jalan Surya mustika blok 3/D no. 6, RT.013/RW.005 Sunrise Garden</t>
  </si>
  <si>
    <t>Mobil Automatic</t>
  </si>
  <si>
    <t>larosnedi@yahoo.co.id</t>
  </si>
  <si>
    <t>karyawan akuntansi di PT. Infiltraco murni (kimia)</t>
  </si>
  <si>
    <t>Eni Apriliania</t>
  </si>
  <si>
    <t>23/04/1990</t>
  </si>
  <si>
    <t>Sendang Kedungumpul 004/006 Kec.Kandangan</t>
  </si>
  <si>
    <t>kadangan</t>
  </si>
  <si>
    <t>Umum</t>
  </si>
  <si>
    <t>eniapriliani2@gmail.com</t>
  </si>
  <si>
    <t>Pernah bekerja di toko sembako, alat tulis, kantin &amp; warnet</t>
  </si>
  <si>
    <t>Andriani Tri Astuti</t>
  </si>
  <si>
    <t>24/05/1996</t>
  </si>
  <si>
    <t>Sumber RT 04/04 RW Sumber, Banjarsari Surakarta</t>
  </si>
  <si>
    <t>motor and public transport</t>
  </si>
  <si>
    <t>Andrianitriastuti65@gmail.com</t>
  </si>
  <si>
    <t>Menjahit , Salon , Memasak , Batik</t>
  </si>
  <si>
    <t>STEENY NATHANAEL</t>
  </si>
  <si>
    <t>26/10/1999</t>
  </si>
  <si>
    <t>jl.ngagel wasana IV / 38 surabaya</t>
  </si>
  <si>
    <t>No. Hp ​​​​ 081332340448</t>
  </si>
  <si>
    <t>ibu tini muljati +6281230769458 dan om boegi 085235601293</t>
  </si>
  <si>
    <t>niifanathanael20@gmail.com</t>
  </si>
  <si>
    <t>Alfin Eko Prasetyo</t>
  </si>
  <si>
    <t>27/03/1994</t>
  </si>
  <si>
    <t>pondok ungu permai blok an 5 no 13 kaliabang tengah bekasi utara</t>
  </si>
  <si>
    <t>bekasi Utara</t>
  </si>
  <si>
    <t>alfinekoprstyo9495@gmail.com</t>
  </si>
  <si>
    <t>Ani Handayani</t>
  </si>
  <si>
    <t>Lahar Rt.003 Rw.001 Dk.Dopang Kec.Tlogowungu Kab.Pati</t>
  </si>
  <si>
    <t>pati</t>
  </si>
  <si>
    <t>085226289044 (ibu)</t>
  </si>
  <si>
    <t>Anha2912@rocketmail.com</t>
  </si>
  <si>
    <t>Ariani</t>
  </si>
  <si>
    <t>15/12/1992</t>
  </si>
  <si>
    <t>Dusun Bengkel Selatan</t>
  </si>
  <si>
    <t>085238507971 (saudara)</t>
  </si>
  <si>
    <t>Ariani15des@gmail.com</t>
  </si>
  <si>
    <t>Billy Ramadhan Surbakti</t>
  </si>
  <si>
    <t>18/02/2017</t>
  </si>
  <si>
    <t>Jalan Mawar C No 50 RT 004/RW 006 tugu utara koja</t>
  </si>
  <si>
    <t>Bramadhansurbakti@gmail.com</t>
  </si>
  <si>
    <t>Carrefour di MOI</t>
  </si>
  <si>
    <t>Frisia Maya Masihor</t>
  </si>
  <si>
    <t>Jl, Kao Jati Kab. Halmahera Utara</t>
  </si>
  <si>
    <t>halmahera utara</t>
  </si>
  <si>
    <t>08134186396 (ibu)</t>
  </si>
  <si>
    <t>Devi Eka Fitriana</t>
  </si>
  <si>
    <t>21/12/1996</t>
  </si>
  <si>
    <t>Lingkungan Rt. 04/03 Karanglo Kec. Purwantoro Kab. Wonogiri</t>
  </si>
  <si>
    <t>deviekafitriana@gmail.com</t>
  </si>
  <si>
    <t>Irawan Pramudya Ananto</t>
  </si>
  <si>
    <t>20/02/1992</t>
  </si>
  <si>
    <t>Kupang Gunung Barat IV no.18 Surabaya</t>
  </si>
  <si>
    <t>81234609667 (Invalid Number)</t>
  </si>
  <si>
    <t>hasnabintari@gmail.com</t>
  </si>
  <si>
    <t>Cleaning service di PT. SOS Indonesia (2012-2017)</t>
  </si>
  <si>
    <t>Irwan saputra</t>
  </si>
  <si>
    <t>Lembar, Dusun Lembar, Kecamatan Lembar, Kabupten Lombok Barat, NTB</t>
  </si>
  <si>
    <t>irwan.gunners@yahoo.com</t>
  </si>
  <si>
    <t>Sebagai operator komputer</t>
  </si>
  <si>
    <t>JAINU RATNA ARIYANTI</t>
  </si>
  <si>
    <t>17/10/2017</t>
  </si>
  <si>
    <t>DUSUN JOHO RT.02 RW.02 DS.PASIRIAN</t>
  </si>
  <si>
    <t>85784141494 (Invalid Number)</t>
  </si>
  <si>
    <t>mahretnoariyuda@yahoo.co.id</t>
  </si>
  <si>
    <t>PT. SINAR SANJA SAKTI</t>
  </si>
  <si>
    <t>Linda Marliyanti</t>
  </si>
  <si>
    <t>24/03/1988</t>
  </si>
  <si>
    <t>Kp masjid Rt 01 Rw 05 Kel Labuan Kec Labuan kab pandeglang</t>
  </si>
  <si>
    <t>pandeglang</t>
  </si>
  <si>
    <t>Bapak</t>
  </si>
  <si>
    <t>lindamarliyanti88@gmail.com</t>
  </si>
  <si>
    <t>2010-2012 Teller Pada PT Bank Rakyat Indonesia TBk
  2012-2015 Marketing Analysis micro unit Pada PT Bank Rakyat Indonesia
  2015 s/d 2017 Recovery patah kaki paha kanan</t>
  </si>
  <si>
    <t>Lucia Effendy</t>
  </si>
  <si>
    <t>22/10/1993</t>
  </si>
  <si>
    <t>JL. Puri Kencana Blok K 9 No 12 Jakarta Barat 11610</t>
  </si>
  <si>
    <t>081293332057 (ibu)</t>
  </si>
  <si>
    <t>effendy.lucia@gmail.com</t>
  </si>
  <si>
    <t>Freelancer Writer and Data Entry from Sribulancer.com and Projects.co.id , Assistant teacher in KUMON Matematika at Puri Kencana</t>
  </si>
  <si>
    <t>meliani yuliasari</t>
  </si>
  <si>
    <t>25/03/1983</t>
  </si>
  <si>
    <t>jl.olahraga kabupaten indramayu</t>
  </si>
  <si>
    <t>‪+6281214595140‬</t>
  </si>
  <si>
    <t>suami</t>
  </si>
  <si>
    <t>robbychandra1112@gmail.com</t>
  </si>
  <si>
    <t>PT.mitra utama global,unicef</t>
  </si>
  <si>
    <t>MURZALINAH</t>
  </si>
  <si>
    <t>26/10/1989</t>
  </si>
  <si>
    <t>Jl. Dr Setia Budi RT/RW 002 No 03 Kecamatan Palimanan Kabupaten Cirebon 45161</t>
  </si>
  <si>
    <t>elzahataway@gmail.com</t>
  </si>
  <si>
    <t>Sarah Anggrika Hapsari</t>
  </si>
  <si>
    <t>26/10/1982</t>
  </si>
  <si>
    <t>Villa Pertiwi Blok AR no 12, Rt 010/013, Kel. Sukamaju Kec. Cilodong - Cimanggis 16000, Kota Depok - Jawa Barat</t>
  </si>
  <si>
    <t>Hapsari82man87@gmail.com82</t>
  </si>
  <si>
    <t>1. Pernah bekerja PT. DJASA UBERSAKTI tahun 2007 s.d tahun 2009</t>
  </si>
  <si>
    <t>Stefanus nai</t>
  </si>
  <si>
    <t>jl. kopling BNI Blok MMI No 10 Rt.001/04 Wijaya kusuma, grogol petamburan, Jakarta barat.</t>
  </si>
  <si>
    <t>Evan87nay@gmail.com</t>
  </si>
  <si>
    <t>Selama 2 tahun tetakhir bekerja di bengkel umum</t>
  </si>
  <si>
    <t>velisyano maha deva marshall</t>
  </si>
  <si>
    <t>22/02/1984</t>
  </si>
  <si>
    <t>trikora II/177 kel. Gedong, kec. Pasar rebo jakarta timur</t>
  </si>
  <si>
    <t>082226567123 (kakak)</t>
  </si>
  <si>
    <t>devajokam11@gmail.com</t>
  </si>
  <si>
    <t>1. PT. Carrefour surabaya
  2. PT. Cargo andalan nusantara (CAN) jakarta</t>
  </si>
  <si>
    <t>Fariz Aditya</t>
  </si>
  <si>
    <t>Jl. D. Maninjau Raya no. 27, Malang</t>
  </si>
  <si>
    <t>m.farizaditay@gmail.com</t>
  </si>
  <si>
    <t>Brawijaya University Office</t>
  </si>
  <si>
    <t>Sri Astutik</t>
  </si>
  <si>
    <t>21/07/1979</t>
  </si>
  <si>
    <t>Ds. Ngabar RT 14 RW 05 Kec. Jetis, Mojokerto</t>
  </si>
  <si>
    <t>Motor 3 wheel</t>
  </si>
  <si>
    <t>sriartbrawijaya@gmail.com</t>
  </si>
  <si>
    <t>teach at High School, MI Khadijahm SD Tunggul Wulung</t>
  </si>
  <si>
    <t>Achsanur Ridlo</t>
  </si>
  <si>
    <t>15/05/1993</t>
  </si>
  <si>
    <t>sukodono permai blok N 19, Lumajang</t>
  </si>
  <si>
    <t>Achsanurridlo11@gmail.com</t>
  </si>
  <si>
    <t>Rieka Aprilia Hermansyah</t>
  </si>
  <si>
    <t>Jl. Mertojoyo Blok C No. 6 , Malang</t>
  </si>
  <si>
    <t>81902443792 (Invalid Number)</t>
  </si>
  <si>
    <t>0818821185 (Kanel Hermansyah)</t>
  </si>
  <si>
    <t>riekaprilia@gmail.com</t>
  </si>
  <si>
    <t>Training in Westin Hotel Nusa Dua Bali, internship at Department of Culture and tourism Malang ciry</t>
  </si>
  <si>
    <t>Siti Nur Lathifah</t>
  </si>
  <si>
    <t>16/04/1994</t>
  </si>
  <si>
    <t>Jl. Medoho Raya no. 98 RT 02 RW 09 Kel. Sambirejo Kec. Gayamsari, Semarang</t>
  </si>
  <si>
    <t>sitinurlathifah16@gmail.com</t>
  </si>
  <si>
    <t>freelancer model endorse, photoshoot via instagram</t>
  </si>
  <si>
    <t>Wildan Rilo Pambudi</t>
  </si>
  <si>
    <t>Jl. Kenanga 01 no 11 rt 01 rw 06 Perum Wijaya Kusuma Pati</t>
  </si>
  <si>
    <t>08122888793 (Giyarto)</t>
  </si>
  <si>
    <t>wildanrilopambudi777@gmail.com</t>
  </si>
  <si>
    <t>Laksita Pramanasari</t>
  </si>
  <si>
    <t>15/05/1992</t>
  </si>
  <si>
    <t>Jl. Tanimbar 27 Malang, 65117</t>
  </si>
  <si>
    <t>85600029953 (Invalid Number)</t>
  </si>
  <si>
    <t>Bapk Hari Budiono (085102077821)</t>
  </si>
  <si>
    <t>laksitapramanasari@gmail.com</t>
  </si>
  <si>
    <t>Dendy Arifianto</t>
  </si>
  <si>
    <t>lingkungan petungwulung RT 2 RW 7, Kelurahan Petungsari, Jl. Ahyani no.138, Pandaan, Pasuruan</t>
  </si>
  <si>
    <t>Online</t>
  </si>
  <si>
    <t>dendyarifianto@gmail.com</t>
  </si>
  <si>
    <t>Rara Lingga Mardiani Pragasiwi</t>
  </si>
  <si>
    <t>14/05/1992</t>
  </si>
  <si>
    <t>Jl. Raya Candi II Gg Masjid no. 223, Malang</t>
  </si>
  <si>
    <t>MALANG</t>
  </si>
  <si>
    <t>85655689177 (Invalid Number)</t>
  </si>
  <si>
    <t>0812344653544 (Tante)</t>
  </si>
  <si>
    <t>raralingga.rl@gmail.com</t>
  </si>
  <si>
    <t>private lesson teacher</t>
  </si>
  <si>
    <t>Moh. Abu Hasan</t>
  </si>
  <si>
    <t>25/12/1992</t>
  </si>
  <si>
    <t>Kp. Tanjung Glugur Selatan , Situbondo</t>
  </si>
  <si>
    <t>SITUBONDO</t>
  </si>
  <si>
    <t>ubhasan992@gmail.com</t>
  </si>
  <si>
    <t>Photography, private lesson for Deaf</t>
  </si>
  <si>
    <t>Tio Atma Nugraha</t>
  </si>
  <si>
    <t>Jl. Setia Budi no.49 B Madiun</t>
  </si>
  <si>
    <t>mADIUN</t>
  </si>
  <si>
    <t>tioatmanugraha@gmail.com</t>
  </si>
  <si>
    <t>Computer Service, elctricity</t>
  </si>
  <si>
    <t>Winasty Dewinanda</t>
  </si>
  <si>
    <t>Jl. Bantaran Barat III/ no. 37 Malang</t>
  </si>
  <si>
    <t>85646720640 (Invalid Number)</t>
  </si>
  <si>
    <t>vitadhewanty@gmail.com</t>
  </si>
  <si>
    <t>Tendri Meyshaka Herdhina</t>
  </si>
  <si>
    <t>Jl. Danau Maninjau Tengah B3 D13 Malang</t>
  </si>
  <si>
    <t>85731368179 (Invalid Number)</t>
  </si>
  <si>
    <t>081217141023 (Ibu)</t>
  </si>
  <si>
    <t>Ari Prasetyo Wibowo</t>
  </si>
  <si>
    <t>29/08/1992</t>
  </si>
  <si>
    <t>Lingk. Kresek Kel. Tempurejo Kec. Pesantren, Kediri</t>
  </si>
  <si>
    <t>KEDIRI</t>
  </si>
  <si>
    <t>85878629033 (Invalid Number)</t>
  </si>
  <si>
    <t>aripw92@gmail.com</t>
  </si>
  <si>
    <t>Jenny Nilam Sari Purwnto</t>
  </si>
  <si>
    <t>Jl. Tunjung sekar damai nlok S no. 4 / Jl. Ikan Arwana</t>
  </si>
  <si>
    <t>motor/mobil</t>
  </si>
  <si>
    <t>08173899355 (mama)</t>
  </si>
  <si>
    <t>Auliya Diena Mahfudah</t>
  </si>
  <si>
    <t>15/11/1994</t>
  </si>
  <si>
    <t>Jl. Monsterhijau no. 11A Malang</t>
  </si>
  <si>
    <t>dienamahfudzah@yahoo.com</t>
  </si>
  <si>
    <t>Splendid inn</t>
  </si>
  <si>
    <t>Muhammad Hasanuddin</t>
  </si>
  <si>
    <t>22/03/1994</t>
  </si>
  <si>
    <t>Jl. Borobudur Agung BaRAT vii NO. 14 Malang</t>
  </si>
  <si>
    <t>87701666694 (Invalid Number)</t>
  </si>
  <si>
    <t>acanchan99@gmail.com</t>
  </si>
  <si>
    <t>cooking, producer, actor, teather</t>
  </si>
  <si>
    <t>Angelius Wahyu Utomo</t>
  </si>
  <si>
    <t>27/01/1992</t>
  </si>
  <si>
    <t>Jl. Mesjid no. 25, Ciracas, Jakarta Timur</t>
  </si>
  <si>
    <t>082113858657 WA</t>
  </si>
  <si>
    <t>081297983776 (Bapak)</t>
  </si>
  <si>
    <t>angeliuswahyu27@gmail.com</t>
  </si>
  <si>
    <t>Chef pastry at Bakoel Koffie, 2012-2014</t>
  </si>
  <si>
    <t>Eric Runturambi</t>
  </si>
  <si>
    <t>Jl. Persada Sayang blok BB 12A</t>
  </si>
  <si>
    <t>ericrunturambi57994@gmail.com</t>
  </si>
  <si>
    <t>https://drive.google.com/open?id=1PLcLtcpbQW5H0m8SEEW2jBE9jNLrclpz</t>
  </si>
  <si>
    <t>Senggar Batik SLB Pangudi Luhur tahun 2005 sampai 2017.
  PT. Mika Jaya 4 bulan.
  PT. Intan Pertiwi Industri tahun 2019 sampai saat</t>
  </si>
  <si>
    <t>SMALB</t>
  </si>
  <si>
    <t>https://drive.google.com/open?id=1BImp625HpvP8uzz4VYMJT6ao-2jgoNhj</t>
  </si>
  <si>
    <t>https://drive.google.com/open?id=1a4-LS_ANOQN4hkTmfJ35yloJ15SVgIau</t>
  </si>
  <si>
    <t>Tunarungu/tuli</t>
  </si>
  <si>
    <t>https://drive.google.com/open?id=12dCWaK7A0uiRsx94Xj-z62Nh2tiIJ9ip</t>
  </si>
  <si>
    <t>Amri idris</t>
  </si>
  <si>
    <t>14/01/1981</t>
  </si>
  <si>
    <t>Jl.baji bicara no.3, Sulawesi Selatan</t>
  </si>
  <si>
    <t>Amriidris03@gmail.com</t>
  </si>
  <si>
    <t>Pernah jaga stan pameran</t>
  </si>
  <si>
    <t>Senggar Batik SLB Pangudi Luhur tahun 2005 sampai 2017.
 PT. Mika Jaya 4 bulan.
 PT. Intan Pertiwi Industri tahun 2019 sampai saat</t>
  </si>
  <si>
    <t>Tonanda Putra natadiningrat</t>
  </si>
  <si>
    <t>27/06/1984</t>
  </si>
  <si>
    <t>Nusa Loka Blok A6 NO.1, jl. Sulawesi VI, Rawa Mekar Jaya, Serpong Kota Tangerang</t>
  </si>
  <si>
    <t>tonandablack84@gmail.com</t>
  </si>
  <si>
    <t>Saya bekerja di PT CIPTA PRATAMA KREASI ( MAINAD ) ADVERTISING</t>
  </si>
  <si>
    <t>Ibrahim Mursyid</t>
  </si>
  <si>
    <t>Jalan kebon kacang XII</t>
  </si>
  <si>
    <t>online transportation</t>
  </si>
  <si>
    <t>ibm.int19@gmail.com</t>
  </si>
  <si>
    <t>Support administrasi d BRI PUSAT jkt</t>
  </si>
  <si>
    <t>Aldie Prayoga</t>
  </si>
  <si>
    <t>Link sukajaya Rt018/rw007 cilegon</t>
  </si>
  <si>
    <t>Aldieprayoga20@gmail.com</t>
  </si>
  <si>
    <t>PT.trimitra baterai perkasa / PT eds manufacturing</t>
  </si>
  <si>
    <t>alkautsar wirawan</t>
  </si>
  <si>
    <t>26/06/1993</t>
  </si>
  <si>
    <t>jalan batununggal mulia 10 NO.9</t>
  </si>
  <si>
    <t>pesawat</t>
  </si>
  <si>
    <t>Alkautsarw@26@gmail.com</t>
  </si>
  <si>
    <t>magang cv.alfabeta di bandung</t>
  </si>
  <si>
    <t>andika yuli novianto</t>
  </si>
  <si>
    <t>jatisari rt 02 rw 02 kebumen</t>
  </si>
  <si>
    <t>2 tahun menjadi staff administrasi, 7tahun menjadi asisten manajer,5 tahun menjadi kepala urusan pembangunan pemdes jatisari, supervisor restoran</t>
  </si>
  <si>
    <t>ANNISA AULIA WAHYUDI</t>
  </si>
  <si>
    <t>KOMP. DKI BLOK R2 No. 17 PONDOK KELAPA JAKARTA TIMUR 13450. RT/RW : 015/ 002.KELURAHAN : PONDOK KELAPA. KECAMATAN : DUREN SAWIT</t>
  </si>
  <si>
    <t>IBU : 081381592420</t>
  </si>
  <si>
    <t>wannisaaulia@yahoo.co.id</t>
  </si>
  <si>
    <t>Magang / pkl di Jeny tjahawati</t>
  </si>
  <si>
    <t>Deni Hidayat</t>
  </si>
  <si>
    <t>29/09/1990</t>
  </si>
  <si>
    <t>Jln H faqih usman lorong Ogan rt 14 rw 08 kelurahan 1 Ulu kecamatan seberang Ulu 1 nomor 2055 kode pos 30257 Palembang</t>
  </si>
  <si>
    <t>denihidayat879@gmail.com</t>
  </si>
  <si>
    <t>Dhanny ramadhan</t>
  </si>
  <si>
    <t>19/07/1981</t>
  </si>
  <si>
    <t>Pamikul 1 no 42 rt.002/006 kel.tegal gundil,kec.bogor utara,bogor16153</t>
  </si>
  <si>
    <t>Boele.cute81@gmail.com</t>
  </si>
  <si>
    <t>Menjadi marketing</t>
  </si>
  <si>
    <t>Eri Karyana</t>
  </si>
  <si>
    <t>Babakan Sumedang Gang Parang 2 No 23 RT 2 RW 10 Kiaracondong Bandung 40283</t>
  </si>
  <si>
    <t>Awanrk.id@gmail.com</t>
  </si>
  <si>
    <t>Pernah bekerja di beberapa konsultan Manajemen dan PLsikologi, PT Telkom Indonesia, PT Trakindo Utama, Sanbe Farma. Pengalaman rata-rata di bidang Human Resources Management</t>
  </si>
  <si>
    <t>Hanik puji astuti</t>
  </si>
  <si>
    <t>22/12/1995</t>
  </si>
  <si>
    <t>Tancep ngawen gunung kidul rt rw 03 06</t>
  </si>
  <si>
    <t>hanikpujiastuti5@gmail.com</t>
  </si>
  <si>
    <t>Part time</t>
  </si>
  <si>
    <t>hidimby admaja adhiwira punyawan</t>
  </si>
  <si>
    <t>perum bulan terang utama jalan ki ageng gribig rt 07 rw 17 kelurahan madyopuro kecamatan kedung kandang kota malang jawa timur</t>
  </si>
  <si>
    <t>085334892311 saudara</t>
  </si>
  <si>
    <t>atmajaadhie@gmail.com</t>
  </si>
  <si>
    <t>I KADEK WARTIKA</t>
  </si>
  <si>
    <t>28/06/1992</t>
  </si>
  <si>
    <t>Jl.padang linjong 65c canggu kuta utara badung bali</t>
  </si>
  <si>
    <t>081237905865/sepupu</t>
  </si>
  <si>
    <t>Kadekwartika29@gmail.com</t>
  </si>
  <si>
    <t>indah wuryaningtyas</t>
  </si>
  <si>
    <t>jalan Sambisari, Jalan karanglo no 8 kRt01/Rw 01/Kel. Purwoartani/Kec. Kalasan/Kab. Sleman/DIY</t>
  </si>
  <si>
    <t>indahwuryaningtyas@gmail.com</t>
  </si>
  <si>
    <t>Jose Rizky Maharani</t>
  </si>
  <si>
    <t>20/02/1997</t>
  </si>
  <si>
    <t>Aspol Tegallega Blok A No. 2 Jl. Pelindung Hewan, Bandung</t>
  </si>
  <si>
    <t>rizkymaharani97@yahoo.com</t>
  </si>
  <si>
    <t>Belum Menikah Ada</t>
  </si>
  <si>
    <t>Kadek wartika</t>
  </si>
  <si>
    <t>28/06/1994</t>
  </si>
  <si>
    <t>BANJAR BERAWANTANGI</t>
  </si>
  <si>
    <t>Negara</t>
  </si>
  <si>
    <t>Khairul Azan Harahap</t>
  </si>
  <si>
    <t>Kemandoran pluis no 20 kelurahan grogol utara kecamatan kebayoran lama jakarta Selatan , Muara gondang kecamatan rao selatan kabupaten pasaman sumatera barat</t>
  </si>
  <si>
    <t>harahap49@yahoo.com</t>
  </si>
  <si>
    <t>Quality control dan distributor</t>
  </si>
  <si>
    <t>Linda kriswati</t>
  </si>
  <si>
    <t>28/04/1995</t>
  </si>
  <si>
    <t>Karanganyar</t>
  </si>
  <si>
    <t>karanganyar</t>
  </si>
  <si>
    <t>Thn 2015 s/d 2016</t>
  </si>
  <si>
    <t>Maria sihotang</t>
  </si>
  <si>
    <t>KOMP PJKA LK lV</t>
  </si>
  <si>
    <t>sumatra utara</t>
  </si>
  <si>
    <t>Cashir</t>
  </si>
  <si>
    <t>Muhammad iqbal</t>
  </si>
  <si>
    <t>Jalan tiban 4 ruko melati raya blok a no 1</t>
  </si>
  <si>
    <t>iqbal200889@gmail.com</t>
  </si>
  <si>
    <t>Aministrasi dan operator sekolah</t>
  </si>
  <si>
    <t>Ni Luh Adriani</t>
  </si>
  <si>
    <t>27/12/1993</t>
  </si>
  <si>
    <t>Jln Pratama No 55 Nusa Dua Bali</t>
  </si>
  <si>
    <t>Ibu</t>
  </si>
  <si>
    <t>adrifairy93@gmail.com</t>
  </si>
  <si>
    <t>Training di Percetakan BNP Media Bali selama 3 bulan (februari sampai Mei 2012) sebagai desain grafis. 
  Training di hotel Bali Tropic Resort &amp; Spa selama 3 bulan (Juni sampai September 2016) sebagai pegawai magang TI</t>
  </si>
  <si>
    <t>Ni Luh Mayuni</t>
  </si>
  <si>
    <t>jln beng tunjuk, ds tunjuk, kec tabanan, kab tabanan</t>
  </si>
  <si>
    <t>wahyudiatmika91@gmail.com</t>
  </si>
  <si>
    <t>di sebuar kargo di gianyar di bagian adiminiatrasi</t>
  </si>
  <si>
    <t>Nurdin Hamzah</t>
  </si>
  <si>
    <t>28/03/1995</t>
  </si>
  <si>
    <t>Perumahan bukit waringin blok G2 No.06 desa cimanggis, bonong gede, bogor</t>
  </si>
  <si>
    <t>hanjjah@gmail.com</t>
  </si>
  <si>
    <t>Sebagai Surveyor dan Mengola data di Universitas Sriwijaya Fakultas Ekonomi</t>
  </si>
  <si>
    <t>Rafly Junianto</t>
  </si>
  <si>
    <t>16/06/1989</t>
  </si>
  <si>
    <t>Jl. Balai Rakyat 3, Rt 09 Rw 07, No.15b, Utan Kayu Utara, Matraman</t>
  </si>
  <si>
    <t>matraman</t>
  </si>
  <si>
    <t>081317926180 (Ayah)</t>
  </si>
  <si>
    <t>raflyjunianto@ymail.com</t>
  </si>
  <si>
    <t>Ramadhanti Safirriani</t>
  </si>
  <si>
    <t>Jalan Tanjung Duren Dalam 4 No 3 Jakarta Barat 11470</t>
  </si>
  <si>
    <t>gojek/grab</t>
  </si>
  <si>
    <t>madha_radha_faron@yahoo.com</t>
  </si>
  <si>
    <t>1. Admin multiply online shop 
  2. Admin instagram online shop
  3. Admin tokopedia online shop 
  4. Admin web online shop</t>
  </si>
  <si>
    <t>Restu Basuki</t>
  </si>
  <si>
    <t>RT 002 RW 001 NGLATIYAN 1, NGENTAKREJO, LENDAH, KULON PROGO</t>
  </si>
  <si>
    <t>85743024485 (Invalid Number)</t>
  </si>
  <si>
    <t>restubasuki@yahoo.co.id</t>
  </si>
  <si>
    <t>telkom, acor advertising, mandiri contact centet jogja</t>
  </si>
  <si>
    <t>Rio Aji Kiswantara</t>
  </si>
  <si>
    <t>21/07/1998</t>
  </si>
  <si>
    <t>Jl dulkapi no 36 RT21 RW11, Pandanrejo, Kecamatan Bumiaji, Kota Batu.</t>
  </si>
  <si>
    <t>rioajikiswantara98gmail.com</t>
  </si>
  <si>
    <t>Ryan Ardi Wibowo</t>
  </si>
  <si>
    <t>Dsn. Cung Belud RT 03/RW 10, Ds. Semen, Kec. Paron, Kab. Ngawi</t>
  </si>
  <si>
    <t>ngawi</t>
  </si>
  <si>
    <t>0813-5727-9343</t>
  </si>
  <si>
    <t>0813-3564-1982</t>
  </si>
  <si>
    <t>ryanardiw01@gmail.com</t>
  </si>
  <si>
    <t>distributor botol zam-zam in Jakarta</t>
  </si>
  <si>
    <t>Ryan Winardi Kwee</t>
  </si>
  <si>
    <t>Jl. Kejayaan 1 no. 30 Gajah Mada, Jakarta Barat</t>
  </si>
  <si>
    <t>ryanwinardilee@gmail.com</t>
  </si>
  <si>
    <t>Public speaking</t>
  </si>
  <si>
    <t>Tongkat, laptop, dan smartphone</t>
  </si>
  <si>
    <t>Bermain alat musik, berbicara, mendengar, dan menulis bahasa Inggris</t>
  </si>
  <si>
    <t>Saya bekerja di suatu gereja lokal sebagai pemusik</t>
  </si>
  <si>
    <t>Face Book: Ryan Winardi Kwee, Instagram: @ryankwee</t>
  </si>
  <si>
    <t>https://drive.google.com/open?id=1nsqMcQtPrNgTLLyV0PWKElZGX7_FY6xh</t>
  </si>
  <si>
    <t>https://drive.google.com/open?id=1FOUb6G0dKB-91F-jd-SYddN_IztjJU7i</t>
  </si>
  <si>
    <t>https://drive.google.com/open?id=1jRbLMRRYdk-Gi-XHxVzIQ95xDR-eKn_k</t>
  </si>
  <si>
    <t>Saya adalah seorang tunanetra totally blind</t>
  </si>
  <si>
    <t>https://drive.google.com/open?id=1rzD6Ev_xUxy2yhUy07H6DXG-AQocQFC-</t>
  </si>
  <si>
    <t>Septo Adyetno</t>
  </si>
  <si>
    <t>Jl.Seturan II no.60 Yogyakarta</t>
  </si>
  <si>
    <t>087775542244 (SMS)</t>
  </si>
  <si>
    <t>zeto_hiroyuki@yahoo.com</t>
  </si>
  <si>
    <t>Guru playgroup 2008-2009 (seBelum Menikah tuli), staff office 2010-2015 (setelah tuli), inventory dan marketing online (2015-2016), admin dan finance (2016-2017)</t>
  </si>
  <si>
    <t>28/04/1998</t>
  </si>
  <si>
    <t>Kp Malaka RT 003 RW 02 No 10 Pondok Kopi Duren Sawit Jakarta Timur 13460</t>
  </si>
  <si>
    <t>- PKL di The Harvest Suryo selama 6 bulan dari tanggal 25 Desember 2015 - 15 Juni 2016.
  - Magang di Carrefour Buaran selama 6 bulan tetapi saya sudah resign karena alasan pribadi. Masuknya dari tanggal 23 Oktober 2017-24 Oktober 2017</t>
  </si>
  <si>
    <t>silvia sandra</t>
  </si>
  <si>
    <t>24/06/1995</t>
  </si>
  <si>
    <t>jl. mt hariyono lingk.kalikotok</t>
  </si>
  <si>
    <t>tatiksandra35@gmail.com</t>
  </si>
  <si>
    <t>jual aksesoris hp</t>
  </si>
  <si>
    <t>SM ANGGA MANGGALA PUTRA</t>
  </si>
  <si>
    <t>27/07/1990</t>
  </si>
  <si>
    <t>JL MALAHAYU RAYA NO 57 RT 06 RW 04 PERUMNAS KALIGANGSA BREBES</t>
  </si>
  <si>
    <t>smangga44@yahoo.co.id</t>
  </si>
  <si>
    <t>SPV Marketing NS Group 2 tahun dan Back Office BPR Central Artha 2tahun</t>
  </si>
  <si>
    <t>suciati rahayu</t>
  </si>
  <si>
    <t>19/09/1986</t>
  </si>
  <si>
    <t>Wonosobo</t>
  </si>
  <si>
    <t>nmor saya sendiri</t>
  </si>
  <si>
    <t>non pengalaman</t>
  </si>
  <si>
    <t>Susiko Tri Yudianto</t>
  </si>
  <si>
    <t>Jalan Harapan Indah 5 No. 10 RT. 004 RW. 012, Cipinang Melayu</t>
  </si>
  <si>
    <t>yudiantodeaf4699@gmail.com</t>
  </si>
  <si>
    <t>yudis setyo pranoto</t>
  </si>
  <si>
    <t>21/06/1983</t>
  </si>
  <si>
    <t>jl.banyuwangi no 6 pesanggrahan kp.gedang rt 2 rw 1 situbondo jawa timur</t>
  </si>
  <si>
    <t>yudistyo2@gmail.com</t>
  </si>
  <si>
    <t>Witacom,balismilecomputer,eracom,nagamasputrajayaengineering</t>
  </si>
  <si>
    <t>Yuli asma dewi</t>
  </si>
  <si>
    <t>Limau manis rt. 001 rw. 005</t>
  </si>
  <si>
    <t>Penjahit bordir di soraya bed cafer</t>
  </si>
  <si>
    <t>Nurafni Ramadania</t>
  </si>
  <si>
    <t>nurafniramadaniah@gmail.com</t>
  </si>
  <si>
    <t>Computer instructor in SLB Gorontalo</t>
  </si>
  <si>
    <t>Muhammad Habibi Lubis</t>
  </si>
  <si>
    <t>Jl. Raja Kecik no. 32,Siak, Riau</t>
  </si>
  <si>
    <t>muhammadhabiibilubis@gmail.com</t>
  </si>
  <si>
    <t>Lecturer assistant uir, office boy, HP service, motorcylce marketer</t>
  </si>
  <si>
    <t>Risto Wahyudi</t>
  </si>
  <si>
    <t>bleder, ngasinan, grabag, magelang</t>
  </si>
  <si>
    <t>ristowahyudi82@gmail.com</t>
  </si>
  <si>
    <t>teacher</t>
  </si>
  <si>
    <t>Yudith Hagakore</t>
  </si>
  <si>
    <t>Jl. Pahlawan no.153 Kel. Nubaun Sabu, Kec. Alak, NTT</t>
  </si>
  <si>
    <t>alak</t>
  </si>
  <si>
    <t>yudith.hagakore@gmail.com</t>
  </si>
  <si>
    <t>Anggara Tegar Rachmat Hidayat</t>
  </si>
  <si>
    <t>Perum Soka Asri Permai blok G-04 Kadisoka, Purwomartam, Kalasan, Sleman, Yogyakarta</t>
  </si>
  <si>
    <t>Mobil/motor</t>
  </si>
  <si>
    <t>nggara100@gmail.com</t>
  </si>
  <si>
    <t>Kabul Efendi</t>
  </si>
  <si>
    <t>Jl. Wijaya Kusuma no. 15 a CILBAr, Jakarta Selatan</t>
  </si>
  <si>
    <t>effendykabul@gmail.com</t>
  </si>
  <si>
    <t>Efendi</t>
  </si>
  <si>
    <t>Sungai bertam muaro jambi</t>
  </si>
  <si>
    <t>Evendi.daef@yahoo.com</t>
  </si>
  <si>
    <t>Transmart/carrefour</t>
  </si>
  <si>
    <t>RAHMAT S</t>
  </si>
  <si>
    <t>18/12/1992</t>
  </si>
  <si>
    <t>Salulayang Desa Bambu</t>
  </si>
  <si>
    <t>salulayang</t>
  </si>
  <si>
    <t>magang dikantor pos mamuju</t>
  </si>
  <si>
    <t>Hengki sulayman</t>
  </si>
  <si>
    <t>15/09/1989</t>
  </si>
  <si>
    <t>Muratara</t>
  </si>
  <si>
    <t>muratara</t>
  </si>
  <si>
    <t>Yatim piatu tdk pnya angota kluarga</t>
  </si>
  <si>
    <t>Tdk pnya</t>
  </si>
  <si>
    <t>Blum ada</t>
  </si>
  <si>
    <t>Destry Indra Wibawa</t>
  </si>
  <si>
    <t>RT 39 RW 20 Pedukuhan 10, Cerme, Panjatan, Kulon Progo</t>
  </si>
  <si>
    <t>destri.wibowo@gmail.com</t>
  </si>
  <si>
    <t>Belum Menikah ada, selama kuliah saya aktif di organisasi kemahasiswaan</t>
  </si>
  <si>
    <t>apriadi</t>
  </si>
  <si>
    <t>16/12/1995</t>
  </si>
  <si>
    <t>sumbawa besar NTB</t>
  </si>
  <si>
    <t>SUMBAWA</t>
  </si>
  <si>
    <t>jepepisak@gmail.com</t>
  </si>
  <si>
    <t>Ni luh ayu widiantari</t>
  </si>
  <si>
    <t>27/04/2017</t>
  </si>
  <si>
    <t>Gunung perahu tangkuh perum padang lestari blok D no 9 lingk</t>
  </si>
  <si>
    <t>DENPASAR</t>
  </si>
  <si>
    <t>081916470440 &amp; 085737365926</t>
  </si>
  <si>
    <t>Ayah no 081805319914 ibu no 087860867970</t>
  </si>
  <si>
    <t>PerumpadanglestariBLok@yahoo.com</t>
  </si>
  <si>
    <t>Tempat tulis</t>
  </si>
  <si>
    <t>Nida alawiyaj</t>
  </si>
  <si>
    <t>31/05/1995</t>
  </si>
  <si>
    <t>Dsn.cimahi ds.cikarang kec.cilamaya wetan kab.karawang</t>
  </si>
  <si>
    <t>Nida.alawiyah31@gmail.com</t>
  </si>
  <si>
    <t>Non pengalaman</t>
  </si>
  <si>
    <t>Suheriyanto</t>
  </si>
  <si>
    <t>Link.pecinan kel.pabean kec.purwakarta kota cilegon</t>
  </si>
  <si>
    <t>085881188110 (saudara)</t>
  </si>
  <si>
    <t>Arif Rahman</t>
  </si>
  <si>
    <t>BTN.BUMI SAMATA PERMAI B4/8</t>
  </si>
  <si>
    <t>sulawesi selatan</t>
  </si>
  <si>
    <t>operator warnet,pabrik jahit,operator pulsa</t>
  </si>
  <si>
    <t>rikiy ramadan</t>
  </si>
  <si>
    <t>21/03/1991</t>
  </si>
  <si>
    <t>jl. marsma r iswahyudi ,gang mesjid al-aqsha, RT01,RW01,NO19,KEL. sepinggan raya, KEC.Balikpapan Selatan</t>
  </si>
  <si>
    <t>081350248882 no hp ayah</t>
  </si>
  <si>
    <t>bppriki@gmail. com</t>
  </si>
  <si>
    <t>Fahreza Wisnu Wardhana</t>
  </si>
  <si>
    <t>21/08/1998</t>
  </si>
  <si>
    <t>Kp. Rawa Badung RT 08 RW 07, Kel. Jatinegara, Kec. Cakung, Jakarta Timur 13930</t>
  </si>
  <si>
    <t>ibu 081574326294</t>
  </si>
  <si>
    <t>ftb47jakartaghoul@gmail.com</t>
  </si>
  <si>
    <t>PSG di kantor Robotic Explorer</t>
  </si>
  <si>
    <t>Mila Widiastutik</t>
  </si>
  <si>
    <t>Gk 1 545 RT. 23 RW. 07 Sapen, Sleman, Yogyakarta</t>
  </si>
  <si>
    <t>(Saudara) 087758686055</t>
  </si>
  <si>
    <t>milawidias@gmail.com</t>
  </si>
  <si>
    <t>Pengalaman Organisasi : 
  1. Himpunan Mahasiswa Islam (HMI) UIN Sunan Kalijaga Yogyakarta 2012.
  2. Bendahara Forum Sahabat Inklusi 2014.</t>
  </si>
  <si>
    <t>Maharoni Hendra Pradikja</t>
  </si>
  <si>
    <t>JL Manggis 2 b 2 no 15 bugul kidul Kota Pasuruan</t>
  </si>
  <si>
    <t>Maharonihp@gmail.com</t>
  </si>
  <si>
    <t>Belum Menikah pernah pengalaman kerja dan organisasi</t>
  </si>
  <si>
    <t>16/07/1991</t>
  </si>
  <si>
    <t>Jl. Antena VI/gang ff no. 21 Rt 05 Rw 02, Kelurahan Gandaria Utara, Radio Dalam, Keb Baru, Jakarta 12140</t>
  </si>
  <si>
    <t>08129635709 ( ayah)</t>
  </si>
  <si>
    <t>Reza Erianda</t>
  </si>
  <si>
    <t>15/11/1986</t>
  </si>
  <si>
    <t>Jln.Tomang Tinggi 6 no.17 rt.015/06</t>
  </si>
  <si>
    <t>Julianananda19@gmail.com</t>
  </si>
  <si>
    <t>Office boy, carrefour &amp; maker crew.</t>
  </si>
  <si>
    <t>Arief Febriansyah Noer</t>
  </si>
  <si>
    <t>Jl. Gudang Air Rambutan kec. Ciracas Jaktim</t>
  </si>
  <si>
    <t>arieffebriansyahnoer@gmail.com</t>
  </si>
  <si>
    <t>Chaerunisa Kurniati</t>
  </si>
  <si>
    <t>Jalan.damai 1 no 5 perumahan Mampang Santika villa di depan SDN 02,Depok</t>
  </si>
  <si>
    <t>kereta api</t>
  </si>
  <si>
    <t>chaerunisak2112@gmail.com</t>
  </si>
  <si>
    <t>abdul hasyim</t>
  </si>
  <si>
    <t>jl.tanjung pura2 kp.prepet jaya rt/rw 011/04</t>
  </si>
  <si>
    <t>hasyimabdul2@gmail.com</t>
  </si>
  <si>
    <t>pernah d cc polri
  pernah d adimnt bca prioritas
  pernah d cc daqu
  pernah menjadi penyiar radio
  pernah d farmasi
  pernah d marketing office d lp3i
  pernah d telkom 108
  pernah d admint gudang</t>
  </si>
  <si>
    <t>aan bintoro</t>
  </si>
  <si>
    <t>19/01/1984</t>
  </si>
  <si>
    <t>jl. Tanjungpura no.08 rt.025 Kel. telagasari, kec. Balikpapan kota, balikpapan, Kalimantan timur</t>
  </si>
  <si>
    <t>bintoro1901@gmail.com</t>
  </si>
  <si>
    <t>Satria Wiradhitama</t>
  </si>
  <si>
    <t>14/10/1997</t>
  </si>
  <si>
    <t>JL.H.AMSAR RT.09 RW.09 CIPULIR KEBAYORAN LAMA JAKARTA SELATAN 12230</t>
  </si>
  <si>
    <t>Satriawira50@gmail.com</t>
  </si>
  <si>
    <t>febby widya putri</t>
  </si>
  <si>
    <t>25/02/1994</t>
  </si>
  <si>
    <t>jl duri kosambi no 28 D, cengkareng jakarta barat</t>
  </si>
  <si>
    <t>087809902108( ibu)</t>
  </si>
  <si>
    <t>febbyputri94@yahoo.co.id</t>
  </si>
  <si>
    <t>pernah kerja adminitrasi di PT. origami pictures production</t>
  </si>
  <si>
    <t>Syifa afianditya lukitanto</t>
  </si>
  <si>
    <t>Taman royal 2 jln brawijaya no F 55 cipondoh Kota Tangerang</t>
  </si>
  <si>
    <t>‭‭081386400964‬‬</t>
  </si>
  <si>
    <t>Syifaafiandity@gmail.com</t>
  </si>
  <si>
    <t>Saya pernah bekerja di PT.Trans Retail Indonesia (carrefour) selama 2 tahun</t>
  </si>
  <si>
    <t>Yuliati dewi</t>
  </si>
  <si>
    <t>28/07/1996</t>
  </si>
  <si>
    <t>Jln skb no 3 karadenan bogor</t>
  </si>
  <si>
    <t>Dewiy670@gmail.com</t>
  </si>
  <si>
    <t>Pernah bekerja di pt dewhirst bandung garmen, dan di pt olympic furniture gemilang dibuluh bogor</t>
  </si>
  <si>
    <t>Jasmoro wahyu diati</t>
  </si>
  <si>
    <t>19/09/1982</t>
  </si>
  <si>
    <t>komplek pulo gebang permai jl pulau sangiyang blok b3 no 14 cakung jakarta timur</t>
  </si>
  <si>
    <t>081510236699 Suami</t>
  </si>
  <si>
    <t>jasmoro_wdf@yahoo.com</t>
  </si>
  <si>
    <t>taun 2007 bekerja di Luna digital photography bagian MUA,desain grafis 
  Wirausaha Fashion hanya hijab 2010-2017</t>
  </si>
  <si>
    <t>Fila inayah</t>
  </si>
  <si>
    <t>Jln . cempaka V bintaro pesanggrahan</t>
  </si>
  <si>
    <t>Ibu 0817739272</t>
  </si>
  <si>
    <t>Filainayah08@gmail.com</t>
  </si>
  <si>
    <t>Membantu kk bkin kue</t>
  </si>
  <si>
    <t>HENDRI IRAWAN</t>
  </si>
  <si>
    <t>16/06/1984</t>
  </si>
  <si>
    <t>Jln. Gading Raya 1 no 30 RT011 RW014 kel-pisangan Timur kec-pulo gadung</t>
  </si>
  <si>
    <t>Ottorimba22@gmail.com</t>
  </si>
  <si>
    <t>Belum Menikah pernah kebanyakan saya atlet sepakbola dan futsal tuli disabilitas</t>
  </si>
  <si>
    <t>Rosy Aprianto</t>
  </si>
  <si>
    <t>22/04/1996</t>
  </si>
  <si>
    <t>JL.Menara Air No.27 RT 004/011 Jaksel</t>
  </si>
  <si>
    <t>Menier144@gmail.com</t>
  </si>
  <si>
    <t>Disabilitas Mental</t>
  </si>
  <si>
    <t>PT.SOS</t>
  </si>
  <si>
    <t>Dimas Aji Prasetyo</t>
  </si>
  <si>
    <t>18/12/1986</t>
  </si>
  <si>
    <t>Kav. H. Darmansyah Jln Bima No 9 RT 01/10 Margahayu Bekasi Timur Bks 17113</t>
  </si>
  <si>
    <t>0857-1411-6096</t>
  </si>
  <si>
    <t>euis mulyana</t>
  </si>
  <si>
    <t>perumahan pondok ar raudhah blik g 8 rt 003 rw 002 kp.mucang sindang mulya cikarang selatan cibarusah</t>
  </si>
  <si>
    <t>cibarusah</t>
  </si>
  <si>
    <t>saudara</t>
  </si>
  <si>
    <t>nurjihan@grmail.com</t>
  </si>
  <si>
    <t>Pramuniaga</t>
  </si>
  <si>
    <t>Harry Abriatna</t>
  </si>
  <si>
    <t>JL.RHS SACAKUSUMA KP.LENGO RT.03 / RW.14 KEL.TANJUNG PURA KEC.KARAWANG BARAT KAB.KARAWANG 41316</t>
  </si>
  <si>
    <t>Karawang Barat</t>
  </si>
  <si>
    <t>Dpcgerkartinkab.karawang</t>
  </si>
  <si>
    <t>Lamaran kerja Alfamart</t>
  </si>
  <si>
    <t>Siti sulyati</t>
  </si>
  <si>
    <t>20/04/1995</t>
  </si>
  <si>
    <t>KP. krajan rt/rw:010/002 kel.plawad karawang timur</t>
  </si>
  <si>
    <t>karawang timur</t>
  </si>
  <si>
    <t>anter-jemput</t>
  </si>
  <si>
    <t>sitisulyati15@gmail.com</t>
  </si>
  <si>
    <t>Nganggur</t>
  </si>
  <si>
    <t>Waidi</t>
  </si>
  <si>
    <t>Sukaresmi,cikarang Selatan</t>
  </si>
  <si>
    <t>CIKARANG SELATAN</t>
  </si>
  <si>
    <t>082299877013, Ira Wiranda saudari</t>
  </si>
  <si>
    <t>nyirihja@gmail.com</t>
  </si>
  <si>
    <t>2 Tahun operator produksi di Pt Toso Industry Indonesia</t>
  </si>
  <si>
    <t>Agi facanra</t>
  </si>
  <si>
    <t>29/06/1990</t>
  </si>
  <si>
    <t>Harapan raya</t>
  </si>
  <si>
    <t>Anramessay@yahoo.com</t>
  </si>
  <si>
    <t>Kantor dinas pemerintahan</t>
  </si>
  <si>
    <t>Arifin Nur Pratomo</t>
  </si>
  <si>
    <t>31/08/1990</t>
  </si>
  <si>
    <t>jl.rawa bebek RT.011/RW.01 No.65 Kel: pulo gebang Kec: Cakung Jakarta timur</t>
  </si>
  <si>
    <t>arifinpratomo12@gmail.com</t>
  </si>
  <si>
    <t>PT.TBP (Trimtra Baterai Prakasa) dan PT. Trans Retail Indonesia (Carrefour)</t>
  </si>
  <si>
    <t>Sandy Guntoro</t>
  </si>
  <si>
    <t>Taman Rahayu Regency Blok 21/7 RT 013 / RW 008 Ciketingudik,Bantar Gebang - Bekasi</t>
  </si>
  <si>
    <t>Sandyeguntoro@gmail.com</t>
  </si>
  <si>
    <t>PT. Trimitra Baterai Prakasa</t>
  </si>
  <si>
    <t>irwan setiawan</t>
  </si>
  <si>
    <t>28/09/2017</t>
  </si>
  <si>
    <t>kp.ciamis Rt/Rw 002/005 desa pagelaran kecamatan pagelaran kabupaten pandeglang</t>
  </si>
  <si>
    <t>irwansetiawan1261@yahoo.co.id</t>
  </si>
  <si>
    <t>Menjahit dan nyablon</t>
  </si>
  <si>
    <t>Ayub Indrawan</t>
  </si>
  <si>
    <t>17/04/1993</t>
  </si>
  <si>
    <t>Kp. Bahari II No.218 RT.003/06 kec. Tanjung Priok Jakarta Utara</t>
  </si>
  <si>
    <t>0858-1495-7025</t>
  </si>
  <si>
    <t>0877-8651-1397</t>
  </si>
  <si>
    <t>Ayubindrawan25@gmail.com</t>
  </si>
  <si>
    <t>Laminating</t>
  </si>
  <si>
    <t>Diki misbahul munir</t>
  </si>
  <si>
    <t>Kp baros wetan 005 006 kel sukataris kec.karangtengah kab Cianjur</t>
  </si>
  <si>
    <t>Dickydewi90@gmail.com</t>
  </si>
  <si>
    <t>Carrefour Cikarang tahun 2015 dan Carrefour Karawang tahun 2016-2017</t>
  </si>
  <si>
    <t>Hanna Christian Aji</t>
  </si>
  <si>
    <t>Jl. Gugus Depan B No.133 Rt.02/04 Rawalumbu Bekasi</t>
  </si>
  <si>
    <t>081295430522 (Ibu)</t>
  </si>
  <si>
    <t>hannacaji@gmail.com</t>
  </si>
  <si>
    <t>Jaga toko komputer dan dealer Car bekas</t>
  </si>
  <si>
    <t>Wilianto</t>
  </si>
  <si>
    <t>Kp.rengas bandung. Rt/Rw 02/02. Kel/desa karang sambung. Kec: kedung waringin.</t>
  </si>
  <si>
    <t>Wily75942@gmail.com</t>
  </si>
  <si>
    <t>Sya pernah bekerja di batako</t>
  </si>
  <si>
    <t>Irwan Rizqawan</t>
  </si>
  <si>
    <t>Jl. Nangka VII RT/RW 011/001 Cengkareng Barat</t>
  </si>
  <si>
    <t>cengkareng</t>
  </si>
  <si>
    <t>rizkialseteres@gmail.com</t>
  </si>
  <si>
    <t>Office Boy di RS Sumber Waras</t>
  </si>
  <si>
    <t>Angga Dwi Septyawan</t>
  </si>
  <si>
    <t>Jalan Merpati 3 blok bo/2 BDP jatisari jatiasih bekasi</t>
  </si>
  <si>
    <t>0812 8853 122</t>
  </si>
  <si>
    <t>anggadwiseptyawan@gmail.com</t>
  </si>
  <si>
    <t>PT. Colliers Internasional Indonesia, PT. DMG dan PT. Arila Putra Mahkota</t>
  </si>
  <si>
    <t>Fathurrahman</t>
  </si>
  <si>
    <t>22/06/1992</t>
  </si>
  <si>
    <t>Jalan Joglo Raya komplek pemadam Rt012/002 No.21 Kel.Joglo Kec.Kembangan Jakarta Barat</t>
  </si>
  <si>
    <t>fathurrahman2206@gmail.com</t>
  </si>
  <si>
    <t>saya pernah bekerja di PT. Mitra Integrasi Informatika penempatan site di OJK bagian HelpDesk</t>
  </si>
  <si>
    <t>Dian tri kusumajaya</t>
  </si>
  <si>
    <t>24/08/1990</t>
  </si>
  <si>
    <t>Jl. Bendungan melayu no. 40 rt. 003/01 kel. Rawabadak selatan kec. Koja jakarta utara</t>
  </si>
  <si>
    <t>Diantrikusuma6gmail.com</t>
  </si>
  <si>
    <t>Kerja carrefour , indomaret</t>
  </si>
  <si>
    <t>Wiwik.Sulistyaningsih</t>
  </si>
  <si>
    <t>Jl.Marzuki IV RT 005 RW 017 No.53 Kel.Penggilingan Kec.Cakung Jakarta Timur 13940</t>
  </si>
  <si>
    <t>Wiwiksulistyaningsih04@gmail.com</t>
  </si>
  <si>
    <t>PT. MENARA JOPURIN / operator produksi, CAREFOUR / Bakery</t>
  </si>
  <si>
    <t>Lukman</t>
  </si>
  <si>
    <t>jl. komplek perumahan mekar asri 1 blok c2 no 18 Citra Raya Cikupa Kota Tangerang Barat Banten</t>
  </si>
  <si>
    <t>lukmanjkt67@gmail.com</t>
  </si>
  <si>
    <t>PT TECHNOPIA JAKARTA. Karawang</t>
  </si>
  <si>
    <t>Edi Saputra</t>
  </si>
  <si>
    <t>29/08/2017</t>
  </si>
  <si>
    <t>Jl.Karyawan 2/64 RT:07/05 Karang Tengah,Ciledug</t>
  </si>
  <si>
    <t>edisaputra291993@gmail.com</t>
  </si>
  <si>
    <t>Pengalaman kerja Catering Viantini Servies n Hotel Sarig-ila</t>
  </si>
  <si>
    <t>LUKMAN FAUZI</t>
  </si>
  <si>
    <t>Dsn torjun timur-sampang-jawa timur</t>
  </si>
  <si>
    <t>Sampang</t>
  </si>
  <si>
    <t>Hanafi.hn55@gmail.com</t>
  </si>
  <si>
    <t>Photoshop, ms word ms excel, adobe premiere pro</t>
  </si>
  <si>
    <t>Bekerja sendiri, dagang setahun 2019, bekerja disawah 2 tahun 2020-2022</t>
  </si>
  <si>
    <t>luck.e6_2</t>
  </si>
  <si>
    <t>https://drive.google.com/open?id=16VFAXFg-kxRUCPQmZZJBSa2CrsqhJrKS</t>
  </si>
  <si>
    <t>https://drive.google.com/open?id=1LV6dCTFuBRBvcXqOhE8DgMT-RzgMcKtT</t>
  </si>
  <si>
    <t>https://drive.google.com/open?id=1QHrUzeIaCZy5c2NesUXzfr9y49s09btN</t>
  </si>
  <si>
    <t>Disabilitas daksa, saya disabilitas daksa sejak lahir, kaki bengkok ke belakang tapi masih bisa jalan normal</t>
  </si>
  <si>
    <t>https://drive.google.com/open?id=1R6TZ1UJVFd4x5GU3aXQKAHI0MfSs1vLy</t>
  </si>
  <si>
    <t>andy william jadiate ginting</t>
  </si>
  <si>
    <t>komp. sukarami patra permai ll r- 21</t>
  </si>
  <si>
    <t>ginting.andyga@gmail.com</t>
  </si>
  <si>
    <t>M.Puja Kesuma</t>
  </si>
  <si>
    <t>Jl. Gunung Slamet Blok C.43.Rt.003/012.Perumahan Harapan Jaya Bekasi Utara</t>
  </si>
  <si>
    <t>Bapak dan mama saya Hp : 081515113060 dan 085219846463</t>
  </si>
  <si>
    <t>m.pujakesuma90@gmail.com</t>
  </si>
  <si>
    <t>Pengalaman kerja : Magang Carrefour bekasi timur sebagai Qc dc fresh habis kontrak 6 bulan dan Jne pedati jakarta timur sebagai washer ( cuci Car ) 3 hari</t>
  </si>
  <si>
    <t>Dahlia Mayasari</t>
  </si>
  <si>
    <t>18/05/2017</t>
  </si>
  <si>
    <t>Kp.tank Rt. 01 / Rw 04 ds Leuweung kolot. kec cibungbulang. Bogor</t>
  </si>
  <si>
    <t>bagian pembuatan kue dan roti di Carrefour</t>
  </si>
  <si>
    <t>Made Abdi Adiputra</t>
  </si>
  <si>
    <t>Banjar Dinas Sari, Desa Bestala, Kec. Seririt</t>
  </si>
  <si>
    <t>madeabdiadiputra2020@gmail.com</t>
  </si>
  <si>
    <t>1. Mampu Mengoperasikan Ms. Office Word
 2. Mampu Mengoperasikan Ms. Office Excel
 3. Mampu Menginput Djp Pajak
 4. Mampu berkomunikasi dengan baik
 5. Mampu Bekerja sama dengan tim</t>
  </si>
  <si>
    <t>Pencetakan Mandala
 Training / November 2019 - Januari 2020
 1. Membuat amplop
 2. Menyusun Kertas
 3. Sablon baju, amplop dan Payung
 Kantor DPRD Kabupaten Buleleng
 Training / Juni 2022 - Januari 2022
 1. Membantu menerima, mencatat dan mengembalikan surat pertanggungjawaban (SPJ) 
 2. Membantu memilah Surat Perintah Pencairan Dana (SP2D)</t>
  </si>
  <si>
    <t>https://drive.google.com/open?id=1fXLflcfnCW2zfhfXAFukYkPB5QX0cASr</t>
  </si>
  <si>
    <t>D1 Komputer Akuntansi dan Perpajakan</t>
  </si>
  <si>
    <t>https://drive.google.com/open?id=1I5Hfyph5L6pPaR9CPfum2EiIkT6grAPP</t>
  </si>
  <si>
    <t>https://drive.google.com/open?id=14qPZjGKmc43b5glLBvTvYJkPhUE2gqFe</t>
  </si>
  <si>
    <t>Saya Tunarungu tidak bisa mendengar, bisa bicara tetapi sedikit tidak percakapan, dan juga bisa mampu komunikasi bahasa isyarat.</t>
  </si>
  <si>
    <t>https://drive.google.com/open?id=1rLGxND0L8FWLXKJrFALKAnxXY9V4blan</t>
  </si>
  <si>
    <t>Andri wihana</t>
  </si>
  <si>
    <t>24/02/1992</t>
  </si>
  <si>
    <t>Dusun Bintang Alam RT 006 / RW 012 kel.teluk jambe kec.teluk jambret timur</t>
  </si>
  <si>
    <t>kARAWANG</t>
  </si>
  <si>
    <t>sepada</t>
  </si>
  <si>
    <t>62 895 3697 37204</t>
  </si>
  <si>
    <t>andriwihana@gmail.com</t>
  </si>
  <si>
    <t>Pengalaman kerja</t>
  </si>
  <si>
    <t>Camelia clara sebayang</t>
  </si>
  <si>
    <t>Jalan jamin ginting gg ganefo no 9</t>
  </si>
  <si>
    <t>Camel_bayang@yahoo.com</t>
  </si>
  <si>
    <t>Perusahaan / Gerkatin</t>
  </si>
  <si>
    <t>Nur Istijabah</t>
  </si>
  <si>
    <t>17/01/1998</t>
  </si>
  <si>
    <t>Kota Tegal</t>
  </si>
  <si>
    <t>Nur.Istijabah@yahoo.com</t>
  </si>
  <si>
    <t>Juniar Akhmad Abdillah</t>
  </si>
  <si>
    <t>23/06/1985</t>
  </si>
  <si>
    <t>Jalan Kapten Piere Tendean No 53 RT 03 RW 02 Pasarbatang Brebes</t>
  </si>
  <si>
    <t>javamanagementbrebes@ymail.com</t>
  </si>
  <si>
    <t>PT.Trans Retail Indonesia (Carrefour) / Gerkatin dan Komunitas Tuli Brebes</t>
  </si>
  <si>
    <t>WisnuRl Rosmana.</t>
  </si>
  <si>
    <t>Jl.Mahoni 1 BLOK C NO.333 RT 006/RW 016 Bekasi Timur</t>
  </si>
  <si>
    <t>Wrosmana@gmail.com</t>
  </si>
  <si>
    <t>Inayatul Latifah</t>
  </si>
  <si>
    <t>Jl. Demak I Rt 03/ Rw VIII no 32 kel. Margadana kec. Margadana kota tegal</t>
  </si>
  <si>
    <t>Public Transportaton</t>
  </si>
  <si>
    <t>Inayatullatifah6692@gmail.com</t>
  </si>
  <si>
    <t>Wakhyu Ari Fabriyanto</t>
  </si>
  <si>
    <t>24/02/85</t>
  </si>
  <si>
    <t>Jl. Ababil No 21 Rt 07/ Rw 06,Kel: Randugunting, Kec: Tegal Selatan, Kota Tegal</t>
  </si>
  <si>
    <t>Ahmad Fauji</t>
  </si>
  <si>
    <t>18 Juni 1994</t>
  </si>
  <si>
    <t>18/06/1994</t>
  </si>
  <si>
    <t>Keboledan RT 008 RW 001 Kec.Wanasari Kab.Brebes</t>
  </si>
  <si>
    <t>Ahmad.7610@yahoo.com</t>
  </si>
  <si>
    <t>Bengkel Las di Karawang Timur Tahun 2015 / Komunitas Tuli Brebes</t>
  </si>
  <si>
    <t>Walim rezeki Harahap</t>
  </si>
  <si>
    <t>Huta I perkebunan maligas A dusun pengkolan bosar maligas</t>
  </si>
  <si>
    <t>Simalungun</t>
  </si>
  <si>
    <t>rizkywalimharahap1993@gmail.com</t>
  </si>
  <si>
    <t>Mampu mengoperasikan komputer
 Ms Excel dan word 
 Mampu bekerja sama dengan team</t>
  </si>
  <si>
    <t>PT Bank permata TBK
 Sebagai tele sales marketing
 Bekerja tahun 2017-2018
 Bekerja di PT sami manufacturing Jepara
 Operator penggilingan wire
 2019-2021</t>
  </si>
  <si>
    <t>https://drive.google.com/open?id=1JzkvVMDZlhATddU8yB_OQrjpB1SArb9J</t>
  </si>
  <si>
    <t>https://drive.google.com/open?id=1wcKCF5Qar_1yOB_EhDhx8vJjSjh2tGr0</t>
  </si>
  <si>
    <t>https://drive.google.com/open?id=1DtnkNnv8eJV97xwLn8vK_gpiRVw9fJPU</t>
  </si>
  <si>
    <t>Bagian kaki saya kedua nya tidak memiliki jari jari dan hanya memiliki sedikit telapak kaki</t>
  </si>
  <si>
    <t>https://drive.google.com/open?id=1XjWLYlCvxui1q4sIaaMmB5isFZLofg7C</t>
  </si>
  <si>
    <t>Krisna Tri Apriyanto</t>
  </si>
  <si>
    <t>30/04/89</t>
  </si>
  <si>
    <t>Jalan letjen Suprapto RT 007 RW 001 pasarbatang Brebes</t>
  </si>
  <si>
    <t>kryzlistenmusic@gmail.com</t>
  </si>
  <si>
    <t>CV.Ria Sari (Tata Boga) Slawi Tegal Jawa Tengah / Komunitas Tuli Tegal dan Komunitas Tuli Brebes</t>
  </si>
  <si>
    <t>WAHID KJM</t>
  </si>
  <si>
    <t>JL.Kemakmuran, BTN.Husada Permai blok C3/no. 8</t>
  </si>
  <si>
    <t>Pernah Magang</t>
  </si>
  <si>
    <t>Agus Miftah Sex</t>
  </si>
  <si>
    <t>Kaligansa Kulon RT 003 RW 002 kelurahan Kaligansa Kulon Kec.Brebes</t>
  </si>
  <si>
    <t>Miftah.senyum55@gmail.com</t>
  </si>
  <si>
    <t>Swalayan Ada (Toko) / Komunitas Tuli Brebes</t>
  </si>
  <si>
    <t>Wahid Kurnia</t>
  </si>
  <si>
    <t>Jl. Jatijajar 1 RT 006 RW 002 Kel. Jatijajar, Kec. Tapos, Kota Depok</t>
  </si>
  <si>
    <t>wahid3stand@gmail.com</t>
  </si>
  <si>
    <t>Tidak Perlu</t>
  </si>
  <si>
    <t>Microsoft Office, Custemer Oriented</t>
  </si>
  <si>
    <t>Cashier - PT Sumber Alfaria Trijaya Tbk (Alfamart) - Retail - 2021 sd 2022</t>
  </si>
  <si>
    <t>Instagram : @wtristand</t>
  </si>
  <si>
    <t>https://drive.google.com/open?id=1bklG8i4Dm12p19xP39F6LdxUCTCi_spk</t>
  </si>
  <si>
    <t>S1 Ilmu Administrasi Publik</t>
  </si>
  <si>
    <t>https://drive.google.com/open?id=1THAd_ro7-rkBGP2S2Q3V5yMFB1cEP2sr</t>
  </si>
  <si>
    <t>https://drive.google.com/open?id=1-TSBMAflQILHsbruk67rkGNUx6PlkHsy</t>
  </si>
  <si>
    <t>Cacat mata kiri akibat kecelakaan motor. Sehingga mata sebelah kiri menggunakan protesa (Bola Mata Palsu)</t>
  </si>
  <si>
    <t>https://drive.google.com/open?id=1MxBDxr-Q318DwD9sF67jAsgaqdnS_mwj</t>
  </si>
  <si>
    <t>Achmad jadil maula</t>
  </si>
  <si>
    <t>23/08/78</t>
  </si>
  <si>
    <t>Tukad citarum o no. 39 panjer denpasar</t>
  </si>
  <si>
    <t>istri 081232267549</t>
  </si>
  <si>
    <t>Dhictha@gmail.com</t>
  </si>
  <si>
    <t>Thalia R Latupeirissa</t>
  </si>
  <si>
    <t>Ambon/maluku</t>
  </si>
  <si>
    <t>Thalialatupeirissa2@gmail.com</t>
  </si>
  <si>
    <t>sodri apriyadi</t>
  </si>
  <si>
    <t>15/12/17</t>
  </si>
  <si>
    <t>kota bandar lampung pesawaran</t>
  </si>
  <si>
    <t>sodriapri123@gmail.com</t>
  </si>
  <si>
    <t>Bonar Bangun S</t>
  </si>
  <si>
    <t>Jl.Libra no.2 Bandung</t>
  </si>
  <si>
    <t>Bandung kidul</t>
  </si>
  <si>
    <t>022-7509830</t>
  </si>
  <si>
    <t>Camelia clara</t>
  </si>
  <si>
    <t>Komplek taman seruni indah blok h no 28</t>
  </si>
  <si>
    <t>Cameli_bayang@yahoo.com</t>
  </si>
  <si>
    <t>Achmad Firman Syahrullah</t>
  </si>
  <si>
    <t>Jl. Kavling Mindi Kel. Sidowayah Kec. Bangil Kab. Pasuruan</t>
  </si>
  <si>
    <t>ibu 085235613388</t>
  </si>
  <si>
    <t>firman12mm1@gmail.com</t>
  </si>
  <si>
    <t>Rei Amy Shevt</t>
  </si>
  <si>
    <t>27/07/79</t>
  </si>
  <si>
    <t>Kp. Saparako rt.002 rw.002 no.61 Majalaya</t>
  </si>
  <si>
    <t>majalaya</t>
  </si>
  <si>
    <t>089643903435 (sepupu a/n Rianty)</t>
  </si>
  <si>
    <t>rei.shevta92@gmail.com</t>
  </si>
  <si>
    <t>Feb 2013-feb 2017 supervisor di Infomedia.
  2014-2016 ketua karang taruna</t>
  </si>
  <si>
    <t>Yeni Kartika</t>
  </si>
  <si>
    <t>Kp puteran rt.002 rw.007 desa/kel tenjolaut cikalong wetan</t>
  </si>
  <si>
    <t>ykartka364@gmail.com</t>
  </si>
  <si>
    <t>Nurcahyo Nugroho</t>
  </si>
  <si>
    <t>25/05/87</t>
  </si>
  <si>
    <t>Mulyosari Tengah 6/24/ Kota Surabaya</t>
  </si>
  <si>
    <t>082257393341, 082143774450</t>
  </si>
  <si>
    <t>Lilik.rulyanto@gmail.com</t>
  </si>
  <si>
    <t>Office boy hotel mercuri sby</t>
  </si>
  <si>
    <t>Oky Chaesara</t>
  </si>
  <si>
    <t>Jl. Harapan Baru Regency Blok B6 / no. 29 Bekasi barat</t>
  </si>
  <si>
    <t>Ibu 081380888256</t>
  </si>
  <si>
    <t>okylasse@gmail.com</t>
  </si>
  <si>
    <t>PT. Retail Trans Indonesia/ Carrefour warshouse juanda</t>
  </si>
  <si>
    <t>Rizky Fawzi Rosadi</t>
  </si>
  <si>
    <t>17/06/92</t>
  </si>
  <si>
    <t>Jl. Raya pacet no 42 RT 008 RW 001 Belakang Pasar Maruyung. Kec. pacet. ciparay - bandung 40385</t>
  </si>
  <si>
    <t>Ibu Annisa no hp : 085351362888</t>
  </si>
  <si>
    <t>rizkyeahyeahyeah@gmail.com</t>
  </si>
  <si>
    <t>Untuk bekerja saya menapat pengalaman bekerja di hotel the papandayan waktu pkl selama 6 bulan, waktu pkl di RM Cibiuk 4 bulan, waktu pkl di hotel mandarin oriental di jakarta 2bulan dan waktu bekerja di PT Catering Kota Tangerang 1bulan</t>
  </si>
  <si>
    <t>Yuni Sah Putri</t>
  </si>
  <si>
    <t>Kel. Samapuin RT.001 RW.003 Keluraha Samapuin Kecamatan</t>
  </si>
  <si>
    <t>Sumbawa</t>
  </si>
  <si>
    <t>082340921530 / 083129000816</t>
  </si>
  <si>
    <t>yuni_sahputri@yahoo.com</t>
  </si>
  <si>
    <t>Rudolf valentino vlug</t>
  </si>
  <si>
    <t>15/11/82</t>
  </si>
  <si>
    <t>Tukad yeh sungi 2 no. 6 anyar sanggulan Tabanan kediri</t>
  </si>
  <si>
    <t>TABANAN</t>
  </si>
  <si>
    <t>Ayah 0895355445680 olny sms</t>
  </si>
  <si>
    <t>Vtino4234@gmail.com</t>
  </si>
  <si>
    <t>Dept steward</t>
  </si>
  <si>
    <t>Yuniar pratiwi</t>
  </si>
  <si>
    <t>Jl. Setia 5 no.02 rw.14 rt.02</t>
  </si>
  <si>
    <t>Pratiwiyuniar962@yahoo.com</t>
  </si>
  <si>
    <t>Excel</t>
  </si>
  <si>
    <t>Writing</t>
  </si>
  <si>
    <t>Internship markom PT. BNP Paribas AM 2022 Deia olshop admin media sosial 2021-2022</t>
  </si>
  <si>
    <t>Uniprtwi</t>
  </si>
  <si>
    <t>https://drive.google.com/open?id=1yU6RGoxaMNER-_MXR-NcC15jkhAHEG-o</t>
  </si>
  <si>
    <t>Ilmu komunikasi</t>
  </si>
  <si>
    <t>https://drive.google.com/open?id=1khAUo6TswMTlFAJqkwPi1qQ8kpvrsKlQ</t>
  </si>
  <si>
    <t>https://drive.google.com/open?id=12AFDcphb4Sui0ZU4Z_sQaoqqQQmzaWPy</t>
  </si>
  <si>
    <t>Cerebal palsy tanpa alat bantu, gangguan saraf motorik dan kidal</t>
  </si>
  <si>
    <t>https://drive.google.com/open?id=12PTYig3AMvARccAx21tEFKQnBCn1wPlN</t>
  </si>
  <si>
    <t>https://drive.google.com/open?id=1gDpzuqtwnR30VGCtdH6PA5w8jg9IGnei</t>
  </si>
  <si>
    <t>Agung Wahyudhi</t>
  </si>
  <si>
    <t>29/10/18</t>
  </si>
  <si>
    <t>Jl.ABDUL WAHAB NO 36</t>
  </si>
  <si>
    <t>Agung92wahyudhi@gmail.com</t>
  </si>
  <si>
    <t>Pernah kerja wahser</t>
  </si>
  <si>
    <t>I Putu Gede Ariwijaya</t>
  </si>
  <si>
    <t>Jl. Nagasari No 32 Penatih</t>
  </si>
  <si>
    <t>tude.inc@gmail.com</t>
  </si>
  <si>
    <t>4 tahun bekerja</t>
  </si>
  <si>
    <t>ananta harapanta tarigan</t>
  </si>
  <si>
    <t>22/06/97</t>
  </si>
  <si>
    <t>perumas simalingkar A medan</t>
  </si>
  <si>
    <t>ananta.harapanta@ymail.com</t>
  </si>
  <si>
    <t>Perlu pengalaman</t>
  </si>
  <si>
    <t>Kiki Sukriyanto</t>
  </si>
  <si>
    <t>16/02/89</t>
  </si>
  <si>
    <t>Perum Cipatat Elok Blok I No. 13 RT 02 RW 15 Desa Ciptaharja Kab. Bandung Barat</t>
  </si>
  <si>
    <t>081281671946 (Ibu)</t>
  </si>
  <si>
    <t>ukaigbt@gmail.com</t>
  </si>
  <si>
    <t>Pengalaman Kerja Saya bekerja sebagai operator Warnet selama 1 tahun (tahun 2010-2011)</t>
  </si>
  <si>
    <t>Kemal.ardiansyah09@gmail.com</t>
  </si>
  <si>
    <t>Kemal Ardiansyah</t>
  </si>
  <si>
    <t>15/04/2000</t>
  </si>
  <si>
    <t>Perum Griya Bumi Praja Jl.Praja Utama No.33, Kabupaten Garut</t>
  </si>
  <si>
    <t>85224762375 (Ibu eva)</t>
  </si>
  <si>
    <t>Star gudang</t>
  </si>
  <si>
    <t>Kebijakan perusahaan</t>
  </si>
  <si>
    <t>Ya, Alat bantu dengar</t>
  </si>
  <si>
    <t>Grab driver</t>
  </si>
  <si>
    <t>https://m.facebook.com/?_rdr</t>
  </si>
  <si>
    <t>sadikwibowo@gmail.com</t>
  </si>
  <si>
    <t>Sadik wibowo</t>
  </si>
  <si>
    <t>Gg. Subur 2 rt 011/008 no 40 kebayoran lama utara jakarta selatan 12240</t>
  </si>
  <si>
    <t>82125583157 (Epon Juminah)</t>
  </si>
  <si>
    <t>Data entry/administrasi</t>
  </si>
  <si>
    <t>Butik adjie notonegoro tahun 2007 dan PT. DBM tahun 2015</t>
  </si>
  <si>
    <t>rosalinanina47@gmail.com</t>
  </si>
  <si>
    <t>Nina Rosalina</t>
  </si>
  <si>
    <t>Dusun 1 Rt.002 Rw.001 Ds.Mandalajaya Kec.Maleber, Kuningan</t>
  </si>
  <si>
    <t>85794946430 (wartini)</t>
  </si>
  <si>
    <t>Costumer service</t>
  </si>
  <si>
    <t>Memasak, Mengoperasikan komputer</t>
  </si>
  <si>
    <t>Penjaga toko
 Di toko kaoskaki rizky
 Tahun 2018-2019</t>
  </si>
  <si>
    <t>Facebook : Nina Rosalina Ig : @nina_rosalina601</t>
  </si>
  <si>
    <t>yusupsiqbal@gmail.com</t>
  </si>
  <si>
    <t>YUSUP SAEPUL IQBAL</t>
  </si>
  <si>
    <t>21/03/1998</t>
  </si>
  <si>
    <t>Kp. Sekarwangi RT 04 RW 19 Cibadak, Kec. Cibadak, Sukabumi</t>
  </si>
  <si>
    <t>SUKABUMI</t>
  </si>
  <si>
    <t>895397586897 (maulana Yusuf)</t>
  </si>
  <si>
    <t>Operator, Administrasi dan Call Center</t>
  </si>
  <si>
    <t>Administrasi perkantoran</t>
  </si>
  <si>
    <t>Public Speaking, Terbiasa Menggunakan Microsoft Office Word, Excel dan Powerpoint</t>
  </si>
  <si>
    <t>PT. EDS Manufacturing Indonesia jabatan terakhir sebagai Operator Warehouse Periode Tahun 2019-2020</t>
  </si>
  <si>
    <t>yusupsiqbal</t>
  </si>
  <si>
    <t>sndari020@gmail.com</t>
  </si>
  <si>
    <t>SUNDARI HASAN ANGGAUTANINGSAD</t>
  </si>
  <si>
    <t>Jln.kramat ulujami, Jakarta selatan</t>
  </si>
  <si>
    <t>895702511010 (Ahmad Jaeni)</t>
  </si>
  <si>
    <t>jaeniahmad007@gmail.com</t>
  </si>
  <si>
    <t>Sesuai kemampuan distabilitas daksa</t>
  </si>
  <si>
    <t>Memasak, menulis</t>
  </si>
  <si>
    <t>Marketing CV.bumi Pandawa Lima tahun 2012
 Mengajar dipondok pesantren Al ASHIRIYAH NURUL IMAN tahun 2008
 Telemarketing PT.bintang Indonesia tahun 2017</t>
  </si>
  <si>
    <t>fitriherliana45@yahoo.co.id</t>
  </si>
  <si>
    <t>Fitri herliana</t>
  </si>
  <si>
    <t>16/03/1994</t>
  </si>
  <si>
    <t>Pondok sukmajaya permai blok G6 no.1 rt 08 rw 02 depok</t>
  </si>
  <si>
    <t>Hoh (hard of hearing)</t>
  </si>
  <si>
    <t>Bahasa inggris</t>
  </si>
  <si>
    <t>Ms. Excel</t>
  </si>
  <si>
    <t>Admin Tata usaha diglobal islamic school 1 tahun,
  Admin bimbel di kumon 1 tahun
  Admin reporting di fwd insurance 2 tahun</t>
  </si>
  <si>
    <t>Herlianafitri</t>
  </si>
  <si>
    <t>mirwan.faishal@gmail.com</t>
  </si>
  <si>
    <t>Mirwan Faisal</t>
  </si>
  <si>
    <t>Cililin Timur rt 02 rw 03 kec cililin, Bandung Barat</t>
  </si>
  <si>
    <t>85294426558 (M. Hidayatulloh)</t>
  </si>
  <si>
    <t>Telemarketing/call center</t>
  </si>
  <si>
    <t>Microsoft office, desain grafis</t>
  </si>
  <si>
    <t>Telemarketing di Pt. Manulife Indonesia</t>
  </si>
  <si>
    <t>Mirwan faishal</t>
  </si>
  <si>
    <t>syamsul.jaro@gmail.com</t>
  </si>
  <si>
    <t>Syamsul Anwar</t>
  </si>
  <si>
    <t>Perumahan Keroncong Permai Jl Tanjung Blok EB10 No 30, Kota Tangerang</t>
  </si>
  <si>
    <t>82213110734 (Nurhasanah / kakak)</t>
  </si>
  <si>
    <t>nurhasanah@gmail.com</t>
  </si>
  <si>
    <t>Entry Data, Staff Office, Staff Warehouse Or Store</t>
  </si>
  <si>
    <t>Operating Ms. Office dan SAP Program</t>
  </si>
  <si>
    <t>PT Duta Garuda Piranti Prima 
 Data Entry
 2010
 PT Aerotrans Services Indonesia
 Material Handling
 2012
 PT Bisma Aero Sejahtera
 Store Keeper Administrator
 2019</t>
  </si>
  <si>
    <t>Facebook (Syamsul Anwar)</t>
  </si>
  <si>
    <t>komarudinsetiawan95@gmail.com</t>
  </si>
  <si>
    <t>Komarudin setiawan</t>
  </si>
  <si>
    <t>Jln cibogo rt 004 rw 001 desa lagadar kecamatan margaasih, bandung</t>
  </si>
  <si>
    <t>895334652718 (kholid Setiawan)</t>
  </si>
  <si>
    <t>danirose@gmail.com</t>
  </si>
  <si>
    <t>Bidang adm pekantoran</t>
  </si>
  <si>
    <t>Multimedia dan menjahit</t>
  </si>
  <si>
    <t>Konveksi rumahan
 2018 sd 2020
 Bagiam finishing
 Bagian QC( Quality Contol)</t>
  </si>
  <si>
    <t>rahmadsamsung74@gmail.com</t>
  </si>
  <si>
    <t>Rahmad Susanto</t>
  </si>
  <si>
    <t>Jl. Harapan RT. 004, Desa Air Duren, Kec. Pemali, Bangka</t>
  </si>
  <si>
    <t>pangkal pinang</t>
  </si>
  <si>
    <t>82181565072 (Fie fie)</t>
  </si>
  <si>
    <t>Administrasi, Desain Grafis, &amp; Perhotelan</t>
  </si>
  <si>
    <t>Adobe Ilustrator, Adobe Photoshop, Ms. Office (Word, Excel, Power Point), &amp; Editing Video</t>
  </si>
  <si>
    <t>Sunjaya Hotel Bangka sebagai Receptionist &amp; Roomboy(2013-2017), Tirta Tapta Pemali Natural Hot spring &amp; Spa sebagai Security(2010-2013)</t>
  </si>
  <si>
    <t>@1satu_tangan</t>
  </si>
  <si>
    <t>wulandaripuyri830@gmail.com</t>
  </si>
  <si>
    <t>Putri Wulandari</t>
  </si>
  <si>
    <t>25/07/2000</t>
  </si>
  <si>
    <t>Jl.Jati Padang V RT 08/04 Jati Padang, Jakarta selatan</t>
  </si>
  <si>
    <t>881024043321 (ibu karni)</t>
  </si>
  <si>
    <t>Crew Store</t>
  </si>
  <si>
    <t>Merias kecantikan</t>
  </si>
  <si>
    <t>Belum Menikah pernah kerja</t>
  </si>
  <si>
    <t>WA , Fb : Putri Wulandari , IG : Putriwulandari2125</t>
  </si>
  <si>
    <t>Bhucikay@gmail.com</t>
  </si>
  <si>
    <t>Bhucika Yudha Pratama</t>
  </si>
  <si>
    <t>28/05/2001</t>
  </si>
  <si>
    <t>Menteng atas Selatan 3 RT 006 RW 005 no 16 GG 8, Jakarta Selatan</t>
  </si>
  <si>
    <t>81292962527 (Dewi)</t>
  </si>
  <si>
    <t>Helper / crew</t>
  </si>
  <si>
    <t>Batik</t>
  </si>
  <si>
    <t>@bhucikayudapratama</t>
  </si>
  <si>
    <t>Restiaputri16@gmail.com</t>
  </si>
  <si>
    <t>Lili Restia Putri</t>
  </si>
  <si>
    <t>30/06/2001</t>
  </si>
  <si>
    <t>Kalibata timur RT/RW 001/010, Kalibata pancoran jaksel</t>
  </si>
  <si>
    <t>85286999682 (siti khotimah)</t>
  </si>
  <si>
    <t>Crew toko</t>
  </si>
  <si>
    <t>Tata kriya</t>
  </si>
  <si>
    <t>Instagram;Teman</t>
  </si>
  <si>
    <t>Lili_restia_putri</t>
  </si>
  <si>
    <t>haldyyoka@gmail.com</t>
  </si>
  <si>
    <t>Hadi sutiana</t>
  </si>
  <si>
    <t>Bekasi tengah 006/007 Margahayu bekasi timur</t>
  </si>
  <si>
    <t>81776632619 (Nining)</t>
  </si>
  <si>
    <t>Di produksi</t>
  </si>
  <si>
    <t>Pernah pekerjaan di PT TRIMITRA BATERAI PRAKASA sebagai produksi wet charging</t>
  </si>
  <si>
    <t>https://www.instagram.com/invites/contact/?i=1j42003pdwbye&amp;utm_content=ns6mt1</t>
  </si>
  <si>
    <t>bayusutikno0@gmail.com</t>
  </si>
  <si>
    <t>Bayu Sutikno</t>
  </si>
  <si>
    <t>21/01/1995</t>
  </si>
  <si>
    <t>Jalan Kalibata Timur 1 No. 17 Kelurahan Kalibata Kecamatan Pancoran, Jakarta Selatan</t>
  </si>
  <si>
    <t>82331260702 (Bpk. Warijan)</t>
  </si>
  <si>
    <t>bayu.sutikno21@gmail.com</t>
  </si>
  <si>
    <t>Receptionist, Data Analyst, Data Entry, Teacher.</t>
  </si>
  <si>
    <t>IT, Bahasa Inggris, Layanan Customer,</t>
  </si>
  <si>
    <t>Bahasa Inggris, Komputer, Analisis, Komunikasi</t>
  </si>
  <si>
    <t>1. Bimbingan Belajar Matrik- Part Time - Juni 2017 sampai Juni 2018
 2. PT Sarana Karya Digital - Full Time - Juli 2018 sampai Februari 2020</t>
  </si>
  <si>
    <t>@bay_stk (instagram)</t>
  </si>
  <si>
    <t>mfadlaan23@gmail.com</t>
  </si>
  <si>
    <t>Muhammad Fadlan</t>
  </si>
  <si>
    <t>Jl Pondok al kautsar no.7, Pekanbaru</t>
  </si>
  <si>
    <t>81378682876 (Sri Wahyuni)</t>
  </si>
  <si>
    <t>Human Resources, Trainer, Customer service</t>
  </si>
  <si>
    <t>Design, public speaking</t>
  </si>
  <si>
    <t>Data entry, Assesment tes psikologi</t>
  </si>
  <si>
    <t>1. Observer dan student atlet difabel di NPCI (National paralimpic comitte) Bandung, 2018-2020.
 2. Data entry (Freelance), PT Sampingan, 2018-2019
 3. Ketua Organisasi Mahasiswa kegiatan Basket, Universitas Padjajaran, 2017-2018</t>
  </si>
  <si>
    <t>Event;Lainnya</t>
  </si>
  <si>
    <t>Linkedin : https://www.linkedin.com/i n/muhammad-fadlan- 93b968134</t>
  </si>
  <si>
    <t>ihsancatania@gmail.com</t>
  </si>
  <si>
    <t>Ihsan Jatnika</t>
  </si>
  <si>
    <t>JL. RAYA RANCAEKEK PERMAI BLOK C1 NO1. KAB BANDUNG</t>
  </si>
  <si>
    <t>81238060 (Ningrum)</t>
  </si>
  <si>
    <t>Admin social media</t>
  </si>
  <si>
    <t>Customer service</t>
  </si>
  <si>
    <t>Bisa mengetik 10 jari menggunakan Adobe Photoshop</t>
  </si>
  <si>
    <t>Sebagai admin social media pertamina 135 infomedia Nusantara 1 tahun</t>
  </si>
  <si>
    <t>Facebook;Instagram</t>
  </si>
  <si>
    <t>Ihsan_Jatnika</t>
  </si>
  <si>
    <t>suhartinielma@gmail.com</t>
  </si>
  <si>
    <t>Ealma suhartini</t>
  </si>
  <si>
    <t>14/06/1998</t>
  </si>
  <si>
    <t>Prum. Bumi yapemas indah A6/09 rt 06/09 desa sumber jaya kec. Tamhun selatan, Bekasi</t>
  </si>
  <si>
    <t>85213361960 (Suhardi)</t>
  </si>
  <si>
    <t>suhardiw005@gmail.com</t>
  </si>
  <si>
    <t>Gudang</t>
  </si>
  <si>
    <t>Menata pajangan gudang</t>
  </si>
  <si>
    <t>wishnu.nugraha87@gmail.com</t>
  </si>
  <si>
    <t>Wishnu nugraha</t>
  </si>
  <si>
    <t>26/03/1987</t>
  </si>
  <si>
    <t>Pondok bambu kuning bojonggede bogor</t>
  </si>
  <si>
    <t>85883787030 (cindy)</t>
  </si>
  <si>
    <t>Komputer/ pemasaran</t>
  </si>
  <si>
    <t>Komputer. Pemasaran</t>
  </si>
  <si>
    <t>1. Data entry partai nasdem
 2. Tim sukses jimly ashidiqie anggota DPD dki
 3. Marketing pinjaman koperasi</t>
  </si>
  <si>
    <t>Wishnugraha@ymail.com</t>
  </si>
  <si>
    <t>sutedi9@gmail.com</t>
  </si>
  <si>
    <t>Sutedi sudarmono</t>
  </si>
  <si>
    <t>13/09/1988</t>
  </si>
  <si>
    <t>Perumahan mustika park place, Bekasi</t>
  </si>
  <si>
    <t>85778124036 (saleh)</t>
  </si>
  <si>
    <t>Komputer, berhitung, akuntansi</t>
  </si>
  <si>
    <t>Komputer, akuntansi</t>
  </si>
  <si>
    <t>CV jaya abadi keluarga sebagai staf admin 2015-2017</t>
  </si>
  <si>
    <t>Facebook;Lainnya</t>
  </si>
  <si>
    <t>lmusran45@gmail.com</t>
  </si>
  <si>
    <t>Musran</t>
  </si>
  <si>
    <t>Jl. Astek lengkong barat kec. Serpong Kota Tangerang</t>
  </si>
  <si>
    <t>Personalia, komputer</t>
  </si>
  <si>
    <t>Pt Asuransi Jiwa Manulife Indonesia Sebagai telesales Oficcer (2014 - sekarang)</t>
  </si>
  <si>
    <t>muhamadlatifraiz.mlr@gmail.com</t>
  </si>
  <si>
    <t>M. Latif Raiz</t>
  </si>
  <si>
    <t>Jl. D No. 51, RT 07 RW 02, Yado – Radio Dalam, Kel. Gandaria Utara, Kec. Kebayoran Baru, Kota Jakarta Selatan,
 Prov. Jakarta</t>
  </si>
  <si>
    <t>Telemarketing/call center, Administrasi</t>
  </si>
  <si>
    <t>Bahasa Inggris, public speaking, soft skill, hard skill</t>
  </si>
  <si>
    <t>September 2019 – Desember 2019 : Tim Pemetaan Sosial (magang) di Sekretariat Pimpinan Muhammadiyah, Kota Depok - Jawa Barat.
 Maret 2019 – Juni 2019 : Pekerja Sosial (magang) di Panti Sosial Bina Remaja
 Taruna Jaya 2, Kota Tangerang – Banten.
 Januari 2018 – Februari 2018 : Pekerja Sosial (magang) di Balai Rehabilitasi Sosial Wanita Tunasusila Mulya Jaya, Jakarta Timur – Jakarta.</t>
  </si>
  <si>
    <t>Jl. Astek Lengkong Barat</t>
  </si>
  <si>
    <t>Tangerang selatan</t>
  </si>
  <si>
    <t>Microsoft Word</t>
  </si>
  <si>
    <t>1. PT Asuransi Manulife Indonesia sebagai Telemarketing 2014 sampai 2022
 2. PT Prasada IntegraMaharta sebagai Telesurvey februari hingga juli 2022</t>
  </si>
  <si>
    <t>Ig. Mhus9. Fb mhus L</t>
  </si>
  <si>
    <t>https://drive.google.com/open?id=1m8ueyhpvecyw4z0d6NzduGRHxUaMWP7O</t>
  </si>
  <si>
    <t>https://drive.google.com/open?id=1gi0lK3rqfGqYYiZLftj9pIhDQSG_ODQt</t>
  </si>
  <si>
    <t>https://drive.google.com/open?id=1q3y5tdKD5-6ZkZerlrUOvtI1blc1WUOq</t>
  </si>
  <si>
    <t>Saya penyandang diaabilitas fisik Mandiri tidak menggunakan alat Bantu. Yang supel dan mudah bergaul</t>
  </si>
  <si>
    <t>https://drive.google.com/open?id=1RmNtNYg_4s0_feH-Z4241H61ZB3alMYi</t>
  </si>
  <si>
    <t>adeoktari28@gmail.com</t>
  </si>
  <si>
    <t>Ade Oktari</t>
  </si>
  <si>
    <t>28/10/1996</t>
  </si>
  <si>
    <t>Jl. Kalibata Selatan No. 43 RT/RW 001/004, Kel. Kalibata, Kec Pancoran, Jakarta</t>
  </si>
  <si>
    <t>pancoran</t>
  </si>
  <si>
    <t>Tuna Wicara</t>
  </si>
  <si>
    <t>Administrasi, pramusaji</t>
  </si>
  <si>
    <t>Membersihkan ruangan, melatih senam kebugaran, table manner/pramusaji</t>
  </si>
  <si>
    <t>PKL Kantor Perusahaan Transmigrasi (April 2015 - Mei 2015)
 Pembimbing senam di Yayasan Kreasi Paprika (freelancer)
 BLKPK (Januari - Desember 2017)</t>
  </si>
  <si>
    <t>murni.dena16@gmail.com</t>
  </si>
  <si>
    <t>Murni Darma Yanti</t>
  </si>
  <si>
    <t>16/08/1995</t>
  </si>
  <si>
    <t>Jl. Sabar I No. 21, RT 07 RW 03, Kel. Petukangan Selatan, Kec. Pesanggrahan , Kota Jakarta Selatan, Prov. Jakarta</t>
  </si>
  <si>
    <t>08989212135 / 081383073217</t>
  </si>
  <si>
    <t>Administrasi, komputer</t>
  </si>
  <si>
    <t>Komputer, Berjualan produk melalui online, Pengemasan produk makanan</t>
  </si>
  <si>
    <t>2018 – sekarang : Tim Tari Saman, Yayasan Pelita Monas - Jakarta.
 2018 – sekarang : Anggota, Persatuan Tunanetra Indonesia (PERTUNI) - Dewan
 Perwakilan Cabang PERTUNI Jakarta Selatan.</t>
  </si>
  <si>
    <t>hermantowong2785@gmail.com</t>
  </si>
  <si>
    <t>Hermanto</t>
  </si>
  <si>
    <t>Jl Kangkung No. 16 RT/RW 010/07, Kel Cipulir, Kec Kebayoran Lama, Jakarta Selatan</t>
  </si>
  <si>
    <t>Pelatihan Komputer dari Yayasan Mitra Netra (2019)</t>
  </si>
  <si>
    <t>hudahau@gmail.com</t>
  </si>
  <si>
    <t>Ahmad Khoirul Huda</t>
  </si>
  <si>
    <t>RT/RW : 02/03 Ds.Sidomulyo Kec.Purwoasri Kab.Kediri</t>
  </si>
  <si>
    <t>Telemarketing, sales, operator</t>
  </si>
  <si>
    <t>Operator, sales</t>
  </si>
  <si>
    <t>1. "Kios" percetakan
  2. Sales teh botol
  3. Pabrik kayu. operator fitting
  4. Pabrik plastik. Operator produksi</t>
  </si>
  <si>
    <t>abubakarsidik0487@gmail.com</t>
  </si>
  <si>
    <t>Abu Bakar Sidik, S.pd</t>
  </si>
  <si>
    <t>Jl. Pembangunan 3 dalam, No.21, RT.15/RW.1, petojo utara,
 Gambir, Kota Jakarta Pusat, Daerah Khusus lbukota Jakarta.</t>
  </si>
  <si>
    <t>Telemarketing, administrasi, mengajar</t>
  </si>
  <si>
    <t>Mengajar, perbengkelan</t>
  </si>
  <si>
    <t>2006 - 2008 Bekerja di bengkel AC mobil dan Rumah di
 Bengkel Bagus AC.
 2. 2OO9 - 2O!9 Bekerja Sebagai Tenaga GTT (Guru Tidak Tetap)
 diSLB-A Fajar Harapan Kalimantan Selatan.</t>
  </si>
  <si>
    <t>shofiyyah.salma15@gmail.com</t>
  </si>
  <si>
    <t>Shofiyyah Salma</t>
  </si>
  <si>
    <t>15/11/1999</t>
  </si>
  <si>
    <t>Pemukti Baru No.161 RT 06 RW 09 Tlogo Prambanan Klaten</t>
  </si>
  <si>
    <t>Administrasi, telemarketing, customer service</t>
  </si>
  <si>
    <t>PKL di GOEBOG RESTO
 Di bagian Kitchen dan Waiters
 Komplek Ruko Tandan Raya, Jl. Wonosari KM. 1, Kec.
 Banguntapan, Bantul, Daerah Istimewa Yogyakarta
 1 Mei – 31 Agustus 2016</t>
  </si>
  <si>
    <t>teguhpratomo0508@gmail.com</t>
  </si>
  <si>
    <t>Muhamad Teguh Pratomo</t>
  </si>
  <si>
    <t>Desa Jembayat Rt 01/04, Kec. Margasari, Kab.Tegal</t>
  </si>
  <si>
    <t>tulungagung</t>
  </si>
  <si>
    <t>Komputer, mengajar</t>
  </si>
  <si>
    <t>SLB N SLAWI (Guru Kelas, 2018 - 2020)
 CV. Sukmasari (Administrasi 2009 - 2018)
 PT. Trisinema karyatama (Office boy 2008-2009)</t>
  </si>
  <si>
    <t>alie.mashar72@gmail.com</t>
  </si>
  <si>
    <t>Moh. Ali Mashar</t>
  </si>
  <si>
    <t>Desa Jelojeneng RT/RW 02/07 Sumberdadi, Sumbergempol, Tulungagung</t>
  </si>
  <si>
    <t>sumbergempol</t>
  </si>
  <si>
    <t>Telemarketing/call center, massage</t>
  </si>
  <si>
    <t>Bahasa Indonesia, massage, youtube kreator</t>
  </si>
  <si>
    <t>Dealer Marketing PT Armada Pagora Jaya 2011-2012
 Pramuniaga Alfamart (2012-2013)
 Distributor Sabun Anita (2013)
 Massage (2015 - sekarang)
 Youtube Kreator (sekarang)</t>
  </si>
  <si>
    <t>ibrahimikhsanlubis11@gmail.com</t>
  </si>
  <si>
    <t>Ibrahim Ikhsan Lubis</t>
  </si>
  <si>
    <t>Jl. IAIN Sutomo Ujung No. 04</t>
  </si>
  <si>
    <t>Bahasa Inggris, komputer, mengajar</t>
  </si>
  <si>
    <t>Guru/Wali Kelas di YP. Al-Ihsan Lau Dendang,
 Medan (2014-2016)
 Staf di BPRS Haliman FSH UIN SU (2015-2016)
 Relawan aktip di Dompet Dhuafa Waspada (2016-
 2017)
 Staf di Perpustakaan UIN SU Medan (2018-sekarang)
 Asisten Dosen mata kuliah Hukum Perdata (2018-
 sekarang)</t>
  </si>
  <si>
    <t>aanpurwoko29@gmail.com</t>
  </si>
  <si>
    <t>Aan Purwoko</t>
  </si>
  <si>
    <t>Jl.SKB No.5 Karadenan Cibinong Bogor</t>
  </si>
  <si>
    <t>Warehouse, Administrasi</t>
  </si>
  <si>
    <t>Kaki Palsu</t>
  </si>
  <si>
    <t>Otomotif</t>
  </si>
  <si>
    <t>1. Rumah MakanD'Lada Resto 3 bulan 2014 
 2. PT.NIAGAMAS GEMILANAG 1 tahun 2015 
 3. PT.EDS MANUFACTURING INDONESIA</t>
  </si>
  <si>
    <t>MuhammadDhiar3@gmail.com</t>
  </si>
  <si>
    <t>Muhammad Dhiar Apriantyo</t>
  </si>
  <si>
    <t>JL.R.NO.200 Rt07/Rw04, Kel Utan Panjang, Kec Kemayoran Jakarta Pusat.</t>
  </si>
  <si>
    <t>Tuna Grahita</t>
  </si>
  <si>
    <t>Warehouse, Crew Store</t>
  </si>
  <si>
    <t>Sepak Bola</t>
  </si>
  <si>
    <t>niarniara96@gmail.com</t>
  </si>
  <si>
    <t>Risma Juniar</t>
  </si>
  <si>
    <t>20/10/1991</t>
  </si>
  <si>
    <t>Perum Pesona 2 Cilebut Blok IB 6 No.24 Rt.009/Rw.015
 Kel.Cilebut Barat, Kec. Sukaraja Kabupaten: Bogor</t>
  </si>
  <si>
    <t>Telemarketing, Cashier</t>
  </si>
  <si>
    <t>Bahasa Inggris, Komputer</t>
  </si>
  <si>
    <t>BANK UOB, Sarinah (Maret 2017-Juli 2017, DSA Bank UOB)
 BANK BCA, Tebet (Januari 2017-Maret 2017, DSA Bank BCA_
 BANK MEGA, Depok (Maret 2016-Januari 2017, DSR Kartu Kredit Mega)
 PT.ANZ, Bogor (September 2014-Maret 2016, Telemarketing Kartu Kredit Bank ANZ)
 Durian Express Depok (Mei 2012-Juli 2012, Staff Kasir)
 PT. Telkom Indonesia, Pasar Rebo Jakarta (Agustus 2011-Oktober, Telememarketing Speedy)</t>
  </si>
  <si>
    <t>susinawangsari0@gmail.com</t>
  </si>
  <si>
    <t>Deni Yuliansah</t>
  </si>
  <si>
    <t>26/07/1990</t>
  </si>
  <si>
    <t>Perumahan Villa Gading Harapan, Blok AP.20 No.09,Rt/Rw 014/025, Babelan,Bekasi 17610</t>
  </si>
  <si>
    <t>Crew Store, Pramuniaga</t>
  </si>
  <si>
    <t>2011 : TOP SHOES Sebagai Pramuniaga
 2010 : RIA BUSANA Sebagai pramuniaga</t>
  </si>
  <si>
    <t>aldihermawan613@gmail.com</t>
  </si>
  <si>
    <t>Aldi Hermawan</t>
  </si>
  <si>
    <t>Sindangbarang Kavling RT/RW 05/05 Ds Sindangbarang, Bogor Barat</t>
  </si>
  <si>
    <t>mickaeleb13@gmail.com</t>
  </si>
  <si>
    <t>Mickael Elia Bong</t>
  </si>
  <si>
    <t>22/05/1991</t>
  </si>
  <si>
    <t>Kuwum II Gg.Nuri, Kerobokan, Kuta Utara, Bali.</t>
  </si>
  <si>
    <t>Crew Store, Housekeeping</t>
  </si>
  <si>
    <t>Design Grafis, Housekeeping, Komputer</t>
  </si>
  <si>
    <t>2008 : Praktek kerja bagian Akuntansi di PT. Changhong Electric, Samarinda,
 Kalimantan Timur, Indonesia. Sebagai syarat kelulusan SMK.
 2014 : Praktek kerja bagian Desain Grafis di Nirmana Printing Samarinda,
 Kalimantan Timur, Indonesia. Sebagai syarat kelulusan S1.
 2017 : Praktek kerja bagian Dapur di Holiday Inn Express, Surabaya, Jawa Timur,
 Indonesia. Sebagai syarat kelulusan D1.
 2017-2018 : Kerja bagian Accounting Staff di Celcius Club, Lounge and KTV,
 Samarinda, Kalimantan Timur.
 2018-2019 : Kerja informal Part-time sebagai Pet Sitter/Kennel Boy merangkap
 bersih-bersih rumah, siram tanaman dan halaman di Jimbaran, Kuta Selatan. Bali.
 2019-2020 : Kerja Informal Shift Pet Sitter/ Kennel Boy merangkap siram tanaman
 dan bersih-bersih halaman dan rumah di Tegal Harum, Denpasar Barat, dan
 Kerobokan, Kuta Utara Bali.</t>
  </si>
  <si>
    <t>windralaksana4@gmail.com</t>
  </si>
  <si>
    <t>Windra</t>
  </si>
  <si>
    <t>25/10/1990</t>
  </si>
  <si>
    <t>Jl. Permata, Perumahan Griya Cendekia
 blok d3, No. 1, Desa Curug, Kecamatan
 Gunung Sindur, Kab. Bogor</t>
  </si>
  <si>
    <t>081289230912 / 087736400328</t>
  </si>
  <si>
    <t>Kasir, Administrasi</t>
  </si>
  <si>
    <t>Menulis puisi, komputer bicara, public speaking</t>
  </si>
  <si>
    <t>mujism865@yahoo.com</t>
  </si>
  <si>
    <t>Muji Slamet</t>
  </si>
  <si>
    <t>30/07/1986</t>
  </si>
  <si>
    <t>Desa Pundenarum RT/RW: 03/09 , Kec. Karangawen, Kab. Demak</t>
  </si>
  <si>
    <t>Warehouse, Crew Store, cleaning service</t>
  </si>
  <si>
    <t>Cleaning service</t>
  </si>
  <si>
    <t>1. CV. Indo Jati Utama Semarang, merupakan perusahaan yang memproduksi kayu flooring, decking dan parkit. Sebagai buruh pabrik, Oktober 2005 s/d Oktober 2006
 2. CV. Citra Indo Mebel Semarang, merupakan perusahaan yang memproduksi mebel. Sebagai buruh pabrik, Januari 2008 s/d Desember 2008
 3. CV. Kinclong Lestari Jaya Semarang untuk SMP Negeri 29 Semarang, merupakan perusahaan cleaning service. Sebagai karyawan, Januari 2016 s/d Desember 2017
 4. CV. Barokah Semarang untuk FE UNISSULA Semarang, merupakan perusahaan cleaning service. Sebagai karyawan, Januari 2018 s/d Juni 2018
 5. Vina House Semarang, merupakan perusahaan yang bergerak dibidang persewaan gedung/functional building. Sebagai karyawan cleaning service/bagian umum, Juli 2018 s/d Juli 2020.</t>
  </si>
  <si>
    <t>muhamadkartubi1@gmail.com</t>
  </si>
  <si>
    <t>Muhamad Kartubi, ST</t>
  </si>
  <si>
    <t>15/07/1993</t>
  </si>
  <si>
    <t>Kp.Bojong RT.007/RW.004 Ds.Kadikaran Kec.Ciruas Serang-Banten</t>
  </si>
  <si>
    <t>Warehouse, QC</t>
  </si>
  <si>
    <t>Warehouse, maintenance mesin</t>
  </si>
  <si>
    <t>PT. EDS MANUFACTURING INDONESIA
 Operator Warehouse, Maintenance dan Produksi
 2016-2018</t>
  </si>
  <si>
    <t>daniekusmani030@gmail.com</t>
  </si>
  <si>
    <t>Dani kusmani</t>
  </si>
  <si>
    <t>Cilendek Timur, RT 006/RW 008, Kel/Desa CilendekTimur,
 Kecamatan Bogor Barat.</t>
  </si>
  <si>
    <t>089608758144 / 085156035871</t>
  </si>
  <si>
    <t>Operator, Administrasi, QC</t>
  </si>
  <si>
    <t>Operator, Administrasi</t>
  </si>
  <si>
    <t>PT. Supervulkanin Adiaya (Staff Administrasi, 2017-2020)
 Cv Devhira (Konveksi) (Operator Produksi, 2009 - 2014)</t>
  </si>
  <si>
    <t>alvisprasetya@gmail.com</t>
  </si>
  <si>
    <t>Dedek Alvis Prasetya</t>
  </si>
  <si>
    <t>28/08/1995</t>
  </si>
  <si>
    <t>Kp. Tunggak RT 001/002, Kartasana Bojonegara, Serang, Banten</t>
  </si>
  <si>
    <t>0896 53962987 / 08572884 7771 (WA)</t>
  </si>
  <si>
    <t>Warehouse, Design Grafis</t>
  </si>
  <si>
    <t>PT. APIX PRINTING (November 2017 - Mei 2020, Design Grafis)</t>
  </si>
  <si>
    <t>opanfirmansyah6@gmail.com</t>
  </si>
  <si>
    <t>Opan Firmansyah</t>
  </si>
  <si>
    <t>24/04/1996</t>
  </si>
  <si>
    <t>Link kahuripan rt 001/001 kel.karundang kec.cipocok jaya kota serang-banten</t>
  </si>
  <si>
    <t>QC, Warehouse, Picker</t>
  </si>
  <si>
    <t>PT Trans Retail indonesia (Carefour) 23 Okt 2017 - 22 April 2018 sebagai Associate Disabilitas
 PT Sumber Alfaria Trijaya 18 Mei 2018 - 17 Mei 2020 sebagai Picker Disabilitas</t>
  </si>
  <si>
    <t>rosyita2205@gmail.com</t>
  </si>
  <si>
    <t>Nurul Endah Rosyita</t>
  </si>
  <si>
    <t>22/05/1988</t>
  </si>
  <si>
    <t>Bogor Kemang Residence, Jl Salak Raya Blok A No. 5 RT/RW 01/014 Tegal, Kemang, Bogor, Jawa Barat</t>
  </si>
  <si>
    <t>ambarsulistioadhi2510@gmail.com</t>
  </si>
  <si>
    <t>Ambar Sulistio Adhi</t>
  </si>
  <si>
    <t>25/10/1994</t>
  </si>
  <si>
    <t>Jl. Mawar Merah IV Gang 8 No. 9 Malaka Jaya Duren Sawit – Jakarta Timur</t>
  </si>
  <si>
    <t>081398122519 (Whatsapp)
 / 081282125303 (SMS)</t>
  </si>
  <si>
    <t>Administrasi, warehouse, QC, Design</t>
  </si>
  <si>
    <t>Menggunakan Alat Bantu
 Dengar Sebelah Kanan</t>
  </si>
  <si>
    <t>Multimedia (Design Grafis, Animasi dan Broadcast)</t>
  </si>
  <si>
    <t>PT Sumber Alfaria Trijaya (08 September 2017 – 07 September 2018 : Gudang Workhouse)
 PT Trans Retail (20 Agustus 2015 – 16 Januari 2016, Gudang Return)
 PT ASABRI (Persero) (02 - 30 Januari 2014 : Training Administrasi)</t>
  </si>
  <si>
    <t>sitimeifiana@yahoo.com</t>
  </si>
  <si>
    <t>Siti Meifiana</t>
  </si>
  <si>
    <t>Komplek Kunciran Mas Permai Jl. Flamboyan Blok D 36/3 RT 005/
 RW 003, Kunciran Indah, Pinang. Kota Kota Tangerang</t>
  </si>
  <si>
    <t>Administrasi, fashion designer, jahit</t>
  </si>
  <si>
    <t>Fashion designer, jahit</t>
  </si>
  <si>
    <t>PT. High Apparel Indonesia (Jahit di Line Produksi, Juli 2020 – Agustus 2020
 Precious One (Staff Produksi Baju, Juli 2019 – Juli 2020)
 PT. Asietex Sinar Indopratama (Staff Designer Fashion, November 2017 – Juni 2018)
 PT. Sani Indo Busana (Staff Designer Fashion, September 2013 - Oktober 2017)
 PT. MUSA ATELIER (Magang)
 KM SARASWATI (Menghias Kain)</t>
  </si>
  <si>
    <t>marisacantik756@gmail.com</t>
  </si>
  <si>
    <t>Maulida Marisa Haarsy</t>
  </si>
  <si>
    <t>22/09/2001</t>
  </si>
  <si>
    <t>Dukuh Karangtengah RT 04 RW 05 Desa Penaruban Kecamatan Weleri Kabupaten Kendal Jawa Tengah</t>
  </si>
  <si>
    <t>Design Grafis, Mengajar, Pemasaran</t>
  </si>
  <si>
    <t>2017 - 2020
 Desain grafis
 Membuat poster, Sertifikat, name card, selebaran dll
 2016 - 2020
 Pemasaran
 2017 - 2020
 Guru les privat</t>
  </si>
  <si>
    <t>adefrizal97@gmail.com</t>
  </si>
  <si>
    <t>Ade Frizal</t>
  </si>
  <si>
    <t>26/09/1991</t>
  </si>
  <si>
    <t>Liung Gunung Rt 12 Rw 04 Kec Plered Kab Purwakarta</t>
  </si>
  <si>
    <t>PT Yamaha Motor Manufacturing Parts Indonesia (Operator Produksi)</t>
  </si>
  <si>
    <t>YAYASAN WISMA CHASHIRE
 Jl. Wijaya Kusuma No.15A
 Cilandak Barat, Jakarta Selatan</t>
  </si>
  <si>
    <t>Administrasi, QC</t>
  </si>
  <si>
    <t>Administrasi, komputer, IT</t>
  </si>
  <si>
    <t>Kerja Di Bank Syariah Mandiri :
 1. 6 Bulan di HCS
 2. 1,4 Tahun di IT
 3. Sekarang di CMG</t>
  </si>
  <si>
    <t>fionaadelin2@gmail.com</t>
  </si>
  <si>
    <t>Fiona Rezky Adelin S.Farm</t>
  </si>
  <si>
    <t>26/06/1996</t>
  </si>
  <si>
    <t>Kp Rawa Badung RT 001/07, Jakarta Timur</t>
  </si>
  <si>
    <t>Administrasi, call center, Assistant Dosen</t>
  </si>
  <si>
    <t>PT Maybank Finance Indonesia ( Admin HR, Maret 2020 - Mei 2020)
 PT VADS Indonesia (Call center Officer, Desember 2018 - Desember 2019)
 Univ. Muhammadiyah Prof. Dr. Hamka (Asst Dosen Lab Farmakoterapi, Jan 2017 - Jan 2018)</t>
  </si>
  <si>
    <t>vinaagstne@gmail.com</t>
  </si>
  <si>
    <t>Vina Agustine Islamy</t>
  </si>
  <si>
    <t>Jl. Nyi Ageng Mantra Ds. Tegalwangi Blok.Maju RT 14 RW 004
 Kec. Weru Kab. Cirebon</t>
  </si>
  <si>
    <t>PT GoodFood Indonesia (Operator Produksi, Maret-Mei 2015)
 PT Young Jin Indonesia (Operator Produksi, Juni-Agustus 2015)
 Dinas Pendidikan &amp; Kebudayaan Jawa Tengah (Magang, Februari 2018)</t>
  </si>
  <si>
    <t>nniarodalimunthe@gmail.com</t>
  </si>
  <si>
    <t>Nurhamida Niaro</t>
  </si>
  <si>
    <t>Kel Bintuju Kec Ankola Muaratais Kab Tapsel prov Sumatera utara .
 Padang sidempuan</t>
  </si>
  <si>
    <t>tapanuli selatan</t>
  </si>
  <si>
    <t>QC, Menjahit</t>
  </si>
  <si>
    <t>2019 Program Praktek Kerja (PBK) di Km.5 Palembang</t>
  </si>
  <si>
    <t>anosoetarno@gmail.com</t>
  </si>
  <si>
    <t>Sutarno</t>
  </si>
  <si>
    <t>16/05/1993</t>
  </si>
  <si>
    <t>Perumnas Suradita, Jl. Panaitan Raya No.42,Suradita -Cisauk
 Kota Tangerang, Banten</t>
  </si>
  <si>
    <t>Maintenance/Service, QC, Crew Store, Call Center</t>
  </si>
  <si>
    <t>Ms Office, Teknik Mesin, Desain. Administrasi, IT Dll</t>
  </si>
  <si>
    <t>PT. Sato Label Solutions (Technical Engineering)
 PT Astra Word Contact Center Tbk (Call Center)
 PT. Sumber Alfaria Trijaya Tbk (Crew Store)
 PT. Multi Optima Sejahtera (Spv. Technical Engineering)</t>
  </si>
  <si>
    <t>karanramsyah@gmail.com</t>
  </si>
  <si>
    <t>Muhammad Ramdhany, SE</t>
  </si>
  <si>
    <t>19/07/1980</t>
  </si>
  <si>
    <t>Perum IPB Sindangbarang I Loji RT 002 RW 008 Jl Jati 81 Bogor 16117</t>
  </si>
  <si>
    <t>Sales, Call Center, Administrasi, QC, Kasir</t>
  </si>
  <si>
    <t>PT Bentoel Distribusi Utama I (Sales Representative-MO, 2004-2014)
 PT Bentoel Prima ASMO Cimanggis I (Strike Force, 2003-2004)</t>
  </si>
  <si>
    <t>raynisalmeyda2@gmail.com</t>
  </si>
  <si>
    <t>Raynis Almeyda</t>
  </si>
  <si>
    <t>31/05/2000</t>
  </si>
  <si>
    <t>JL. Masjid Darussalam RT15/11 Kedaung, Ciputat, Kota Tangerang
 Selatan</t>
  </si>
  <si>
    <t>Draw HVS/komputer, Content Creator, Hand Made, Microsoft Office</t>
  </si>
  <si>
    <t>fauzanaryaakasah@gmail.com</t>
  </si>
  <si>
    <t>Fauzan Arya Akasah</t>
  </si>
  <si>
    <t>Jl hr rasuna said no 17 rt 1 rw 5 panunggangan utara pinang Kota Tangerang banten</t>
  </si>
  <si>
    <t>Kasir, administrasi</t>
  </si>
  <si>
    <t>Desaign grafis</t>
  </si>
  <si>
    <t>volunteer Asian para games</t>
  </si>
  <si>
    <t>a.yusuf25@yahoo.com</t>
  </si>
  <si>
    <t>Abdul Yusuf</t>
  </si>
  <si>
    <t>ko.Rawa Aren RT 01/001 Kel.Aren jaya kec,Bekasi Timur</t>
  </si>
  <si>
    <t>Crew Store, Office Boy</t>
  </si>
  <si>
    <t>1).operator warnet Malang Jawa timur 2 tahun
 2).office Boys PT SNR tambun 3 bulan
 3).kordinator PT SAT Cikarang 2 tahun</t>
  </si>
  <si>
    <t>dendy1995.md@gmail.com</t>
  </si>
  <si>
    <t>Muhammad Dendy</t>
  </si>
  <si>
    <t>JL. Siaga Dalam No. 71 Rt. 26 Kel. Damai Balikpapan Kec. Balikpapan Kota</t>
  </si>
  <si>
    <t>2015 – 2018 : CV. BINA EKONOMI LESTARI, sebagai Administrasi
 Komputer, Balikpapan– Kalimantan Timur</t>
  </si>
  <si>
    <t>nuruldila25@gmail.com</t>
  </si>
  <si>
    <t>Nurul Fadila Fauziah</t>
  </si>
  <si>
    <t>25/06/1995</t>
  </si>
  <si>
    <t>Jl. Peta Gg Muhammdiyah no 208 Bandung</t>
  </si>
  <si>
    <t>Administrasi, design grafis</t>
  </si>
  <si>
    <t>Design Grafis, fotografer</t>
  </si>
  <si>
    <t>Forum Fotografer Difabel Indonesia (FFDI)
 2016 - 2017
 Bandung Zoological Garden
 2018 (3 bulan) dari magang</t>
  </si>
  <si>
    <t>M. Syehquro</t>
  </si>
  <si>
    <t>Jl.Mawar 7A Komplek Perumahan Larangan Indah Ciledug, Kota Kota Tangerang - Banten</t>
  </si>
  <si>
    <t>081299148205 ( Wa )</t>
  </si>
  <si>
    <t>Administrasi, HR, data entry</t>
  </si>
  <si>
    <t>PT. Sumber Alfaria Trijaya (RECRUITMENT &amp; SELECTION SPECIALIST, Jan 2019 - Present)
 PT. Sekolah Cinta Keluarga (DATA ENTRY MARKETING, Juni 2018 - Agu
 2018)
 PT. Trans Retail Indonesia (HUMAN RESOURCE INFORMASI DAN
 SYSTEM, Jan 2015 - Jun 2018)
 PT. Trans Retail Indonesia (HUMAN RESOURCE INDUSTRI RELATION, Okt 2014 - Des 2014)</t>
  </si>
  <si>
    <t>Nurul Fadila fauziah</t>
  </si>
  <si>
    <t>25/6/1995</t>
  </si>
  <si>
    <t>Jl. Peta Gg muhammdiyah no 208</t>
  </si>
  <si>
    <t>895346000000"</t>
  </si>
  <si>
    <t>D4</t>
  </si>
  <si>
    <t>kosong</t>
  </si>
  <si>
    <t>corelDraw</t>
  </si>
  <si>
    <t>kerja perusahaan</t>
  </si>
  <si>
    <t>nuruldilaaa</t>
  </si>
  <si>
    <t>https://drive.google.com/open?id=14dCrdTAQ6QicdESqMmjQy4Q-vOLMb0ph</t>
  </si>
  <si>
    <t>Dseain Grafis D4</t>
  </si>
  <si>
    <t>https://drive.google.com/open?id=1Ze9Ld07IIp1pcD8kBAPcDgqpNkaKyMNv</t>
  </si>
  <si>
    <t>https://drive.google.com/open?id=1ZRzUYVytM5EO5xSeT_gLm-Zwq1YVhBp7</t>
  </si>
  <si>
    <t>saya ga bisa dengar karena tuli dan mulut bicara dipelan-pelan</t>
  </si>
  <si>
    <t>https://drive.google.com/open?id=1esErw3MERqqaGqKEEBNDgv-0cpqE2wHm</t>
  </si>
  <si>
    <t>https://drive.google.com/open?id=1rvzWKGLKeIJYpWJKSfLY0zSOxJGsJXEv</t>
  </si>
  <si>
    <t>hardibbrvpd@gmail.com</t>
  </si>
  <si>
    <t>Hardiansyah</t>
  </si>
  <si>
    <t>15/07/1994</t>
  </si>
  <si>
    <t>Jl. Tembus Mantuil Gang Gandapura Rt.27 Rw.02 No.29 Kel.Kelayan Selatan Kec.Banjarmasin Selatan Kota Banjarmasin
 Kalimantan Selatan</t>
  </si>
  <si>
    <t>Banjarmasin</t>
  </si>
  <si>
    <t>Warehouse, Kasir</t>
  </si>
  <si>
    <t>Kasir, komputer, adobe photoshop</t>
  </si>
  <si>
    <t>Transmart Carrefour Banjarmasin (Staff Cashier Difabel)
 PT. Trio Motor Perintis (Magang Di Bussiness Control)</t>
  </si>
  <si>
    <t>Maria Christin Natalya Sinambela</t>
  </si>
  <si>
    <t>25/12/1985</t>
  </si>
  <si>
    <t>Jl. Bakti No. 22 RT 04 RW 06 Mayasari, Cililitan Besar, Kramat Jati, Jakarta Timur 13640.</t>
  </si>
  <si>
    <t>081299161624 via SMS</t>
  </si>
  <si>
    <t>Admin, masak</t>
  </si>
  <si>
    <t>bahasa isyarat dan bantuan ABD (Alat Bantu Dengar)</t>
  </si>
  <si>
    <t>Karyawan Hair XL Bellagio Kuningan Tahun 2009 – 2010
 Salon Rudy Hadisuwarno Cibubur dan Matraman Tahun 2010 – 2011
 Karyawan Administrasi PT. Ranibelatama Tahun 2012 – 2014
 Carrefour Tamini bagian Salad Bar ( memasak ) Tahun 2015 – 2016</t>
  </si>
  <si>
    <t>abankpermadi88@gmail.com</t>
  </si>
  <si>
    <t>Permadi Oktavian</t>
  </si>
  <si>
    <t>lingk.Ciwaru 001/001 cigadung cigugur Kuningan</t>
  </si>
  <si>
    <t>akasuryap675@gmail.com</t>
  </si>
  <si>
    <t>Arief Setya Budi</t>
  </si>
  <si>
    <t>KP Cilangkap RT/RW 001/004 Ds Cilangkap, Kec Tapos, Kota Depok, Jawa Barat</t>
  </si>
  <si>
    <t>Warehouse, kasir, crew store</t>
  </si>
  <si>
    <t>dederatimuis84@gmail.com</t>
  </si>
  <si>
    <t>Dede Ratimuis</t>
  </si>
  <si>
    <t>Jalan Sei Mancirim, Desa Medan, Krio, Kec Sunggal, kab Deli Serdang</t>
  </si>
  <si>
    <t>1. Sekretaris Pemuda Tahun 2014-2015
 2. KPK Desa Tahun 2016-2018
 3. Financial Advisor Tahun 2019-2020</t>
  </si>
  <si>
    <t>mayashelly70@gmail.com</t>
  </si>
  <si>
    <t>Maya Selly Irawati</t>
  </si>
  <si>
    <t>Jakarta / 18 Maret</t>
  </si>
  <si>
    <t>JL. Beruang ll No. 114 RT. 001 RW. 02 Kel. Pondok Ranji Kec. Ciputat Timur</t>
  </si>
  <si>
    <t>Mayashelly70@gmail.com</t>
  </si>
  <si>
    <t>Penjahit</t>
  </si>
  <si>
    <t>Alat bantu dengar tapi sayang sudah rusak, saya tidak tuli sebenarnya kalo pake alat saya bisa dengar, saya normal hanya sedikit kurangnya</t>
  </si>
  <si>
    <t>Makeup, jahit, tari modern</t>
  </si>
  <si>
    <t>randidestriandi@gmail.com</t>
  </si>
  <si>
    <t>RANDI DESTRIANDI</t>
  </si>
  <si>
    <t>31/12/1992</t>
  </si>
  <si>
    <t>Jl. Melati 5 no 7 bumi rancaekek kencana kab. Bandung</t>
  </si>
  <si>
    <t>Kab. Bandung</t>
  </si>
  <si>
    <t>Fotografi, desain grafis.</t>
  </si>
  <si>
    <t>Fotografi dan desain grafis</t>
  </si>
  <si>
    <t>Fotografi, videografi, editing, graphic design. Aplikasi yang dikuasai, adobe lightroom, photoshop, premier pro, coreldraw</t>
  </si>
  <si>
    <t>Paytren (call center) sampai 2019
 Hotel asoka as front office (seBelum Menikah kecelakaan)
 Dream studio as fotografer (seBelum Menikah kecelakaan)</t>
  </si>
  <si>
    <t>https://www.instagram.com/randidestriandi</t>
  </si>
  <si>
    <t>lingga.adiie24@gmail.com</t>
  </si>
  <si>
    <t>Lingga Adi Sufi Bestari</t>
  </si>
  <si>
    <t>Perum. Grand Taruma N3 / A2, RT 014 RW 008, Kel. Sukamakmur Kec. Teluk Jambe Timur, Karawang Barat.</t>
  </si>
  <si>
    <t>Desain Grafis, Fotografi dan Administrasi</t>
  </si>
  <si>
    <t>Desainnya dan administrasi</t>
  </si>
  <si>
    <t>Fotografi Produk, Fotografi Human Interest, Fotografi Wedding, Fotografi Dokumentasi, Desain Logo, Desain Layout, Desain Banner/Spanduk, Desain Undangan, Desain Poster, Desain Konten, Administrasi Excel, Word, Power Point.</t>
  </si>
  <si>
    <t>Perusahaan Rukun Djaya Solindo, Desainer, 2019.</t>
  </si>
  <si>
    <t>https://instagram.com/lingga_di?igshid=ebdl23s6vw4y</t>
  </si>
  <si>
    <t>geraldhiwork@gmail.com</t>
  </si>
  <si>
    <t>Geraldhi Pradhana (nama panggilan : Geri Geraldhi)</t>
  </si>
  <si>
    <t>25/01/1990</t>
  </si>
  <si>
    <t>Jalan barata jaya 2 no 233 karang tengah ciledug Kota Tangerang 15157</t>
  </si>
  <si>
    <t>lisdanenek@gmail.com</t>
  </si>
  <si>
    <t>Photographer</t>
  </si>
  <si>
    <t>Video content creator / bisnis</t>
  </si>
  <si>
    <t>Memotret sebagai fotografer &amp; social media expert</t>
  </si>
  <si>
    <t>Photographer
 Social media manager</t>
  </si>
  <si>
    <t>https://www.instagram.com/gerigeraldhi/</t>
  </si>
  <si>
    <t>wulanreka5@gmail.com</t>
  </si>
  <si>
    <t>Reka wulan putri A</t>
  </si>
  <si>
    <t>15/08/1994</t>
  </si>
  <si>
    <t>Jalan h baping gg.Asem Rt.011/ Rw.09 No. 134 ciracas</t>
  </si>
  <si>
    <t>sukatni161@gmail.com</t>
  </si>
  <si>
    <t>Crew burger king</t>
  </si>
  <si>
    <t>Pelatihan angkasa</t>
  </si>
  <si>
    <t>Tidak punya</t>
  </si>
  <si>
    <t>1. Carrefour Kramat jati bekerja lama 6 bulan kontrak angkasa dari tahun 2017-2018
 2. Burger king green terrace bekerja baru 4 bulan angkasa crew dari tahun 2019</t>
  </si>
  <si>
    <t>Facebook, Instagram, Twitter</t>
  </si>
  <si>
    <t>https://www.facebook.com/rekawulanputri</t>
  </si>
  <si>
    <t>alanazahraa29@gmail.com</t>
  </si>
  <si>
    <t>Debby Ahlana Zahratussytha</t>
  </si>
  <si>
    <t>29/10/1998</t>
  </si>
  <si>
    <t>Jl. Gili trawangan 5 rt 5 taman karang baru</t>
  </si>
  <si>
    <t>Mataram</t>
  </si>
  <si>
    <t>rrayourbae29@gmail.com</t>
  </si>
  <si>
    <t>Makeup Artist, Desain Grafis karna saya kuliahnya DKV</t>
  </si>
  <si>
    <t>Using adobe ilustrator or photoshop</t>
  </si>
  <si>
    <t>Bisa menggunakan adobe ilustrator tapi saya pemula. Dan saya juga makeup artist</t>
  </si>
  <si>
    <t>https://instagram.com/alanazd_?igshid=18vw994kci5le</t>
  </si>
  <si>
    <t>jayeng.pranoto17@gmail.com</t>
  </si>
  <si>
    <t>Jayeng Pranoto</t>
  </si>
  <si>
    <t>24/02/1975</t>
  </si>
  <si>
    <t>Jl. Trisula 3 No. 8 Kauman RT 004 RW 003</t>
  </si>
  <si>
    <t>Surakarta</t>
  </si>
  <si>
    <t>Jayeng.pranoto17@gmail.com</t>
  </si>
  <si>
    <t>Perdagangan, Pertanian, Penelitian dan Telekomunikasi.</t>
  </si>
  <si>
    <t>Programmer, Peneliti, Bisnis online.</t>
  </si>
  <si>
    <t>Desain Grafis di ASIA WROUGT IRON Th 2005-2015
 Cleaning Servis Ponpes Imam Bukhari Th 2015-2018
 Tukang Ojek Online di Perusahaan Grab Th 2018-2019</t>
  </si>
  <si>
    <t>https://www.facebook.com/jayeng.pranoto</t>
  </si>
  <si>
    <t>lystiaarih@gmail.com</t>
  </si>
  <si>
    <t>Arih Lystia</t>
  </si>
  <si>
    <t>Jl padat karya gang kecapi no 53 RT 01 Kp lingsuh Rajabasa jaya Rajabasa Bandar lampung</t>
  </si>
  <si>
    <t>Ms office</t>
  </si>
  <si>
    <t>Kasir PT Ramayana lestari (2012 ), SPG PT konimex ( 2012 ), admin CV 3D elektrindo (2014)</t>
  </si>
  <si>
    <t>https://www.instagram.com/?hl=id</t>
  </si>
  <si>
    <t>endahwahy385@gmail.com</t>
  </si>
  <si>
    <t>Endah Wahyunita Catur Asih</t>
  </si>
  <si>
    <t>Duda / Janda</t>
  </si>
  <si>
    <t>Jl.Raya Penggilingan Rt.006/Rw.06 No.A33 Cakung,Jakarta Timur</t>
  </si>
  <si>
    <t>endahjandah26@gmail.com</t>
  </si>
  <si>
    <t>Kerja</t>
  </si>
  <si>
    <t>Seumur Hidup</t>
  </si>
  <si>
    <t>1.Perusahaan : PT. Carrefour Buaran
 2.Jenis Pekerjaan : 
  Administration Department 24
  Administration Received ( RCV) 
  Administration Department 31
  Administration Department 30,34,35
  Administration Received ( RCV) 
 3.Tahun Bekerja : 2015 - 2017</t>
  </si>
  <si>
    <t>https://www.instagram.com/01_signlanguageinternational?r=nametag</t>
  </si>
  <si>
    <t>caitanya89@gmail.com</t>
  </si>
  <si>
    <t>Caitanya Dasa</t>
  </si>
  <si>
    <t>19/07/1989</t>
  </si>
  <si>
    <t>Jalan Pulau Batam No 07 B Dauh Pala</t>
  </si>
  <si>
    <t>MarketingWeb</t>
  </si>
  <si>
    <t>Website Developer (HTML, CSS, PHP)</t>
  </si>
  <si>
    <t>(Aksel Paris, Website Developer, 2012 - 2015) (Indosoft, Website Developer, 2015 - 2016) (Rumah Sanur Creative Hub, IT Support, 2018 - 2020 status terakhir dirumahkan)</t>
  </si>
  <si>
    <t>Facebook, Event</t>
  </si>
  <si>
    <t>https://www.facebook.com/kneko</t>
  </si>
  <si>
    <t>hmalosa@gmail.com</t>
  </si>
  <si>
    <t>Hatta Malosa</t>
  </si>
  <si>
    <t>Jl.komp imigrasi BLK a 16</t>
  </si>
  <si>
    <t>Laundry/housekepping</t>
  </si>
  <si>
    <t>Pernah traning hotel le meridien</t>
  </si>
  <si>
    <t>CV w2 percetakan digital, perhotelan dan PT sat Alfamart</t>
  </si>
  <si>
    <t>https://www.instagram.com/invites/contact/?i=1pdqzmgarv2qs&amp;utm_content=dw6281</t>
  </si>
  <si>
    <t>Kp. Kaborongan rt 08 rw 01 kel/desa patilor kecamatan pati</t>
  </si>
  <si>
    <t>Call center, telemarketer.</t>
  </si>
  <si>
    <t>Custammer service.</t>
  </si>
  <si>
    <t>Bahasa inggris, komputer Ms office, dan komunikasi.</t>
  </si>
  <si>
    <t>Belum Menikah memiliki pengalaman kerja.</t>
  </si>
  <si>
    <t>https://www.facebook.com/sigit.houten</t>
  </si>
  <si>
    <t>dyanti265.dy@gmail.com</t>
  </si>
  <si>
    <t>Damayanti</t>
  </si>
  <si>
    <t>26/05/1995</t>
  </si>
  <si>
    <t>Komp.Bumi Orange Blok E5 No 39</t>
  </si>
  <si>
    <t>BumiOrange1@gmail.com</t>
  </si>
  <si>
    <t>Human Resources Development (HRD)</t>
  </si>
  <si>
    <t>Kemampuan menggunakan Ms. Office</t>
  </si>
  <si>
    <t>1. Hotel Crowne Plaza Bandung ( Magang 2015 ) 
 2. Hotel Papandayan Bandung ( Magang 2016 - 2017 )</t>
  </si>
  <si>
    <t>https://www.instagram.com/dyanti265.dy/</t>
  </si>
  <si>
    <t>sofyan.sukmana89@gmail.com</t>
  </si>
  <si>
    <t>Sofyan sukmana</t>
  </si>
  <si>
    <t>21/07/1989</t>
  </si>
  <si>
    <t>Rusun cinta kasih Blok b 3 nomor 2 c Cengkareng Timur Jakarta Barat</t>
  </si>
  <si>
    <t>febrya.1990@gmail.com</t>
  </si>
  <si>
    <t>Mampu mengaplikasikan komputer program Microsoft office, html dan internet</t>
  </si>
  <si>
    <t>Pt. Pelni infomedia sebagai call center april tahun 2013 - 2015
 Pt. Dnn cimb niaga sebagai telesales marketing september 2016 - mei 2017
 Yayasan mitra netra sebagai trainer computer januari tahun 2012 - januari 2014</t>
  </si>
  <si>
    <t>https://www.youtube.com/channel/UCIS-z3XyYQW_tHj09HOMFtQ</t>
  </si>
  <si>
    <t>th9578057@gmail.com</t>
  </si>
  <si>
    <t>Taufiq Hidayatullah</t>
  </si>
  <si>
    <t>Sari agung RT 05 RW 10 No 9 jaraksari Wonosobo</t>
  </si>
  <si>
    <t>Aku kerja bagian cari ambil order di hepicar dan Maxim sepi banget untuk aplikasi dari Yogyakarta... Maaf aku masih pengangguran selama 6 bulan yang masa depan mungkin karena jadi masih ada gara gara virus Corona di lockdown baru sekarang</t>
  </si>
  <si>
    <t>Aku cuci motor yang cuci pakaian sendiri</t>
  </si>
  <si>
    <t>Nggak susah yang nggak apa2</t>
  </si>
  <si>
    <t>Pada tanggal 2 Januari 2017., Dulu saya pernah latihan Kikir besi di kursus teknik industri untuk semua dari Don Bosco karya bakti di Wonosobo.., kalau semua orang Tuli bisu bisa sifat merasa jelek sendiri yang masih tetap marah besar sendiri sampai kuat aneh karena gak mau bantu yang gak mau mengajar di teknik industri untuk tugas yang bilang jelek bodoh sendiri pada aku bisa tersinggung yang gak kasih yang jadi bingung banyak yang gak tau cara teknik industri untuk semua Karena sudah keluar kursus teknik industri selama 1 bulan yang lalu., Tahun 2017</t>
  </si>
  <si>
    <t>1. Cuci steam cm 79 ( snow &amp; Wsh ) mitra Bekasi timur 
 periode Senin 13 Mei 2013 - Senin 24 Juni 2013 
 kerja Bagian cuci motor dan mobil. 
  2. Salon ycosy jalan raya tentara pelajar, Kota Tangerang Selatan 
 periode Senin 8 Juli 2013 - Sabtu 30 Agustus 2014
  kerja bagian sapu mengepel dan facial
 3. Carrefour Bintaro jaya, pondok aren Kota Tangerang 15224
 Periode Senin 8 November 2014 - Senin 8 Desember 2014
 Kerja bagian bakery
 4 Carrefour taman mini square, Jakarta timur
 Periode Senin 8 Desember 2014 - Selasa 28 April 2015
 Kerja bagian ruang only oss
 5. Hartono mall Yogyakarta, Depok, Sleman Yogyakarta 5773
 Periode Kamis 23 November 2017 - Sabtu 27 Januari 2018
 Kerja bagian cleaning servies
 6. Hartono mall Yogjakarta, Depok, Sleman Yogyakarta 5773
 Parkir LG K3 -- M3
 Periode Selasa 8 Febuari 2018 - Jumat 23 Maret 2018
 Kerja bagian auto clean waterless</t>
  </si>
  <si>
    <t>Instagram, Teman, Lainnya</t>
  </si>
  <si>
    <t>https://www.instagram.com/taufik_603/</t>
  </si>
  <si>
    <t>Jl Sukun no 36 Rt 001/Rw 009 Kp Utan Ciputat Timur</t>
  </si>
  <si>
    <t>PT Transretail Indonesia tahun 2016
 PT Aeon Fantasy Indonesia bulan November 2019-Mei 2020</t>
  </si>
  <si>
    <t>https://bit.ly/PencariKerjaDisabilitas</t>
  </si>
  <si>
    <t>memo.aziez@gmail.com</t>
  </si>
  <si>
    <t>Abdul Aziz Hadi</t>
  </si>
  <si>
    <t>Dasan Geria, Lingsar.</t>
  </si>
  <si>
    <t>Multimedia</t>
  </si>
  <si>
    <t>Desain grafis, video editing, animasi</t>
  </si>
  <si>
    <t>https://m.facebook.com/profile.php?id=100002648905770&amp;ref=content_filter</t>
  </si>
  <si>
    <t>avdiel76@gmail.com</t>
  </si>
  <si>
    <t>Dadan Nur Abdillah</t>
  </si>
  <si>
    <t>24/08/1976</t>
  </si>
  <si>
    <t>Kp. Jelekong No. 7 RT. 01 RW. 09 Kel. Jelekong Kec. Baleendah</t>
  </si>
  <si>
    <t>yansur@gmail.com</t>
  </si>
  <si>
    <t>SLB-ABCD Muhammadiyah Ciparay Kabupaten Bandung, Guru Honorer, 2005 - Sekarang</t>
  </si>
  <si>
    <t>http://www.facebook.com/dadan.nur.abdillah</t>
  </si>
  <si>
    <t>rizkyantiandinisufi@gmail.com</t>
  </si>
  <si>
    <t>Andini Sufi Rizkyanti</t>
  </si>
  <si>
    <t>jalan jendral sudirman blok G no 114</t>
  </si>
  <si>
    <t>Karyadi0464@gmail.com</t>
  </si>
  <si>
    <t>yang berhubungan dengan komputer</t>
  </si>
  <si>
    <t>ms word</t>
  </si>
  <si>
    <t>Teman, Lainnya</t>
  </si>
  <si>
    <t>https://www.instagram.com/rizkya_ndin/</t>
  </si>
  <si>
    <t>mochlaksmana@gmail.com</t>
  </si>
  <si>
    <t>Muhammad agung laksmana</t>
  </si>
  <si>
    <t>13/10/1998</t>
  </si>
  <si>
    <t>Parapat no 97 RT03 RW09 pangandaran</t>
  </si>
  <si>
    <t>pangandaran</t>
  </si>
  <si>
    <t>nenengaminah13@gmail.com</t>
  </si>
  <si>
    <t>Pemasaran</t>
  </si>
  <si>
    <t>Soft skill</t>
  </si>
  <si>
    <t>Menggunakan internet</t>
  </si>
  <si>
    <t>Berjualan . Catering pemasaran</t>
  </si>
  <si>
    <t>https://m.facebook.com/</t>
  </si>
  <si>
    <t>Hanana Putri</t>
  </si>
  <si>
    <t>15/01/1993</t>
  </si>
  <si>
    <t>Jl. Pondok jaya 1 no.10 A Pela Mampang</t>
  </si>
  <si>
    <t>Mampang Pratapan</t>
  </si>
  <si>
    <t>Bidang desain grafis</t>
  </si>
  <si>
    <t>Ingin desain grafis</t>
  </si>
  <si>
    <t>Komputer desain ( photoshop, AI, dan Coreldraw ) dan komputer mircsoft (word &amp; ecxel)</t>
  </si>
  <si>
    <t>1. Magang butik royal amy sebagai komputer (mircsoft word). 
 2. Ķontrak kerja H&amp;M store Aeon BSD sebagai sales advisor
 3. 3 bulan kerja butik Purnama sebagai produksi</t>
  </si>
  <si>
    <t>https://www.facebook.com/hanana.almada</t>
  </si>
  <si>
    <t>sutikn1997@gmail.com</t>
  </si>
  <si>
    <t>Sutikno</t>
  </si>
  <si>
    <t>Jalan budi luhur.</t>
  </si>
  <si>
    <t>Bengkalis</t>
  </si>
  <si>
    <t>Operator produksi</t>
  </si>
  <si>
    <t>*Otomotif dan lain-lain</t>
  </si>
  <si>
    <t>1.Bekerja di bengkel resmi yamaha.celengusi
 2.bekerja di manulife sebagai cell center,Kota Tangerang
 3.bekerja di pabrik iwwi,batu ceper Kota Tangerang</t>
  </si>
  <si>
    <t>Facebook, Teman</t>
  </si>
  <si>
    <t>http://facebook.com</t>
  </si>
  <si>
    <t>Muhamadlatifraiz.mlr@gmail.com</t>
  </si>
  <si>
    <t>Muhamad Latif Raiz</t>
  </si>
  <si>
    <t>Jalan Yado 3, Jl. D nomor 51 RT 7 RW 2 Kelurahan Gandaria Utara Kecamatan Kebayoran Baru</t>
  </si>
  <si>
    <t>pratama.hanifikhsan@gmail.com</t>
  </si>
  <si>
    <t>customer service, telemarketing, telesurvey, pekerja sosial di CSR</t>
  </si>
  <si>
    <t>terampil dalam menggunakan komputer, terampil berkomunikasi atau public speaking, trampil mempromosikan produk, terampil asesmen klien dan keterampilan trauma Healing</t>
  </si>
  <si>
    <t>https://www.instagram.com/latif_raiz96</t>
  </si>
  <si>
    <t>irnanovita84@gmail.com</t>
  </si>
  <si>
    <t>Irna Novita</t>
  </si>
  <si>
    <t>Jl.Jagakarsa no.39 Jakarta Selatan</t>
  </si>
  <si>
    <t>Telekomunikasi,Retail,Perbankan</t>
  </si>
  <si>
    <t>Mampu berkomunikasi dengan baik</t>
  </si>
  <si>
    <t>Nama Perusahaan :Etnikom Persada Raya
 Jenis Pekerjaan : Front Office
 Tahun Bekerja 2007</t>
  </si>
  <si>
    <t>https://m.facebook.com/novita.lubis.9?ref=bookmarks</t>
  </si>
  <si>
    <t>phannyukmoi7@gmail.com</t>
  </si>
  <si>
    <t>L Mutiara C Pangestu</t>
  </si>
  <si>
    <t>Jl. Nusa Indah Blok A No.24 RT 008 RW 008 Kelapa Gading Timur Jakarta Utara 14240</t>
  </si>
  <si>
    <t>lius.hartawati@gmail.com</t>
  </si>
  <si>
    <t>Mengetik cepat, modelling, photography</t>
  </si>
  <si>
    <t>modelling, photography</t>
  </si>
  <si>
    <t>Modelling, photography dan mampu mengetik cepat</t>
  </si>
  <si>
    <t>1. Pengalaman PKL di DPD RI bagian adminitrasi lantai 4 saat SMA tahun 2016
 2. Pengalaman modelling dari tahun 2015 sampai sekarang melalui job syuting, photoshoot dan lomba-lomba modelling.
 3. Pengalaman magang bagian fronted developer di PT. PPU ( Pilar Perkasa Utama ) pada tahun 2019.</t>
  </si>
  <si>
    <t>https://www.instagram.com/doctis67/?hl=id</t>
  </si>
  <si>
    <t>adesangkuy@gmail.com</t>
  </si>
  <si>
    <t>ade muhammad imam</t>
  </si>
  <si>
    <t>kp babakan sindang rasa rt 05 rw14 no 59 desa cibiru wetan kecamatan cileunyi kabupaten bandung</t>
  </si>
  <si>
    <t>ihsankomarudin@gmail.com</t>
  </si>
  <si>
    <t>aktif dalam bidang komunikasi , penyiar diradio kampus</t>
  </si>
  <si>
    <t>call center 108
 call center perrtamina 135 
 alfamart</t>
  </si>
  <si>
    <t>https://www.instagram.com/ademuhammadimam13/</t>
  </si>
  <si>
    <t>wahyupuspitaindahs@gmail.com</t>
  </si>
  <si>
    <t>Wahyu Puspita Indahsari</t>
  </si>
  <si>
    <t>30/08/1998</t>
  </si>
  <si>
    <t>Panjunan Gg 3 no. 65. Rt 1 Rw 3</t>
  </si>
  <si>
    <t>Tamsir2sir@gmail.com</t>
  </si>
  <si>
    <t>Admin, customer service, penjaga toko, editor naskah, resepsionis</t>
  </si>
  <si>
    <t>Admin, customer service, penjaga toko, resepsionis</t>
  </si>
  <si>
    <t>Menulis, ms word, komputer</t>
  </si>
  <si>
    <t>https://www.instagram.com/wahyu.puspita/</t>
  </si>
  <si>
    <t>itoey812@gmail.com</t>
  </si>
  <si>
    <t>Maria goretti yulias</t>
  </si>
  <si>
    <t>15/07/1981</t>
  </si>
  <si>
    <t>Jl. Infeksi cengkareng drain no.26 cengkareng</t>
  </si>
  <si>
    <t>Barista, event organizer</t>
  </si>
  <si>
    <t>Barista litolate coffee 2019
 Event organizer desa seni TMII 2016
 Finance smart utama propertindo 2012</t>
  </si>
  <si>
    <t>https://www.instagram.com/margoysp?r=nametag</t>
  </si>
  <si>
    <t>amalia.m241995@gmail.com</t>
  </si>
  <si>
    <t>Amalia Meldani</t>
  </si>
  <si>
    <t>Jl. K.H Achmad Dahlan Gg.45 no.5</t>
  </si>
  <si>
    <t>Bojonegoro</t>
  </si>
  <si>
    <t>Media, Administrasi, LSM</t>
  </si>
  <si>
    <t>Menulis (konten, berita, dll), photo editing, smartphone photograph, media sosial</t>
  </si>
  <si>
    <t>- Admin Medsos (2014) 
 - rewriter berita Internasional di beritajatim.com (2016) magang
 - Admin media sosial / content writer (2019)</t>
  </si>
  <si>
    <t>https://www.instagram.com/amelda.id/</t>
  </si>
  <si>
    <t>queen.after89@gmail.com</t>
  </si>
  <si>
    <t>After octavi widiyanti</t>
  </si>
  <si>
    <t>18/10/1989</t>
  </si>
  <si>
    <t>Link kubang welut</t>
  </si>
  <si>
    <t>kingmiftah86@gmail.com</t>
  </si>
  <si>
    <t>Miscroft word excel internet</t>
  </si>
  <si>
    <t>Jakt tv (2014)
 Guru skh cilegon (2015-2019)</t>
  </si>
  <si>
    <t>https://www.facebook.com/difalinkdotcom/</t>
  </si>
  <si>
    <t>andri.unindra96@gmail.com</t>
  </si>
  <si>
    <t>Andri</t>
  </si>
  <si>
    <t>Jl Antonov blok H1 no 6 RT 008 / RW 008 Jatisari Jatiasih bekasi</t>
  </si>
  <si>
    <t>Call center dan Administrasi</t>
  </si>
  <si>
    <t>Soft skill dan hard skill</t>
  </si>
  <si>
    <t>Mampu publik speaking, ms office, bahasa Inggris (pasif)</t>
  </si>
  <si>
    <t>Ppiptek taman mini - (Mei 2019 - Desember 2019) pemandu paruh waktu
 PT cempaka roof - (Januari 2015 - April 2019)</t>
  </si>
  <si>
    <t>https://www.instagram.com/p/CAjFK1lAwMy/?igshid=1d6a81goxac9</t>
  </si>
  <si>
    <t>Fersiriani42@gmail.com</t>
  </si>
  <si>
    <t>Fersi riani</t>
  </si>
  <si>
    <t>Jl.Ac.Lengkeng no.37 rt01/02 kel.bojong menteng kec.rawa lumbu</t>
  </si>
  <si>
    <t>Retail atau IT</t>
  </si>
  <si>
    <t>IT blm terlalu mahir</t>
  </si>
  <si>
    <t>Konveksi , finishing, 2019</t>
  </si>
  <si>
    <t>https://www.facebook.com/fersi.riani</t>
  </si>
  <si>
    <t>NURUL ENDAH ROSYITA</t>
  </si>
  <si>
    <t>Bogor Kemang Residence blok A no 5 Tegal, kemang</t>
  </si>
  <si>
    <t>saryantarasyi@gmail.co.id</t>
  </si>
  <si>
    <t>crew toko alfamart</t>
  </si>
  <si>
    <t>make up</t>
  </si>
  <si>
    <t>bisa mengerjakan semu hal kecuali mengemudi.</t>
  </si>
  <si>
    <t>berdagang d rumah . mejaga kios loundry.</t>
  </si>
  <si>
    <t>http://www.instagram.com/r3njlek.nurulendahrosyita/</t>
  </si>
  <si>
    <t>ilmicahaya89@gmail.com</t>
  </si>
  <si>
    <t>Ilmi nurul taqwa</t>
  </si>
  <si>
    <t>19/12/1990</t>
  </si>
  <si>
    <t>Ka.nangka Jl.kh.muchtar tabrani rt002/001 no2 kel perwira kec.bekasi utara</t>
  </si>
  <si>
    <t>Alfamart crew toko</t>
  </si>
  <si>
    <t>Training crew toko</t>
  </si>
  <si>
    <t>Cepat beradaptasi di tempat kerja baru,konsisten,</t>
  </si>
  <si>
    <t>Jaga toko handphone pt karya aziz di bekasi tahun 2017. Teller pembayaran online listrik pt teknologi cipta raya di bekasi 2018. Terakhir jagga counter rumahan dekat rumah smpai 27 maret 2019.</t>
  </si>
  <si>
    <t>https://www.facebook.com/nurulpinkcutemy</t>
  </si>
  <si>
    <t>teakirana428@gmail.com</t>
  </si>
  <si>
    <t>Tea kirana</t>
  </si>
  <si>
    <t>23/08/1984</t>
  </si>
  <si>
    <t>Binong permai blok E3 no 17</t>
  </si>
  <si>
    <t>Pekerjaan, Kaki Palsu</t>
  </si>
  <si>
    <t>Komputer dan keuangan</t>
  </si>
  <si>
    <t>Bahasa inggris, mengoperasikan komputer, administrasi kantor, kewirausahaan skill</t>
  </si>
  <si>
    <t>2019 Sejoli Kopi membuka Usaha kuliner
 2009 sebagai staff administrasi di C. V Michael Jaya 
 2002 bagian rekam medis di Rumah Sakit Kusta Kota Tangerang</t>
  </si>
  <si>
    <t>https://instagram.com/teakiranaperanginangin</t>
  </si>
  <si>
    <t>karinaulia98@gmail.com</t>
  </si>
  <si>
    <t>Muhammad Rafi Ramadhan</t>
  </si>
  <si>
    <t>Jl. Usman RT 10/04 no. 11, Kelapa Dua Wetan, Ciracas</t>
  </si>
  <si>
    <t>cnabiladiza@gmail.com</t>
  </si>
  <si>
    <t>Checker</t>
  </si>
  <si>
    <t>none</t>
  </si>
  <si>
    <t>Kemampuan mengorganisakan barang dengan sangat baik, bersih-bersih.</t>
  </si>
  <si>
    <t>RM Nasi Goreng - Helper - 2015-20</t>
  </si>
  <si>
    <t>instagram.com/rafi_alfaresy</t>
  </si>
  <si>
    <t>didiriwanto0@gmail.com</t>
  </si>
  <si>
    <t>DIDI RIWANTO</t>
  </si>
  <si>
    <t>29/01/1997</t>
  </si>
  <si>
    <t>Blok Sikepel lll Rt09 Rw03 Ds.Bojong lor kec.Jamblang Kab.Cirebon</t>
  </si>
  <si>
    <t>Ritail</t>
  </si>
  <si>
    <t>Melukis</t>
  </si>
  <si>
    <t>PT. Nabati 2016 - 2018</t>
  </si>
  <si>
    <t>Didi Riwanto</t>
  </si>
  <si>
    <t>albakhindi@gmail.com</t>
  </si>
  <si>
    <t>Dandi Al Bakhi</t>
  </si>
  <si>
    <t>Jln.swadaya murni 2 RT 002 /RW 011 No.65 kec cipayung</t>
  </si>
  <si>
    <t>antonsetiawan887@gmail.com</t>
  </si>
  <si>
    <t>Crew store</t>
  </si>
  <si>
    <t>Pembelajaran tentang mengelolah kasir</t>
  </si>
  <si>
    <t>Ms word</t>
  </si>
  <si>
    <t>dandialbakhi</t>
  </si>
  <si>
    <t>wahyualis12@gmail.com</t>
  </si>
  <si>
    <t>Wahyualistia</t>
  </si>
  <si>
    <t>BDM blok 10-23-05</t>
  </si>
  <si>
    <t>Tulang bawang</t>
  </si>
  <si>
    <t>wahyujailbanget@gmail.com</t>
  </si>
  <si>
    <t>Helper gudang dan crew toko</t>
  </si>
  <si>
    <t>Kasir</t>
  </si>
  <si>
    <t>Photoshop corelstudio photography coffe barista</t>
  </si>
  <si>
    <t>Wahyu alistia ig</t>
  </si>
  <si>
    <t>resabachtiarpemi@gmail.com</t>
  </si>
  <si>
    <t>Resa bachtiar</t>
  </si>
  <si>
    <t>26/10/1992</t>
  </si>
  <si>
    <t>Kp. Sukadana 1 rt. 02rw.03 kasemen</t>
  </si>
  <si>
    <t>Di pabrik bidang pekerjaan oprator</t>
  </si>
  <si>
    <t>Apa aja</t>
  </si>
  <si>
    <t>Pt. Transmart careffur. Jaga buah2an 2015 pt. Pemi 2016sampai2018.pt.alfamart2018sampai2019</t>
  </si>
  <si>
    <t>rivan.iswantoro0@gmail.com</t>
  </si>
  <si>
    <t>Rivan Iswantoro</t>
  </si>
  <si>
    <t>20/10/1992</t>
  </si>
  <si>
    <t>Griya kenari mas blok E 7 no 13 Cileungsi kidul</t>
  </si>
  <si>
    <t>mawarosa1@gmail.com</t>
  </si>
  <si>
    <t>Tidak perlu</t>
  </si>
  <si>
    <t>Mengemudi motor mobil menggunakan tangan kiri, marketing,call center,otomotif</t>
  </si>
  <si>
    <t>Telemarketing di PT BFI Finance tahun 2019/2020</t>
  </si>
  <si>
    <t>Rivan iswantoroo</t>
  </si>
  <si>
    <t>Ferdiyanto Turut</t>
  </si>
  <si>
    <t>24/02/1988</t>
  </si>
  <si>
    <t>rickharrahung@gmail.com</t>
  </si>
  <si>
    <t>Akuntasi atau accounting</t>
  </si>
  <si>
    <t>Pernah training</t>
  </si>
  <si>
    <t>Lukis</t>
  </si>
  <si>
    <t>Training the westin 6 bulan 
 Training accounting di kuta central park 3 bulan 
 Guru TULI 2 tahun</t>
  </si>
  <si>
    <t>Janyan72@yahoo.com</t>
  </si>
  <si>
    <t>Jalan Pangkalan Jati V</t>
  </si>
  <si>
    <t>It misalnya front end developer, blogging, penulis konten dan manajer</t>
  </si>
  <si>
    <t>IT juga</t>
  </si>
  <si>
    <t>Html,CSS,JS, administrasi perkantoran, kepemimpinan, menulis, komunikasi interpersonal</t>
  </si>
  <si>
    <t>1. Solider , kontributor Penulis freelancer (2014-present)
 2. BPSDM , staf humas &amp;IT, kontrak (mid 2019)
 3. Asian para games, kementerian olah raga team leader (mid 2018)</t>
  </si>
  <si>
    <t>Fahima.menulis</t>
  </si>
  <si>
    <t>madewikandana97@gmail.com</t>
  </si>
  <si>
    <t>I Made Wikandana</t>
  </si>
  <si>
    <t>Jl. Wisnu No. 30 Banjar Peken, Desa Belayu, Kecamatan Marga.</t>
  </si>
  <si>
    <t>adisubawa9@gmail.com</t>
  </si>
  <si>
    <t>content writer</t>
  </si>
  <si>
    <t>journalism, content writing, sales communication, copy writing etc</t>
  </si>
  <si>
    <t>content writing, english communication skill, stock investing analysis</t>
  </si>
  <si>
    <t>1. staf magang di kantor Australia Indonesia Partnership for Justice (AIPJ2) Jakarta Juli 2019
 2. staf magang di divisi Advokasi dan Jaringan SIGAB (Sasana Inklusi dan Gerakan Advokasi Difabel) Yogyakarta Juli 2019
 3. Freelance Journalism di www.solider.id 2019 Juli sampai sekarang</t>
  </si>
  <si>
    <t>Instagram: @Made_Wikandana</t>
  </si>
  <si>
    <t>Ramadhanti Safirriani Firdaus, SH, M.Kn</t>
  </si>
  <si>
    <t>Jalan tanjung duren dalam IV, jakarta barat 11470</t>
  </si>
  <si>
    <t>Hukum</t>
  </si>
  <si>
    <t>Hukum, scuba diving dan lainnya</t>
  </si>
  <si>
    <t>riosimamora360@gmail.com</t>
  </si>
  <si>
    <t>Rio sembara Simamora</t>
  </si>
  <si>
    <t>Majalengka Raharja RT.003/RW.004 Ling, Melati.Kel,Cijati</t>
  </si>
  <si>
    <t>Fuel attendandat (Pertamina)</t>
  </si>
  <si>
    <t>Crew store (bila ada)cashier</t>
  </si>
  <si>
    <t>Terampil mengoperasikan kendaraan roda 4 ke atas</t>
  </si>
  <si>
    <t>2015-2018-Mekanik otomotif, Astra Honda motor di sidikalang, 2019-collector di Ari Jaya Mandiri</t>
  </si>
  <si>
    <t>Facebook, Twitter</t>
  </si>
  <si>
    <t>Sangge-sangge holing</t>
  </si>
  <si>
    <t>amuarifin55@gmail.com</t>
  </si>
  <si>
    <t>Ahmad Mu'arifin</t>
  </si>
  <si>
    <t>17/02/1996</t>
  </si>
  <si>
    <t>Rt. 04/02, Desa Tuyuhan, kec. Pancur, kab. Rembang</t>
  </si>
  <si>
    <t>Rembang</t>
  </si>
  <si>
    <t>aryom321@gmail.com</t>
  </si>
  <si>
    <t>Komputer, administrasi, design grafis,</t>
  </si>
  <si>
    <t>Media, percetakan</t>
  </si>
  <si>
    <t>Corel draw, membuat artikel</t>
  </si>
  <si>
    <t>PT. Alfaria Trijaya.tbk, admin, 2017</t>
  </si>
  <si>
    <t>Sandimahendraa60@gmail.com</t>
  </si>
  <si>
    <t>Sandi Mahendra</t>
  </si>
  <si>
    <t>Kp. Pisangan beting Rt. 03/01. Desa. Kayu agung. Kec. Sepatan</t>
  </si>
  <si>
    <t>Apa saja yg penting mudah bagi saya</t>
  </si>
  <si>
    <t>Training apa saja yg penting sesuai dengan pekerjaan saya</t>
  </si>
  <si>
    <t>Bisa menggunakan Microsoft office walaupun sedikit mengerti</t>
  </si>
  <si>
    <t>Pt. Gama insan karya, bekerja di gudang bagian finishing, kerja mulai bulan agustus 2019 sampai dengan akhir bulan april 2020</t>
  </si>
  <si>
    <t>Facebook : sandi mahendra / Instagram : sandi.mahendrraa</t>
  </si>
  <si>
    <t>fatmawati99083@gmail.com</t>
  </si>
  <si>
    <t>Fatmawati</t>
  </si>
  <si>
    <t>Jln.bahari kp.sukalila rt.03 panjang utara bandar lampung</t>
  </si>
  <si>
    <t>alisafauziiah@gmail.com</t>
  </si>
  <si>
    <t>Kantor dll</t>
  </si>
  <si>
    <t>Bahasa mandarin dan bisa mengetik</t>
  </si>
  <si>
    <t>Konter hp 2019-2020</t>
  </si>
  <si>
    <t>mzobritania@gmail.com</t>
  </si>
  <si>
    <t>Maudita Zobritania</t>
  </si>
  <si>
    <t>14/06/1996</t>
  </si>
  <si>
    <t>Jl. Letjen sutoyo 23 Sepanjang Gondanglegi</t>
  </si>
  <si>
    <t>Administrasi, Penerjemahan, Penyuntingan, Customer service.</t>
  </si>
  <si>
    <t>Writing, Editing, Translating, Public Speaking.</t>
  </si>
  <si>
    <t>Saat ini pengalaman kerja formal di luar training khusus atau praktek kerja masih Belum Menikah ada.</t>
  </si>
  <si>
    <t>mzobri</t>
  </si>
  <si>
    <t>Maulana Abdul Azis</t>
  </si>
  <si>
    <t>Jl. Kebon Karet, Kavling PGRI no. 74, Rt/Rw 004/010, Kelurahan Sukatani, Kecamatan Rajeg</t>
  </si>
  <si>
    <t>https://wa.me/6281315743885</t>
  </si>
  <si>
    <t>maulanaabdulazis257@gmail.com</t>
  </si>
  <si>
    <t>Content Writer</t>
  </si>
  <si>
    <t>Senter</t>
  </si>
  <si>
    <t>Menguasai Design Grafis, MS. Office, Perkopian seperti Barista dan Roasting/menyangrai Kopi, IT</t>
  </si>
  <si>
    <t>Pernah Bekerja sebagai Barista di Janji Jiwa, IT Konsutlan &amp; Technision di Alexander Photo, Head Barista di Sembilan Coffee House</t>
  </si>
  <si>
    <t>https://www.instagram.com/jaiznih</t>
  </si>
  <si>
    <t>https://drive.google.com/open?id=1T87H_0zFK1qqoYb_6EMOhd7-8CeRfJMq</t>
  </si>
  <si>
    <t>https://drive.google.com/open?id=1vHNsiTd4U2lWEzmco7q85bFk252Lz6cF</t>
  </si>
  <si>
    <t>https://drive.google.com/open?id=1hOWz2beetGaa1owRj5q5FE54u4QN2p_Y</t>
  </si>
  <si>
    <t>saya mengaami kebutaan pada sebelah mata saya yaitu mat kanan buta total dn sudah di angkat bola matanya dan diganti menggunkan protesa, lalu pada mata kiri saya menderita low vision yang membuat saya jadi agak susah untuk melihat di tempat yang kurang penchayaan atau malam hari</t>
  </si>
  <si>
    <t>https://drive.google.com/open?id=1pgl8kyyuE-f1i8oWW6Lk2CBsYR_eAd_g</t>
  </si>
  <si>
    <t>effendyrachmat18@gmail.com</t>
  </si>
  <si>
    <t>Rachmad effendy</t>
  </si>
  <si>
    <t>Jalan raya condet gang tabri no 99B / 102 Rt 04 Rw 03 kelurahan batu ampar kecamatan kramatjati Jakarta timur</t>
  </si>
  <si>
    <t>Call center, telemarketing, telesurveyor, operator telpon</t>
  </si>
  <si>
    <t>Public speaking dan call center</t>
  </si>
  <si>
    <t>Public speaking, ms office</t>
  </si>
  <si>
    <t>Perusahaan : Citibank
 Jenis pekerjaan : credit managemen officer (desk collaction, call center, telemarketing)
 Tahun bekerja : 2005-2016</t>
  </si>
  <si>
    <t>Facebook : Rachmat Effendy ; Instagram : @rachmatefra18</t>
  </si>
  <si>
    <t>Abu Bakar Sidik</t>
  </si>
  <si>
    <t>Jl. Pembangunan 3 dalam No.21 RT.16 RW.01 Petojo Utara Gambir Jakarta Pusat Jakarta</t>
  </si>
  <si>
    <t>Jakarta Pusat</t>
  </si>
  <si>
    <t>Komunikasi publik, Perkantoran bidang jasa, Permodalan usaha mikro</t>
  </si>
  <si>
    <t>IT, Bisnis, marketing online</t>
  </si>
  <si>
    <t>Ms Word, Ms exel, assesmen disabilitas, rehabilitasi psiko disabilitas</t>
  </si>
  <si>
    <t>Bengkel reparasi AC di Bagus AC kalimantan selatan, Kampaser SPM rokok class mild di Distributor Class mild kalimantan selatan, guru kontrak di slb a fajar harapan kalimantan selatan</t>
  </si>
  <si>
    <t>shofiyyahsalma15@gmail.com</t>
  </si>
  <si>
    <t>Pemukti Baru Rt 06 Rw 09 Tlogo Prambanan Klaten</t>
  </si>
  <si>
    <t>Klaten</t>
  </si>
  <si>
    <t>Administrasi, Telemarketing, Customer Service</t>
  </si>
  <si>
    <t>Training Komputer dan Marketing</t>
  </si>
  <si>
    <t>Menguasai Microsoft Office, Digital Marketing, Komunikasi yang baik</t>
  </si>
  <si>
    <t>PKL di Restoran Goebog Resto bagian Kitchen dan Waiters pada tahun 2016</t>
  </si>
  <si>
    <t>Instagram: @shofiyyahsalma</t>
  </si>
  <si>
    <t>Aan purwoko</t>
  </si>
  <si>
    <t>Jl. SKB NO. 5 KARADENAN CIBINONG BOGOR</t>
  </si>
  <si>
    <t>Warehouse</t>
  </si>
  <si>
    <t>Pengoprasian forklip</t>
  </si>
  <si>
    <t>Pt. Eds manufakturing Indonesia 
 Operator warehouse (2017 s/d 2020)
 Pt. Niagamas gemilang 
 Pemanen sawit (2016)
 Dlada resto
 Pelayan (2015 selama 6 bulan)</t>
  </si>
  <si>
    <t>Fb: aan purwoko ig: aanpurwoko4</t>
  </si>
  <si>
    <t>ABD AZIZ</t>
  </si>
  <si>
    <t>20/3/1985</t>
  </si>
  <si>
    <t>Lombok timur NTB</t>
  </si>
  <si>
    <t>azizlomboq85@gmail.com</t>
  </si>
  <si>
    <t>Publikasi</t>
  </si>
  <si>
    <t>Juara publik relation tongkat nasional</t>
  </si>
  <si>
    <t>https://drive.google.com/open?id=14kQ2zP7rhfgAS_77dThkTPdCNcXXqDp6</t>
  </si>
  <si>
    <t>Pendidikan bahasa Indonesia</t>
  </si>
  <si>
    <t>https://drive.google.com/open?id=1V4HqZF0CKhbw93Eg7OV4DPIt5PWpgTvW</t>
  </si>
  <si>
    <t>https://drive.google.com/open?id=1Q1baNvOXaSBpVn5ofGUzT52u9w0a9L62</t>
  </si>
  <si>
    <t>Disabilitas netra katagori low vision</t>
  </si>
  <si>
    <t>https://drive.google.com/open?id=1Tnw_-43_Iti3p9_BNMzfhKPpdC8uwPp0</t>
  </si>
  <si>
    <t>https://drive.google.com/open?id=1gmuDGW7zJCkPH6EUDvNvj-FL2q51lkTP</t>
  </si>
  <si>
    <t>alfriahmad@gmail.com</t>
  </si>
  <si>
    <t>Alfriansyah</t>
  </si>
  <si>
    <t>14/04/1994</t>
  </si>
  <si>
    <t>Kp.curug RT/RW 003/001 desa. Babakan kec.setu kota Kota Tangerang Selatan</t>
  </si>
  <si>
    <t>alfriajah6@gmail.com</t>
  </si>
  <si>
    <t>Teknik sipil</t>
  </si>
  <si>
    <t>Civil engineering</t>
  </si>
  <si>
    <t>Mengemudikan kendaraan roda empat</t>
  </si>
  <si>
    <t>Stock control logistics Di PT benteng bangun sejahtera
 Operator mesin liquid soap Di PT relindo multi cipta
 Logistik area di PT putra buana raya</t>
  </si>
  <si>
    <t>Alfri</t>
  </si>
  <si>
    <t>ABD ROZAQ</t>
  </si>
  <si>
    <t>DSN PANGGIH RT/RW 003/001 KEC. TROWULAN</t>
  </si>
  <si>
    <t>Mojokerto</t>
  </si>
  <si>
    <t>abdulrozaqq067@gmail.com</t>
  </si>
  <si>
    <t>Pengobatan alternatif</t>
  </si>
  <si>
    <t>Crew store PT sumber alfaria Trijaya tbk, 2020 
 Crew store PT sumber alfaria Trijaya tbk, 2020 
 Crew store PT sumber alfaria Trijaya tbk, 2020</t>
  </si>
  <si>
    <t>https://drive.google.com/open?id=1wm_Oxn2s8dMcon3Jb6buykA32Og70-Vt</t>
  </si>
  <si>
    <t>https://drive.google.com/open?id=1yI1Bfjzoh8Ous2xNiYNFlfcTjNSgk1Je</t>
  </si>
  <si>
    <t>https://drive.google.com/open?id=1jyX9XKu2-ZFwYhhYvb8IxL28dxW36Ghy</t>
  </si>
  <si>
    <t>Saya dulu pernah sakit demam tinggi dan mengakibatkan otak kanan saya membengkak 6,1mm mendesak otak kiri dan saat di rong seen saya mengidap penyakit dari virus torch yg di sebab kan dari hewan kucing saya sakit dari kelas 3SD perkiraan sudah lebih dri 10 tahun dan kaki sama tangan kiri saya kurang sempurna saat di gerak kan kaki saya pincang saat berjalan tetapi saya d tidak menggunakan alat bantu gerak</t>
  </si>
  <si>
    <t>Simanguntong</t>
  </si>
  <si>
    <t>Mandailing Natal</t>
  </si>
  <si>
    <t>zulhajjilubis1994@gmail.com</t>
  </si>
  <si>
    <t>Bersedia jika perusahaan menginginkan di training</t>
  </si>
  <si>
    <t>Ms. Office (ms. Word, ms exel, photoshop, photoscape dan lain)</t>
  </si>
  <si>
    <t>Guru (YP. Al Ihsan thn 2014-2016); karyawan percetakan (FSH UIN SU thn 2016-2018); staf perpustakaan ( UIN SU thn 2018-2020)</t>
  </si>
  <si>
    <t>Ig. Ikhsanibrahim_lubis</t>
  </si>
  <si>
    <t>Alfianyoan@gamil.com</t>
  </si>
  <si>
    <t>ALFIAN</t>
  </si>
  <si>
    <t>22/04/1990</t>
  </si>
  <si>
    <t>JATIRASA BARAT</t>
  </si>
  <si>
    <t>Alfianyoan@gmail.com</t>
  </si>
  <si>
    <t>Belum Menikah kerja</t>
  </si>
  <si>
    <t>mau kerja</t>
  </si>
  <si>
    <t>Biasa kerja</t>
  </si>
  <si>
    <t>Muhamad Kartubi</t>
  </si>
  <si>
    <t>Kp.Bojong Rt.07/Rw.04 Ds.kadikaran Kec.Ciruas Serang-Banten</t>
  </si>
  <si>
    <t>Staff Administrasi dan warehouse</t>
  </si>
  <si>
    <t>Staff Administrasi</t>
  </si>
  <si>
    <t>Pengoperasian komputer dan Teknik garmen Apparel</t>
  </si>
  <si>
    <t>PT.Eds Manufacturing Indonesia, produksi manufactur, 2016-2018</t>
  </si>
  <si>
    <t>@tubihegel</t>
  </si>
  <si>
    <t>Muhammad Ramdhany, SE.,</t>
  </si>
  <si>
    <t>PERUM IPB Sindangbarang I Loji RT 002 RW 008 Jl Jati No 81 Kelurahan Loji Kecamatan Bogor Barat Kota Bogor 16117</t>
  </si>
  <si>
    <t>Administrasi/ Manajemen</t>
  </si>
  <si>
    <t>Keberhasilan dalam proses Interview</t>
  </si>
  <si>
    <t>Sales and Marketing</t>
  </si>
  <si>
    <t>PT. Bentoel Distribusi Utama dari tahun 2003 - 2019. Jabatan terakhir adalah Sales Representatif MO</t>
  </si>
  <si>
    <t>Muhammad Ramdhany</t>
  </si>
  <si>
    <t>jefriminaka@gmail.com</t>
  </si>
  <si>
    <t>Jaepry minaka</t>
  </si>
  <si>
    <t>24/03/1996</t>
  </si>
  <si>
    <t>Dsn. Krajan RT02/RW01 kel. Tembokrejo kec. Muncar Kab. Banyuwangi</t>
  </si>
  <si>
    <t>—</t>
  </si>
  <si>
    <t>Transmart malang 2018</t>
  </si>
  <si>
    <t>@jaepryminaka</t>
  </si>
  <si>
    <t>Muhammad Reza Deli Yuzar, S.Pd</t>
  </si>
  <si>
    <t>Ptpn 2 tandam hulu 1 Dusun hansip kecamatan hamparan perak Deli Serdang prov Sumatra Utara</t>
  </si>
  <si>
    <t>rezha2154@gmail.com</t>
  </si>
  <si>
    <t>Tentang bagian administrasi agar lebih paham lagi</t>
  </si>
  <si>
    <t>Puisi, esai, menulis</t>
  </si>
  <si>
    <t>@rezadeliyuzar</t>
  </si>
  <si>
    <t>https://drive.google.com/open?id=1oEGjkv-v32BKCXWkA2CPKSe9YSHhfS8d</t>
  </si>
  <si>
    <t>PGSD</t>
  </si>
  <si>
    <t>https://drive.google.com/open?id=1JFjrtbuk0fC3QCj6CaazmagqH9LSHykj</t>
  </si>
  <si>
    <t>https://drive.google.com/open?id=1on3i4hmwfGnvhLQhOHPpuBlSSL7KkMoy</t>
  </si>
  <si>
    <t>Saya disabilitas tuna daksa kaki dimana waktu saya di semester akhir mengalami musibah kecelakaan maut sehingga kaki saya di amputasi yang sebelah kanan</t>
  </si>
  <si>
    <t>https://drive.google.com/open?id=1MqqbQJcypFIsYgavAKTyt8D8kO7wWASv</t>
  </si>
  <si>
    <t>Dsn. Krajan RT02/RW01 kel. Tembokrejo kec. Muncar</t>
  </si>
  <si>
    <t>0852 36884137</t>
  </si>
  <si>
    <t>Jefriminaka@gmail.com</t>
  </si>
  <si>
    <t>Note task dan berbicara oral lips (bahasa bibir) yang pelan2 lebar</t>
  </si>
  <si>
    <t>Ms.(word,excel,power point dan one drive)</t>
  </si>
  <si>
    <t>Bagian SCT (transmart malang) februari-agustus 2019
 Bagian crew store (alfamart surabaya)</t>
  </si>
  <si>
    <t>https://drive.google.com/open?id=15-VCBsf8ROCwDaEds_Z5By26LhbHC4da</t>
  </si>
  <si>
    <t>Teknologi informasi</t>
  </si>
  <si>
    <t>https://drive.google.com/open?id=1szULkfXof9e9EG0pkMPx6xoVnaCpuEG4</t>
  </si>
  <si>
    <t>https://drive.google.com/open?id=1aVTEcY-iXWSswz4cPdg0PmP2FT85WgLZ</t>
  </si>
  <si>
    <t>Aslinya melahiran tuli</t>
  </si>
  <si>
    <t>https://drive.google.com/open?id=13mV8oYZ7JweITLNXcOeC7kYshvQGtdpn</t>
  </si>
  <si>
    <t>https://drive.google.com/open?id=1HYSPx7Q-O-NpKr71ya547BQGQFnZ-Euv</t>
  </si>
  <si>
    <t>allawiyyahtutty@gmail.com</t>
  </si>
  <si>
    <t>Tuti alawiyah</t>
  </si>
  <si>
    <t>20/09/1996</t>
  </si>
  <si>
    <t>Jln al Makmur 4, kp. Kebalen No 27 rt 06 /003 pinang. Kel. Pinang, kec. Pinang, Kota Kota Tangerang.</t>
  </si>
  <si>
    <t>Training keterampilan skill</t>
  </si>
  <si>
    <t>Mengaplikasikan Microsoft office</t>
  </si>
  <si>
    <t>Kantor kelurahan sebagai pelayanan 2017
 Mengajar 2019</t>
  </si>
  <si>
    <t>Ig (allawiyyahtutty)</t>
  </si>
  <si>
    <t>betrong75@gmail.com</t>
  </si>
  <si>
    <t>Asep Mulyana</t>
  </si>
  <si>
    <t>24/04/1975</t>
  </si>
  <si>
    <t>Taman Cibinong Asri blok G4 No.22 RT.06/RW.19 Karadenan, Kec. Cibinong</t>
  </si>
  <si>
    <t>Administrasi ( Data Entry )</t>
  </si>
  <si>
    <t>Gambar ( 3D )</t>
  </si>
  <si>
    <t>Staf admin Produksi dari 17 Juli 2000 s/d 16 September 2019</t>
  </si>
  <si>
    <t>Asep Beta ( Facebook )</t>
  </si>
  <si>
    <t>zosluisolanmalaum@gmail.com</t>
  </si>
  <si>
    <t>Zosluis Olan Malau</t>
  </si>
  <si>
    <t>27/05/1998</t>
  </si>
  <si>
    <t>Jl galinda raya no 17</t>
  </si>
  <si>
    <t>Berhubungan dengan Pelayanan publik seperti : Costumer service, Adminstration, Call Center</t>
  </si>
  <si>
    <t>Java training, programer,Desain grafis</t>
  </si>
  <si>
    <t>Microsoft office, Manajemen data, Financial Report Dan Detail Oriented</t>
  </si>
  <si>
    <t>1. Sebagai guru mata pelajaran sejarah di sekolah C9 Riau ( Juli-Oktober 2019)
 2. Operator komputer honorer (Mei -saat ini) kontrak satu tahun di BKKBN Deli Serdang</t>
  </si>
  <si>
    <t>zosluis</t>
  </si>
  <si>
    <t>pageshine@gmail.com</t>
  </si>
  <si>
    <t>Zilfia Firani</t>
  </si>
  <si>
    <t>24/06/1987</t>
  </si>
  <si>
    <t>Rusun Klender Duren Sawit</t>
  </si>
  <si>
    <t>page_w@ymail.com</t>
  </si>
  <si>
    <t>Desain grafis, Administrator sosmed, content creator</t>
  </si>
  <si>
    <t>Story telling &amp; desain grafis</t>
  </si>
  <si>
    <t>Desain grafis, menulis artikel</t>
  </si>
  <si>
    <t>1. Penulis artikel freelance kazou media
 2. Membuka jasa desain
 3. Designer e-flyer NGOBRAS untuk komunitas sahabat disabilitas</t>
  </si>
  <si>
    <t>instagram @zy_hawk</t>
  </si>
  <si>
    <t>sitoruselfina8@gmail.com</t>
  </si>
  <si>
    <t>Elfina Dewi Melati Sitorus</t>
  </si>
  <si>
    <t>19/03/1984</t>
  </si>
  <si>
    <t>Perumahan Citra Wisata Blok IX no 30 LK XIV</t>
  </si>
  <si>
    <t>MEDAN</t>
  </si>
  <si>
    <t>adminitrasi perkantoran</t>
  </si>
  <si>
    <t>dapat menggunakan komputer</t>
  </si>
  <si>
    <t>Menjadi adminitrasi selama 2 tahun di Saut Agency, Menjadi staff di Panitia Pengawas Pemilu di Kecamatan pada Pemilihan Gubernur 2017, Menjadi staff di Panitia Pengawas Pemilu di Kecamatan pada PILEG &amp; PILPRES 2019, Menjadi Panitia Pemungutan Suara di Kelurahahan pada Pilkada Walikota 2020</t>
  </si>
  <si>
    <t>@elfinasitorus</t>
  </si>
  <si>
    <t>Ardirefriyansa123@gmail.com</t>
  </si>
  <si>
    <t>Ardi Refriyansa</t>
  </si>
  <si>
    <t>Kampung Sawah</t>
  </si>
  <si>
    <t>OKU Selatan</t>
  </si>
  <si>
    <t>Administrasi,HR,</t>
  </si>
  <si>
    <t>Data Analysis &amp; Interpretation, Microsoft Office (Excel, PowerPoint, Word), Photoshop, SPSS</t>
  </si>
  <si>
    <t>Magang bersama dosen menjadi peneliti di lembaga penelitian (LPPM) Universitas, ( Agustus 2018 - Januari 2019)</t>
  </si>
  <si>
    <t>IG: Refriyansa</t>
  </si>
  <si>
    <t>yasmineramadhanty98@gmail.com</t>
  </si>
  <si>
    <t>Yasmine Ramadhanty Arifianto</t>
  </si>
  <si>
    <t>23/01/1998</t>
  </si>
  <si>
    <t>Dsn. Bendorejo RT 02 RW 01 Desa Bendosewu Kec. Talun</t>
  </si>
  <si>
    <t>Data analis atau administrasi</t>
  </si>
  <si>
    <t>training kerja apapun terutama untuk menambah Hard skill</t>
  </si>
  <si>
    <t>Penggunaan SPSS, Minitab, Excel, design grafis, Ms. Office</t>
  </si>
  <si>
    <t>Penggelolaan administratif perpustakaan BPS Jawa Timur</t>
  </si>
  <si>
    <t>@dhanty_ramadhanty</t>
  </si>
  <si>
    <t>ayuwahyu170@gmail.com</t>
  </si>
  <si>
    <t>Wahyu Elok Sayekti</t>
  </si>
  <si>
    <t>Jl. Brontodiwirjo, no. 27</t>
  </si>
  <si>
    <t>Lumajang</t>
  </si>
  <si>
    <t>Design grafis</t>
  </si>
  <si>
    <t>1. Admin SLB Kr. Pelangi Kasih 2012
 2. Digital Marketing Property Agent Surabaya 2016</t>
  </si>
  <si>
    <t>Ayu olala</t>
  </si>
  <si>
    <t>amandafuji95@gmail.com</t>
  </si>
  <si>
    <t>Hasmanda Liasti</t>
  </si>
  <si>
    <t>Jl. Simpang Gading no. 6 malang Jawa Timur</t>
  </si>
  <si>
    <t>Kota Malang</t>
  </si>
  <si>
    <t>Apa saja untuk menambah pengalaman</t>
  </si>
  <si>
    <t>Dapat berkomunikasi dengan baik, Menguasai ms. Office, dapat berkerjasama dengan tim,mudah beradaptasi, memiliki ketrampilan manajemen waktu sehingga dapat bekerja sesuai target.</t>
  </si>
  <si>
    <t>1.Sosial Worker di Yayasan Bhakti Luhur Malang Jawa Timur (Tahun 2012-2015) 
  2. Staff Administrasi di Yayasan Bhakti Luhur Cabang Nias Sumatera Utara (Tahun 2015-2017)
  3. Kasir di Butik Seeme Malang Town Square (Tahun 2017-2020)</t>
  </si>
  <si>
    <t>IG: @amanda_liyast</t>
  </si>
  <si>
    <t>Wahyu Kurniyati</t>
  </si>
  <si>
    <t>14/11/1996</t>
  </si>
  <si>
    <t>JL. Kartini No.8, Terban, Gondokusuman, Kota Yogyakarta, DIY 55223</t>
  </si>
  <si>
    <t>Kota Yogyakarta</t>
  </si>
  <si>
    <t>wahyukurniyati65@gmail.com</t>
  </si>
  <si>
    <t>Memiliki komunikasi yang baik, Menguasai Ms Office, Atlet Voli</t>
  </si>
  <si>
    <t>1. PT Bank Rakyat Indonesia Persero Tbk Penempatan Regional Office Yogyakarta, Assistant Human Capital, 3 Tahun (dari 2019 - 31 Agustus 2022)
 2. PT Asuransi Jiwasraya Penempatan Kanwil, Marketing, 2018
 2. Desa Wisata Jatimulyo, Pemandu Wisata &amp; Admin Wisata, Berakhir 2017</t>
  </si>
  <si>
    <t>Instagram : wahyu_kurniyati Facebook : Wahyu Kurniyati</t>
  </si>
  <si>
    <t>https://drive.google.com/open?id=1Dw04VBqYruSgSiqFlUL4ovmdS9iVdZiS</t>
  </si>
  <si>
    <t>S1 Akuntansi</t>
  </si>
  <si>
    <t>https://drive.google.com/open?id=1yZmlSIxWjjXue0h7d0K0o-xIFXHOcj-J</t>
  </si>
  <si>
    <t>https://drive.google.com/open?id=1D4qxQeWZJWR_ZmNOLhloNuK8yYkCjtOD</t>
  </si>
  <si>
    <t>Tuna Daksa (Tidak memiliki telapak tangan bagian kiri dan telapak kaki bagian kiri)</t>
  </si>
  <si>
    <t>https://drive.google.com/open?id=1Wh96ilbwWOVvG15QASJSK3ItCWw3ZnNI</t>
  </si>
  <si>
    <t>arikunhidayat@gmail.com</t>
  </si>
  <si>
    <t>Arikun Hidayat</t>
  </si>
  <si>
    <t>RT 07 RW 6 Kabupaten Lahat</t>
  </si>
  <si>
    <t>lahat</t>
  </si>
  <si>
    <t>Komputer Photoshop dll</t>
  </si>
  <si>
    <t>Ms. Wor, Ms. Exel Ms. Power point dan photoshop</t>
  </si>
  <si>
    <t>Belum Menikah pernah bekerja</t>
  </si>
  <si>
    <t>Arikun.hidayat</t>
  </si>
  <si>
    <t>Beteng, RT/ RW 061/016 Jatimulyo, Girimulyo, Kulon Progo, DIY</t>
  </si>
  <si>
    <t>Kulon Progo</t>
  </si>
  <si>
    <t>Tidak menggunakan alat bantu</t>
  </si>
  <si>
    <t>Memiliki skill komunikasi dengan baik, Menguasai Microsoft Office, Menganalisis dengan baik, Dapat mendesign menggunakan Photoshop &amp; Corel draw dan Fotografi</t>
  </si>
  <si>
    <t>1. PT Bank Rakyat Indonesia (Persero)Tbk, bekerja sebagai Assistant Human Capital Busines Partner Regional Office Yogyakarta dengan status pekerja kontrak, tahun bekerja 12 Agustus 2019 - 30 Agustus 2022.
 2. Desa Wisata Jatimulyo, sebagai anggota pengelolaan desa wisata dengan tugas pemandu wisata lokal maupun turis status part time, tahun 2015 - 2017.</t>
  </si>
  <si>
    <t>IG : @wahyu_kurniyati, FB : Wahyu Kurniyati</t>
  </si>
  <si>
    <t>https://drive.google.com/open?id=1ekP4cpfu-3Zrtd75SqknA0QJxgPRmkm8</t>
  </si>
  <si>
    <t>https://drive.google.com/open?id=1HNX4TUADe3kKJ6TojwJsxjGA5j7qpbRW</t>
  </si>
  <si>
    <t>https://drive.google.com/open?id=1zxdaqFSDzeJobehrPrD4Nz-nUEYr2L-q</t>
  </si>
  <si>
    <t>Disabilitas Tuna Daksa Derajat 1 (Tidak memiliki telapak tangan sebelah kiri dan telapak kaki sebelah kiri) namun bisa beraktifitas seperti biasa tanpa menggunakan alat bantu dan tidak ada kendala apapun seperti dapat mengetik dengan cepat, memegang telepon, dan aktivitas lainya.</t>
  </si>
  <si>
    <t>https://drive.google.com/open?id=1n0FqFJt5lU715NlTlAOCAoDfSh8eKdWV</t>
  </si>
  <si>
    <t>rizamay1001@gmail.com</t>
  </si>
  <si>
    <t>RIZA</t>
  </si>
  <si>
    <t>Dsn. Bulu, Ds. Bakalan, Kec. Sumobito, Kab. Jombang</t>
  </si>
  <si>
    <t>mayriza520@gmail.com</t>
  </si>
  <si>
    <t>Call center/staff administrasi</t>
  </si>
  <si>
    <t>Pengembangan skill</t>
  </si>
  <si>
    <t>Microsoft office, menggambar</t>
  </si>
  <si>
    <t>Saya Belum Menikah mempunyai pengalaman bekerja, saya Fresh graduate tahun ini</t>
  </si>
  <si>
    <t>rizamaylindah</t>
  </si>
  <si>
    <t>septisitinjak97@gmail.com</t>
  </si>
  <si>
    <t>Septi Andriani Sitinjak</t>
  </si>
  <si>
    <t>15/09/1997</t>
  </si>
  <si>
    <t>Jl. Terompet no 41 Padang Bulan</t>
  </si>
  <si>
    <t>Admin.</t>
  </si>
  <si>
    <t>Sebagai Admin.</t>
  </si>
  <si>
    <t>Mampu menggunakan Microsoft office.</t>
  </si>
  <si>
    <t>Pelayan, kasir, penanggung jawab peralatan dan tempat dirumah makan Chinese Simpang Kwala Medan selama 4 tahun.</t>
  </si>
  <si>
    <t>Septi Sitinjak</t>
  </si>
  <si>
    <t>nurk3788@gmail.com</t>
  </si>
  <si>
    <t>Nur Khafifah</t>
  </si>
  <si>
    <t>24/12/2000</t>
  </si>
  <si>
    <t>Puri citra blok A2.NO.20 pipitan Walantaka</t>
  </si>
  <si>
    <t>Mau kerja</t>
  </si>
  <si>
    <t>Lupa</t>
  </si>
  <si>
    <t>henrichardjordy22@gmail.com</t>
  </si>
  <si>
    <t>Henrichard Jordy Sunkudon</t>
  </si>
  <si>
    <t>22/06/1996</t>
  </si>
  <si>
    <t>Desa Lopana</t>
  </si>
  <si>
    <t>Minahasa Selatan</t>
  </si>
  <si>
    <t>stintjeseko@gmail.com</t>
  </si>
  <si>
    <t>Brachial plexus injure Tangan kiri.</t>
  </si>
  <si>
    <t>Admin, marketing dan SPV</t>
  </si>
  <si>
    <t>Sesuai kemauan perusahaan.</t>
  </si>
  <si>
    <t>Mampu berkomunikasi dengan baik, bisa mengoprasikan komputer ' Excel, Word,dan PowerPoint.</t>
  </si>
  <si>
    <t>Admin logistic di PT Cargill Indonesia Amurang.</t>
  </si>
  <si>
    <t>Jsunkudon_</t>
  </si>
  <si>
    <t>Henry Agus Tri wijiatno</t>
  </si>
  <si>
    <t>Ds. Tangunan RT.08 RW.04 kec. Puri kab. Mojokerto</t>
  </si>
  <si>
    <t>Hpku</t>
  </si>
  <si>
    <t>henryagus123@gmail.com</t>
  </si>
  <si>
    <t>Produksi</t>
  </si>
  <si>
    <t>Bebas</t>
  </si>
  <si>
    <t>PT. Surabaya autocomp Indonesia, 2 tahun terakhir</t>
  </si>
  <si>
    <t>Tanggungjawab demi istri n anak</t>
  </si>
  <si>
    <t>https://drive.google.com/open?id=1GSUebJ0RqoM4tsrEAyWQ4BJ8pSwm0C78</t>
  </si>
  <si>
    <t>https://drive.google.com/open?id=1B4uW6rmr0LdCzgBqHa1SEAoQQrePhdnq</t>
  </si>
  <si>
    <t>https://drive.google.com/open?id=1W_10UYFQv8dxIMTFR0dTN2y6MYCFqLge</t>
  </si>
  <si>
    <t>Bisa bicara sedikit tapi tidak dengar</t>
  </si>
  <si>
    <t>https://drive.google.com/open?id=1I5Irsv_Bed4FDAnSrRwvDEixLJfZJElm</t>
  </si>
  <si>
    <t>trimahesti101@gmail.com</t>
  </si>
  <si>
    <t>Trimahesti</t>
  </si>
  <si>
    <t>Puri Merpati No 5</t>
  </si>
  <si>
    <t>Salatiga</t>
  </si>
  <si>
    <t>Staff Perkantoran</t>
  </si>
  <si>
    <t>TI/Digital</t>
  </si>
  <si>
    <t>Bimbel Juara, Bimbel ICAN, Bimbel Master semua di kota Salatiga (sebagai staff pengajar/tentor)
 CV MUKTI WIBOWO bidang Retail (calon SPV/Frontliner)
 UKSW (Asisten Tim Akreditasi Program Studi Magister Biologi)</t>
  </si>
  <si>
    <t>Trimahesti (trimahesti)</t>
  </si>
  <si>
    <t>aldillabal90@gmail.com</t>
  </si>
  <si>
    <t>Aldilla Balchist</t>
  </si>
  <si>
    <t>Pondok pekayon indah, jl angsana 2 Blok B 12 No 21</t>
  </si>
  <si>
    <t>Aldillabal90@gmail.com</t>
  </si>
  <si>
    <t>Back officers</t>
  </si>
  <si>
    <t>Bisa melakukan komputer , mengerjakan barista , bisa semua nya kecuali menjahit</t>
  </si>
  <si>
    <t>Barista dan kasir (2th) 2019-2020 di cafe koptul jakarta selatan</t>
  </si>
  <si>
    <t>Instagram, Lainnya</t>
  </si>
  <si>
    <t>Aldillabalc</t>
  </si>
  <si>
    <t>cinta.ari@outlook.com</t>
  </si>
  <si>
    <t>Cinta Apsari</t>
  </si>
  <si>
    <t>Jl. Krukah Selatan gg 13 B nomor 6</t>
  </si>
  <si>
    <t>Admin Officer</t>
  </si>
  <si>
    <t>Cinta Apsari (Facebook)</t>
  </si>
  <si>
    <t>intankamaliia@gmail.com</t>
  </si>
  <si>
    <t>Intan kamalia</t>
  </si>
  <si>
    <t>28/09/1997</t>
  </si>
  <si>
    <t>Jl. Pulo Nangka Barat II Rt010/Rw016 no14</t>
  </si>
  <si>
    <t>Karyawan</t>
  </si>
  <si>
    <t>Tulisan tanya jawab</t>
  </si>
  <si>
    <t>Memasak, menjahit</t>
  </si>
  <si>
    <t>PT. Trans retail 2017-2018, PT Sari burger Indonesia 2019-2020</t>
  </si>
  <si>
    <t>Facebook, Instagram, Teman, Lainnya</t>
  </si>
  <si>
    <t>nthan.k_</t>
  </si>
  <si>
    <t>diahdwiyanti9@gmail.com</t>
  </si>
  <si>
    <t>Diah Dwiyanti</t>
  </si>
  <si>
    <t>15/02/1998</t>
  </si>
  <si>
    <t>Jl. Giri Mayang 2 No.1 Komp.Simpay Asih Rt.03 Rw.04</t>
  </si>
  <si>
    <t>Social media atau administrasi.</t>
  </si>
  <si>
    <t>Copywriting, Design Canva.</t>
  </si>
  <si>
    <t>Ddwiyantii (instagram)</t>
  </si>
  <si>
    <t>rrezkiyah@gmail.com</t>
  </si>
  <si>
    <t>Rapika Rezkiyah</t>
  </si>
  <si>
    <t>21/01/1997</t>
  </si>
  <si>
    <t>Jl. Bung Tomo , Samarinda seberang</t>
  </si>
  <si>
    <t>desain grafis , admin , dan lain sebagainya selama itu masih mampu untuk saya kerjakan</t>
  </si>
  <si>
    <t>desain grafis , microsoft office</t>
  </si>
  <si>
    <t>Belum Menikah pernah berkerja</t>
  </si>
  <si>
    <t>ig : prapikaa</t>
  </si>
  <si>
    <t>gedeabdi92@yahoo.com</t>
  </si>
  <si>
    <t>Gede abdi juliawan</t>
  </si>
  <si>
    <t>Jl batuyang gang pipit permai 3 c</t>
  </si>
  <si>
    <t>Kitchen, gudang.</t>
  </si>
  <si>
    <t>Kitchen</t>
  </si>
  <si>
    <t>Helper, steward, cook</t>
  </si>
  <si>
    <t>D'cost restaurant renon 2 tahun, steward, cook.</t>
  </si>
  <si>
    <t>They abdi</t>
  </si>
  <si>
    <t>latifz1510@gmail.com</t>
  </si>
  <si>
    <t>Latif Zamzami</t>
  </si>
  <si>
    <t>15/10/1995</t>
  </si>
  <si>
    <t>Jl. K.H Dewantoro, RT.1, RW.2, No.44 Kel.Ciputat, Kec.Ciputat</t>
  </si>
  <si>
    <t>taufiq17@gmail.com</t>
  </si>
  <si>
    <t>Editing, content creator, administrasi, customer service</t>
  </si>
  <si>
    <t>Ms.word, Ms.exel, Ms, Power Point, Photoshop, Premiere Pro</t>
  </si>
  <si>
    <t>@latif_zamzami</t>
  </si>
  <si>
    <t>derrikusmanto@gmail.com</t>
  </si>
  <si>
    <t>Deri kusmanto</t>
  </si>
  <si>
    <t>16/12/1999</t>
  </si>
  <si>
    <t>Jambu rt 003/rw007 wangon</t>
  </si>
  <si>
    <t>Banyumas</t>
  </si>
  <si>
    <t>Mesin bubut</t>
  </si>
  <si>
    <t>Mancur berkat pabrik bakso</t>
  </si>
  <si>
    <t>Derri_16</t>
  </si>
  <si>
    <t>triyalestari14@gmail.com</t>
  </si>
  <si>
    <t>Triya Lestari</t>
  </si>
  <si>
    <t>Dsn. Babakan Kondang rt.31 rw.08 Ds. Bongkok Kec. Paseh</t>
  </si>
  <si>
    <t>Training admin</t>
  </si>
  <si>
    <t>Bisa mengoperasikan ms. Word, excel dan power point</t>
  </si>
  <si>
    <t>1. Mumble cake, staf produksi, 2019
 2. Syafii herbal, jaga toko, 2019</t>
  </si>
  <si>
    <t>Lestari triya</t>
  </si>
  <si>
    <t>Silvianichristin@gmail.com</t>
  </si>
  <si>
    <t>Christin Silviani</t>
  </si>
  <si>
    <t>jl maleber inpres Gag Rahayu 3 no 06 RT 02 RW 04 kecamatan : Andir dan kelurahan : maleber</t>
  </si>
  <si>
    <t>Perhotelan, tata boga</t>
  </si>
  <si>
    <t>Carrefour magang tanggal 9 Februari 2016 s/d 8 Agustus 2016 bagian Grocery
 • Hotel Sensa magang tanggal 28 Februari 2017 lanjut kontrak sampai maret 2020</t>
  </si>
  <si>
    <t>Grup wa sebelah (pencari kerja Difalink)</t>
  </si>
  <si>
    <t>ea7312068@gmail.com</t>
  </si>
  <si>
    <t>Erzal Agustian</t>
  </si>
  <si>
    <t>13/08/1994</t>
  </si>
  <si>
    <t>Jl. Padurenan Rt.006 Rw.002 Kel. Pabuaran Cibinong</t>
  </si>
  <si>
    <t>Ea7312068@gmail.com</t>
  </si>
  <si>
    <t>Penjahitan</t>
  </si>
  <si>
    <t>Produksi tahun 2020</t>
  </si>
  <si>
    <t>ESHAN DWIKHI LUHUR</t>
  </si>
  <si>
    <t>Dusun bendungan 021/005 marengmang kalijati</t>
  </si>
  <si>
    <t>Subang</t>
  </si>
  <si>
    <t>Edwikhiluhurdl@gmail.com</t>
  </si>
  <si>
    <t>Training dan pekerjaan</t>
  </si>
  <si>
    <t>Diinginkan</t>
  </si>
  <si>
    <t>Bantu di training</t>
  </si>
  <si>
    <t>Administrasi, keuangan, ms word, ms excel</t>
  </si>
  <si>
    <t>Inatagram, email</t>
  </si>
  <si>
    <t>https://drive.google.com/open?id=1MTo1V4j_ErMfYlzdmsnzmm84VhMRWKp7</t>
  </si>
  <si>
    <t>Belumm</t>
  </si>
  <si>
    <t>https://drive.google.com/open?id=1ssg91A9DeNo3jvclKMZIJPhM0Qyqsuck</t>
  </si>
  <si>
    <t>https://drive.google.com/open?id=1pZdac6dsIIcDOO2YSfNAqxcKl9b8YLAS</t>
  </si>
  <si>
    <t>https://drive.google.com/open?id=13VRyptWhmp9ZPC-XI2zjoeDvpBNhZAck</t>
  </si>
  <si>
    <t>https://drive.google.com/open?id=1sS8TM4ecGZ7o6HxY9gDNEJ3ccdGaQkAm</t>
  </si>
  <si>
    <t>bugsslayer3@gmail.com</t>
  </si>
  <si>
    <t>Wira putra Wd</t>
  </si>
  <si>
    <t>Jln H Usman no 15</t>
  </si>
  <si>
    <t>Yang sesuai dengan keadaan</t>
  </si>
  <si>
    <t>Tidak ad</t>
  </si>
  <si>
    <t>Banyak</t>
  </si>
  <si>
    <t>Kurir. Gudang. TP</t>
  </si>
  <si>
    <t>pujarahmadi@gmail.com</t>
  </si>
  <si>
    <t>Puja Rahmadi</t>
  </si>
  <si>
    <t>14/03/1992</t>
  </si>
  <si>
    <t>Jl.K.H Ahmad Dahlan no.6, RT.01/RW.01, Kel.Ompang Tanah Sirah</t>
  </si>
  <si>
    <t>Admintrasi / Admin Data Entry</t>
  </si>
  <si>
    <t>SLBN 1 Payakumbuh, Tenaga Perpustakaan, 03 Juli 2017 sampai sekarang</t>
  </si>
  <si>
    <t>https://docs.google.com/forms/d/e/1FAIpQLSeBSWf2rxVgLeKSGUvPbr65REqze4tpYuqQFR8Dxi7OU4YMmA/viewform</t>
  </si>
  <si>
    <t>alimajid1706@gmail.com</t>
  </si>
  <si>
    <t>Ali Majid</t>
  </si>
  <si>
    <t>17/06/1984</t>
  </si>
  <si>
    <t>Jl. Tanah Baru RT. 04/RT. 05 Kel. Tanah Baru</t>
  </si>
  <si>
    <t>Belum Menikah bekerja</t>
  </si>
  <si>
    <t>dharmawanputraa@gmail.com</t>
  </si>
  <si>
    <t>Putra Dharmawan</t>
  </si>
  <si>
    <t>Jl. Batu Sari 2D No. 65 RT:012/RW:02, Batu Ampar, Kramat Jati.</t>
  </si>
  <si>
    <t>Programmer, Web developer, database, desain grafis</t>
  </si>
  <si>
    <t>Php, mysql, visual basic, photoshop, corel draw, dreamweaver</t>
  </si>
  <si>
    <t>1. CV. TB Mukmin Jakarta, desain grafis, 2017-2018
 2. Warung Mak Rempong, Juru Masak, 2018-2019
 3. Freelancer Desain Grafis di Rumah, 2020-sekarang.</t>
  </si>
  <si>
    <t>Facebook, Instagram, Teman</t>
  </si>
  <si>
    <t>Facebook: Putra Dharmawan. Instagram: @dharmanputra</t>
  </si>
  <si>
    <t>nanda.afrieza@gmail.com</t>
  </si>
  <si>
    <t>Nanda afrieza</t>
  </si>
  <si>
    <t>Komp. Taman Pipitan Indah blok C5/26 RT 16 RW 005, pipitan, walantaka</t>
  </si>
  <si>
    <t>ecik.sartono19@gmail.com</t>
  </si>
  <si>
    <t>Administrasi perkantoran, finance</t>
  </si>
  <si>
    <t>Bahasa inggris cukup baik, ms office</t>
  </si>
  <si>
    <t>Pt. Merahputih media sebagai jurnalis Tuli selama 2 tahun</t>
  </si>
  <si>
    <t>Ig: Nandaafrz</t>
  </si>
  <si>
    <t>billy.evert.wirjadi@gmail.com</t>
  </si>
  <si>
    <t>Billy Evert Wirjadi</t>
  </si>
  <si>
    <t>29/07/1974</t>
  </si>
  <si>
    <t>Jl. Mangga besar ll nomor 27B RT 11 RW 008 Kel. Maphar Kec. Taman sari Jakarta barat 11160</t>
  </si>
  <si>
    <t>Info lowongan pekerjaan</t>
  </si>
  <si>
    <t>Apa saja yang akses untuk tuna netra</t>
  </si>
  <si>
    <t>Apa saja yang pasti akses untuk tuna netra</t>
  </si>
  <si>
    <t>Operator telpon, tele marketing</t>
  </si>
  <si>
    <t>PT. BANK BUANA INDONESIA Tbk, bagian divisi tresuri settlement , dari tahun 1995-2007 (Belum Menikah tuna netra). PT. BANK UOB INDONESIA Tbk, bagian divisi tresuri settlement, dari tahun 2008-2009 (Belum Menikah tuna netra). PT. BANK CIMB NIAGA Tbk, bagian tele marketing, dari tahun Juli 2019 - Febuari 2020 (sudah tuna netra).</t>
  </si>
  <si>
    <t>andribogor6677@gmail.com</t>
  </si>
  <si>
    <t>ANDRIANSYAH</t>
  </si>
  <si>
    <t>26/05/1992</t>
  </si>
  <si>
    <t>Kp.sawah rt006/007 kel.tanah baru kec.bogor utara</t>
  </si>
  <si>
    <t>Guru slb</t>
  </si>
  <si>
    <t>Ngajar olahraga d slb</t>
  </si>
  <si>
    <t>SLB sejahtera</t>
  </si>
  <si>
    <t>Andriansyah</t>
  </si>
  <si>
    <t>eka555181@gmail.com</t>
  </si>
  <si>
    <t>Eka susana</t>
  </si>
  <si>
    <t>21/04/1996</t>
  </si>
  <si>
    <t>Kabupaten muara Enim kecamatan muara Enim desa kepur</t>
  </si>
  <si>
    <t>Muara enim</t>
  </si>
  <si>
    <t>Jahit</t>
  </si>
  <si>
    <t>PT astom indonesia,seleksi,2019</t>
  </si>
  <si>
    <t>Eka zuzana</t>
  </si>
  <si>
    <t>zikrikbr5@gmail.com</t>
  </si>
  <si>
    <t>ZIKRI KABIR</t>
  </si>
  <si>
    <t>15/11/1997</t>
  </si>
  <si>
    <t>Perumnas Ciracas rt 03 rw 08 kel serang-banten</t>
  </si>
  <si>
    <t>Dokumentasi photography</t>
  </si>
  <si>
    <t>Photography</t>
  </si>
  <si>
    <t>Twin photo,photography,wedding dan prewedding photography, tahun 2018</t>
  </si>
  <si>
    <t>heri.waklan@gmail.com</t>
  </si>
  <si>
    <t>Heri prasetio</t>
  </si>
  <si>
    <t>Turipinggir</t>
  </si>
  <si>
    <t>Sumber daya manusia</t>
  </si>
  <si>
    <t>Jadi karyawan</t>
  </si>
  <si>
    <t>Software handphone ms office</t>
  </si>
  <si>
    <t>Crew store pt sumber alfaria trijaya tbk</t>
  </si>
  <si>
    <t>birendradimas@gmail.com</t>
  </si>
  <si>
    <t>Birendra Syaifullah Wicaksono</t>
  </si>
  <si>
    <t>Taman Banten Lestari Blok F5c no.28 RT05/RW025</t>
  </si>
  <si>
    <t>Normal</t>
  </si>
  <si>
    <t>Teknologi Informasi</t>
  </si>
  <si>
    <t>Abi birendra</t>
  </si>
  <si>
    <t>kuncoroapri@gmail.com</t>
  </si>
  <si>
    <t>Apri Kuncoro</t>
  </si>
  <si>
    <t>20/04/1999</t>
  </si>
  <si>
    <t>Desa Kemukus RT 02 RW 05 NO 32 Kecamatan Gombong Kebumen</t>
  </si>
  <si>
    <t>Operator, administrasi, privat</t>
  </si>
  <si>
    <t>Pendalaman public speaking</t>
  </si>
  <si>
    <t>Menulis buku, Membuat konten tulis, MC, Host, Musikalisasi, Dakwah</t>
  </si>
  <si>
    <t>Editor dan marketing di Anara Publishimg House Jember Jawa Timur (2018-2019) 
 Admin Instagram di Penerbit Ahsyara Media Indonesia Kendal Jawa Tengah (2019-2020) 
 Admin grup kepenulisan Ikatan Penulis indonesia (2018-sekarang )</t>
  </si>
  <si>
    <t>Instagram: @aprikuncoro, FB:. Apri Kuncoro Twitter:@Apri_Dacil, Youtube: Apri Kuncoro</t>
  </si>
  <si>
    <t>amaliarahma927@gmail.com</t>
  </si>
  <si>
    <t>Rahma amalia</t>
  </si>
  <si>
    <t>30/10/2000</t>
  </si>
  <si>
    <t>Jl.cempaka kamp pajeleran no.21 RT/RW .003/008 sukahati Cibinong</t>
  </si>
  <si>
    <t>Rachamad</t>
  </si>
  <si>
    <t>Pencari kerja (difalink)</t>
  </si>
  <si>
    <t>Kantor</t>
  </si>
  <si>
    <t>oktajaru@gmail.com</t>
  </si>
  <si>
    <t>Oktafiani jaru</t>
  </si>
  <si>
    <t>24/10/1994</t>
  </si>
  <si>
    <t>Dusun magendro RT 011/Rw04 Desa magepada kecamatan magepada</t>
  </si>
  <si>
    <t>sikka</t>
  </si>
  <si>
    <t>rr0307066@gmil.com</t>
  </si>
  <si>
    <t>Bisa medapatkan pekerjaan yang sebaik mungkin dan di perusahaan benar benar bisa menerima khusus di sabilitas</t>
  </si>
  <si>
    <t>Percetakan dan desain grafis</t>
  </si>
  <si>
    <t>Pernah bekerja di pt giant extra pettarani sebagai Hrd tahun 2018 pernah bekerja di pt astom indonesia sebagai selektor financial tahun 2019/2020</t>
  </si>
  <si>
    <t>Fb vhya oktavia</t>
  </si>
  <si>
    <t>ndarusurya@gmail.com</t>
  </si>
  <si>
    <t>Suryandaru</t>
  </si>
  <si>
    <t>Jl. Sadewa IV/38</t>
  </si>
  <si>
    <t>utamisurya05@gmail.com</t>
  </si>
  <si>
    <t>Pendidikan, konseling, dan mediator disabilitas</t>
  </si>
  <si>
    <t>Membuat surat lamaran dan CV</t>
  </si>
  <si>
    <t>Komputer dan bahasa Inggris</t>
  </si>
  <si>
    <t>Pengajar di PPSDSN Pendowo di bawah Dinas Sosial Jawa Tengah tahun 2018-2019;
 Penulis lepas di Harian Suara Merdeka sejak tahun 1997.</t>
  </si>
  <si>
    <t>ndaru.suryandaru@facebook.com</t>
  </si>
  <si>
    <t>salma.nurulaini.sna@gmail.com</t>
  </si>
  <si>
    <t>Salma Nurul Aini</t>
  </si>
  <si>
    <t>Jl. Gerlong girang no 10</t>
  </si>
  <si>
    <t>Back office</t>
  </si>
  <si>
    <t>Tidak tahu</t>
  </si>
  <si>
    <t>Kasir di Dapur Eyang (agustus 2019-maret 2020)
 SPG Mundo Yogya Ciwalk (2017-2019)
 Kasir di Gramedia (2016-2017)</t>
  </si>
  <si>
    <t>Swaharsa (Quora) - Salma Nurul Aini (Facebook)</t>
  </si>
  <si>
    <t>jonathandeaf@gmail.com</t>
  </si>
  <si>
    <t>Jonathan Antonio Franciscus</t>
  </si>
  <si>
    <t>Jl upaya Utara no 79 B RT 009 RW 06 Tj Priok kebon bawang Jakarta Utara</t>
  </si>
  <si>
    <t>H&amp;m</t>
  </si>
  <si>
    <t>Tak bisa omong alat bantu dengar</t>
  </si>
  <si>
    <t>Kerja h&amp;m abis kontrak bulan 8</t>
  </si>
  <si>
    <t>bagussanjaya287@gmail.com</t>
  </si>
  <si>
    <t>Bagus sanjaya</t>
  </si>
  <si>
    <t>Jl. Jati Gg. Keluarga I desa sei mencirim</t>
  </si>
  <si>
    <t>Deli serdang</t>
  </si>
  <si>
    <t>Call center, administrasi</t>
  </si>
  <si>
    <t>Perkantoran</t>
  </si>
  <si>
    <t>Cv. Edgar printing, percetakan, 1tahun 3bulan</t>
  </si>
  <si>
    <t>Instagram: @bagussanjaya222</t>
  </si>
  <si>
    <t>ekybaldie@gmail.com</t>
  </si>
  <si>
    <t>Gheska Prahara</t>
  </si>
  <si>
    <t>Jl. Swasembada Timur XV No.44. RT.006/RW.005, Kebon Bawang, Tanjung Priok, Jakarta Utara</t>
  </si>
  <si>
    <t>Barang kirim</t>
  </si>
  <si>
    <t>PT. Satria Agung Mustika Bunda, kenek angkutan, 2012</t>
  </si>
  <si>
    <t>GERKATIN</t>
  </si>
  <si>
    <t>fikrideaf@gmail.com</t>
  </si>
  <si>
    <t>Al Vichri</t>
  </si>
  <si>
    <t>30/05/1993</t>
  </si>
  <si>
    <t>Per.Tarok I Blok E/10 Balai Baru Kel.Gunung Sarik Kec.Kuranji Padang 25158 Sumatera Barat-Kota Padang-Kuranji</t>
  </si>
  <si>
    <t>Pekerjaan, Tidak Belum Menikah</t>
  </si>
  <si>
    <t>Npc</t>
  </si>
  <si>
    <t>Instagram @fikrierisman</t>
  </si>
  <si>
    <t>Ghina Sakinah</t>
  </si>
  <si>
    <t>Jl Bromo no 12 B Pesanggrahan Jaksel 12320</t>
  </si>
  <si>
    <t>ghinasakinah248@gmail.com</t>
  </si>
  <si>
    <t>Bahasa isyarat</t>
  </si>
  <si>
    <t>Watshap dan Instagram</t>
  </si>
  <si>
    <t>https://drive.google.com/open?id=1X5nJrSYBolPeGiNjSH6X4lxietygiJaN</t>
  </si>
  <si>
    <t>https://drive.google.com/open?id=1xHhpa5ASM1nkV86q8K7d51ZAmArMmkrj</t>
  </si>
  <si>
    <t>https://drive.google.com/open?id=1OSfFxBU0iXWICIKpHDhi4RFOaagglhtm</t>
  </si>
  <si>
    <t>https://drive.google.com/open?id=1U1yxF4KTfqbpg3wRdCWd_NQjKc43ic0B</t>
  </si>
  <si>
    <t>nisciyeee7@gmail.com</t>
  </si>
  <si>
    <t>Ghanys Silynanga</t>
  </si>
  <si>
    <t>Jl. Swasembada Timur XV NO.44 006/005 Kebon Bawang, Tanjung Priok</t>
  </si>
  <si>
    <t>Kurir</t>
  </si>
  <si>
    <t>Pt Sumber Alfaria Trijaya Cikarang, Helper, 1Tahun</t>
  </si>
  <si>
    <t>Gerkatin</t>
  </si>
  <si>
    <t>maria.specialkids@gmail.com</t>
  </si>
  <si>
    <t>Maria Hardono</t>
  </si>
  <si>
    <t>Jl Anggrek Blok F No. 7</t>
  </si>
  <si>
    <t>hardono.rory@gmail.com</t>
  </si>
  <si>
    <t>berkaitan dengan psikologi, konseling, people development, pelatihan</t>
  </si>
  <si>
    <t>pengembangan diri dan keterampilan</t>
  </si>
  <si>
    <t>kemampuan public speaking, keterampilan konseling, kemampuan managemen kelas untuk mengajar mahasiswa, lancar berbahasa Inggris lisan dan tulisan, teamwork, team-leading &amp; management, komitmen, kedisiplinan &amp; integritas</t>
  </si>
  <si>
    <t>Dosen Fakultas Psikologi Unika Atma Jaya Jakarta (2014-sekarang) 
 Freelance psikolog bekerjasama dengan biro-biro psikologi (melakukan pelatihan, konseling dan assessment terhadap siswa, orangtua dan guru)
 Program Development Mimi Institute (2010-2011)</t>
  </si>
  <si>
    <t>Facebook, Instagram, Event, Teman</t>
  </si>
  <si>
    <t>@maria_specialkids</t>
  </si>
  <si>
    <t>bandungj329@gmail.com</t>
  </si>
  <si>
    <t>Siti salma rohmiati</t>
  </si>
  <si>
    <t>23/08/2000</t>
  </si>
  <si>
    <t>Kp. Gombong Rt 004/Rw 001 desa Gombong kec ciawi kab Tasikmalaya</t>
  </si>
  <si>
    <t>BBRVPD Cibinong bogor</t>
  </si>
  <si>
    <t>sulistiarinirini516@gmail.com</t>
  </si>
  <si>
    <t>Sulistiarini</t>
  </si>
  <si>
    <t>Desa Kuntili RT 5 RW 3 Kec. Sumpiuh</t>
  </si>
  <si>
    <t>Data entry/operator Produksi</t>
  </si>
  <si>
    <t>Komputer, Packing</t>
  </si>
  <si>
    <t>PT Sanpak Unggul sebagai Selector tahun 2019-2020</t>
  </si>
  <si>
    <t>Facebook Rini</t>
  </si>
  <si>
    <t>imammabrur1993@gmail.com</t>
  </si>
  <si>
    <t>IMAM MABRUR</t>
  </si>
  <si>
    <t>Desa wedi Rt09/Rw02 kecamatan kapas kabupaten Bojonegoro</t>
  </si>
  <si>
    <t>BOJONEGORO</t>
  </si>
  <si>
    <t>kicaumania0505@gmail.com</t>
  </si>
  <si>
    <t>Crew store di alfa group</t>
  </si>
  <si>
    <t>Di crew store</t>
  </si>
  <si>
    <t>Cukuo bisa mengoperasikan komputer</t>
  </si>
  <si>
    <t>- Tahun 2012-2013 bekerja di jakarta di restoran sebagai koki , pesan dan antar makanan
 - Tahun 2013-2014 bekerja di KSP SWADANA sebagai penarikan dan di lapangan
 - Tahun 2014-2018 bekerja di UD MUTIARRA FURNITURE sebagai produksi,finishing dan pengiriman barang</t>
  </si>
  <si>
    <t>imham_1993</t>
  </si>
  <si>
    <t>yanwarhidayat93@gmail.com</t>
  </si>
  <si>
    <t>Yanwar Hidayat</t>
  </si>
  <si>
    <t>Jalan Rumah Sakit Gang Kaum Kidul No. 33 RT002/001</t>
  </si>
  <si>
    <t>IT / Fasilitas Publik</t>
  </si>
  <si>
    <t>IT dan Desain Grafis</t>
  </si>
  <si>
    <t>MS office, Desain Grafis</t>
  </si>
  <si>
    <t>ADMIN SUPPORT | CV . GPS BANDUNG : Maret 2016 April 2020  
 Bertanggung jawab membuat data Administrasi Perkantoran, laporan keuangan (Jurnal Harian), Laporan Akhir Bulan dan Data Penggajian Karyawan.
 Membuat administrasi /dokumen dan upload tender LPSE.
 ADMINISTRASI UMUM | CV. YUSWA UTAMA : November 2015 – Januari 2016 
 Menginput data keuangan mulai harian, bulanan dan data gaji karyawan.
 Pengecekan Data Stock Barang dan setoran yang dijual oleh Sales. 
 PROJECT MANAGER | PT PRONESIA : Maret 2010 – November 2015 Maret 2010 sebagai Operator Desain, bertanggung Jawab membuat design Identity Corporate, Design Approval Project seBelum Menikah produksi.
 Maret 2011 Mempromosikan diri untuk menjadi Project Manager. Bertanggung Jawab terhadap Project dan Pengawasan Produksi serta mempertahankan hubungan kerja sama yang baik dengan customer dan corporate.
 Membuat RAB Produksi.
 Membuat administrasi /dokumen dan upload tender LPSE. 
 OPERATOR DESIGN | DESTICS ADVERTISING &amp; DIGITAL PRINTING : 
 September 2007 – Desember 2009 
 Membuat/setting Desain kebutuhan dan keinginan Customer.</t>
  </si>
  <si>
    <t>yanwar_a_bassam</t>
  </si>
  <si>
    <t>antonkonut94@gmail.com</t>
  </si>
  <si>
    <t>Anton</t>
  </si>
  <si>
    <t>15/04/1994</t>
  </si>
  <si>
    <t>Jln.Trans Sulawesi, masuk lorong SMAN 1 Motui, Kel. Bende, Kec. Motui</t>
  </si>
  <si>
    <t>Konawe Utara</t>
  </si>
  <si>
    <t>2 bulan</t>
  </si>
  <si>
    <t>Ai, potoshop</t>
  </si>
  <si>
    <t>Sebagai desain grafis, di APIX PRINTING, tahun 2019-2020</t>
  </si>
  <si>
    <t>desypuspitasari603@gmail.com</t>
  </si>
  <si>
    <t>Desy Puspitasari</t>
  </si>
  <si>
    <t>Dukuh Ngimput RT 15 RW 02 Desa Purwosari Kecamatan Babadan Kabupaten Ponorogo Jawa timur Indonesia</t>
  </si>
  <si>
    <t>slametdarnoini@gmail.com</t>
  </si>
  <si>
    <t>Pendidikan, contact center</t>
  </si>
  <si>
    <t>Menulis, menggambar</t>
  </si>
  <si>
    <t>Contact center CIMB niaga Tahun 2019, Marketing Herbal Medica academi 2020, Tutor bimbel generasi pintar 2020</t>
  </si>
  <si>
    <t>@dhessy_des (Instagram)</t>
  </si>
  <si>
    <t>juwitasari23071994@gmail.com</t>
  </si>
  <si>
    <t>Juwitasari</t>
  </si>
  <si>
    <t>23/07/1994</t>
  </si>
  <si>
    <t>Kampung gintung salam rt 24 rw006 desa gintung kerta kecamatan klari</t>
  </si>
  <si>
    <t>Costemer service</t>
  </si>
  <si>
    <t>Pernah jadi baby sitter di rumah</t>
  </si>
  <si>
    <t>Utisari88</t>
  </si>
  <si>
    <t>agungpermana2001@gmail.com</t>
  </si>
  <si>
    <t>Muhammad Agung Permana</t>
  </si>
  <si>
    <t>Bongsari RT 02/RW 11, kel. Tambakaji, Kec. Ngaliyan, Kota Semarang</t>
  </si>
  <si>
    <t>Admin / IT</t>
  </si>
  <si>
    <t>Mampu mengoperasikan Ms. Word, Ms. PowerPoint dan desain grafis Adobe ilustrator</t>
  </si>
  <si>
    <t>Agungpermana2001</t>
  </si>
  <si>
    <t>epayuniarningrum@gmail.com</t>
  </si>
  <si>
    <t>Epa Yuniar Ningrum</t>
  </si>
  <si>
    <t>19/01/1996</t>
  </si>
  <si>
    <t>Dusun cilumping RT 004 RW 006 desa cikurubuk kecamatan buahdua kabupaten sumedang</t>
  </si>
  <si>
    <t>Pekerjaan, Pekerjaan</t>
  </si>
  <si>
    <t>Masak</t>
  </si>
  <si>
    <t>Tata boga tata busana</t>
  </si>
  <si>
    <t>Carrefour Depok 
 Fresh
 Periode Januari 2016 Sampai dengan Juli 2016</t>
  </si>
  <si>
    <t>Facebook, Instagram, Twitter, Event, Teman, Lainnya</t>
  </si>
  <si>
    <t>Evayuniarningrum</t>
  </si>
  <si>
    <t>widdiyohand91@gmail.com</t>
  </si>
  <si>
    <t>Widiyo Handono, A. Pr. Par</t>
  </si>
  <si>
    <t>24/06/1991</t>
  </si>
  <si>
    <t>Perumahan IndoAlam Residence Citayam Jl. Raya Citayam Parung RT 05 Rw 09 Blok B Nomor 11 Desa Ragajaya Kecamatan Bojong Gede Kabupaten Bogor - Jawa Barat 16920</t>
  </si>
  <si>
    <t>Admin / Crew Store / Back Office</t>
  </si>
  <si>
    <t>Bahasa Inggris, Ms. Office</t>
  </si>
  <si>
    <t>&gt;Maret 2016 - Oktober 2016
 Red Square Restaurant &amp; Lounge, Senayan Jakarta
 Sebagai Staff Server
 &gt; Maret 2014 - April 2015
 Hotel Novotel Kota Tangerang
 Sebagai Casual Staff Order Taker &amp; Cashier (In Room Dining)
 &gt;Februari 2013 - Februari 2014
 Hotel Gran Mahakam, Jakarta
 Sebagai Daily Worker Banquet Operation</t>
  </si>
  <si>
    <t>Fb : Widdi Handono</t>
  </si>
  <si>
    <t>irvanazzam12@gmail.com</t>
  </si>
  <si>
    <t>Achmad Irvan</t>
  </si>
  <si>
    <t>15/06/1986</t>
  </si>
  <si>
    <t>Jl h gari no 150 RT 002 RW 003 Pesanggrahan Jakarta Selatan 12320</t>
  </si>
  <si>
    <t>Pesanggrahan</t>
  </si>
  <si>
    <t>mmega5131@gmail.com</t>
  </si>
  <si>
    <t>Karyawan Resto</t>
  </si>
  <si>
    <t>Kursus memasak</t>
  </si>
  <si>
    <t>Membenarkan Listrik</t>
  </si>
  <si>
    <t>1. PT MNC Sky Visivon sebagai teknisi casing 2011-2017
 2. PT Sumber Alfaria Trijaya sebagai issuing 2019-2020
 3. Go Auto ( Gojek ) cuci mobil</t>
  </si>
  <si>
    <t>Irvan Azzam</t>
  </si>
  <si>
    <t>mohammadholil2897@gmail.com</t>
  </si>
  <si>
    <t>Mohammad holil</t>
  </si>
  <si>
    <t>28/04/1997</t>
  </si>
  <si>
    <t>Dsn pocogan 1 rt/rw : 006/001 desa lajing, arosbaya</t>
  </si>
  <si>
    <t>Bangkalan</t>
  </si>
  <si>
    <t>Office boy</t>
  </si>
  <si>
    <t>Tartil qur'an</t>
  </si>
  <si>
    <t>Jeenanche_</t>
  </si>
  <si>
    <t>sintanuryaa@gmail.com</t>
  </si>
  <si>
    <t>Shinta nuriah</t>
  </si>
  <si>
    <t>23/09/2001</t>
  </si>
  <si>
    <t>Rt 03 desa suak putat kec.sekernan kab.muaro jambi</t>
  </si>
  <si>
    <t>Muaro jambi</t>
  </si>
  <si>
    <t>Pegawai swalayan</t>
  </si>
  <si>
    <t>Shinta_nuriah II</t>
  </si>
  <si>
    <t>kholida9311@gmail.com</t>
  </si>
  <si>
    <t>Nurkholida</t>
  </si>
  <si>
    <t>Babakan loa rt 004 rt 001 Desa mergamukti kecamtan sumedang</t>
  </si>
  <si>
    <t>Usia 6 bulan lalu karena sakit demam</t>
  </si>
  <si>
    <t>Pernah PT. Crevis tex jaya Cipeundeuy - subang</t>
  </si>
  <si>
    <t>khamimatulula@gmail.com</t>
  </si>
  <si>
    <t>Khamimatul ula</t>
  </si>
  <si>
    <t>Jalan Mawar 2 Ds. Pesucen Rt 009 Rw 004 Kecamatan Petarukan</t>
  </si>
  <si>
    <t>Pemalang</t>
  </si>
  <si>
    <t>Accounting, HRD, administrasi</t>
  </si>
  <si>
    <t>Bravet AB</t>
  </si>
  <si>
    <t>Ms. Office, publik speaking,</t>
  </si>
  <si>
    <t>PT. Daiwabo Garment Indonesia sebagai Leader PCG (Production Control Grub) dari tahun 2014-2019</t>
  </si>
  <si>
    <t>Khamimatul_ula</t>
  </si>
  <si>
    <t>nur11227890@gmail.com</t>
  </si>
  <si>
    <t>Siti Nurrohmi</t>
  </si>
  <si>
    <t>21/03/1989</t>
  </si>
  <si>
    <t>Jl. Cilenggang 2 Rt. 09/03</t>
  </si>
  <si>
    <t>winonawibisono@gmail.com</t>
  </si>
  <si>
    <t>Menjadi karyawan tetap atau wirausaha</t>
  </si>
  <si>
    <t>Training apa saja yang mampu meningkatkan skil saya</t>
  </si>
  <si>
    <t>Barista dan tata busana</t>
  </si>
  <si>
    <t>Pernah bekerja di bagian swing di konveksi, garmen dan pernah bekerja di PT Multi Bangun Abadi bagian produksi kartu perdana sim card selama kurang lebih 10 tahun.</t>
  </si>
  <si>
    <t>IG : @siti_nurrohmi/@nun_olshop/@nun_galery_disability</t>
  </si>
  <si>
    <t>emiliamajid12@gmail.com</t>
  </si>
  <si>
    <t>Emilia Majid</t>
  </si>
  <si>
    <t>16/12/1996</t>
  </si>
  <si>
    <t>Kp. Pagelaran Rt/Rw 002/008 desa sukasari kecamatan Pulosari</t>
  </si>
  <si>
    <t>Pandeglang</t>
  </si>
  <si>
    <t>Crew, Gudang, Admin, Kasir, Produksi</t>
  </si>
  <si>
    <t>Microsft word, Memiliki komunikasi yang baik, teliti, rajin, sunggu-sungguh</t>
  </si>
  <si>
    <t>1. RSUD Berkah Pandeglang Posisi Loket pembayaran tahun 2015
 2. Pt Sumber Alfaria Trijaya Posisi Crew Of Store tahun 2018
 3. Restoran Alinskietchen posisi Kasir tahun 2020</t>
  </si>
  <si>
    <t>@Majidemilya</t>
  </si>
  <si>
    <t>monqiueagustia205@gmail.com</t>
  </si>
  <si>
    <t>Monique Agustia</t>
  </si>
  <si>
    <t>27/08/1998</t>
  </si>
  <si>
    <t>Kalibader rt 21 rw 03 korlap 3 no 49 , Taman Sidoarjo</t>
  </si>
  <si>
    <t>moniqueagustia27@gmail.com</t>
  </si>
  <si>
    <t>Admintrasi , Customer Service</t>
  </si>
  <si>
    <t>Andmintrasi dan Custimer Service</t>
  </si>
  <si>
    <t>Memasak dan membuat kue</t>
  </si>
  <si>
    <t>hotel oakwood Surabaya ( Tranning dikitchen , 2019 )
 Hotel Grand Artos magelang ( Tranning dikitchen 2015 )</t>
  </si>
  <si>
    <t>Ig : moniqueagustia15 , fb ; moniqueagustia</t>
  </si>
  <si>
    <t>lythalestari@gmail.com</t>
  </si>
  <si>
    <t>Lita Melati Lestari</t>
  </si>
  <si>
    <t>Lengkong tengah no. 41 RT 02 RW 03</t>
  </si>
  <si>
    <t>Dibagian komputer</t>
  </si>
  <si>
    <t>Menggunakan komputer</t>
  </si>
  <si>
    <t>Hotel Mangkubumi Tasik, jasa boga ,2017
 PT USC Karawang, IT, Desember 2019</t>
  </si>
  <si>
    <t>Instagram;; lythaaajasmine</t>
  </si>
  <si>
    <t>megayovie00@gmail.com</t>
  </si>
  <si>
    <t>Mega Yovie Sonia Martha</t>
  </si>
  <si>
    <t>13/01/2000</t>
  </si>
  <si>
    <t>Jl. Bumi Parahayangan Kencana Blok D11/22, Bandasari, Kab. Bandung - Cangkauang, Jawa Barat 40288</t>
  </si>
  <si>
    <t>Training;untuk mendapatkan apa pekerjaan saya yang dilakukan agar saya memahami job - job lebih dulu</t>
  </si>
  <si>
    <t>crew atau helper</t>
  </si>
  <si>
    <t>hantaran, jahit, waitres cook, memindahkan barang</t>
  </si>
  <si>
    <t>Toko Nake Bakery sebagai Waitres Cook/ Helper , 2019 sampai 2020</t>
  </si>
  <si>
    <t>Facebook;Instagram;Teman</t>
  </si>
  <si>
    <t>Mega Yovie</t>
  </si>
  <si>
    <t>andrianidwian@gmail.com</t>
  </si>
  <si>
    <t>Rifki Alwi Alawi</t>
  </si>
  <si>
    <t>Jalan Maja Pahit, Kampung Sembung RT.03/06 NO.114, Cikokol, Kota Tangerang</t>
  </si>
  <si>
    <t>Pekerjaan yang sesuai dengan keahlian saya, seperti crew gudang, dll</t>
  </si>
  <si>
    <t>Operasi komputer</t>
  </si>
  <si>
    <t>Helper Gudang, sablon</t>
  </si>
  <si>
    <t>1. Sablon Rumahan, sebagai tukang potong kain, tahun 2020
 2. PT. Putra Dumas Lestari, sebagai kuli bongkar muat, tahun 2019
 3. Konveksi, sebagai tukang buang benang, 2017</t>
  </si>
  <si>
    <t>Instagram : @rifkialwialawi; Facebook: Rifki Alwi Alawi</t>
  </si>
  <si>
    <t>ernanovianti357@gmail.com</t>
  </si>
  <si>
    <t>Erna Novianti</t>
  </si>
  <si>
    <t>Jalan Maja Pahit, Kampung Sembung RT.03/06 No.114, Cikokol, Kota Tangerang</t>
  </si>
  <si>
    <t>Pekerjaan;Training</t>
  </si>
  <si>
    <t>Sesuai dengan kemampuan saya, seperti crewstore, packer, data stock, dll</t>
  </si>
  <si>
    <t>Operasi Komputer, Stock Data</t>
  </si>
  <si>
    <t>Packing, berhitung</t>
  </si>
  <si>
    <t>1. PT. Technopia Jakarta sebagai Packer (2013-2014)
 2. Riz-Qy Cake &amp; Pastry sebagai baker cake (2011)</t>
  </si>
  <si>
    <t>Instagram: ernaa_noviantii20</t>
  </si>
  <si>
    <t>nsaputra469@yahoo.com</t>
  </si>
  <si>
    <t>Nico Saputra</t>
  </si>
  <si>
    <t>Jl Tembusu blok N 38 opi 6 Perum opi 15ulu</t>
  </si>
  <si>
    <t>Gudang Helper dan Barista &amp; Crew store Alfamart Palembang</t>
  </si>
  <si>
    <t>Barista dan Gudang Helper</t>
  </si>
  <si>
    <t>Futsal dan edit video &amp; foto</t>
  </si>
  <si>
    <t>Mie Aceh meuboh Palembang, Cook Helper, 2020</t>
  </si>
  <si>
    <t>nikosputraaa</t>
  </si>
  <si>
    <t>kukuhdwiprianto@gmail.com</t>
  </si>
  <si>
    <t>Kukuh Dwi Prianto</t>
  </si>
  <si>
    <t>28/01/1998</t>
  </si>
  <si>
    <t>DS geblug RT01/02, kec.Buayan, Kab.Kebumen, pro.Jawa Tengah</t>
  </si>
  <si>
    <t>Karyawan pabrik</t>
  </si>
  <si>
    <t>Security cctv</t>
  </si>
  <si>
    <t>Astra world, DBM (Data Base Management)</t>
  </si>
  <si>
    <t>Kukuhdwip99</t>
  </si>
  <si>
    <t>saldirahman1112@gmail.com</t>
  </si>
  <si>
    <t>Saldi Rahman</t>
  </si>
  <si>
    <t>JL.Masjid No.25,Ciater</t>
  </si>
  <si>
    <t>Icalrahman1211@gmail.com</t>
  </si>
  <si>
    <t>admin atau Design grafis</t>
  </si>
  <si>
    <t>Ya/kaki palsu</t>
  </si>
  <si>
    <t>Kitorato-Co founder (2020)
 PermataBank-Design Grafis (2019)
 Sunday Tropical Drink-Bartender (2018)</t>
  </si>
  <si>
    <t>instagram: Saldi Rahman / @_____saldi</t>
  </si>
  <si>
    <t>tyulianto0795@gmail.com</t>
  </si>
  <si>
    <t>Tri Yulianto</t>
  </si>
  <si>
    <t>Kebondalem RT 02 RW 06 Paseban Bayat</t>
  </si>
  <si>
    <t>IT, Admin, Helper</t>
  </si>
  <si>
    <t>IT, Admin</t>
  </si>
  <si>
    <t>AutoCAD, JavaScript, HTML, CSS</t>
  </si>
  <si>
    <t>Quality control, PT Act Metal Indonesia, 2019-2020</t>
  </si>
  <si>
    <t>Judeen</t>
  </si>
  <si>
    <t>wardi080500@gmail.com</t>
  </si>
  <si>
    <t>Wardi</t>
  </si>
  <si>
    <t>Dusun wagirlumbung rt01 rw01 desa purwajaya kecamatan tempuran kabupaten karawang jawa barat</t>
  </si>
  <si>
    <t>Operator produksi, crew store, Helper</t>
  </si>
  <si>
    <t>Karya seni</t>
  </si>
  <si>
    <t>Belum Menikah memiliki pengalaman bekerja</t>
  </si>
  <si>
    <t>Instagram (@whardyhardbee)</t>
  </si>
  <si>
    <t>nauraathifa20@gmail.com</t>
  </si>
  <si>
    <t>Naura Athifa Mubitha</t>
  </si>
  <si>
    <t>20/10/2000</t>
  </si>
  <si>
    <t>jln.H.jusin gang arjuna NO 10 Rt.10/Rw.001</t>
  </si>
  <si>
    <t>Ciracas Jakarta Timur</t>
  </si>
  <si>
    <t>dynasusilawati647@gmail.com</t>
  </si>
  <si>
    <t>Naura Athifa Mubitha Arcici Hotel Cemapaka putih tahun 2019</t>
  </si>
  <si>
    <t>instagram: nsuxre</t>
  </si>
  <si>
    <t>nenenglestari2191@gmail.com</t>
  </si>
  <si>
    <t>Neneng Widya Lestari</t>
  </si>
  <si>
    <t>21/01/1991</t>
  </si>
  <si>
    <t>Kp.Utan no.14 RT/RW:014/005 Ragunan-Pasar Minggu</t>
  </si>
  <si>
    <t>Tata kecantikan</t>
  </si>
  <si>
    <t>Carrefour Pasar Minggu bagian OSS, Alfamart DC Cileungsi bagian picker</t>
  </si>
  <si>
    <t>aadiwidiatmaja@gmail.com</t>
  </si>
  <si>
    <t>Agustinus Adi Widiatmaja</t>
  </si>
  <si>
    <t>31/05/1998</t>
  </si>
  <si>
    <t>Puri Harapan Blok D12/17 RT 01/021 Setia asih,Tarumajaya</t>
  </si>
  <si>
    <t>yustinakamidi@gmail.com</t>
  </si>
  <si>
    <t>Memasak Makanan dan Minuman</t>
  </si>
  <si>
    <t>1.Memasak di Rapirus Bekasi Desember 2019- Maret 2020
 2. Melayani pembeli di Rapirus</t>
  </si>
  <si>
    <t>Instagram dan Whatsapp</t>
  </si>
  <si>
    <t>luckybachtiarmultiono29717@gmail.com</t>
  </si>
  <si>
    <t>Lucky Bachtiar multiono</t>
  </si>
  <si>
    <t>Kp. Sukadaya RT 010 RW 003 desa Sukasari kec. Dawuan kab. Subang Jawa barat</t>
  </si>
  <si>
    <t>Call senter</t>
  </si>
  <si>
    <t>Call center</t>
  </si>
  <si>
    <t>Komunikasi dan gadget</t>
  </si>
  <si>
    <t>dian.kd90@gamil.com</t>
  </si>
  <si>
    <t>Dian Kusuma Dewi</t>
  </si>
  <si>
    <t>Jl. Kali anyar II no : 22 rt/rw: 013/001</t>
  </si>
  <si>
    <t>Tambora jakarta barat</t>
  </si>
  <si>
    <t>Merapikan bersih</t>
  </si>
  <si>
    <t>Merapikan kamar tidur, cetak mesin seperti aqua,</t>
  </si>
  <si>
    <t>2013 - 2014 : hotel le merdien
 2014 bulan maret - sepetember 6 bulan : carrefour
 2014 : panca prima agung 
 2017: cetak grogol</t>
  </si>
  <si>
    <t>Lina Difalink</t>
  </si>
  <si>
    <t>agungtamimi49@gmail.com</t>
  </si>
  <si>
    <t>Agung Tamimi</t>
  </si>
  <si>
    <t>Jl. Surotokunto Desa warung bambu Krajan 1 Rt. 002/01 Kec. Karawang Timur</t>
  </si>
  <si>
    <t>Autocad, enginering, komputer, IT</t>
  </si>
  <si>
    <t>Autocad, IT, Komputer</t>
  </si>
  <si>
    <t>Agungtamimi12</t>
  </si>
  <si>
    <t>muhammadnurreza63@gmail.com</t>
  </si>
  <si>
    <t>muhammad nur reza</t>
  </si>
  <si>
    <t>desa gampong aceh dusun kuta batee</t>
  </si>
  <si>
    <t>aceh timur</t>
  </si>
  <si>
    <t>muhammadnurreza96@gmail.com</t>
  </si>
  <si>
    <t>Pekerjaan;Saya membutuhkan dana untuk membuka tempat usaha pijat</t>
  </si>
  <si>
    <t>masir pijat</t>
  </si>
  <si>
    <t>manajemen</t>
  </si>
  <si>
    <t>memijat</t>
  </si>
  <si>
    <t>Doorsmeer tempat pencucian motor 2010 percetakan 2014 jualan rempah-rempah 2015</t>
  </si>
  <si>
    <t>Facebook Muhammad Nur Reza</t>
  </si>
  <si>
    <t>me@molzania.com</t>
  </si>
  <si>
    <t>Firsty Ukhti Molyndi</t>
  </si>
  <si>
    <t>15/07/1992</t>
  </si>
  <si>
    <t>Jln. PHDM I No. 3 Kalidoni</t>
  </si>
  <si>
    <t>apa saja yang memenuhi kriteria pendidikan dan pengalaman saya</t>
  </si>
  <si>
    <t>bidang teknologi</t>
  </si>
  <si>
    <t>menulis, edit video, fotografi, it, programming,</t>
  </si>
  <si>
    <t>1. Staff Administrasi di Kantor Notaris Yulie Nilayanti, SH di Palembang tahun 2014-2015
 2. Penyiar Radio dan Staff IT di Radio Ramasentra Palembang tahun 2010-2013</t>
  </si>
  <si>
    <t>IG : @molzania, twitter: @vampiregadiez, facebook: Firsty Ukhti Molyndi</t>
  </si>
  <si>
    <t>darsonservus@gmail.com</t>
  </si>
  <si>
    <t>Servasius Darson</t>
  </si>
  <si>
    <t>Lewur kec. Kuwus</t>
  </si>
  <si>
    <t>Manggarai Barat</t>
  </si>
  <si>
    <t>Pelatihan MS. WORD</t>
  </si>
  <si>
    <t>Bisa mengoperasikan komputer Excel, MS. WORD</t>
  </si>
  <si>
    <t>staff konsultan pajak pada kantor yoletri tahun 2019-2020</t>
  </si>
  <si>
    <t>Ig@epash. FB. @epash</t>
  </si>
  <si>
    <t>edho.pratama321@gmail.com</t>
  </si>
  <si>
    <t>Muhamas Urif Widodo</t>
  </si>
  <si>
    <t>13/08/1998</t>
  </si>
  <si>
    <t>jln pemuda 2 ,blok c</t>
  </si>
  <si>
    <t>edho.pratama123@gmail.com</t>
  </si>
  <si>
    <t>Ritel/Sekertaris</t>
  </si>
  <si>
    <t>PT , Sami JF</t>
  </si>
  <si>
    <t>dodo_nr</t>
  </si>
  <si>
    <t>dedeoding592@gmail.com</t>
  </si>
  <si>
    <t>Dede Syaripudin</t>
  </si>
  <si>
    <t>14/01/2000</t>
  </si>
  <si>
    <t>Kp Babakan jengkol rt01rw01 desa sumur batu kecamatan Babakan Madang</t>
  </si>
  <si>
    <t>iiridwan593@gmail.com</t>
  </si>
  <si>
    <t>Tangguh, bertanggung jawab, tepat waktu, disiplin dan peduli secara sosial pada perusahaan</t>
  </si>
  <si>
    <t>Housekeeping, bbrvpd (lpk Sangkuriang maritim hotel institut Bogor)</t>
  </si>
  <si>
    <t>Myinsta dedeoding14</t>
  </si>
  <si>
    <t>rdwiluky@gmail.com</t>
  </si>
  <si>
    <t>Ratih Dwi Luky</t>
  </si>
  <si>
    <t>Jl PB sudirman kecamatan Panti</t>
  </si>
  <si>
    <t>Jember</t>
  </si>
  <si>
    <t>intanayuagoestyar@gmail.com</t>
  </si>
  <si>
    <t>IT, Admin, dan sebagainya</t>
  </si>
  <si>
    <t>MS Office (word, excel, ppt, visio), Enterprise architect, SQL, dsb</t>
  </si>
  <si>
    <t>Pengalaman kerja Magang pada Yayasan Dana Alfallah Jember, membuat aplikasi berbasis dekstop yaitu "SISTEM INFORMASI PENGGAJIAN KARYAWAN" saya berperan sebagai Analyst System pada tahun 2018</t>
  </si>
  <si>
    <t>Ratih Dwi Luky (@rdluky)</t>
  </si>
  <si>
    <t>intensari.herlina@gmail.com</t>
  </si>
  <si>
    <t>Inten sari Herlina watin</t>
  </si>
  <si>
    <t>Kp. Cipancur RT 05 RW 02 kecamatan cibatu</t>
  </si>
  <si>
    <t>Call center,telesales,sales excekutif</t>
  </si>
  <si>
    <t>Komputer (ms word, office,power point)</t>
  </si>
  <si>
    <t>1. Operator gudang di Yazaki corporation daerah tanggerang 2 tahun 6 bulan, 2. call center outbound di Astra group Jakarta Utara satu tahun, 3. sales excekutif Nissan Indomobil 1 tahun di purwakarta</t>
  </si>
  <si>
    <t>FB inten sari, Ig inten sari2016</t>
  </si>
  <si>
    <t>alaminathfal12@gmail.com</t>
  </si>
  <si>
    <t>Al amin Athfal Mabruri</t>
  </si>
  <si>
    <t>Duwetan Candirejo Ngawen Klaten</t>
  </si>
  <si>
    <t>Pekerjaan;Training;Pengalaman dan teman</t>
  </si>
  <si>
    <t>Praktisi hukum, staf legal, admin, desain grafis, content creator, copywriter, digital marketing</t>
  </si>
  <si>
    <t>Microsoft office, Desain grafis, copywriter, content creator</t>
  </si>
  <si>
    <t>Al amin athfal</t>
  </si>
  <si>
    <t>danartriatmojo29@gmail.com</t>
  </si>
  <si>
    <t>Danar Triatmojo Hermanto</t>
  </si>
  <si>
    <t>Dsn Krenggan RT/RW 02/01 Ds Kauman Ngoro Jombang Jawa Timur</t>
  </si>
  <si>
    <t>dwijayanti40@gmail.com</t>
  </si>
  <si>
    <t>Pramuniaga/ pegawai kantor</t>
  </si>
  <si>
    <t>Memahami instalasi listrik dan AC,</t>
  </si>
  <si>
    <t>1. Nama perusahaan : PT IDE Surabaya ( subcontractor PT Telkomsel ) 
 Jenis pekerjaan : Teknisi maintenance AC dan BTS 
 Tahun kerja : 2015 - 2017
 2. Nama perusahaan : PT Solid Inti Sejahtera ( subcontractor Yayasan Pendidikan Kristen Gloria ) 
 Jenis pekerjaan : Teknisi AC dan Instalasi listrik 
 Tahun kerja : 2018 - 2019</t>
  </si>
  <si>
    <t>FB : danartriatmojo, IG : @danartriatmojo9662</t>
  </si>
  <si>
    <t>alfinandreas790@gmail.com</t>
  </si>
  <si>
    <t>Stefanus Beni Apriadi</t>
  </si>
  <si>
    <t>JL. Indraloka 1, Kec. Way Kenanga, Kab. Tulang Bawang Barat, Lampung Utara 34388</t>
  </si>
  <si>
    <t>TULANG BAWANG</t>
  </si>
  <si>
    <t>Crew atau helper</t>
  </si>
  <si>
    <t>Ms excel, autocad 2D/ 3D</t>
  </si>
  <si>
    <t>Assembly ( PT. BMB ) 2018, RnD ( CV. Mebel International ) 2019 - 2020</t>
  </si>
  <si>
    <t>Alfina Damayanti</t>
  </si>
  <si>
    <t>floritallo1134@gmail.com</t>
  </si>
  <si>
    <t>FLORIANUS TALO</t>
  </si>
  <si>
    <t>Dusun HOLBELIS desa Aitoun kec Raihat kab Belu</t>
  </si>
  <si>
    <t>Atambua/ Belu</t>
  </si>
  <si>
    <t>ferditallo81@gmail.com</t>
  </si>
  <si>
    <t>Pertokoan</t>
  </si>
  <si>
    <t>Saya memiliki keterampilan percetakan ( sablon) dan juga kempuan di bidang contac center</t>
  </si>
  <si>
    <t>Pengalaman kerja 2018-2019 PT HERO SUPERMARKET TBK, Jenis pekerjaan Bisnis Ritel,</t>
  </si>
  <si>
    <t>Flori tallo</t>
  </si>
  <si>
    <t>nitabaitanu123@gmail.com</t>
  </si>
  <si>
    <t>Yunita Baitanu</t>
  </si>
  <si>
    <t>Alamat penkase,kel penkase - oeleta kec.alak</t>
  </si>
  <si>
    <t>Kasir...atau apa saja</t>
  </si>
  <si>
    <t>Fb, wa</t>
  </si>
  <si>
    <t>farhan.fathurrahman.18th@gmail.com</t>
  </si>
  <si>
    <t>Farhan Fathurrahman</t>
  </si>
  <si>
    <t>15/07/1998</t>
  </si>
  <si>
    <t>Jl. Persahabatan VII</t>
  </si>
  <si>
    <t>fahan.fathurrahman.18th@gmail.com</t>
  </si>
  <si>
    <t>Mengoperasikan microsoft office</t>
  </si>
  <si>
    <t>Kemampuan mengolah data</t>
  </si>
  <si>
    <t>Pengalaman magang administrasi di ruang tata usaha gedung DPD RI selama 2 bulan</t>
  </si>
  <si>
    <t>farhan_fathurrahman98 (instagram)</t>
  </si>
  <si>
    <t>zehitfernandesz@gmail.com</t>
  </si>
  <si>
    <t>Moh Zahid</t>
  </si>
  <si>
    <t>22/11/1999</t>
  </si>
  <si>
    <t>Jl. Raya Air Mata Ibu, Arosbaya</t>
  </si>
  <si>
    <t>Arosbaya/Bangkalan</t>
  </si>
  <si>
    <t>Fresh Graduate</t>
  </si>
  <si>
    <t>Mohammad zahid</t>
  </si>
  <si>
    <t>maykarineldys@gmail.com</t>
  </si>
  <si>
    <t>Maria Karneldi Dua Meak</t>
  </si>
  <si>
    <t>27/05/1993</t>
  </si>
  <si>
    <t>Jln.mone,Kelurahan Oesapa,Kecamatan Kelapa Lima,Kota Kupang</t>
  </si>
  <si>
    <t>Mengoperasikan software M.OFFICE dan berbahasa inggris.</t>
  </si>
  <si>
    <t>1.WICKED DIVING LABUAN BAJO.
  ( 2011-2015,posisi administrasi dan 
  handling europe guest)
 2.TOURIST INFORMATION TOUR &amp; 
  TRAVEL LABUAN BAJO
  (kerjaan tambahan pakai shift, 
  reseptionist(2014)
 3.Pantai Paris Homestay Maumere.
  (2019,Reseptionist)</t>
  </si>
  <si>
    <t>aanysyah3@gmail.com</t>
  </si>
  <si>
    <t>M Ardiansyah</t>
  </si>
  <si>
    <t>19/09/1997</t>
  </si>
  <si>
    <t>Kp sasak rt 01 rw 01 Desa Cijenuk Kec Cipongkor Kab. Bandung barat</t>
  </si>
  <si>
    <t>ardiansya1119@gmail.com</t>
  </si>
  <si>
    <t>Call Center/Admin</t>
  </si>
  <si>
    <t>Keahlian di Bidang Call Center dan Elektronika</t>
  </si>
  <si>
    <t>PT Asuransi Jiwa Manulife Indonesia sebagai Telemarketing 2019-2021</t>
  </si>
  <si>
    <t>@Ardiansyah97__</t>
  </si>
  <si>
    <t>reog735@gmail.com</t>
  </si>
  <si>
    <t>Ari handoko</t>
  </si>
  <si>
    <t>17/04/1991</t>
  </si>
  <si>
    <t>Dukuh kropak RT 03 RW 01, Desa Sukosari, Kecamatan Kauman, Kabupaten Ponorogo</t>
  </si>
  <si>
    <t>Di bagian operator computer, Atau dibagian staff lainnya siap</t>
  </si>
  <si>
    <t>Di bagian operator computer</t>
  </si>
  <si>
    <t>Operator computer</t>
  </si>
  <si>
    <t>1. Bekerja di PT. Colombia, di kota ponorogo, 2. Pertamini, 3. Vintary roti</t>
  </si>
  <si>
    <t>ari_pradana1</t>
  </si>
  <si>
    <t>renynurlaili@gmail.com</t>
  </si>
  <si>
    <t>Reni Nurlaili</t>
  </si>
  <si>
    <t>Kandang Besar Gg. Haji Asmawi No. 74 RT. 02 RW. 04 Kel. Ujung Menteng Kec. Cakung</t>
  </si>
  <si>
    <t>Sepeda Motor</t>
  </si>
  <si>
    <t>Tata Busana, Tata Boga dan Komputer</t>
  </si>
  <si>
    <t>Mei 2015 - Oktober 2015 PT. Trans Retail Indonesia sebagai magang, Desember 2015 - Desember 2016 PT. Alfa Retailindo sebagai Karyawan Kontrak, Agustus 2017 - Oktober 2017 PT. Jatim Autocomp Indonesia sebagai Magang, dan Oktober 2017 - Oktober 2019 PT. Jatim Autocomp Indonesia sebagai Karyawan Kontrak</t>
  </si>
  <si>
    <t>sujirmansujirman72@gmail.com</t>
  </si>
  <si>
    <t>Sujirman</t>
  </si>
  <si>
    <t>Jln Faqih Usman lorong karya</t>
  </si>
  <si>
    <t>Servis elektronika</t>
  </si>
  <si>
    <t>Servis elektronika(2017-2019
 Jual pempek(2019-2020)
 Jualan di kios(2015-2017)</t>
  </si>
  <si>
    <t>Putrinurandryani@gmail.com</t>
  </si>
  <si>
    <t>Putri Nurul andriyani</t>
  </si>
  <si>
    <t>Kp.sirnasari RT.006/001 desa Cikalong kecamatan Cikalong Wetan. Kab Bandung barat</t>
  </si>
  <si>
    <t>Pekerjaan;Training;Training lalu perkerjaan</t>
  </si>
  <si>
    <t>sangat penting untuk memaham i bidang pekerjaan yang sedang kamu lamar</t>
  </si>
  <si>
    <t>Keahlian dan keterampilan sangat penting karena dapat membantumu lebih</t>
  </si>
  <si>
    <t>Deaf cafe Fingertalk (03mei 2015 - 05 Maret 2016 
 CERTIFICATE ROTI ( 09 April 2016)</t>
  </si>
  <si>
    <t>Instagram @difalink</t>
  </si>
  <si>
    <t>maul.corp11@gmail.com</t>
  </si>
  <si>
    <t>maulana mahdum</t>
  </si>
  <si>
    <t>kp. cibogo 2 rt 01 rw 06 desa cipayung</t>
  </si>
  <si>
    <t>admin kantor</t>
  </si>
  <si>
    <t>design grafis</t>
  </si>
  <si>
    <t>mampu beradaptasi cepat , mampu membuat film</t>
  </si>
  <si>
    <t>editor video , admin kantor , pramuniaga toko</t>
  </si>
  <si>
    <t>maul_official</t>
  </si>
  <si>
    <t>lisdalisdiani@gmail.com</t>
  </si>
  <si>
    <t>Lisda Lisdiani</t>
  </si>
  <si>
    <t>Jl otista blok pln no 10 rt04/rw07 kecamatan tarogong kidul</t>
  </si>
  <si>
    <t>irfantaufikrizki012@gmail.com</t>
  </si>
  <si>
    <t>Admin pembukuan</t>
  </si>
  <si>
    <t>Pelatihan komputer</t>
  </si>
  <si>
    <t>Menyanyi</t>
  </si>
  <si>
    <t>Kedai shoe&amp;su,marketing online,2020</t>
  </si>
  <si>
    <t>Lisda lisdiani</t>
  </si>
  <si>
    <t>muhammaddutap@gmail.com</t>
  </si>
  <si>
    <t>Muhamad Duta Prakarsa</t>
  </si>
  <si>
    <t>30/01/2000</t>
  </si>
  <si>
    <t>Jl. Kacapiring No.104/122 RT.01/RW.03</t>
  </si>
  <si>
    <t>Helper/Gudang</t>
  </si>
  <si>
    <t>Bisa Main Komputer Dan Jago Main Game</t>
  </si>
  <si>
    <t>PT.Sumber Alfaria Trijaya Tbk Bandung 1 , Helper/Gudang , 2018-2020</t>
  </si>
  <si>
    <t>@mdutap17</t>
  </si>
  <si>
    <t>monicavirginiaagustin@gmail.com</t>
  </si>
  <si>
    <t>monica virginia agustin</t>
  </si>
  <si>
    <t>perum ambarawa residence C11 pojoksari 03/03 Semarang (Kabupaten) Jawa Tengah</t>
  </si>
  <si>
    <t>salon/Spa</t>
  </si>
  <si>
    <t>satu bulan</t>
  </si>
  <si>
    <t>kecantikan salon dan Spa</t>
  </si>
  <si>
    <t>MUte area Dena Beauty and Spa</t>
  </si>
  <si>
    <t>monicella_</t>
  </si>
  <si>
    <t>febypebriyanto5@gmail.com</t>
  </si>
  <si>
    <t>Feby Pebriyanto</t>
  </si>
  <si>
    <t>19/02/1991</t>
  </si>
  <si>
    <t>Jalan budi mulia raya rt 13/11 no 69 kelurahan Pademangan barat kecamatan Pademangan</t>
  </si>
  <si>
    <t>Creaw store</t>
  </si>
  <si>
    <t>Administrasi dan akutansi</t>
  </si>
  <si>
    <t>Apartemen brawijaya 2016-2017</t>
  </si>
  <si>
    <t>@febry_0291</t>
  </si>
  <si>
    <t>rezel.eisengard@gmail.com</t>
  </si>
  <si>
    <t>Firdaus Fahrul Reza</t>
  </si>
  <si>
    <t>Jalan Maleber Barat No. 179/187B RT/RW. 001/003 Kelurahan Maleber Kecamatan Andir</t>
  </si>
  <si>
    <t>suaidahade@gmail.com</t>
  </si>
  <si>
    <t>Admin, IT, Graphic Design, Ware House</t>
  </si>
  <si>
    <t>Programming, Designing</t>
  </si>
  <si>
    <t>NPCI JABAR Sebagai Atlet Sepak Bola CP di PEPARNAS XV Jawa Barat 2016; 
 PassionIT Bandung Sebagai Programmer Magang 2017; 
 Indonesia 2018 Asian Paragames Sebagai Volunteer Divisi IT&amp;T 2018.</t>
  </si>
  <si>
    <t>@enrakuen</t>
  </si>
  <si>
    <t>mfauzanfadhilah2@gmail.com</t>
  </si>
  <si>
    <t>M Fauzan Fadhilah</t>
  </si>
  <si>
    <t>Jl.Raya Tipar No.7 RT.050 RW.011 Desa.Cibolang Kaler Kec.Cisaat Kab.Sukabumi</t>
  </si>
  <si>
    <t>Ritel,Manufaktur Produksi, Administrasi dan F&amp;B</t>
  </si>
  <si>
    <t>Barista, Welding dan Forklift</t>
  </si>
  <si>
    <t>Mengoperasikan komputer dan Ms.Office,Membaca Gambar Teknik,Program Desain Autocad Dan Welding GMAW</t>
  </si>
  <si>
    <t>1.PT.Dharma Polimetal Sebagai Operator Robot Welding 22 Januari 2017-23 Juli 2017.
 2.PT.Dharma Polimetal Sebagai Operator Mesin Produksi 23 Juli 2017- 25 Desember 2018</t>
  </si>
  <si>
    <t>Fb: M Fauzan Fadhilah Ig: Zans_78</t>
  </si>
  <si>
    <t>simon.enrico@yahoo.co.id</t>
  </si>
  <si>
    <t>Enrico Ruben Simon</t>
  </si>
  <si>
    <t>25/09/1990</t>
  </si>
  <si>
    <t>Pucang Anom I/32 Surabaya</t>
  </si>
  <si>
    <t>Desain Grafis Remote/Freelance</t>
  </si>
  <si>
    <t>Photoshop, Coreldraw, Adobe ilustrator.</t>
  </si>
  <si>
    <t>tahun 2019 bekerja bagian Gudang di CV. Arsi Labora Utama, tahun 2020 bekerja mitra Go Auto cuci mobil di Gojek Go-Life, tahun 2021 magang desain grafis remote di PT Gomodo</t>
  </si>
  <si>
    <t>Enrico Spirit</t>
  </si>
  <si>
    <t>rizaldidani23@gmail.com</t>
  </si>
  <si>
    <t>Dani Rizaldi</t>
  </si>
  <si>
    <t>Leuwinutug Kp. Liobaru RT. 004 RW. 004 Des. Leuwinutug Kec. Citeureup Kab. Bogor 16810</t>
  </si>
  <si>
    <t>administras</t>
  </si>
  <si>
    <t>driver</t>
  </si>
  <si>
    <t>melakukan pekerjaan administrasi</t>
  </si>
  <si>
    <t>1. STIE Tribuana Administrasi Keuangan 20017-2020
 2.PT. CIMORY Oprator Produksi 2013-2015
 PT. Kandaka Wana Sakti Admin Produksi 2006-2009</t>
  </si>
  <si>
    <t>@dani rizaldi</t>
  </si>
  <si>
    <t>viasyifa19@gmail.com</t>
  </si>
  <si>
    <t>Via Syifa Salwa Majid</t>
  </si>
  <si>
    <t>14/07/1997</t>
  </si>
  <si>
    <t>Komp BMI Blok A12 No20 Ciracas, Serang</t>
  </si>
  <si>
    <t>Administrasi, Finance, Tax</t>
  </si>
  <si>
    <t>Ms Office(Ms Word, Ms Excel, PowerPoint) Outlook, Financial Report, Myob, Editing Foto</t>
  </si>
  <si>
    <t>KANTOR POS INDONESIA, Finance Accounting Staff, Juni-Agustus 2018, Pengalaman Magang
 KANTOR PELAYANAN PAJAK PRATAMA, Tax Admin Staff, Juni-Agustus 2019, Pengalaman Magang
 PT CITRA BAJA STEEL, Admin Sales Staff, Agustus-Oktober 2020, Pengalaman Magang</t>
  </si>
  <si>
    <t>IG : Via Syifa Salwa Majid</t>
  </si>
  <si>
    <t>indalin4@gmail.com</t>
  </si>
  <si>
    <t>Iin indrawati</t>
  </si>
  <si>
    <t>26/02/1984</t>
  </si>
  <si>
    <t>Cilendek timur rt 2 rw 4 Bogor</t>
  </si>
  <si>
    <t>Telekomunikasi</t>
  </si>
  <si>
    <t>Mengoperasikan komputer office</t>
  </si>
  <si>
    <t>Balitro Tenaga Bantuan Harian Sebagai Entri Data Tahun 2005
 PT. Kopegtel Kijang Sebagai Telemarketing Tahun 2010
 PT. Kopegtel Kijang sebagai Sales Support Center (SSC) Tahun 2010</t>
  </si>
  <si>
    <t>Ig:indalin4</t>
  </si>
  <si>
    <t>melanidwi797@gmail.com</t>
  </si>
  <si>
    <t>Melani Dwi Agustini</t>
  </si>
  <si>
    <t>24/08/2000</t>
  </si>
  <si>
    <t>Kp. Pabrik RT/RW 001/001, dsa. Tegal maja, kec. Kragilan</t>
  </si>
  <si>
    <t>Microsoft Office, berbahasa inggris secara pasif, menggambar</t>
  </si>
  <si>
    <t>PT. Dana Mandiri Sejahtera
 Staf account officer 
 02 juli 2018 - 26 Nov 2018
 Maybank Finance 
 Staff accounting
 02 maret 2020 - 08 mei 2020
 PT Sumber Alfaria Trijaya 
 Crew of store (kasir) 
 22 juni 2020 - 26 Des 2020</t>
  </si>
  <si>
    <t>IG = Melani_Dwia</t>
  </si>
  <si>
    <t>ifantriwk@gmail.com</t>
  </si>
  <si>
    <t>Ifantri Wahyu Krissanto</t>
  </si>
  <si>
    <t>Kp Tanah tinggi Rt 06/06 Semanan Kalideres</t>
  </si>
  <si>
    <t>ilmia.alfiandy12@gmail.com</t>
  </si>
  <si>
    <t>Operator produksi, Helper, crew store, data entry, administrasi</t>
  </si>
  <si>
    <t>Ms Exel, Ms World, Ms Power poin, Auto Cad 2D, Sketchup</t>
  </si>
  <si>
    <t>1. PT Mayora Indah Jatake 2
 Helper 3 bulan
 Operator produksi 7 bulan
 Grup leader 1 th
 2011-2013
 2. PT Jatim Autocomp Indonesia
 Drafter
 2017-2020</t>
  </si>
  <si>
    <t>IfantriWK</t>
  </si>
  <si>
    <t>andrispramono96@gmail.com</t>
  </si>
  <si>
    <t>Santo Andris Pramono</t>
  </si>
  <si>
    <t>26/04/1992</t>
  </si>
  <si>
    <t>Keputran Kejambon 1/60</t>
  </si>
  <si>
    <t>Saya mengikuti prosedur yang tidak membutuhkan tenaga lebih yang dibutuhkan tenaga otot kaki</t>
  </si>
  <si>
    <t>Sebagai purchasing atau supir</t>
  </si>
  <si>
    <t>Fotografi , menggambar manual</t>
  </si>
  <si>
    <t>â€¢ UD Nisa Jaya sebagai kurir lepas segala jenis udang ( Maret 2020 sampai sekarang )
 â€¢ Transvision Surabaya sebagai marketing canvaser ( januari 2020- februari 2020 )
 â€¢ Exa Mitra Solusi sebagai mobile servise 
 ( September 2020- Desember 2020 )</t>
  </si>
  <si>
    <t>Andris Pramono</t>
  </si>
  <si>
    <t>dramadhani852@gmail.com</t>
  </si>
  <si>
    <t>Ramadani Sahri</t>
  </si>
  <si>
    <t>27/11/2001</t>
  </si>
  <si>
    <t>Jl Rajeg Mulya , Perumahan Rajeg Gardenia Blok D3 No 33 , Kec.Rajeg , Kota Tangerang , Banten</t>
  </si>
  <si>
    <t>Crew store dan barista</t>
  </si>
  <si>
    <t>Cleaning Service</t>
  </si>
  <si>
    <t>Cleaning Service , PT Mizu life , 2021</t>
  </si>
  <si>
    <t>Instagram;Twitter</t>
  </si>
  <si>
    <t>IG ramadhanisahri27</t>
  </si>
  <si>
    <t>lilyfia03@gmail.com</t>
  </si>
  <si>
    <t>Lily fiani catur ardhiyanti</t>
  </si>
  <si>
    <t>Bugen rt 01 rw 03 geblog kaloran temanggung jawa tengah 56282</t>
  </si>
  <si>
    <t>Staff administrasi ada customer care</t>
  </si>
  <si>
    <t>Pengenalan seputar pekerjaan yang akan dijalankan</t>
  </si>
  <si>
    <t>Bisa mengetik dan berbicara secara bersamaan</t>
  </si>
  <si>
    <t>1.colliers internasional indonesia staff administrasi januari 2020 - juli 2020
 2. Pt Bank Mandiri Persero Tbk staff call center kartu kredit 2016 - 2019
 3. WO Handayani MUA,styling,kreasi hijab 2015</t>
  </si>
  <si>
    <t>Lily_fia</t>
  </si>
  <si>
    <t>reginaambaryanti030998@gmail.com</t>
  </si>
  <si>
    <t>regina ambaryanti</t>
  </si>
  <si>
    <t>Pondok alam permai blok A4 no 2 rt/rw005/003 kec :priuk kel :gembor</t>
  </si>
  <si>
    <t>siamsihregina@gmail.com</t>
  </si>
  <si>
    <t>Call centre_jakarta</t>
  </si>
  <si>
    <t>Microsoft word office , microsoft excel, microsoft powerpoint, SPSS</t>
  </si>
  <si>
    <t>Pengalaman magang sebagai admin hr mengolah data di PT. BANGUN ERA SEJAHTERA TEKNIK KAROSERI Kota Tangerang 23 mei- 25 agustus tahun 2019 .</t>
  </si>
  <si>
    <t>Linked :Reginaambaryanti instagram:regina_ambaryanti</t>
  </si>
  <si>
    <t>Handari.sarah@yahoo.com</t>
  </si>
  <si>
    <t>Sarah Handari Widie Pramesty</t>
  </si>
  <si>
    <t>31/07/1998</t>
  </si>
  <si>
    <t>Perumahan Wahana Pondok Ungu, Jl. Raya Pulo Timaha blok f6 no.4</t>
  </si>
  <si>
    <t>babelan</t>
  </si>
  <si>
    <t>handari.sarah@yahoo.com</t>
  </si>
  <si>
    <t>Teknik, Manufaktur, dan Ilmu Pengetahuan</t>
  </si>
  <si>
    <t>Microsoft Office, Visio, Aspen Hysys, Bahasa Inggris</t>
  </si>
  <si>
    <t>1. Guru Kimia (Januari 2021-sekarang) di SMK Tanjung Priok 1 Jakarta Utara,
 2. Tentor bahasa inggris bagi mahasiswa baru (2017-2018) di Universitas Muhammadiyah Surakarta,
 3. Praktek kerja lapangan dan atau internship (Agustus 2019) di PT Bina Bangun Wibawa Mukti</t>
  </si>
  <si>
    <t>instagram : Sarhandari</t>
  </si>
  <si>
    <t>suryadiwijaya99@gmail.com</t>
  </si>
  <si>
    <t>Suryadi wijaya</t>
  </si>
  <si>
    <t>22/11/1992</t>
  </si>
  <si>
    <t>Teluk Angsan Lengkak no 88 RT 10 RW 08 Kota Bekasi / Bekasi Timur</t>
  </si>
  <si>
    <t>Helper proggres (alfamart)</t>
  </si>
  <si>
    <t>Belum Menikah pengalaman</t>
  </si>
  <si>
    <t>satriologi.ak@gmail.com</t>
  </si>
  <si>
    <t>Abdul Karim</t>
  </si>
  <si>
    <t>25/01/1992</t>
  </si>
  <si>
    <t>Jl talas 1 no 52 RT/ RW 02/ 10 pondok cabe ilir pamulang Kota Tangerang selatan 15418</t>
  </si>
  <si>
    <t>Bagian perencanaan atau sesuai peluang yang tersedia</t>
  </si>
  <si>
    <t>Pengenalan teknis pekerjaan</t>
  </si>
  <si>
    <t>Kepenulisan dan komunikasi marketer</t>
  </si>
  <si>
    <t>Januari 2017 - September 2018 tele sales officer devisi tele funding bank CIMB Niaga
 Desember 2018 - Desember 2019 tele sales officer devisi CC Fitur of Permata bank
 Januari 2020 - sekarang wiraswasta di abkar snack</t>
  </si>
  <si>
    <t>Instagram @abkarzone.id</t>
  </si>
  <si>
    <t>heniningrum858@gmail.com</t>
  </si>
  <si>
    <t>Henny Setyaningrum</t>
  </si>
  <si>
    <t>Jl. Letjen Suprapto 4 RT 01/ RW 04 Beru Wlingi Blitar</t>
  </si>
  <si>
    <t>Pelayan</t>
  </si>
  <si>
    <t>Training itu masa percobaan kerja. Jadi aku mau masa percobaan kerja yang dinginkan dimana</t>
  </si>
  <si>
    <t>Model</t>
  </si>
  <si>
    <t>@hnyyysir (Instagram)</t>
  </si>
  <si>
    <t>syakinaannisa@gmail.com</t>
  </si>
  <si>
    <t>Annisa Syakina</t>
  </si>
  <si>
    <t>Perumahan Wahyu Taman Sari Rogo P-08, Sidoarjo</t>
  </si>
  <si>
    <t>Bidang radio</t>
  </si>
  <si>
    <t>Berupa ajaran bicara</t>
  </si>
  <si>
    <t>Bicara</t>
  </si>
  <si>
    <t>https://m.facebook.com/home.php</t>
  </si>
  <si>
    <t>srihasani97@gmail.com</t>
  </si>
  <si>
    <t>Sri nurkhasani</t>
  </si>
  <si>
    <t>27/05/1997</t>
  </si>
  <si>
    <t>BTN Arjawinangun permai</t>
  </si>
  <si>
    <t>Microsoft word, mengoperasikan komputer, bahasa Inggris dan bahasa isyarat</t>
  </si>
  <si>
    <t>Magang di Deloitte &amp; magang di Bank BNI</t>
  </si>
  <si>
    <t>https://www.instagram.com/p/ByadMEolRKJ/?igshid=174u5cj9umpls</t>
  </si>
  <si>
    <t>Umarsitti901@gmail.com</t>
  </si>
  <si>
    <t>Amiruddin</t>
  </si>
  <si>
    <t>Menteng jakarta pusat</t>
  </si>
  <si>
    <t>Perbangkan</t>
  </si>
  <si>
    <t>Progremer</t>
  </si>
  <si>
    <t>https://www.instagram.com/p/BxsUp0xFDec3QMDxbzewxYBid0IMWxczPL4zC80/?igshid=1grne4vicz0cl</t>
  </si>
  <si>
    <t>Oliviaw126@gmail.com</t>
  </si>
  <si>
    <t>Olivia Ruslan</t>
  </si>
  <si>
    <t>30/10/1997</t>
  </si>
  <si>
    <t>Jl.14 Februari Teling Atas Lingkungan 2</t>
  </si>
  <si>
    <t>Manado</t>
  </si>
  <si>
    <t>Transportasi Umum (angkot)</t>
  </si>
  <si>
    <t>Sesuai dengan keahlian di bidang komputer</t>
  </si>
  <si>
    <t>Sesuai prosedur kantor</t>
  </si>
  <si>
    <t>Pernah bekerja di toko baju</t>
  </si>
  <si>
    <t>anwarid86@gmail.com</t>
  </si>
  <si>
    <t>Anwarudin</t>
  </si>
  <si>
    <t>17/02/1990</t>
  </si>
  <si>
    <t>Kp. Sawah Bera RT 02/04 Kel. Pamoyanan</t>
  </si>
  <si>
    <t>Angkot &amp; ojek online</t>
  </si>
  <si>
    <t>Bagian komputer</t>
  </si>
  <si>
    <t>Apa saja asal berhubungan dengan komputer, internet, desain grafis</t>
  </si>
  <si>
    <t>Ms. Office (word, excel, powerpoint)</t>
  </si>
  <si>
    <t>PT. Supervulkanin Adijaya</t>
  </si>
  <si>
    <t>https://www.facebook.com/anaa.anwar.10</t>
  </si>
  <si>
    <t>aprilliakusumawati@gmail.co.id</t>
  </si>
  <si>
    <t>Ika Aprilia Kusumawati</t>
  </si>
  <si>
    <t>26/04/1994</t>
  </si>
  <si>
    <t>jalan,kedung Dengkeng Argosari Sedayu Bantul Yogyakarta</t>
  </si>
  <si>
    <t>pengurus Disabilitas</t>
  </si>
  <si>
    <t>menjahit tas</t>
  </si>
  <si>
    <t>Wahyu Alistiya</t>
  </si>
  <si>
    <t>Bumi Dipasena Makmur Blok 10 jalur 23 No 05</t>
  </si>
  <si>
    <t>Tulang Bawang</t>
  </si>
  <si>
    <t>Jalan kaki , (roda dua bisa)</t>
  </si>
  <si>
    <t>Industri. pertanian. perhutanan.</t>
  </si>
  <si>
    <t>Operator</t>
  </si>
  <si>
    <t>Otomotif multimedia komputer</t>
  </si>
  <si>
    <t>Bengkel, fotografy,</t>
  </si>
  <si>
    <t>https://www.instagram.com/iam_physically_disabled?r=nametag</t>
  </si>
  <si>
    <t>nursanang27@gmail.com</t>
  </si>
  <si>
    <t>Nursanang</t>
  </si>
  <si>
    <t>27/04/1992</t>
  </si>
  <si>
    <t>Jl. Pengarengan No. 183, Jatinegara, Cakung</t>
  </si>
  <si>
    <t>mampu mengoprasikan komputer, microsoft.</t>
  </si>
  <si>
    <t>1. Honorer di Sekolah MA DDI Sabang, 2. Operator di PT. Omron Manufacturing Of Indonesia Cikarang, 3. Admin GA di PT. Traktor Nusantara.</t>
  </si>
  <si>
    <t>https://www.facebook.com/noermadjidpenya</t>
  </si>
  <si>
    <t>iisrinawati282@gmail.com</t>
  </si>
  <si>
    <t>Iis Rinawati</t>
  </si>
  <si>
    <t>29/03/1993</t>
  </si>
  <si>
    <t>Dk. Gentan Lor Rt 001 Rw 001 Desa Caruban Kecamatan Adimulyo</t>
  </si>
  <si>
    <t>Komputer Dasar</t>
  </si>
  <si>
    <t>Administrasi di PT Bumi Arta Mukti dari Maret 2012 s/d Januari 2018</t>
  </si>
  <si>
    <t>https://www.instagram.com/iis.rinawati/</t>
  </si>
  <si>
    <t>Nursito</t>
  </si>
  <si>
    <t>Provinsi Jawa barat desa Sleman lor gang Gempol RT 2 RW 2 blok ardisela kabupaten Indramayu kecamatan sliyeg</t>
  </si>
  <si>
    <t>nursitolistanto31@gmail.com</t>
  </si>
  <si>
    <t>Perlu</t>
  </si>
  <si>
    <t>Administrasi Perkantoran ,</t>
  </si>
  <si>
    <t>Belum ada penngalaman</t>
  </si>
  <si>
    <t>Ig :nursito31</t>
  </si>
  <si>
    <t>https://drive.google.com/open?id=1wyAQk2G848_kAifY2kD0YIfYotEMPiqq</t>
  </si>
  <si>
    <t>https://drive.google.com/open?id=1pzg6NMuyQWVPlYOH3ophgoruaLq2-8Lu</t>
  </si>
  <si>
    <t>https://drive.google.com/open?id=1JqDSccuqRHlcBxL-SJRfIFO-r7kGPy00</t>
  </si>
  <si>
    <t>Cacat dibagian kaki kanan tapi tidak pake tongkat kalo berjalan</t>
  </si>
  <si>
    <t>https://drive.google.com/open?id=1PQgorv3acopYU6U0zp9B9wK0Q1H3dABS</t>
  </si>
  <si>
    <t>Adeayuwahyuni94okta@gmail.com</t>
  </si>
  <si>
    <t>Ade Ayu Wahyuni</t>
  </si>
  <si>
    <t>20/10/1994</t>
  </si>
  <si>
    <t>Jln kamarudin rt 01 rw 01 kesambe baru , rejang lebong BENGKULU</t>
  </si>
  <si>
    <t>rejang lebong</t>
  </si>
  <si>
    <t>Transportasi umum</t>
  </si>
  <si>
    <t>Administrasi, operator jahit</t>
  </si>
  <si>
    <t>Microsoft word , powerpoint ,</t>
  </si>
  <si>
    <t>Pt mulia cemerlang multi industri</t>
  </si>
  <si>
    <t>https://www.facebook.com/profile.php?id=100012391698972</t>
  </si>
  <si>
    <t>marisetiawan19@gmail.com</t>
  </si>
  <si>
    <t>Mar Isetiawan</t>
  </si>
  <si>
    <t>Ds. Oro-oro Ombo, Dsn. Wonokroko, Kec. Ngetos, Kab. Nganjuk</t>
  </si>
  <si>
    <t>Sepeda motor</t>
  </si>
  <si>
    <t>Pekerjaan;Kaki Palsu;Pekerjaan tetap</t>
  </si>
  <si>
    <t>Penguasaan dibidang komputer</t>
  </si>
  <si>
    <t>Operator ESS di Bank Indonesia</t>
  </si>
  <si>
    <t>https://www.facebook.com/mari.setiawan</t>
  </si>
  <si>
    <t>Subagio1611@gmail.com</t>
  </si>
  <si>
    <t>Subagio</t>
  </si>
  <si>
    <t>16/11/1997</t>
  </si>
  <si>
    <t>Desa harisan jaya kec. Cempaka</t>
  </si>
  <si>
    <t>oku timur</t>
  </si>
  <si>
    <t>Tidak punya kendaraan</t>
  </si>
  <si>
    <t>Finishing di percetakan</t>
  </si>
  <si>
    <t>Herwinhermansyah@gmail.com</t>
  </si>
  <si>
    <t>Herwin Hermansyah</t>
  </si>
  <si>
    <t>18/08/1997</t>
  </si>
  <si>
    <t>kp. bojongkoneng rt 004/006 (villa jambu gerbang biru desa cingcin) soreang, jawabarat</t>
  </si>
  <si>
    <t>soreang</t>
  </si>
  <si>
    <t>Akademi Tata boga Bandung</t>
  </si>
  <si>
    <t>Chef - website - power point - Microsoft word</t>
  </si>
  <si>
    <t>Kemampuan komunikasi</t>
  </si>
  <si>
    <t>https://www.instagram.com/p/ByUKx4dAqda/?igshid=yt40p04rf8uh</t>
  </si>
  <si>
    <t>rizkyronaldo1230@gmail.com</t>
  </si>
  <si>
    <t>Rizky Abdul Fattah</t>
  </si>
  <si>
    <t>16/06/2000</t>
  </si>
  <si>
    <t>Jl. Halim perdana kusuma RT 04 Rw 03 Kel. Jurumudi Baru Kec. Benda</t>
  </si>
  <si>
    <t>Angkitan umum</t>
  </si>
  <si>
    <t>Tangan &amp; kaki kanan terkena stroke dari umur 25 tahun</t>
  </si>
  <si>
    <t>Komputer excell</t>
  </si>
  <si>
    <t>yogiprayoga87@gmail.com</t>
  </si>
  <si>
    <t>Yogi Prayoga</t>
  </si>
  <si>
    <t>Jln.H.Sarin rt.03/rw.02 No.96 kp.lebak wangi desa Parung kec.parung kab.bogor 16630</t>
  </si>
  <si>
    <t>Teknik komputer</t>
  </si>
  <si>
    <t>Komputer Ms,word,Excel , Photoshop</t>
  </si>
  <si>
    <t>Carrefour dan alfamart</t>
  </si>
  <si>
    <t>https://docs.google.com/forms/d/e/1FAIpQLScnquKFV6j1j4aOf_G-GuhMRpcgPC2f8fxujttTV9mvnDBD8w/viewform?vc=0&amp;c=0&amp;w=1</t>
  </si>
  <si>
    <t>JL. Anggrek no. 23 RT.008/ RW.006 Pulo Gadung Rawamangun</t>
  </si>
  <si>
    <t>Di Hotel</t>
  </si>
  <si>
    <t>Memasak, membersih-bersihkan</t>
  </si>
  <si>
    <t>Memasak di Hotel The Media</t>
  </si>
  <si>
    <t>https://instagram.com/rezzazimah?igshid=1tu2kee9m9yu3</t>
  </si>
  <si>
    <t>Yogi putra darsana</t>
  </si>
  <si>
    <t>Jln tukad banyupoh</t>
  </si>
  <si>
    <t>Yogiputradarsana@gmail.com</t>
  </si>
  <si>
    <t>Belum pengalaman</t>
  </si>
  <si>
    <t>Gak pakai alat bantu karena rusak</t>
  </si>
  <si>
    <t>https://drive.google.com/open?id=13rbTI-L01kCRaknwqF_J0L1DK_HCX8Rc</t>
  </si>
  <si>
    <t>https://drive.google.com/open?id=1B417bNxUsGeXl_ISCMcazfmZzrtXdNUS</t>
  </si>
  <si>
    <t>https://drive.google.com/open?id=1T05EXv7kxVzusZ8FJYLxHrmr_HyuZY7n</t>
  </si>
  <si>
    <t>https://drive.google.com/open?id=1EgjRgCFVKmlFzHlQbMIQFkjxFD6F63XQ</t>
  </si>
  <si>
    <t>lesmanarosaliaeka@gmail.com</t>
  </si>
  <si>
    <t>Rosalia Eka Lesmana</t>
  </si>
  <si>
    <t>16/09/1997</t>
  </si>
  <si>
    <t>Kp. Mekar Sari no 446 RT 01 RW 06 Desa Jayaraga Kecamatan Tarogong Kidul</t>
  </si>
  <si>
    <t>Analis Kesehatan / Memasak pembuatan roti dan kue</t>
  </si>
  <si>
    <t>Analis kesehatan / Memasak pembuatan roti dan kue</t>
  </si>
  <si>
    <t>https://www.facebook.com/rosalia.lesmana</t>
  </si>
  <si>
    <t>Jl. BDN II/63 Cilandak Barat, Jakarta Selatan</t>
  </si>
  <si>
    <t>Mobil Pribadi / Grab</t>
  </si>
  <si>
    <t>Laundry, Kitchen dan Pastery</t>
  </si>
  <si>
    <t>Laundry, Kitchen dab Pastery</t>
  </si>
  <si>
    <t>Tata Boga</t>
  </si>
  <si>
    <t>https://www.instagram.com/p/BujIxlYBtGHCG-wAkjW2gVP0c4_hKGOp3PY4m80/?igshid=slklog03zbgs</t>
  </si>
  <si>
    <t>dewifitriani706@gmail.com</t>
  </si>
  <si>
    <t>Dewi Fitriani</t>
  </si>
  <si>
    <t>23/03/1996</t>
  </si>
  <si>
    <t>Jl. Teluk Lampung LK.1 RT.008 Kel.Pidada Kec.Panjang Kota.Bandar Lampung</t>
  </si>
  <si>
    <t>Staf Bank, Administrasi, Customer Service, dan Resepsionis.</t>
  </si>
  <si>
    <t>Komputer ( Microsoft Word, Microsoft Excel, dan Power Point)</t>
  </si>
  <si>
    <t>1. Sebagai Resepsionis di PKBM Mata Hati Bandar Lampung (2014-2015), 2). Sebagai Guru Kelas di TK dan PAUD NURSA Bandar Lampung (2015-2016), 3). Sebagai Guru Tutor Privat di Bandar Lampung (2016-2017)</t>
  </si>
  <si>
    <t>https://m.facebook.com/home.php?ref_component=mbasic_home_header&amp;ref_page=%2Fwap%2Fpages_timeline.php&amp;refid=17&amp;ref=opera_speed_dial</t>
  </si>
  <si>
    <t>Nirwanhalim97@gmail.com</t>
  </si>
  <si>
    <t>Nirwan Halim</t>
  </si>
  <si>
    <t>Jalan kelapa dua nomer 3 rt 05 rw 08 kebun jeruk</t>
  </si>
  <si>
    <t>Depeda motor</t>
  </si>
  <si>
    <t>Akutansi,stewarding</t>
  </si>
  <si>
    <t>Akutansi</t>
  </si>
  <si>
    <t>widyaparamitha27@gmail.com</t>
  </si>
  <si>
    <t>Widya Paramitha</t>
  </si>
  <si>
    <t>27/04/2021</t>
  </si>
  <si>
    <t>jalan gang haji murtado 13 rt/rw 015/006 no.529a</t>
  </si>
  <si>
    <t>menggambar</t>
  </si>
  <si>
    <t>carrefour menteng, pt colliers international</t>
  </si>
  <si>
    <t>https://www.instagram.com/p/Byd_B4NAQBf/?igshid=1fog796brgf0u</t>
  </si>
  <si>
    <t>ruhankhan17@gmail.com</t>
  </si>
  <si>
    <t>Muhammad Masruhan</t>
  </si>
  <si>
    <t>22/05/1993</t>
  </si>
  <si>
    <t>Dusun Purwodadi Rt 06 Rw 03, Desa Waringinsari , Kecamatan Langensari</t>
  </si>
  <si>
    <t>banjar</t>
  </si>
  <si>
    <t>Housekeeping</t>
  </si>
  <si>
    <t>Mampu Berkomunikasi Dengan Baik</t>
  </si>
  <si>
    <t>Pernah menjadi penjaga konter HP , sales , Menjadi Relawan Demokrasi pada Pemilu Serentak 2019</t>
  </si>
  <si>
    <t>https://www.instagram.com/@mas_ruhan88/</t>
  </si>
  <si>
    <t>keyla.savira@gmail.com</t>
  </si>
  <si>
    <t>Hidjriyah</t>
  </si>
  <si>
    <t>28/02/1984</t>
  </si>
  <si>
    <t>Jl. Iman GG.delman 2 RT. 10/05 no.4A Cibubur Ciracas Jakarta timur</t>
  </si>
  <si>
    <t>Cleaning service, logistik/gudang, office girl</t>
  </si>
  <si>
    <t>Bersih-bersih, menjahit, komputer word dll</t>
  </si>
  <si>
    <t>Pabrik garment, LBK, usaha/jualan dagang, baby sitter</t>
  </si>
  <si>
    <t>lanamas9694@gmail.com</t>
  </si>
  <si>
    <t>Anas Maulana Hidayatullah</t>
  </si>
  <si>
    <t>Jalan Swadaya No 20 RT 09 RW 08 Kelurahan Pekayon Kecamatan Pasar Rebo Jakarta Timur</t>
  </si>
  <si>
    <t>Administrasi, Data Entry</t>
  </si>
  <si>
    <t>Menguasai Microsoft office</t>
  </si>
  <si>
    <t>https://www.instagram.com/anasmaulana.h/</t>
  </si>
  <si>
    <t>Oktarahmawan97@gmail.com</t>
  </si>
  <si>
    <t>Okta Rahmawan</t>
  </si>
  <si>
    <t>Gg.Rd.Kosasih RT 04/RW 01</t>
  </si>
  <si>
    <t>Adminitrasi perkantoran</t>
  </si>
  <si>
    <t>https://www.instagram.com/instagram/?hl=id</t>
  </si>
  <si>
    <t>dadankusnandar77@gmail.com</t>
  </si>
  <si>
    <t>Dadan Kusnandar</t>
  </si>
  <si>
    <t>Kp ciceuri Rt/Rw 03/02 Desa Sukamandi Kec Sagalaherang</t>
  </si>
  <si>
    <t>Sosial, manajemen</t>
  </si>
  <si>
    <t>Training Manajemen</t>
  </si>
  <si>
    <t>Ma Office, analist PMKS</t>
  </si>
  <si>
    <t>Pt Gilontas (2013-2015)</t>
  </si>
  <si>
    <t>https://www.instagram.com/dadan_245/?hl=id</t>
  </si>
  <si>
    <t>Prabowosusanto24@gmail.com</t>
  </si>
  <si>
    <t>Prabowo Susanto</t>
  </si>
  <si>
    <t>17/05/1998</t>
  </si>
  <si>
    <t>Jalan kamp.rawa sawah 1</t>
  </si>
  <si>
    <t>Kasir, kurir, customer service</t>
  </si>
  <si>
    <t>IT, atau bisnis online</t>
  </si>
  <si>
    <t>https://www.instagram.com/invites/contact/?i=jpbrrmw5ulir&amp;utm_content=21zvnig</t>
  </si>
  <si>
    <t>ehirmawan@gmail.com</t>
  </si>
  <si>
    <t>Eka Hirmawan</t>
  </si>
  <si>
    <t>Jengglon krandonlor Rt1/1 kec.Suruh, kab.Semarang</t>
  </si>
  <si>
    <t>apa saja yang penting kerja</t>
  </si>
  <si>
    <t>Bengkel, Jahit, Ms.Ofice</t>
  </si>
  <si>
    <t>Cv. House of callysta dan Alfamart</t>
  </si>
  <si>
    <t>https://m.facebook.com/eka.hirmawan.9?ref=bookmarks</t>
  </si>
  <si>
    <t>EKA PUDJI ASTUTI</t>
  </si>
  <si>
    <t>29./8/2001</t>
  </si>
  <si>
    <t>LIMAU MANIS KAPALO KOTO PAUH PADANG SUMATERA BARAT</t>
  </si>
  <si>
    <t>KOTA PADANG</t>
  </si>
  <si>
    <t>ekapdjiastuti29@gmail.com</t>
  </si>
  <si>
    <t>COPY WRITINNG</t>
  </si>
  <si>
    <t>PUBLIC SPEAKING</t>
  </si>
  <si>
    <t>EKAPDJI_</t>
  </si>
  <si>
    <t>https://drive.google.com/open?id=17ht7CGm-A171weMECwv0FmQk-R2iSSKi</t>
  </si>
  <si>
    <t>https://drive.google.com/open?id=18plBqOtB6GONhJs-F1TOZhtWfuYGps9i</t>
  </si>
  <si>
    <t>https://drive.google.com/open?id=1xfHzT5Uq7Wv4E9JoCHBUxvVUaOCrRFTI</t>
  </si>
  <si>
    <t>SAYA JENIS DISABILITAS FISIK DENGAN JENIS DAKSA YANG KAKINYA JINJIT DENGAN JALANNYA MIRING DAN KESULITAN SAAT MENAIKI TANGGA</t>
  </si>
  <si>
    <t>https://drive.google.com/open?id=1_5scHxX4E5D_RtJ6VvnjapbQ0PpZ8-Y6</t>
  </si>
  <si>
    <t>syarifaainii08@gmail.com</t>
  </si>
  <si>
    <t>Syarifa Ayni</t>
  </si>
  <si>
    <t>19/08/1993</t>
  </si>
  <si>
    <t>Jl. Kumbang Dalam RT 06/06 no.41 Condet Batu Ampar</t>
  </si>
  <si>
    <t>Saya menyukai pekerjaan yang memiliki tujuan karir yang jelas sesuai dengan bidang dan posisi yang saya lamar</t>
  </si>
  <si>
    <t>Kesempatan menguasai keahlian baru</t>
  </si>
  <si>
    <t>Belum Menikah Pernah Bekerja</t>
  </si>
  <si>
    <t>Instagram: @missyaa183___</t>
  </si>
  <si>
    <t>aldillabalchist90@gmail.com</t>
  </si>
  <si>
    <t>pondok Pekayon indah, jl Angsana 2 blok B 12 No 21 RT 02 RW 09 Kec Pekayon jaya Kel Bekasi Selatan</t>
  </si>
  <si>
    <t>barista, kasir , crew , administrasi</t>
  </si>
  <si>
    <t>barista , kasir , admin , bisa memasak segala macam, bisa membuat minuman</t>
  </si>
  <si>
    <t>junior cook (hotel favehotel PGC)-6bln th 2017, 
 Barista dan Kasir (cafe koptul duren tiga Jakarta Selatan)-2th (th 2019-2020)</t>
  </si>
  <si>
    <t>Instagram;Teman;Lainnya</t>
  </si>
  <si>
    <t>aldillabalc</t>
  </si>
  <si>
    <t>Eka Pudjj Astuti</t>
  </si>
  <si>
    <t>29/8/2001</t>
  </si>
  <si>
    <t>Limau Manis Kepala Koto Pauh Sumatra Barat</t>
  </si>
  <si>
    <t>Kota Padang</t>
  </si>
  <si>
    <t>Ekapdjiastuti29@gmail.com</t>
  </si>
  <si>
    <t>Copy writing</t>
  </si>
  <si>
    <t>Public speaking dan sedikit menulis</t>
  </si>
  <si>
    <t>Ekapdji_</t>
  </si>
  <si>
    <t>https://drive.google.com/open?id=1fFaHrsVZzmnuwuhTQcMcL3W5Y-kcTJIX</t>
  </si>
  <si>
    <t>https://drive.google.com/open?id=1AfHcAmXLB14RL013G4NvDjYlhXXGQ6G9</t>
  </si>
  <si>
    <t>https://drive.google.com/open?id=1ufUOG-Hcp9HZwRxOQvZxEQWjJwuhVowY</t>
  </si>
  <si>
    <t>Kaki saya jinjit sebelah saat jalan susah</t>
  </si>
  <si>
    <t>https://drive.google.com/open?id=1BBIxWdgvItqHiPvt8kNTVG88drRnmgwH</t>
  </si>
  <si>
    <t>raudyatuzzahroo@gmail.com</t>
  </si>
  <si>
    <t>Raudya Tuzzahro</t>
  </si>
  <si>
    <t>25/01/1997</t>
  </si>
  <si>
    <t>Jl.Desa Mekarsari Tengah No 54 RT 001/RW 011 Tambun Selatan, Kab Bekasi</t>
  </si>
  <si>
    <t>Pekerjaan yg di harap kan yg sesuai dengan kemampuan saya</t>
  </si>
  <si>
    <t>Menjadi HELPER minimarket dan toko</t>
  </si>
  <si>
    <t>1. PT EDS Manufacturing Indonesia, operator, November 2018-Ferbuari 2019
 2. Coffe Sunyi, Barista, 17 Maret 2021-11 April 2021</t>
  </si>
  <si>
    <t>Instagram @char.ayy</t>
  </si>
  <si>
    <t>nisdev16@gmail.com</t>
  </si>
  <si>
    <t>Annisa Devita Sari</t>
  </si>
  <si>
    <t>Jalan Tirta Sari 1 F324 PAM Jaya RT07/10 Jatikramat Jatiasih</t>
  </si>
  <si>
    <t>Pekerjaan yang diharapkan sesuai dg kemampuan saya.</t>
  </si>
  <si>
    <t>Helper Gudang dan Crew Toko</t>
  </si>
  <si>
    <t>PT. TRANS RETAIL INDONESIA, Fresh Vegetables, tahun 2018 - 2019</t>
  </si>
  <si>
    <t>@nisdeev (Instagram)</t>
  </si>
  <si>
    <t>richkyrinaltdi@gmail.com</t>
  </si>
  <si>
    <t>Richky Rinaltdi S</t>
  </si>
  <si>
    <t>Griya Panorama Indah Rt 001 Rw010 kab karawang Jawa Barat</t>
  </si>
  <si>
    <t>Pekerjaan yang sesuai</t>
  </si>
  <si>
    <t>Trening posisi yang ditempatin</t>
  </si>
  <si>
    <t>Teliti dan disiplin</t>
  </si>
  <si>
    <t>Pt Sunlife sebagai telemarketing pada tahun 2016
 Pt Reycom Document Solusi sebagai entri data pada tahun 2018
 Pt limpah sejaterah sebagai mandor pada tahun 2019</t>
  </si>
  <si>
    <t>Facebook : Richky sinaga</t>
  </si>
  <si>
    <t>effendim429@gmail.com</t>
  </si>
  <si>
    <t>Mohamad Efendi</t>
  </si>
  <si>
    <t>Jl.wonoresik RT 01/03</t>
  </si>
  <si>
    <t>Perusahaan bekerja</t>
  </si>
  <si>
    <t>Mau training kerja di ruang</t>
  </si>
  <si>
    <t>Jahit dan las</t>
  </si>
  <si>
    <t>PT.terimitra baterai Prakasa, Februari 2015 - Agustus 2015
 PT.pemi , Oktober 2016 - Oktober 2018
 PT.alfamart Desember 2018 - Desember 2020</t>
  </si>
  <si>
    <t>rickycaturprakoso99@gmail.com</t>
  </si>
  <si>
    <t>Ricky Catur Prakoso</t>
  </si>
  <si>
    <t>Desa Somakaton RT 04 RW 02 Kecamatan Somagede</t>
  </si>
  <si>
    <t>Crew Of Store</t>
  </si>
  <si>
    <t>Adobe Photoshop</t>
  </si>
  <si>
    <t>Menguasai Microsoft word , Microsoft Exel , Mudah bergaul</t>
  </si>
  <si>
    <t>Menjadi Kasir toko di Toko Indra , Menjadi Suplayer Sayur di Pasar Purworejo,Klampok , Menjadi Pedagang Buah di daerah Pondok Cabe</t>
  </si>
  <si>
    <t>rickycatur626@gmail.com</t>
  </si>
  <si>
    <t>husnunkarimah94@gmail.com</t>
  </si>
  <si>
    <t>Husnun Karimah</t>
  </si>
  <si>
    <t>28/08/1994</t>
  </si>
  <si>
    <t>Mayang Pratama Blok K5 No. 37 Rt. 012 Rw. 008 Kel. Mustika Sari Kec. Mustika Jaya</t>
  </si>
  <si>
    <t>Administrasi, Human Resources, General Affair</t>
  </si>
  <si>
    <t>Ms. Office, Lean Six Sigma, Communication, Digital Marketing, Administratif.</t>
  </si>
  <si>
    <t>- PT. Berlian Amal Perkasa, General Affairs Staff, Desember 2019 - Mei 2020
 - Gomodo Technologies Pte Ltd, Internahip Business Development, September 2020 - Desember 2020</t>
  </si>
  <si>
    <t>Instagram : nuun8_</t>
  </si>
  <si>
    <t>Ricky Irawan Kusnadi</t>
  </si>
  <si>
    <t>22/9/1994</t>
  </si>
  <si>
    <t>Jl. Aki Padma. Gang. Ibu Anah RT.02 RW.06</t>
  </si>
  <si>
    <t>BANDUNG KOTA</t>
  </si>
  <si>
    <t>irawanriki71@gmail.com</t>
  </si>
  <si>
    <t>Bermain bola</t>
  </si>
  <si>
    <t>1. BILiC (Bandung Independent Living Center), Sebagai C.O (Community Organizer), bergerak untuk ke inklusifan penyandang disabilitas. Mtahun kerja 2022.
 2. Ojek Online (Grab), sebagai Driver, Tahun kerja 2018-2020</t>
  </si>
  <si>
    <t>Instagram : rickyabdullahalghifari</t>
  </si>
  <si>
    <t>https://drive.google.com/open?id=1rKeEwsWPcY5LIGYIyrlug3onrYhmYBeh</t>
  </si>
  <si>
    <t>SMA Jurusan IPS</t>
  </si>
  <si>
    <t>https://drive.google.com/open?id=17ecfxZtHG5jt0HHcbj_UP0S93dAlLi1R</t>
  </si>
  <si>
    <t>https://drive.google.com/open?id=1ANmuA3cEL1OFzGTsyZta2aIPOxoa0nru</t>
  </si>
  <si>
    <t>Perkenalkan, Nama saya Ricky. Saya adalah seorang Disabilitas Motorik (Daksa). Ke-disabilitasan saya sejak lahir, terlahir hanya memiliki satu tangan, meski menjadi seorang disabilitas, keseharian saya normal seperti layaknya non-disabilitas, saya tidak menggunakan alat bantu, karna saya masih bisa beraktivitas secara mandiri.</t>
  </si>
  <si>
    <t>https://drive.google.com/open?id=1848gf0GOgmJibeH62zA1BQGqE5OITEeB</t>
  </si>
  <si>
    <t>myirdesyg@gmail.com</t>
  </si>
  <si>
    <t>Irma Novitasari</t>
  </si>
  <si>
    <t>Jl Ciputat Raya Rt 005 Rw 008</t>
  </si>
  <si>
    <t>Training kerja</t>
  </si>
  <si>
    <t>PT. Trans Retail Indonesia ( 2015-2016)</t>
  </si>
  <si>
    <t>Facebook irma Novitasari</t>
  </si>
  <si>
    <t>gbjkt65566@gmail.com</t>
  </si>
  <si>
    <t>Yulian Mahersa</t>
  </si>
  <si>
    <t>Jalan Bojong Kp Palengseran, RT.1/RW.4, Bojong, Kemang</t>
  </si>
  <si>
    <t>kemang</t>
  </si>
  <si>
    <t>Perdagangan</t>
  </si>
  <si>
    <t>Wirausaha</t>
  </si>
  <si>
    <t>Konten kreator,video grafer,editor video</t>
  </si>
  <si>
    <t>Grabike 2015-2018
 Limbah plastik 2018-2019
 Wirausaha 2018-2019</t>
  </si>
  <si>
    <t>@Mahersa.yulian</t>
  </si>
  <si>
    <t>pradiaparamita77@gmail.com</t>
  </si>
  <si>
    <t>Pradia Paramita</t>
  </si>
  <si>
    <t>PERUM UNIGA Joyogrand no.23 RT.08/RW.09</t>
  </si>
  <si>
    <t>dalam bidang kesehatan, baik di RS, industri atau apotek</t>
  </si>
  <si>
    <t>saya ahli dalam bidang meracik obat, dalam berbagai bidang farmasi</t>
  </si>
  <si>
    <t>saya pernah bekerja di Rs.Pertamina Plaju di bagian admin SDM</t>
  </si>
  <si>
    <t>pradia.paramita</t>
  </si>
  <si>
    <t>alhadiputra995@gmail.com</t>
  </si>
  <si>
    <t>Hadi Pramana Putra</t>
  </si>
  <si>
    <t>22/10/1995</t>
  </si>
  <si>
    <t>Jl.laksdya leo wattimena</t>
  </si>
  <si>
    <t>wattimena</t>
  </si>
  <si>
    <t>Tekhnisi Elektronika, Tekhnik komputer &amp; jaringan, Bahasa inggris, menguasai MS. OFFICE, desain, dan servis pendingin ac/split/mobil.</t>
  </si>
  <si>
    <t>Pt. Dewa sutra tex 2. Pt. Sandra group, pt. Shangkara express internasional.</t>
  </si>
  <si>
    <t>maulanaakbarsasmithaa@gmail.com</t>
  </si>
  <si>
    <t>Maulana Akbar Sasmitha</t>
  </si>
  <si>
    <t>13/09/2000</t>
  </si>
  <si>
    <t>Jalan Corongan 1, Maguwoharjo</t>
  </si>
  <si>
    <t>Pramuniaga, Cleaning service hotel</t>
  </si>
  <si>
    <t>Mengatur barang, bersih bersih</t>
  </si>
  <si>
    <t>Kerja bantu rumah makan orangtua (CHILCHIC)</t>
  </si>
  <si>
    <t>dhyyne018</t>
  </si>
  <si>
    <t>fitrifati1998@gmail.com</t>
  </si>
  <si>
    <t>Fitri Fatimah</t>
  </si>
  <si>
    <t>Wisma Berkah Blok E17 RT.1/RW.4 Pasir Balong, Kec. Tigaraksa, Balaraja</t>
  </si>
  <si>
    <t>Gudang, Kasir, bidang tata busana dan bidang tata boga</t>
  </si>
  <si>
    <t>Tidak, kosong</t>
  </si>
  <si>
    <t>Tata Busana, Tata Rias, Tata Boga</t>
  </si>
  <si>
    <t>SLB Negeri 1 Katingan Hilir, Guru Ketempilan Tata Busana dari 3 Tahun 2017-2020</t>
  </si>
  <si>
    <t>Instagram : fitrifatimah29</t>
  </si>
  <si>
    <t>vanzha.putra@gmail.com</t>
  </si>
  <si>
    <t>Saputra Tri Aprianto</t>
  </si>
  <si>
    <t>Cantilan RT/RW: 01/08 Kel. Desa Pulasaren Kec. Pekalipan</t>
  </si>
  <si>
    <t>Operator atau Call Center</t>
  </si>
  <si>
    <t>Pijat Shiatsu, Mengoprasikan komputer, Public Speaking</t>
  </si>
  <si>
    <t>Terapis Pijat Shiatsu - Rumah Bugar BRSPDSN Wyata Guna Bandung - 2019/2020
 Community Organizer - Yayasan Muara Hati (Bandung Independent Livinj Center) - 2020/2021</t>
  </si>
  <si>
    <t>IG: @vanzha.putra</t>
  </si>
  <si>
    <t>chinesiamaria@yahoo.com</t>
  </si>
  <si>
    <t>Chinesia maria nikeayu</t>
  </si>
  <si>
    <t>Jl kol h burlian no 1417 rt 023/013</t>
  </si>
  <si>
    <t>chinesiamaria37@gmail.com</t>
  </si>
  <si>
    <t>administrasi atau keuangan</t>
  </si>
  <si>
    <t>Bahasa inggris, ms word, ms excel, ms power point</t>
  </si>
  <si>
    <t>Telemarketing PT BFI FINANCE 2019 , telemarketing PT MNC SKY VISION 2020</t>
  </si>
  <si>
    <t>Instagram @chinesiaa</t>
  </si>
  <si>
    <t>sria7253@gmail.com</t>
  </si>
  <si>
    <t>Sri Astuti</t>
  </si>
  <si>
    <t>Desa eretan wetan blok prempu 1 RT 002 RW 004 kecamatan Kandanghaur</t>
  </si>
  <si>
    <t>IT, call center, admin, crew store</t>
  </si>
  <si>
    <t>Mampu berkomunikasi dengan baik, mampu mengoperasikan komputer</t>
  </si>
  <si>
    <t>PT inti Persero Bandung, IT services, 2019.</t>
  </si>
  <si>
    <t>Sastutii</t>
  </si>
  <si>
    <t>ipatpathonah66@gmail.com</t>
  </si>
  <si>
    <t>ifat fathonah</t>
  </si>
  <si>
    <t>kp. Legok Assalam RT/RW : 001/011 kel. dragong kec. taktakan, kota serang</t>
  </si>
  <si>
    <t>yang lain</t>
  </si>
  <si>
    <t>3hari coba training baru pekerjaan</t>
  </si>
  <si>
    <t>keterampilan</t>
  </si>
  <si>
    <t>Alfamart dan precious_ one</t>
  </si>
  <si>
    <t>sugi614anto@gmail.com</t>
  </si>
  <si>
    <t>SUGIANTO</t>
  </si>
  <si>
    <t>JL. JENDRAL ACHMAD YANI RT. 50 NO. 42 KEL. GN SARI ILIR</t>
  </si>
  <si>
    <t>BALIKPAPAN</t>
  </si>
  <si>
    <t>PEKERJAAN YANG DI SESUAIKAN KEADAAN/ KONDISI DISABILITAS</t>
  </si>
  <si>
    <t>SKILL</t>
  </si>
  <si>
    <t>KOMPUTER DAN DRIVER</t>
  </si>
  <si>
    <t>BEKERJA DI SALAH SATU PARTAI BESAR DENGAN GAJI DAN FASILITAS SEADANYA....KERJA SERABUTAN SEKRETARIAT IYA CLEANING SERVICE JUGA IYA...BEKERJA PADA PDI PERJUANGAN KOTA BALIKPAPAN.....7 TAHUN KERJA H</t>
  </si>
  <si>
    <t>Facebook dan Instagram</t>
  </si>
  <si>
    <t>dirgaakbar389@gmail.com</t>
  </si>
  <si>
    <t>Dirga Atha Fadhil Akbar</t>
  </si>
  <si>
    <t>Jln. Cendana No. 23 Rt. 32</t>
  </si>
  <si>
    <t>Lambat menerima</t>
  </si>
  <si>
    <t>Koki atau pembuat kue</t>
  </si>
  <si>
    <t>Memasak atau membuat kue</t>
  </si>
  <si>
    <t>Whatsuo</t>
  </si>
  <si>
    <t>arputra6@gmail.com</t>
  </si>
  <si>
    <t>Airlangga Rahimah Putra</t>
  </si>
  <si>
    <t>Samping Klinik umum &amp; bersalin mitra gustiana, Air Putih, Kec. Samarinda Ulu, Kota Samarinda, Kalimantan Timur, 75243 [Tokopedia Note: Jl. P. Antasari Gg. 4. RT. 55 No. 71 b.]</t>
  </si>
  <si>
    <t>SAMARINDA</t>
  </si>
  <si>
    <t>Office Work (Pekerjaan Kantor), Teknologi</t>
  </si>
  <si>
    <t>Industy 4.0, Networking, Coding</t>
  </si>
  <si>
    <t>Mampu Menggunakan Teknologi dengan Baik karena saya sedang kuliah di jurusan Informatika di Universitas Mulawarman</t>
  </si>
  <si>
    <t>Telkom/Indihome, Freelance(Input Data), 2020</t>
  </si>
  <si>
    <t>IG : air.putra</t>
  </si>
  <si>
    <t>ninopororo@gmail.com</t>
  </si>
  <si>
    <t>Nino Sriwahyuni</t>
  </si>
  <si>
    <t>Dusun Tengah A</t>
  </si>
  <si>
    <t>mandirip719@gmail.com</t>
  </si>
  <si>
    <t>Administrasi Gudang / Helper</t>
  </si>
  <si>
    <t>Pengarahan</t>
  </si>
  <si>
    <t>1.Mudah belajar 2.Berhitung 3.Mudah Mengingat</t>
  </si>
  <si>
    <t>1.Niki Plastik : Pramuniaga + Admin Gudang Dari Tahun 2017 - 2018
 2.Bali Motor : Pramuniaga + Admin Gudang Dari 2018 - 2020</t>
  </si>
  <si>
    <t>Nino pororo</t>
  </si>
  <si>
    <t>sridewinuraeni96@gmail.com</t>
  </si>
  <si>
    <t>Sri Dewi Nuraeni</t>
  </si>
  <si>
    <t>Kp. Ciburial Barat No. 3, RT.01/05, Desa Soreang, Kec. Soreang</t>
  </si>
  <si>
    <t>Jawa barat</t>
  </si>
  <si>
    <t>Administrasi atau Call Center yang bisa WFH</t>
  </si>
  <si>
    <t>--</t>
  </si>
  <si>
    <t>Ms. Office Word, Excel, PowerPoint. Siklus Akuntansi. Manajemen Data.</t>
  </si>
  <si>
    <t>PT. Griya Pratama sebagai Accounting Administration sejak 2014-2020.</t>
  </si>
  <si>
    <t>@chiesridewi (instagram)</t>
  </si>
  <si>
    <t>nurmalaspvn@gmail.com</t>
  </si>
  <si>
    <t>Nurmala Sepviana</t>
  </si>
  <si>
    <t>Jalan Nuansa Utama Timur Blok E No. 34 Jimbaran-Kuta Selatan</t>
  </si>
  <si>
    <t>nkhotimah649@gmail.com</t>
  </si>
  <si>
    <t>Administrasi/keuangan</t>
  </si>
  <si>
    <t>Ms. Office, Menari, Make Up</t>
  </si>
  <si>
    <t>PT. Bali Karisma Pratama, sebagai admin keuangan selama bulan maret 2019 hingga Mei 2020</t>
  </si>
  <si>
    <t>ossagiovani@gmail.com</t>
  </si>
  <si>
    <t>Herman Santosa</t>
  </si>
  <si>
    <t>30/11/1992</t>
  </si>
  <si>
    <t>KP. LINGGASARI RT 001 RW 016 DESA SINGASARI KECAMATAN SINGAPARNA</t>
  </si>
  <si>
    <t>TASIKMALAYA</t>
  </si>
  <si>
    <t>Call Center, Telesales, Operator Telpon, Administrasi</t>
  </si>
  <si>
    <t>Call Center</t>
  </si>
  <si>
    <t>Mengoperasikan Komputer, Microsoft Office, Berkomunikasi</t>
  </si>
  <si>
    <t>1. BANK CIMB NIAGA, Telesales, 2018 - 2019
  2. Counter Handphone, Flashing Software, Sehari-hari
  3. SENTOSA MOTOR, Mekanik, PKL SMK Sebelum disabilitas</t>
  </si>
  <si>
    <t>iG: @ossagiovani_ YouTube: Ossa Giovani</t>
  </si>
  <si>
    <t>vinantyakusuma45@gmail.com</t>
  </si>
  <si>
    <t>Panhardiyanto Megy saputra</t>
  </si>
  <si>
    <t>Margokaton RT 002/020,seyegan, yogyakarta</t>
  </si>
  <si>
    <t>megysaputra3@gmail.com</t>
  </si>
  <si>
    <t>Microsoft word, ms excel</t>
  </si>
  <si>
    <t>Bekerja driver gojek dari tahun 2018 hingga sekarang</t>
  </si>
  <si>
    <t>Hallosaputra</t>
  </si>
  <si>
    <t>didiarnady@gmail.com</t>
  </si>
  <si>
    <t>Johanes Didi Arnady</t>
  </si>
  <si>
    <t>Citra Gran Blok E17/8, Cibubur</t>
  </si>
  <si>
    <t>prawati3167@gmail.com</t>
  </si>
  <si>
    <t>Penulis</t>
  </si>
  <si>
    <t>Didi Jak Arnady (Facebook)</t>
  </si>
  <si>
    <t>maulanazulfikar1989@gmail.com</t>
  </si>
  <si>
    <t>Maulana Zulfikar</t>
  </si>
  <si>
    <t>Jl. Nurul Hidayah Rt06 Rw12 no.5</t>
  </si>
  <si>
    <t>Admin, Data Analyst, CS, warehouse, supply chain dll</t>
  </si>
  <si>
    <t>Data analyst</t>
  </si>
  <si>
    <t>Database, Data admin, english, supply chain, logistic</t>
  </si>
  <si>
    <t>PT Persolkelly sebagai Talent Source di tahun 2018- saat ini
 PT Bank Mandiri sebagai Admin Support di tahun 2017-2018
 PT Mitrasarana Indonippon Logistic sebaga CS di tahun 2014-2016</t>
  </si>
  <si>
    <t>Instagram, Event, Lainnya</t>
  </si>
  <si>
    <t>Maul_ana</t>
  </si>
  <si>
    <t>bb337911@gmail.com</t>
  </si>
  <si>
    <t>Bambang Widiarsa</t>
  </si>
  <si>
    <t>Jalan Pasar III Desa Paya Lombang</t>
  </si>
  <si>
    <t>tebing tinggi</t>
  </si>
  <si>
    <t>Komputer, dan Bidang elektronika</t>
  </si>
  <si>
    <t>Manulife, Telemarketing, 2017
 Sinarmas, Telemarketing, 2018</t>
  </si>
  <si>
    <t>Bambang Widhiarsa Hasibuan</t>
  </si>
  <si>
    <t>16/10/1989</t>
  </si>
  <si>
    <t>Jl. Nurul Hidayah RT06/RW12 no.5</t>
  </si>
  <si>
    <t>ymci88@gmail.com</t>
  </si>
  <si>
    <t>Microsoft Office
 Administrative
 HTML, CSS, JavaScript (basic)
 ERP Oracle
 WMS
 SCM (logistic &amp; warehousing)
 Recruiting Process
 English</t>
  </si>
  <si>
    <t>Talent Source, Temp Division
 PT. Persolkelly Recruitment Indonesia | Jakarta | Apr 2018 – Now
 Staff Administrator, Human Capital Services Group
 PT. Bank Mandiri | Jakarta | Jan 2017 – Apr 2018
 Staff Customer Service/ Logistic Staff
 PT. Mitrasarana Indonippon Logistic | Bekasi | Mar 2014 – Mar 2016</t>
  </si>
  <si>
    <t>https://drive.google.com/open?id=1z_CExufJu-XnHzSbQs_QmbZz_Q1Kclie</t>
  </si>
  <si>
    <t>https://drive.google.com/open?id=18ES8DpiPnfjdpYDdaxq6MEsOf3QaIaU4</t>
  </si>
  <si>
    <t>https://drive.google.com/open?id=16BpNgbYPLMssiS_LHO3bkExHwLmCkxnW</t>
  </si>
  <si>
    <t>Plexus Brachialis</t>
  </si>
  <si>
    <t>kharissuryadipura@gmail.com</t>
  </si>
  <si>
    <t>Mochamad Kharis Suryadipura</t>
  </si>
  <si>
    <t>Perum mangkalaya blok H5No.9 desa cibolang, kecamatan gunungguruh, kabupaten sukabumi, jawa barat</t>
  </si>
  <si>
    <t>Administrasi/costumer service</t>
  </si>
  <si>
    <t>Costumer care</t>
  </si>
  <si>
    <t>Saya bisa menggunakan komputer, sosial media, internet</t>
  </si>
  <si>
    <t>2017 -staff di dinas kelautan dan perikanan kab. Sukabumi.
 2018 -sales di PT Nusantara sakti group</t>
  </si>
  <si>
    <t>Kharissuryadipura(instagram)</t>
  </si>
  <si>
    <t>herwinhermansyah@gmail.com</t>
  </si>
  <si>
    <t>KP Bojong Koneng</t>
  </si>
  <si>
    <t>Kab Bandung</t>
  </si>
  <si>
    <t>nadirachaerani97@gmai.com</t>
  </si>
  <si>
    <t>Barista, Adminstrasi</t>
  </si>
  <si>
    <t>Barista , Komuputer(Microsoft Word, Power Point ,Excel)</t>
  </si>
  <si>
    <t>PT Kopi Petani Indonesia (KOPPI) sebagai Barista (tahun 2019-2020 selama 8 bulan)</t>
  </si>
  <si>
    <t>Instagram : Herwinsyah97</t>
  </si>
  <si>
    <t>mdanusesa@gmail.com</t>
  </si>
  <si>
    <t>Muhamad Danu Cesa</t>
  </si>
  <si>
    <t>Duta Lestari Blok F4 no 11 RT001/013 Periuk Kota Kota Tangerang 15131</t>
  </si>
  <si>
    <t>Collect Admin,Admin Back Office,Programmer,Developer,GA</t>
  </si>
  <si>
    <t>Android Developer,GA Admin,Tourism</t>
  </si>
  <si>
    <t>Operatot Admininistarasi Komputer,Web Design,Web Admin,Digital Marketing</t>
  </si>
  <si>
    <t>PT Solid Gold - Bisnis Konsultan-2019
 Ralali Indonesia-Intern Market Research-2018
 Buaran Taekwondo-Intern Asissten Pelatih-2015-2016</t>
  </si>
  <si>
    <t>@mdchessa</t>
  </si>
  <si>
    <t>robbyzero90@gmail.com</t>
  </si>
  <si>
    <t>Robby Chandra Wijaya</t>
  </si>
  <si>
    <t>Jl. Raya Poncol, Rt 12/01 Gg. H. Seman 2 No. 53</t>
  </si>
  <si>
    <t>purna25aja@gmail.com</t>
  </si>
  <si>
    <t>Juling</t>
  </si>
  <si>
    <t>pelayanan</t>
  </si>
  <si>
    <t>komunikasi</t>
  </si>
  <si>
    <t>helper EO, Packing gudang, Marbot Masjid</t>
  </si>
  <si>
    <t>fikriihermawan93@gmail.com</t>
  </si>
  <si>
    <t>Fikri Hermawan</t>
  </si>
  <si>
    <t>Jl.KS Tubun 1, Gang Ori RT.01/RW.03 No.29 Kel Kota Bambu Selatan Kec Palmerah Jakarta 11420</t>
  </si>
  <si>
    <t>Desain Grafis dan Excel</t>
  </si>
  <si>
    <t>desain Grafis, microsoft Word, microsoft Excel</t>
  </si>
  <si>
    <t>3 pengalaman kerja (SLB Negeri 6, Desain Grafis, Okt 2018-Des 2018),(POLO GRUP INDONESIA, Desain Grafis, Juni 2020-Juli2020) dan ( VANANTARA COMMUNICATION, Desain Grafis, Feb 2021-Mei 2021)</t>
  </si>
  <si>
    <t>fikriihermawan27</t>
  </si>
  <si>
    <t>DMHidayati@gmail.com</t>
  </si>
  <si>
    <t>Desy Maulida Hidayati Yunus</t>
  </si>
  <si>
    <t>Perumahan Madureso Indah Rt 01 Rw VII no 88 Temanggung</t>
  </si>
  <si>
    <t>Crew_store</t>
  </si>
  <si>
    <t>Bagian Finishing Butik Batik Dea Valencia- Semarang (Des' 2018-Maret 2020)</t>
  </si>
  <si>
    <t>Instagram: @desie_sweet</t>
  </si>
  <si>
    <t>zamroniharismuhammad@gmail.com</t>
  </si>
  <si>
    <t>Mohammad Hariz Zamroni</t>
  </si>
  <si>
    <t>27/06/1997</t>
  </si>
  <si>
    <t>Jl. Wukir 3C No. 06</t>
  </si>
  <si>
    <t>Kota Batu</t>
  </si>
  <si>
    <t>yulianatrirahma@gmail.com</t>
  </si>
  <si>
    <t>Back Office atau kantoran lainya</t>
  </si>
  <si>
    <t>Training administrasi</t>
  </si>
  <si>
    <t>Kelistrikan, microsoft office, musik, public speaking, bahasa inggris (pasif)</t>
  </si>
  <si>
    <t>Editor Tulisan freelance, Maret 2021-sekarang
  Electrical Drafter di PT. Javadwipa Duta Mandiri Januari 2021-Februari 2021
  Editor Tulisan Konten Website di Reportersatu.com Agustus 2020-Desember 2020</t>
  </si>
  <si>
    <t>Instagram : hariszamroni</t>
  </si>
  <si>
    <t>rinduan10@gmail.com</t>
  </si>
  <si>
    <t>Edi Setiawan</t>
  </si>
  <si>
    <t>Dsn.Mojo RT 001 Rw 001 Ds.Ngadirejo Kec Widang kab Tuban</t>
  </si>
  <si>
    <t>Tuban</t>
  </si>
  <si>
    <t>mandarisma0@gmail.com</t>
  </si>
  <si>
    <t>Backoffice, admin</t>
  </si>
  <si>
    <t>Pengoprasian komputer</t>
  </si>
  <si>
    <t>1. PT Sumber Alfaria Trijaya sebagai pramuniaga selama 4 tahun
  2. Daya Dimensi Indonesia sebagai admin selama 3 bulan
  3. PT. Bank Mandiri Persero Tbk sebagai call center selama 2 tahun</t>
  </si>
  <si>
    <t>@edi_tiawan</t>
  </si>
  <si>
    <t>hasanbisrimohammad@yahoo.co.id</t>
  </si>
  <si>
    <t>Mohammad Hasan Bisri</t>
  </si>
  <si>
    <t>Jl. Pandaan-Bangil KM 6 Dusun Jambe Rt 01 Rw 10 Baujeng-Beji-Pasuruan</t>
  </si>
  <si>
    <t>yahyarudy@yahoo.com</t>
  </si>
  <si>
    <t>Administrasi, Lapangan</t>
  </si>
  <si>
    <t>Komputer dasar, Microsoft Office, mampu berhitung cepat, memiliki ketelitian yang tinggi</t>
  </si>
  <si>
    <t>PT. Panen unggas, jenis perusahaan peternakan unggas, tahun bekerja Oktober-Desember 2020. USAID-MITRA KUNCI, jenis perusahaan di bidang pembangunan manusia untuk pemberdayaan penyandang disabilitas, tahun bekerja februari-mei 2021.</t>
  </si>
  <si>
    <t>kangrizkimaulana@gmail.com</t>
  </si>
  <si>
    <t>Rizki Maulana Saukani Azhar</t>
  </si>
  <si>
    <t>25/09/2001</t>
  </si>
  <si>
    <t>Komp. Empang sari B-40 Rancakeke wetan Rancakeke</t>
  </si>
  <si>
    <t>Computer photography</t>
  </si>
  <si>
    <t>Percetakan Bigstamp 2019</t>
  </si>
  <si>
    <t>Instagram WhatsApp</t>
  </si>
  <si>
    <t>zulhamyahya711@gmail.com</t>
  </si>
  <si>
    <t>Moch. Zulham Yahya</t>
  </si>
  <si>
    <t>Kraton krian</t>
  </si>
  <si>
    <t>Managemen</t>
  </si>
  <si>
    <t>Zulhamyahya</t>
  </si>
  <si>
    <t>ilhamilarasw@gmail.com</t>
  </si>
  <si>
    <t>Ilhami Laras Widyani</t>
  </si>
  <si>
    <t>17/05/1993</t>
  </si>
  <si>
    <t>cerme panjatan</t>
  </si>
  <si>
    <t>Kulonprogo</t>
  </si>
  <si>
    <t>Sambungkan dengan pekerjaan yang ditawarkan</t>
  </si>
  <si>
    <t>Pelatihan kerja yang baik akan membawa manfaat bagi karyawan dan perusahaan. Banyak sekali manfaat yang diperoleh dari hasil training karyawan.</t>
  </si>
  <si>
    <t>Kebersihan, Membantu pekerjaan, Menanam, dll</t>
  </si>
  <si>
    <t>Saya masih fresh graduate (Belum pernah pekerjaan)</t>
  </si>
  <si>
    <t>@ilhamilarasw</t>
  </si>
  <si>
    <t>oktapianipen73@gmail.com</t>
  </si>
  <si>
    <t>PINI OKTAPIANI</t>
  </si>
  <si>
    <t>Kp.babakan Solokan RT 003/RW 001 desa.sukakarya kec.sukanegara</t>
  </si>
  <si>
    <t>Kabupaten Cianjur</t>
  </si>
  <si>
    <t>Belum pernah kerja Alfamart</t>
  </si>
  <si>
    <t>Belum pernah Alfamart Helper gudang/crew store</t>
  </si>
  <si>
    <t>Tari , bulu tangkis</t>
  </si>
  <si>
    <t>PT Omron manufacturing Indonesia 2017-2019 / toko burgerking 2020</t>
  </si>
  <si>
    <t>Pini_oktapiani95</t>
  </si>
  <si>
    <t>juairiah.ria@gmail.com</t>
  </si>
  <si>
    <t>Juariyah</t>
  </si>
  <si>
    <t>Jl. Bunga Raya IV Blok B4 No. 12, Gebang Raya, Periuk</t>
  </si>
  <si>
    <t>Mengajar dan administratif</t>
  </si>
  <si>
    <t>PT. Bayur Jaya sebagai staff administrasi dan keuangan pada tahun 2014 sampai 2015</t>
  </si>
  <si>
    <t>zoei_piok</t>
  </si>
  <si>
    <t>mnaufal882@gmail.com</t>
  </si>
  <si>
    <t>Muhammad Naufal Almansyah</t>
  </si>
  <si>
    <t>28/11/1996</t>
  </si>
  <si>
    <t>Jl. Serigala 2 No.4</t>
  </si>
  <si>
    <t>nasriantisyahrir@gmail.com</t>
  </si>
  <si>
    <t>Perangkat komputer atau laptop</t>
  </si>
  <si>
    <t>Admin dan IT</t>
  </si>
  <si>
    <t>Manajemen komputer</t>
  </si>
  <si>
    <t>@naufal_almansyah</t>
  </si>
  <si>
    <t>shintainedewi@gmail.com</t>
  </si>
  <si>
    <t>Ine shinta dewi</t>
  </si>
  <si>
    <t>Jl cijambe</t>
  </si>
  <si>
    <t>Design graphic</t>
  </si>
  <si>
    <t>1. Design graphic ( career center UMBY 2020)
  2. Content creator dan content writter Padaidi go abroad dan kanaljogja.id 2021)
  3. Administrasi bisnis (Pt Pemodalan Nasional Madani PNM 2021-Sampai dengan sekarang)</t>
  </si>
  <si>
    <t>ineshint_</t>
  </si>
  <si>
    <t>putrapurnamaji313@gmail.com</t>
  </si>
  <si>
    <t>Putra purnama aji</t>
  </si>
  <si>
    <t>22/05/2000</t>
  </si>
  <si>
    <t>DSN.ASEM DOYONG,Kedungasem, rt 02/rw10,</t>
  </si>
  <si>
    <t>Kota probolinggo</t>
  </si>
  <si>
    <t>Cleaning servis dan operator</t>
  </si>
  <si>
    <t>Bahasa inggris, microsoft office</t>
  </si>
  <si>
    <t>Pernah bekerja di konter hp di mutiara cell, selama kurang lebih 10 bulanan, masuk tahun 2020 februari-desember 2020</t>
  </si>
  <si>
    <t>putra_purnama2000</t>
  </si>
  <si>
    <t>firly64256@gmail.com</t>
  </si>
  <si>
    <t>Firly Nanda Qorry Aina</t>
  </si>
  <si>
    <t>13/09/1998</t>
  </si>
  <si>
    <t>Jl.legundi no 47</t>
  </si>
  <si>
    <t>Genteng</t>
  </si>
  <si>
    <t>Tidak tau</t>
  </si>
  <si>
    <t>Kerajinan tangan</t>
  </si>
  <si>
    <t>Wangta agung 2020 selama 3bulan</t>
  </si>
  <si>
    <t>Firly Aina</t>
  </si>
  <si>
    <t>danang.derani@gmail.com</t>
  </si>
  <si>
    <t>Danang Derani Putra</t>
  </si>
  <si>
    <t>14/08/1997</t>
  </si>
  <si>
    <t>Bojonggede Indah G 16 No 14</t>
  </si>
  <si>
    <t>Kegiatan Administrasi</t>
  </si>
  <si>
    <t>Latihan Diberi Contoh Contoh</t>
  </si>
  <si>
    <t>Tugas Membuat Laporan</t>
  </si>
  <si>
    <t>PT. Lazada Group</t>
  </si>
  <si>
    <t>@boys_acil</t>
  </si>
  <si>
    <t>habibah.auni@gmail.com</t>
  </si>
  <si>
    <t>Habibah Auni</t>
  </si>
  <si>
    <t>Villa Bintaro Regency Jl. Belitung 1 blok F3 nomor 18, pondok kacang Timur, Tangerang Selatan</t>
  </si>
  <si>
    <t>fathan.mubina19@gmail.com</t>
  </si>
  <si>
    <t>Content writer, copywriter, social media specialist, digital marketing</t>
  </si>
  <si>
    <t>teknik interview</t>
  </si>
  <si>
    <t>content writing, copywriting, script writing, social media</t>
  </si>
  <si>
    <t>1. Good News From Indonesia - Community Writer Intern - 2021
  2. Mebiso - Freelance Writer - 2021
  3. Arfa Quilt - Digital Marketing Officer - 2020-2021</t>
  </si>
  <si>
    <t>Habibah Auni (non aktif)</t>
  </si>
  <si>
    <t>dickyirawan345@gmail.com</t>
  </si>
  <si>
    <t>Dicky Irawan Prabowo</t>
  </si>
  <si>
    <t>Dusun Krajan RT 022, RW 007. DESA TUKUM, KECAMATAN TEKUNG, KABUPATEN LUMAJANG</t>
  </si>
  <si>
    <t>Manajemen, marketing, web development, dan administrasi</t>
  </si>
  <si>
    <t>Bahasa inggris. Data saint, digital marketing, web development, can literasi eua</t>
  </si>
  <si>
    <t>Microsoftoffice</t>
  </si>
  <si>
    <t>Tdk ada</t>
  </si>
  <si>
    <t>Instagram: dickyirawannp Twitter : irawann57_</t>
  </si>
  <si>
    <t>agung.ykab@gmail.com</t>
  </si>
  <si>
    <t>Agung Pamuji</t>
  </si>
  <si>
    <t>13/06/1997</t>
  </si>
  <si>
    <t>Tulungagung</t>
  </si>
  <si>
    <t>Aparatur sipil negara</t>
  </si>
  <si>
    <t>Adaptasi dengan lingkungan kerja</t>
  </si>
  <si>
    <t>Analisa, merancang suatu kegiatan</t>
  </si>
  <si>
    <t>@agung_pc87</t>
  </si>
  <si>
    <t>masepsaepurohman100@gmail.com</t>
  </si>
  <si>
    <t>M Asep Saepurohman</t>
  </si>
  <si>
    <t>Lingk.Dahlia RT.001/RW.008 Kel/Desa.Cijati</t>
  </si>
  <si>
    <t>Tidak paham</t>
  </si>
  <si>
    <t>2017 - 2020 PT SUBANG AUTOCOMP INDONESIA</t>
  </si>
  <si>
    <t>FACEBOOK : M ASEP SAEPUROHMAN</t>
  </si>
  <si>
    <t>retnowarsih0810@gmail.com</t>
  </si>
  <si>
    <t>Retno Warsih Khairani</t>
  </si>
  <si>
    <t>Dusun X Pematang Johar</t>
  </si>
  <si>
    <t>Sekretaris</t>
  </si>
  <si>
    <t>Menguasai microsoft office</t>
  </si>
  <si>
    <t>SD Negeri 106158 pematang johar, guru honorer, 2016-2017</t>
  </si>
  <si>
    <t>retnowarsihkh</t>
  </si>
  <si>
    <t>iyanzulkarnaen1993@gmail.com</t>
  </si>
  <si>
    <t>Iyan Zulkarnaen</t>
  </si>
  <si>
    <t>Kp. Pasar Rebo Bojongsari lama</t>
  </si>
  <si>
    <t>Belum kerja nanggur</t>
  </si>
  <si>
    <t>Belum kosong</t>
  </si>
  <si>
    <t>Otomotif mobil</t>
  </si>
  <si>
    <t>PT. Sumber Alfaria Trijaya DC Balaraja (2018-2020) 2 tahun</t>
  </si>
  <si>
    <t>Iyanzulkarnaen12</t>
  </si>
  <si>
    <t>priscillarhemasantoso@gmail.com</t>
  </si>
  <si>
    <t>Priscilla Rhema Santoso</t>
  </si>
  <si>
    <t>Jl. Palem Utama no 5 Duri Kepa, Kebon Jeruk, Jakarta Barat</t>
  </si>
  <si>
    <t>Menjahit busana, mendesain dengan Adobe Photoshop dan Adobe Illustrasi, dan mengetik dengan Microsoft Word, Excel, PowerPoint</t>
  </si>
  <si>
    <t>PT Pesona Sinjang Kencana, magang tata busana, tahun 2018</t>
  </si>
  <si>
    <t>instagram.com/rhema_santoso</t>
  </si>
  <si>
    <t>selaselvia46@gmail.com</t>
  </si>
  <si>
    <t>Sela selvia</t>
  </si>
  <si>
    <t>JL.JAKARTA XI NO 12</t>
  </si>
  <si>
    <t>KOTA BANDUNG</t>
  </si>
  <si>
    <t>Belum pekerjaan</t>
  </si>
  <si>
    <t>Belum trainin kerja</t>
  </si>
  <si>
    <t>Belum pengalaman kerja</t>
  </si>
  <si>
    <t>difalink</t>
  </si>
  <si>
    <t>renaldonando95@gmail.com</t>
  </si>
  <si>
    <t>Ignatius Renaldo Gani Wijaya</t>
  </si>
  <si>
    <t>15/01/1995</t>
  </si>
  <si>
    <t>Jalan Macanan DN 3/375 Danurejan</t>
  </si>
  <si>
    <t>Komputer, Ms. Office, Desain Grafis</t>
  </si>
  <si>
    <t>Ms. Office, Komputer, Html/Css</t>
  </si>
  <si>
    <t>Komputer, Ms. Office, Desain Grafis, Html/Css, C# .NET (Framework)</t>
  </si>
  <si>
    <t>Australian Intercultural School Batam, Staf IT, 2019-2020</t>
  </si>
  <si>
    <t>@renaldonando (IG)</t>
  </si>
  <si>
    <t>karlinsiska259@gmail.com</t>
  </si>
  <si>
    <t>Karlin Siska</t>
  </si>
  <si>
    <t>Desa sinar tungkal kecamatan tungkal jaya</t>
  </si>
  <si>
    <t>Musi banyuasin</t>
  </si>
  <si>
    <t>Kantoran</t>
  </si>
  <si>
    <t>1. Sebagai rekapitulasi di ksp rezeki mandiri jaya</t>
  </si>
  <si>
    <t>Ig @karlinsiska</t>
  </si>
  <si>
    <t>kikimuzakir41@gmail.com</t>
  </si>
  <si>
    <t>Kiki Muzakir</t>
  </si>
  <si>
    <t>23/2/1994</t>
  </si>
  <si>
    <t>Jl. Tanah 80 rt.007/009 no.10</t>
  </si>
  <si>
    <t>upillayu1207@gmail.com</t>
  </si>
  <si>
    <t>Pekerjaan, Alat Bantu Dengar</t>
  </si>
  <si>
    <t>Administrasi, Helper &amp; Barista</t>
  </si>
  <si>
    <t>Saya belum tau info training di Difalink</t>
  </si>
  <si>
    <t>Display produk, Kurir, Office boy &amp; merapihakan dan memasukkan barang</t>
  </si>
  <si>
    <t>(Office Boy - Indomaret 2020/2021)
  (Kurir - PT. Magenta Room's 2016/2017)</t>
  </si>
  <si>
    <t>Ahmad Mudzakkir - Facebook</t>
  </si>
  <si>
    <t>asepyusuf.jbr@gmail.com</t>
  </si>
  <si>
    <t>Asep yusuf</t>
  </si>
  <si>
    <t>20/07/1975</t>
  </si>
  <si>
    <t>Perum pasir kawung endah blok c5 no 12 cileunyi kabupaten bandung</t>
  </si>
  <si>
    <t>riaelina85@gmail.com</t>
  </si>
  <si>
    <t>Call center, marketing</t>
  </si>
  <si>
    <t>Mampu berbahasa inggris, menguasai komputer</t>
  </si>
  <si>
    <t>Asrama pedca unpad, administrasi tahun 2005, cv sarana indra loka, administrasi kolektor/ admin penagihan tahun 2006. Alwaliy sejahtera, website operator dan marketing online tahun 2018. Bandung kreatif grup,admin dan pengelola website.</t>
  </si>
  <si>
    <t>Instagram asep.yusuf20</t>
  </si>
  <si>
    <t>kinanty08@gmail.com</t>
  </si>
  <si>
    <t>KINANTY ANDINI</t>
  </si>
  <si>
    <t>Jatinegara, Jakarta Timur</t>
  </si>
  <si>
    <t>roronoamelia@gmail.com</t>
  </si>
  <si>
    <t>Desain grafis dan illustrator</t>
  </si>
  <si>
    <t>Training tentang desain atau pengetahuan seputar disabilitas.</t>
  </si>
  <si>
    <t>Menggambar digital, mendesain, editing video.</t>
  </si>
  <si>
    <t>Perhimpunan Jiwa sehat Indonesia, Himpunan wanita disabilitas Indonesia, Indofun</t>
  </si>
  <si>
    <t>@Kinanty_Andini</t>
  </si>
  <si>
    <t>adimendunia@gmail.com</t>
  </si>
  <si>
    <t>Adi Gunawan</t>
  </si>
  <si>
    <t>Citra pendawa asri block E5 no 10</t>
  </si>
  <si>
    <t>Batam</t>
  </si>
  <si>
    <t>indrimeidona@gmail.com</t>
  </si>
  <si>
    <t>Ms Excel fasip</t>
  </si>
  <si>
    <t>Admin di toko baju Diana aknis Medan , Admin toko lina souvenir Medan</t>
  </si>
  <si>
    <t>adimendunia</t>
  </si>
  <si>
    <t>Adi Herwansah</t>
  </si>
  <si>
    <t>23/10/1995</t>
  </si>
  <si>
    <t>Kp Sentul RT 01 RW 03 ds Curug kulon kec Curug kab Tangerang Selatan</t>
  </si>
  <si>
    <t>adiherwansah23@gmail.com</t>
  </si>
  <si>
    <t>Tidak ada karena jari lebih dari 5(tuna daksa)</t>
  </si>
  <si>
    <t>(Administrasi Cashier)Basic pengalaman cashier supermarket</t>
  </si>
  <si>
    <t>(PT sumber Alfaria Trijaya tbk/retail/2016-2020),PT Supra boga lestari Farmers super market/retail supermarket/2020-2021),PT Paragon/produksi/2021)</t>
  </si>
  <si>
    <t>Ig:herwansah_adi</t>
  </si>
  <si>
    <t>https://drive.google.com/open?id=1Z3nFoQjhr6EQvEcOk84d3C91pkXBYUli</t>
  </si>
  <si>
    <t>https://drive.google.com/open?id=1yR9XqQK6HgFCDHS11wObL0aGLxA0zDei</t>
  </si>
  <si>
    <t>https://drive.google.com/open?id=1LUmrbz_EFOcdYOjlEd3bdtxS8f5bSzcs</t>
  </si>
  <si>
    <t>Jari tangan sebelah kanan lebih dari 5 (samping jempol ada lebih satu jadi 6 jari) tuna daksa</t>
  </si>
  <si>
    <t>https://drive.google.com/open?id=10sqkucRM9xDoZNVZKqhc0Zh2hADT2-gN</t>
  </si>
  <si>
    <t>indraraviputra13@gmail.com</t>
  </si>
  <si>
    <t>Ravi indra putra</t>
  </si>
  <si>
    <t>Perumahan metro parung blok b.4 no.9</t>
  </si>
  <si>
    <t>Softrware : ms.word , ms.excel dan ms.powerpoint</t>
  </si>
  <si>
    <t>1) Magang di universitas pancasila sebagai siswa pkl dibagian direktorat 
  2) Mcdonalds sebgai crew part time</t>
  </si>
  <si>
    <t>Instagram : hellodra71</t>
  </si>
  <si>
    <t>aziskurnia9@gmail.com</t>
  </si>
  <si>
    <t>Azis kurnia</t>
  </si>
  <si>
    <t>Kp. Parung panjang lembur, desa cibunar, kecamatan parung panjang</t>
  </si>
  <si>
    <t>Admnisitrasi</t>
  </si>
  <si>
    <t>Saya memiliki attitude yang insyaallah baik, keahlian saya mudah untuk belajar</t>
  </si>
  <si>
    <t>elmong___</t>
  </si>
  <si>
    <t>taufikhidayadi89@gmail.com</t>
  </si>
  <si>
    <t>Taufik hidayadi</t>
  </si>
  <si>
    <t>22/01/1989</t>
  </si>
  <si>
    <t>Desa boyo Dusun bening kecamatan Gondang</t>
  </si>
  <si>
    <t>Gudang/warehouse</t>
  </si>
  <si>
    <t>Komputer dan admin gudang</t>
  </si>
  <si>
    <t>PT Surabaya autocomp Indonesia, kabel mobil,2018-2020</t>
  </si>
  <si>
    <t>Wanda opex</t>
  </si>
  <si>
    <t>ayu.novalyta@gmail.com</t>
  </si>
  <si>
    <t>Ni Putu Ayu Nouvalyta Endrajaya</t>
  </si>
  <si>
    <t>Jl. Pramuka Gg. Murai No. 2 Lawang</t>
  </si>
  <si>
    <t>ferlita.day@gmail.com</t>
  </si>
  <si>
    <t>Crew Store - Alfamart Malang</t>
  </si>
  <si>
    <t>Instagram : @niputuayuu</t>
  </si>
  <si>
    <t>abdiistigfar00@gmail.com</t>
  </si>
  <si>
    <t>Abdi istigfar allyullah</t>
  </si>
  <si>
    <t>20/09/1995</t>
  </si>
  <si>
    <t>Perum griya nagari blok N no 11 Boro Watugede Singosari Kabupaten Malang</t>
  </si>
  <si>
    <t>Administrasi komputer, waitres</t>
  </si>
  <si>
    <t>Menjadi waitres</t>
  </si>
  <si>
    <t>Instagram : a.istigfar.a &amp; facebook : istigfar</t>
  </si>
  <si>
    <t>cinthyakikyaninda@gmail.com</t>
  </si>
  <si>
    <t>Cinthya Rizki Aninda</t>
  </si>
  <si>
    <t>28/05/1994</t>
  </si>
  <si>
    <t>Jl. Ngaren, Paseban RT.01/RW.11 No.8</t>
  </si>
  <si>
    <t>KLATEN-BAYAT</t>
  </si>
  <si>
    <t>Back Office dan Admin</t>
  </si>
  <si>
    <t>Kemampuan berkomunikasi, Kerjasama dengan Tim, Manajemen Waktu</t>
  </si>
  <si>
    <t>Microsoft office, Microsoft Excel</t>
  </si>
  <si>
    <t>PT. TVRI Yogyakarta, Magang, Tahun Magang 2017-2018</t>
  </si>
  <si>
    <t>cinthyakyky94</t>
  </si>
  <si>
    <t>lanomohammad19@gmail.com</t>
  </si>
  <si>
    <t>Mohammad Lano</t>
  </si>
  <si>
    <t>21/08/1996</t>
  </si>
  <si>
    <t>Jl. Taman Sulfat XII / 17 Malang</t>
  </si>
  <si>
    <t>aanpradiyani1234@gmail.com</t>
  </si>
  <si>
    <t>Sesuai kalau ada jurusan</t>
  </si>
  <si>
    <t>Photography dan Illustrator</t>
  </si>
  <si>
    <t>1100.110.4</t>
  </si>
  <si>
    <t>wndari.wulan90@gmail.com</t>
  </si>
  <si>
    <t>Wulandari</t>
  </si>
  <si>
    <t>29/12/19990</t>
  </si>
  <si>
    <t>Jl. Letjen Suprapto IV Blok Garuda No. 14</t>
  </si>
  <si>
    <t>Tuna Rungu Wicara</t>
  </si>
  <si>
    <t>Jika ada, yang diharapkan adalah pekerjaan yang sesuai dengan keterampilan yang sudah saya kuasai seperti menjahit atau tata boga. Akan tetapi berkaitan dengan lowongan kerja Crew Store dan Helper di Alfamart Jember saya bersedia untuk mencoba pekerjaan tersebut sehingga dapat menambah pengalaman kerja saya.</t>
  </si>
  <si>
    <t>Menjahit dan Tata Boga.</t>
  </si>
  <si>
    <t>Konveksi Tunas Muda Tuban sebagai penjahit pada bulan Januari 2019-Februari 2020. 
 Kue Bu Ida Patrang Jember sebagai karyawan pada bulan Desember 2020-Mei 2021.</t>
  </si>
  <si>
    <t>Facebook : Wulan Chyank Wawan, dan Instagram : @wulan.wulandari90</t>
  </si>
  <si>
    <t>shofikamilashofi@gmail.com</t>
  </si>
  <si>
    <t>Shofi kamila</t>
  </si>
  <si>
    <t>Simo pomahan baru barat No. 45 Sby</t>
  </si>
  <si>
    <t>Shofikamilashofi@gmail.com</t>
  </si>
  <si>
    <t>Bekerja di hotel</t>
  </si>
  <si>
    <t>Bisa melakukan pekerjaan apapun</t>
  </si>
  <si>
    <t>Londry baju</t>
  </si>
  <si>
    <t>Bantu londry an mama di rumah tiap hari,, 
 Bantu mama berjualan di kantin</t>
  </si>
  <si>
    <t>@x_sofie_x__</t>
  </si>
  <si>
    <t>ginaalmasyifa123@gmail.com</t>
  </si>
  <si>
    <t>Gina Sudiana</t>
  </si>
  <si>
    <t>RT 02 RW 04 Desa Surajaya kecamatan Pemalang</t>
  </si>
  <si>
    <t>hartadinataginas@gmail.com</t>
  </si>
  <si>
    <t>Diploma 1</t>
  </si>
  <si>
    <t>Operator Warehouse</t>
  </si>
  <si>
    <t>Microsoft word</t>
  </si>
  <si>
    <t>Terapis Di klinik Nakamura Jember 2018 Assisten apoteker di Benaya Farma Pemalang 2019 operator Warehouse di PT Surabaya Autocom Indonesia Mojokerto 2020</t>
  </si>
  <si>
    <t>Ginas011</t>
  </si>
  <si>
    <t>tiar.bahktiar@outlook.com</t>
  </si>
  <si>
    <t>Lutfy bahktiar</t>
  </si>
  <si>
    <t>Jl. Artzimar II gg.pelita 4 no 72 KEL.TEGAL GUNDIL KEC.BOGOR UTARA kota bogor</t>
  </si>
  <si>
    <t>Kota bogor</t>
  </si>
  <si>
    <t>tiar.bahktiar@outlook.con</t>
  </si>
  <si>
    <t>Design Graphic (designer)</t>
  </si>
  <si>
    <t>Langsung pekerjaan tidak training nya krna butuh keuangan kerja</t>
  </si>
  <si>
    <t>BBRVPD CIBINONG JURUSAN DESAIN GRAFIS</t>
  </si>
  <si>
    <t>2 tahun</t>
  </si>
  <si>
    <t>Jonenbor</t>
  </si>
  <si>
    <t>ayuriska264@gmail.com</t>
  </si>
  <si>
    <t>riska ayu anggraeni</t>
  </si>
  <si>
    <t>31/12/2001</t>
  </si>
  <si>
    <t>jl karang rejo sawah XI / no 12sby</t>
  </si>
  <si>
    <t>Administrasi, packing barang</t>
  </si>
  <si>
    <t>Training pembukuan</t>
  </si>
  <si>
    <t>skill microsoft office, Tata boga</t>
  </si>
  <si>
    <t>Surabaya, Menjahit, 2020</t>
  </si>
  <si>
    <t>riskaayua58</t>
  </si>
  <si>
    <t>mariamaretha5@gmail.com</t>
  </si>
  <si>
    <t>Maria Maretha</t>
  </si>
  <si>
    <t>Jln.Terusan Bogor no.28 malang</t>
  </si>
  <si>
    <t>admin crew store</t>
  </si>
  <si>
    <t>marketing</t>
  </si>
  <si>
    <t>Matos toy store,Sales martabak di jakarta, pengasuh di panti bhakti luhur</t>
  </si>
  <si>
    <t>frederikus arjun arfianto</t>
  </si>
  <si>
    <t>jos.parapat@gmail.com</t>
  </si>
  <si>
    <t>Yosefin Parapat</t>
  </si>
  <si>
    <t>Jalan Sekip Gg Agussalim No. 20 Sei Putih Timur 1 - Medan Petisah</t>
  </si>
  <si>
    <t>parapatalexander@gmail.com</t>
  </si>
  <si>
    <t>Sales, Administrasi</t>
  </si>
  <si>
    <t>Recording dan Youtube Content</t>
  </si>
  <si>
    <t>Mengetik, Microsoft Office, Menggunakan alat musik Keyboard/Piano</t>
  </si>
  <si>
    <t>2017 - Sales di PT. Manggala Cipta Indonesia
 2019 - Account Manager di PT. Manggala Cipta Indonesia
 2021 - Freelance Keyboard/Piano Teacher</t>
  </si>
  <si>
    <t>@josh.parapat (IG)</t>
  </si>
  <si>
    <t>akmallisan@gmail.com</t>
  </si>
  <si>
    <t>Akmal lisan sidqi</t>
  </si>
  <si>
    <t>Jl sd inpress RT. 04/002 Kel. Rambutan</t>
  </si>
  <si>
    <t>Yang memungkinkan seorang low vision bisa melakukan pekerjaan yang sesuai</t>
  </si>
  <si>
    <t>Gudang paket JNE</t>
  </si>
  <si>
    <t>@akmalisann</t>
  </si>
  <si>
    <t>edy291993@gmail.com</t>
  </si>
  <si>
    <t>Edi Saputro</t>
  </si>
  <si>
    <t>Puri Bintara Regency blok L No. 7, Bintara - Bekasi Barat</t>
  </si>
  <si>
    <t>novitadewanti12@gmail.com</t>
  </si>
  <si>
    <t>Catering Viantini jenis tata Boga pada tahun 2017-2019, Rumah Sayur jenis pekerjaan Kurir pada tahun 2019-2021</t>
  </si>
  <si>
    <t>Facebook : 085591946353</t>
  </si>
  <si>
    <t>asepsusanto.as7@gmail.com</t>
  </si>
  <si>
    <t>Asep Susanto</t>
  </si>
  <si>
    <t>Kecitran RT 005/RW 001</t>
  </si>
  <si>
    <t>Banjarnegara</t>
  </si>
  <si>
    <t>Helper Alfamart</t>
  </si>
  <si>
    <t>Pelatihan helper</t>
  </si>
  <si>
    <t>PT Fumalaika Nomos (2016-1018)
 PT Semarang Autocomp Manufacturing (2019-2020)</t>
  </si>
  <si>
    <t>yogapurwoko49@gmail.com</t>
  </si>
  <si>
    <t>Safely yoga purwoko</t>
  </si>
  <si>
    <t>Kajar rt 03 rw 36 sidomulyo bambanglipuro bantul</t>
  </si>
  <si>
    <t>Bantul</t>
  </si>
  <si>
    <t>Petugas pom bensin</t>
  </si>
  <si>
    <t>Cuci motor mobil 3 bulan
 Packing mirota kampus 6 bulan
 Crew store alfamart kota Pontianak 11 bulan</t>
  </si>
  <si>
    <t>rachmibellaers@gmail.com</t>
  </si>
  <si>
    <t>Rachmi Try Juliani</t>
  </si>
  <si>
    <t>Kmp. Lio Warung Gede RT 003 RW 012 Desa Cibiru Wetan Kecamatan Cileunyi Kabupaten Bandung</t>
  </si>
  <si>
    <t>rostikaeros42@gmail.com</t>
  </si>
  <si>
    <t>penjaga toko, bidang administrasi</t>
  </si>
  <si>
    <t>1. Volunteer Mengajar di SMP Terbuka Matahari Kecil sebagai Guru PLH Tahun 2018
 2. Staf Administrasi di Hidayah Kursus Mengemudi Tahun 2019-2020
 3. Jualan Online di Shopee Tahun 2020-2021</t>
  </si>
  <si>
    <t>Instagram : @rachmitryj</t>
  </si>
  <si>
    <t>Mardiana</t>
  </si>
  <si>
    <t>Desa Perasak Batu Keliang Lombak Tengah</t>
  </si>
  <si>
    <t>LOMBOK TENGAH</t>
  </si>
  <si>
    <t>mardiana80@gmail.com</t>
  </si>
  <si>
    <t>Training as Administration in Jan's Tour and Travel Bali 3 (three) months</t>
  </si>
  <si>
    <t>mardianaanna902@gmail.com</t>
  </si>
  <si>
    <t>15/6/2002</t>
  </si>
  <si>
    <t>Kp.Curug blok.Gg H Rusdi no B54 RT 004/RW 004 Keluarahan: Pakansari Kecamatan: Cibinong Kabupaten: Bogor</t>
  </si>
  <si>
    <t>rahmatroni063@gmail.com</t>
  </si>
  <si>
    <t>Keterampilan Make Up</t>
  </si>
  <si>
    <t>Saya belum pernah kerja</t>
  </si>
  <si>
    <t>Instagram @annnaaa15_</t>
  </si>
  <si>
    <t>herichelsea17@gmail.com</t>
  </si>
  <si>
    <t>Heri Hermawan</t>
  </si>
  <si>
    <t>Jl pahlawan gg mawar Rt05/04 no.58 kel.duren jaya kec.bekasi timur 17111</t>
  </si>
  <si>
    <t>Helper gudang PT Sumber Alfaria Trijaya</t>
  </si>
  <si>
    <t>Keterampilan</t>
  </si>
  <si>
    <t>2tahun akhirnya</t>
  </si>
  <si>
    <t>rpmks2000@gmail.com</t>
  </si>
  <si>
    <t>Riko Aji Pamungkas</t>
  </si>
  <si>
    <t>Jl.Sungai Andai Komplek Herlina Perkasa, Blok D2 No 209 Rt 45, Kecamatan Banjarmasin Utara, Banjarmasin Kalimantan Selatan</t>
  </si>
  <si>
    <t>Staff Gudang/Cashier</t>
  </si>
  <si>
    <t>Belajar jadi staff gudang</t>
  </si>
  <si>
    <t>Menjahit/memasak/karate</t>
  </si>
  <si>
    <t>Pencucian motor</t>
  </si>
  <si>
    <t>instagram rikoajipamungkas2</t>
  </si>
  <si>
    <t>mirza.luffy@gmail.com</t>
  </si>
  <si>
    <t>Mirza Ismoyo</t>
  </si>
  <si>
    <t>Perum Bumirejo Blok S4, Kel. Sumberrejo, Kec. Sukodono, Kab. Lumajang</t>
  </si>
  <si>
    <t>Administrasi Perkantoran, Komputer</t>
  </si>
  <si>
    <t>Kursus Komputer, Teknisi Komputer dan Jaringan</t>
  </si>
  <si>
    <t>CV. Puskrip Platinum Comp, Admin Pengetikan, Tahun 2013 - 2019</t>
  </si>
  <si>
    <t>Facebook : Mirza Tony Tony Chopper, Instagram : yoseph_mirzaismoyo</t>
  </si>
  <si>
    <t>sahiddwiposorio@gmail.com</t>
  </si>
  <si>
    <t>Sahid dwiposorio</t>
  </si>
  <si>
    <t>Jl pakembangan barat gg amal IV no 19 palmerah</t>
  </si>
  <si>
    <t>sahiddwiposorio90@gmail.com</t>
  </si>
  <si>
    <t>Wirausaha dan teknisi service handphone (Telcopreneur)</t>
  </si>
  <si>
    <t>PT carefour th 2014 , PT alfamart 2019</t>
  </si>
  <si>
    <t>Facebook, insgtram</t>
  </si>
  <si>
    <t>Asysyamazis@gmail.com</t>
  </si>
  <si>
    <t>Azis Fajar Asysyam</t>
  </si>
  <si>
    <t>Dusun kedungmundu rt/rw 09/03 desa kutakarya kecamatan kutawaluya</t>
  </si>
  <si>
    <t>nurh79517@gmail.com</t>
  </si>
  <si>
    <t>Katarak pada bagian mata sebelah kiri (hanya sebelah kiri)</t>
  </si>
  <si>
    <t>Ritel</t>
  </si>
  <si>
    <t>Beternak</t>
  </si>
  <si>
    <t>Buruh harian lepas (proyek)</t>
  </si>
  <si>
    <t>ahmadfirmansyach91299@gmail.com</t>
  </si>
  <si>
    <t>Achmad Firmansyah</t>
  </si>
  <si>
    <t>Jl. Wonocolo Selatan no 25 RT 16 RW 06 Taman-Sepanjang-Sidoarjo</t>
  </si>
  <si>
    <t>SIDOARJO</t>
  </si>
  <si>
    <t>Saya sangat suka mengerjakan pekerjaan sampai selesai</t>
  </si>
  <si>
    <t>Percetakan</t>
  </si>
  <si>
    <t>1. PT. ISTANA TIARA SURABAYA
  Helper ( Gosok body2 sepeda motor ) 
  Tahun 2011-2014
 2. CV. SUMBER AGUNG 
  OPERATOR ( BAHAN PLASTIK ) 
  Tahun 2016-2018
 3. PT. SUMBER ALFARIA TRIJAYA 
  PICKER ( CHECK B.O.S ) makanan Dan minuman 
  Expired 
  Tahun 2019 - 2021</t>
  </si>
  <si>
    <t>zukurufihakam@gmail.com</t>
  </si>
  <si>
    <t>Zuhrufi Hakam Nuramadhan</t>
  </si>
  <si>
    <t>Jl. Kalierang Krajan 2, RT/RW : 02/02, Bumiayu, Kab. Brebes</t>
  </si>
  <si>
    <t>Administrasi, legal staff</t>
  </si>
  <si>
    <t>Legal drafting, contact drafting</t>
  </si>
  <si>
    <t>M. Office, legal service, legal analyst, power point, Microsoft word</t>
  </si>
  <si>
    <t>Magang di kantor hukum tahun 2019</t>
  </si>
  <si>
    <t>@zuhrufi_hakam ( Instagram)</t>
  </si>
  <si>
    <t>rizkibonek567@gmail.com</t>
  </si>
  <si>
    <t>Ibrahim Fahmi</t>
  </si>
  <si>
    <t>Jl. Krukah utara 8c/2</t>
  </si>
  <si>
    <t>Menjahit, Sablon</t>
  </si>
  <si>
    <t>Pengupasan kelapa di Ngoro Mojokerto dan Primere Wood Manufacturing pabrik kayu</t>
  </si>
  <si>
    <t>m.i_fahmi</t>
  </si>
  <si>
    <t>yetifitriya95@gmail.com</t>
  </si>
  <si>
    <t>Yeti Fitriya Reza Hidayat</t>
  </si>
  <si>
    <t>Jln. Mojo klanggru lor baru no 2 / 2 Surabaya RT 05 / RW 02</t>
  </si>
  <si>
    <t>Saya belum punya alat bantu dengar</t>
  </si>
  <si>
    <t>Memasak, bikin kue lebaran, dan menjahit</t>
  </si>
  <si>
    <t>- Hotel Grand Mercure Surabaya ( Laundy ) April 2017 - Juni 2017
 - PT. Wangta Agung Surabaya ( Pabrik Sepatu ) Juni 2017 - September 2019
 - Semarang Autocomp Manufacturing Indonesia ( Pabrik Kabel ) September 2019 - September 2020</t>
  </si>
  <si>
    <t>Instagram @yetifitriya_</t>
  </si>
  <si>
    <t>garuzalzakawali@gmail.com</t>
  </si>
  <si>
    <t>Moch Aruzal Geofanny Zakawali</t>
  </si>
  <si>
    <t>28/7/2021</t>
  </si>
  <si>
    <t>Jl.Pulosari 1/No.5 Blimbing Purwodadi Kota Malang</t>
  </si>
  <si>
    <t>Gudang/Helper</t>
  </si>
  <si>
    <t>Gudang/helper</t>
  </si>
  <si>
    <t>Microsoft word,excel</t>
  </si>
  <si>
    <t>1. Rank computer, instal windows dan service, 6bulan
 2. Dinas wadung pakisaji, pengenalan dan pelatihan microsoft office excel, 1 bulan
 3. SMK Tunas Bangsa , mengajar inkscape, 1bulan</t>
  </si>
  <si>
    <t>Instagram : geodasilva9</t>
  </si>
  <si>
    <t>vaneshayosephine21@gmail.com</t>
  </si>
  <si>
    <t>Vanesha Yosephin</t>
  </si>
  <si>
    <t>Rungkut Mapan Timur IX Blok EI No.11 surabaya</t>
  </si>
  <si>
    <t>handikahandoyo@gmail.com</t>
  </si>
  <si>
    <t>Apa saja yang ada di tempat perusahaan yang mana sy di tempatkan</t>
  </si>
  <si>
    <t>Trainung untuk pekerjaan yang saya akan kerjakan saja</t>
  </si>
  <si>
    <t>Dapat mengoperasikan komputer</t>
  </si>
  <si>
    <t>Instagram : vaneshayosephine</t>
  </si>
  <si>
    <t>bahariosvaldo@gmail.com</t>
  </si>
  <si>
    <t>Osvaldo Kusuma Bahari</t>
  </si>
  <si>
    <t>16/8/1995</t>
  </si>
  <si>
    <t>Jl Tanjung Putra Yudha 6a/42</t>
  </si>
  <si>
    <t>Cacat fisik mata juling</t>
  </si>
  <si>
    <t>Pramuniaga/gudang</t>
  </si>
  <si>
    <t>Yang sesuai dengan kemampuan</t>
  </si>
  <si>
    <t>Bernyanyi</t>
  </si>
  <si>
    <t>PT.Elang Gemilang Nusantara,kurir frozen food selama 2 tahun bekerja</t>
  </si>
  <si>
    <t>@osvaldobahari</t>
  </si>
  <si>
    <t>Maulana.fariz1995@gmail.com</t>
  </si>
  <si>
    <t>Maulana Alfarisi</t>
  </si>
  <si>
    <t>Kp.lengkong gudang rt.004 rw.001 lengkong gudang serpong kota tangerang selatan</t>
  </si>
  <si>
    <t>Tangerang Selatan,</t>
  </si>
  <si>
    <t>BUMN/SWASTA</t>
  </si>
  <si>
    <t>Mengoperasikan komputer, word, excel ,PowerPoint, Internet, berpenampilan rapih</t>
  </si>
  <si>
    <t>Pusat bekam ruqyah marketting 2017,2018 / Permatabank IT Securyti 2019 / Permatabank Internal Audit 2020/2021</t>
  </si>
  <si>
    <t>Instagram: @Maulanaparis / Facebook: Maulana Fariz</t>
  </si>
  <si>
    <t>Dadangdr521@gmail.com</t>
  </si>
  <si>
    <t>Dadang Wilangkori</t>
  </si>
  <si>
    <t>27/11/1995</t>
  </si>
  <si>
    <t>Jl raya meri no.317</t>
  </si>
  <si>
    <t>Paku</t>
  </si>
  <si>
    <t>editor grafik vektor yang dikembangkan oleh Corel</t>
  </si>
  <si>
    <t>PT.HASIL KARYA</t>
  </si>
  <si>
    <t>thianurocta@yahoo.com</t>
  </si>
  <si>
    <t>M Rivan Darmawan</t>
  </si>
  <si>
    <t>22/4/2000</t>
  </si>
  <si>
    <t>Jl danau Singkarak 3 e1h4 perum Sawojajar Kel lesanpuro Kedungkandang</t>
  </si>
  <si>
    <t>Telat pemikiran</t>
  </si>
  <si>
    <t>Pelayan di burger buto dari tahun 2019 sampai sekarang</t>
  </si>
  <si>
    <t>Rivan Darmawan</t>
  </si>
  <si>
    <t>meilianawati49@gmail.com</t>
  </si>
  <si>
    <t>MEI LIANAWATI</t>
  </si>
  <si>
    <t>LINGKUNGAN BENING RT 004 RW 001 JINGGLONG, SUTOJAYAN</t>
  </si>
  <si>
    <t>BLITAR</t>
  </si>
  <si>
    <t>PELAYAN</t>
  </si>
  <si>
    <t>Training Kerja Dimalang Sebagai Crew Store</t>
  </si>
  <si>
    <t>MENARI</t>
  </si>
  <si>
    <t>@meyuu21 (instagram)</t>
  </si>
  <si>
    <t>halinafajariani@gmail.com</t>
  </si>
  <si>
    <t>Halina Fajariyani</t>
  </si>
  <si>
    <t>Jl.Sundanco Supriadi no 3a RT 01 RW 01 Kel.Gedog, Kec.Sananwetan, Kota Blitar</t>
  </si>
  <si>
    <t>Training kerja dimalang sebagai crew store</t>
  </si>
  <si>
    <t>Instagram : halinafajariyani_</t>
  </si>
  <si>
    <t>mayapsuci1996@gmail.com</t>
  </si>
  <si>
    <t>Maya Prihastini Suci</t>
  </si>
  <si>
    <t>Vila Dago Pamulang, E7/10</t>
  </si>
  <si>
    <t>aditp1996@gmail.com</t>
  </si>
  <si>
    <t>Microsoft Office, Adobe Photoshop, Customer Service</t>
  </si>
  <si>
    <t>(1) Segoro Mas Solo, Magang sebagai Customer Service, 2019. (2) PT. Paramita Singgih, Administration Support, 2019. (3) Home Credit Indonesia, Back Office Officer, 2020.</t>
  </si>
  <si>
    <t>Facebook : Maya Prihastini Suci, Instagram : voeuxz</t>
  </si>
  <si>
    <t>khalamkalingga4@gmail.com</t>
  </si>
  <si>
    <t>Khalam Kalingga</t>
  </si>
  <si>
    <t>Kodiklat tni jl. ampera raya puspitek (warung guru dalih)</t>
  </si>
  <si>
    <t>ocaphyosca@gmail.com</t>
  </si>
  <si>
    <t>Jasa pelayanan / supermarket</t>
  </si>
  <si>
    <t>Service / supply chain</t>
  </si>
  <si>
    <t>- Service excellence, - suka mengendarai motor</t>
  </si>
  <si>
    <t>- jasa pelayanan kebersihan kendaraan (go auto)
 - waiters @kopi tuli
 - jasa pelayanan pengantar makanan (shoppee food)</t>
  </si>
  <si>
    <t>IG/FB : Khalam kalingga</t>
  </si>
  <si>
    <t>naurasavira04@gmail.com</t>
  </si>
  <si>
    <t>Naura Savira</t>
  </si>
  <si>
    <t>16/4/1997</t>
  </si>
  <si>
    <t>Perumahan Villa Mutiara Gading 2 Blok W 02 Nomor 55, Kelurahan Karang Satria, Kecamatan Tambun Utara, RT/RW 06/023, 17568</t>
  </si>
  <si>
    <t>Social Media Designer/Social Media Officer, Graphic Designer, Data Entry/Administration Staff</t>
  </si>
  <si>
    <t>Social Media Markeing, Digital Marketing, UI/UX Design, Pelatihan Excel untuk professional, Public Speaking, Bahasa Inggris untuk professional, Desain grafis, pelatihan IT lain yang berhubungan dengan skill yang dibutuhkan di dunia kerja</t>
  </si>
  <si>
    <t>Manajemen sosial media, desain konten media sosial/digital menggunakan aplikasi Canva dan Photoshop, menggunakan aplikasi Microsoft Word, Excel, dan PowerPoint, Penulisan Konten, Penggunaan Bahasa Inggris tingkat menengah, Pemasaran Media Sosial tingkat Dasar</t>
  </si>
  <si>
    <t>1. Freelance Social Media Manager di Baju Anak Baby King (Juni 2021)
 2. Part Time Dedicated Fasilitator di Yayasan Helping Hands (Maret-saat ini)
 3. Social Media Intern di Yayasan Helping Hands (Oktober-Desember 2020)</t>
  </si>
  <si>
    <t>https://www.facebook.com/naura.savira.7</t>
  </si>
  <si>
    <t>mazeee2864@gmail.com</t>
  </si>
  <si>
    <t>Mazidatul Muna</t>
  </si>
  <si>
    <t>28/6/2004</t>
  </si>
  <si>
    <t>Jl. Melati No. 77 Dsn.Ringinrejo Rt. 03 Rw. 01 Ds. Tiru lor Kec. Gurah Kab. Kediri</t>
  </si>
  <si>
    <t>Belum berpengalaman</t>
  </si>
  <si>
    <t>ufairohalabidah1011@gmail.com</t>
  </si>
  <si>
    <t>Ufairoh Al Abidah</t>
  </si>
  <si>
    <t>Jl. Sutoyo. S Gg sepakat no 18 rt 10 rw 01</t>
  </si>
  <si>
    <t>iftitah61@gmail.com</t>
  </si>
  <si>
    <t>Bagaimana cara mengelola administrasi jika menjadi karyawan</t>
  </si>
  <si>
    <t>Kasir di transmart 2018
 Buruh cuci motor di Oerip'z Cuci Motor 2019-sekarang</t>
  </si>
  <si>
    <t>@__hori.358</t>
  </si>
  <si>
    <t>amar_tabio@yahoo.com</t>
  </si>
  <si>
    <t>Muamar</t>
  </si>
  <si>
    <t>rahmahalrianti@gmail.com</t>
  </si>
  <si>
    <t>Rahmah Alrianti</t>
  </si>
  <si>
    <t>22/3/1997</t>
  </si>
  <si>
    <t>Kp Krajan 1/1 Lebakanyar Pasawahan Purwakarta Jabar</t>
  </si>
  <si>
    <t>Jaya Baru Seluler Purwakaarta - Desain grafis - 2020-2021</t>
  </si>
  <si>
    <t>ig.com/rahmah0322</t>
  </si>
  <si>
    <t>nikomangsumiarti4@gmail.com</t>
  </si>
  <si>
    <t>Ni komang sumiarti</t>
  </si>
  <si>
    <t>19/5/1997</t>
  </si>
  <si>
    <t>Br.pilisan.kaba-kaba.kediri.tabanan</t>
  </si>
  <si>
    <t>Sektor formal/non formal</t>
  </si>
  <si>
    <t>Komputer,dll</t>
  </si>
  <si>
    <t>Bahasa inggris (pasif)</t>
  </si>
  <si>
    <t>Ayuna</t>
  </si>
  <si>
    <t>imanfayulryisnan@gmail.com</t>
  </si>
  <si>
    <t>IMAN FAYULRY ISNAN</t>
  </si>
  <si>
    <t>27/7/1992</t>
  </si>
  <si>
    <t>Jl. HOS Cokroaminoto no 63</t>
  </si>
  <si>
    <t>JOMBANG</t>
  </si>
  <si>
    <t>afrozzaaq25@gmail.com</t>
  </si>
  <si>
    <t>Penataan ruang dalam gudang</t>
  </si>
  <si>
    <t>Pernah bekerja bagian produksi tas dengan merk R&amp;D
 Pengoperasian Mesin Injeksi Alas Kaki yang di selenggarakan di Bali diklat industri Yogyakarta</t>
  </si>
  <si>
    <t>Faik Iman</t>
  </si>
  <si>
    <t>indahsupriantijuni@gmail.com</t>
  </si>
  <si>
    <t>Jl . Cisedane no . 29 a surabaya</t>
  </si>
  <si>
    <t>Helper/gudang</t>
  </si>
  <si>
    <t>disesuaikan dengan pekerjaan yang ada</t>
  </si>
  <si>
    <t>Kecantikan rambut</t>
  </si>
  <si>
    <t>Pengalaman alfafa salon dan spa muslimah</t>
  </si>
  <si>
    <t>Instgram</t>
  </si>
  <si>
    <t>jajangsetiaramdhani@gmail.com</t>
  </si>
  <si>
    <t>Jajang setia ramdhani</t>
  </si>
  <si>
    <t>20/12/1998</t>
  </si>
  <si>
    <t>Jln.cicukang kec.arcamanik kel.cisaranten binaharapan kota bandung</t>
  </si>
  <si>
    <t>Kota bandung</t>
  </si>
  <si>
    <t>Tahun 2019 september - desember di pt.mizan grafika sarana bagian packing dan finishing, Tahun 2020 januari - april di pt.suryagraha sinar cemerlang bagian printing</t>
  </si>
  <si>
    <t>Facebook Jajang setia ramdhani</t>
  </si>
  <si>
    <t>sherlychristina61@gmail.com</t>
  </si>
  <si>
    <t>Sherly cristina</t>
  </si>
  <si>
    <t>15/08/2002</t>
  </si>
  <si>
    <t>Jalan damai rangkapan jaya kapling griya Echa 1 Block C1 RW 19 no 1 Depok</t>
  </si>
  <si>
    <t>tarulilusiana04@gamail.com</t>
  </si>
  <si>
    <t>Administrasi, sosialisasi</t>
  </si>
  <si>
    <t>Belajar sesuai keinginan kerja saya</t>
  </si>
  <si>
    <t>Komputer Microsoft office</t>
  </si>
  <si>
    <t>FB Sherly christina,Ig Sherly.christina_</t>
  </si>
  <si>
    <t>nia.yusmadayanti@gmail.com</t>
  </si>
  <si>
    <t>Feri Ardianto</t>
  </si>
  <si>
    <t>21/01/2001</t>
  </si>
  <si>
    <t>Jl. Gadang gang 6 no. 36, RT. 05 / RW. 06, kel. Gadang, kec. Sukun</t>
  </si>
  <si>
    <t>Penjaga toko / pramuniaga</t>
  </si>
  <si>
    <t>Cara kerja sebagai pramuniaga karena belum berpengalaman</t>
  </si>
  <si>
    <t>Berbicara dengan bahasa isyarat jari</t>
  </si>
  <si>
    <t>Feryardianto</t>
  </si>
  <si>
    <t>gitacantik12342@gmail.com</t>
  </si>
  <si>
    <t>Devi mahardianingtyas</t>
  </si>
  <si>
    <t>Perumahan pondok menganti indah f-6, kohir, boteng.</t>
  </si>
  <si>
    <t>Gresik</t>
  </si>
  <si>
    <t>Diploma 2</t>
  </si>
  <si>
    <t>Dwarfisme</t>
  </si>
  <si>
    <t>Admin/ staff/ helper</t>
  </si>
  <si>
    <t>- call center di PT. Infomedia Solusi Humanika (2014 - 2019)
  - admin keuangan di PT. Industri Jamu Jago ( 2009 - 2014)
  - admin penjualan di distributor telur (2014)</t>
  </si>
  <si>
    <t>kedai_sicimutezra</t>
  </si>
  <si>
    <t>juliorizky2207@gmail.com</t>
  </si>
  <si>
    <t>Julio Rizky F.Manuduri</t>
  </si>
  <si>
    <t>Jl Agatis blok G no 6 Budi agung</t>
  </si>
  <si>
    <t>Perkerjaan</t>
  </si>
  <si>
    <t>Perkerjaan mandiri</t>
  </si>
  <si>
    <t>Training pengalaman baru</t>
  </si>
  <si>
    <t>Tuli pasti bisa berkerja</t>
  </si>
  <si>
    <t>Pengalaman 2 tahun</t>
  </si>
  <si>
    <t>Jurizk</t>
  </si>
  <si>
    <t>gustianenane@gmail.com</t>
  </si>
  <si>
    <t>Nane Gustiane Fadilah</t>
  </si>
  <si>
    <t>31/08/1998</t>
  </si>
  <si>
    <t>Desa sukamanah rt 03 rw 04 Kecamatan Rancakekek, Kabupaten Bandung</t>
  </si>
  <si>
    <t>Kabupaten Bandung</t>
  </si>
  <si>
    <t>Dedehsupriati73@gmail.com</t>
  </si>
  <si>
    <t>Yang bisa saya ikutu dengan baik</t>
  </si>
  <si>
    <t>Microsoft word, Microsoft Excel, B inggris</t>
  </si>
  <si>
    <t>Pt abadi jaya , Kasir , 2018-2020</t>
  </si>
  <si>
    <t>Nane Gustianeu ( Facebook)</t>
  </si>
  <si>
    <t>fritsariyantho94@gmail.com</t>
  </si>
  <si>
    <t>Frits Ariyantho Saku</t>
  </si>
  <si>
    <t>23/08/1994</t>
  </si>
  <si>
    <t>RT/RW 042/017 Nainonat Kupang Timur</t>
  </si>
  <si>
    <t>Kabupaten Kupang</t>
  </si>
  <si>
    <t>nensypass23@gmail.com</t>
  </si>
  <si>
    <t>Akuntansi/Manajemen</t>
  </si>
  <si>
    <t>1. Mengikuti Praktek Kerja Lapangan (PKL) di Kantor Gubernur Nusa Tenggara Timur Tahun 2015 pada Badan Kepegawaian Daerah BKD
  2.Mengikuti Kursus Komputer dan Desain Grafis di Kantor sosial BRSPDSRW Efata di Kupang pada tahun 2018-2019
  3. Bekerja sebagai percetakan di toko Fc. Given di kabupaten Kupang tahun 2020</t>
  </si>
  <si>
    <t>Facebook AryanDesign</t>
  </si>
  <si>
    <t>imamg253@gmail.com</t>
  </si>
  <si>
    <t>IMAM GHOZALI</t>
  </si>
  <si>
    <t>17/06/1996</t>
  </si>
  <si>
    <t>JL RA KARTINI MAWAR 09 RT04 RW 03</t>
  </si>
  <si>
    <t>BEKASI</t>
  </si>
  <si>
    <t>STRABISMUS MATA KIRI</t>
  </si>
  <si>
    <t>CREW STORE</t>
  </si>
  <si>
    <t>SESUAI PROSEDUR YANG BERLAKU DIPERUSAHAAN</t>
  </si>
  <si>
    <t>MENULIS</t>
  </si>
  <si>
    <t>OPERATOR PRODUKSI PT GS ASTRA 2014-2015
  OPERATOR PRODUKSI PT TEMPO LOGISTIK 2015
  OPERATOR TEKNISI PT INDONESIA CHEMICON 2015-2018</t>
  </si>
  <si>
    <t>Ymam ghozaly</t>
  </si>
  <si>
    <t>nurjam882@gmail.com</t>
  </si>
  <si>
    <t>Nur jamil</t>
  </si>
  <si>
    <t>22/06/2001</t>
  </si>
  <si>
    <t>Jl PRONA III lokasi II GG melati</t>
  </si>
  <si>
    <t>Membaca</t>
  </si>
  <si>
    <t>@Nurjamil</t>
  </si>
  <si>
    <t>Andreas brayen wattimena</t>
  </si>
  <si>
    <t>Jalan warmasen kilo 13 Klamana Sorong timur papua barat</t>
  </si>
  <si>
    <t>Sorong</t>
  </si>
  <si>
    <t>Admin HR, Petugas layanan, desain grafis</t>
  </si>
  <si>
    <t>Desain grafis fisual, pelayanan pelanggan, ms exell, ms word, ms power point, corel draw, photoshop, bhs inggris, melukis, menggambar, media sosial,</t>
  </si>
  <si>
    <t>2017-2020 PT. PKSS BRI (PET.LAYANANAN), 2016-2017 CV PERCETAKAN MANDALA (DESAIN GRAFIS VISUAL), 
  2015-2016 CV DIGITAL CELL AMBON (ADMIN GUDANG)</t>
  </si>
  <si>
    <t>Instagram @mr.andreas_jimy</t>
  </si>
  <si>
    <t>septri.bowo@gmail.com</t>
  </si>
  <si>
    <t>Muchamad jalu septri bowo</t>
  </si>
  <si>
    <t>Jl. M Saidi Rt.009/Rw.001 No.30 Petukangan selatan Pesanggrahan</t>
  </si>
  <si>
    <t>Go atuo</t>
  </si>
  <si>
    <t>Mobil cuci</t>
  </si>
  <si>
    <t>kurnia878@gmail.com</t>
  </si>
  <si>
    <t>Kurnia Ridhowati</t>
  </si>
  <si>
    <t>13/08/1976</t>
  </si>
  <si>
    <t>Jl. Tawakal V No. 22, Grogol, Jakarta Barat</t>
  </si>
  <si>
    <t>Customer Service, Operation, Travel &amp; Tourism, Airlines</t>
  </si>
  <si>
    <t>IT Development</t>
  </si>
  <si>
    <t>Customer Support, Travel and Tourism, Ticketing, Draft Legal</t>
  </si>
  <si>
    <t>1. PT Innovatech Mediasky (AeroTicket), B2B Online Travel Agent, 2010. 2. Panorama Tour, Travel &amp; Tour, 2007. 3. Gama Tour, Travel Agent, 2001.</t>
  </si>
  <si>
    <t>Instagram : knia_r2000</t>
  </si>
  <si>
    <t>Muchammad Hanafi</t>
  </si>
  <si>
    <t>Jl Karangrejo 9/33 RT 10 RW 02 Wonokromo Surabaya</t>
  </si>
  <si>
    <t>muchammadhanafi232@gmail.com</t>
  </si>
  <si>
    <t>Corel draw, Adobe Photoshop, Microsoft office word</t>
  </si>
  <si>
    <t>PT Sinergi Karya Tyaga , design grafis , 2021-2022</t>
  </si>
  <si>
    <t>Hanafi58_</t>
  </si>
  <si>
    <t>https://drive.google.com/open?id=1A2dCgM3IyZJ78H7jimWdb-xAm1lQfP5z</t>
  </si>
  <si>
    <t>https://drive.google.com/open?id=15qZxIlT_o__OT15ZmC4qUAUE5Fv6Z37J</t>
  </si>
  <si>
    <t>https://drive.google.com/open?id=1jbrURj_jbsGTGrz43A5sjDS3fN40ez_7</t>
  </si>
  <si>
    <t>Tuna daksa tangan bagian kiri</t>
  </si>
  <si>
    <t>https://drive.google.com/open?id=1s56VF4YXLWoe5RRqFK0RtC0pgbre5Shy</t>
  </si>
  <si>
    <t>syeokil@gmail.com</t>
  </si>
  <si>
    <t>Rama Rizki Maulana</t>
  </si>
  <si>
    <t>Jl. Rambutan RT 001/013 larangan selatan</t>
  </si>
  <si>
    <t>rizkyrecipon@gmail.com</t>
  </si>
  <si>
    <t>Saya menginginkan sekali dibidang DKV / Design Komunikasi Visual.</t>
  </si>
  <si>
    <t>Semoga bisa di bidang design.</t>
  </si>
  <si>
    <t>Design</t>
  </si>
  <si>
    <t>1. Treeindo Mandiri bagian Design seragam untuk promosi.</t>
  </si>
  <si>
    <t>kikiplg407@gmail.com</t>
  </si>
  <si>
    <t>Muhammad rizki</t>
  </si>
  <si>
    <t>Lorong saleh no. 47</t>
  </si>
  <si>
    <t>yeni140796@gmail.com</t>
  </si>
  <si>
    <t>Crew</t>
  </si>
  <si>
    <t>Bisa mengendarai kendaraan</t>
  </si>
  <si>
    <t>Kurir lazada expres gojek pt gojek indonesia kurir diet mayo catering</t>
  </si>
  <si>
    <t>Mrizky14</t>
  </si>
  <si>
    <t>stefanushendrik09@gmail.com</t>
  </si>
  <si>
    <t>Stefanus Hendrik Lapian</t>
  </si>
  <si>
    <t>26/12/1996</t>
  </si>
  <si>
    <t>jl raya centex rt08 rw03 no 50 ciracas jaktim</t>
  </si>
  <si>
    <t>Stefanushendrik09@gmail.com</t>
  </si>
  <si>
    <t>Administrasi atau staff</t>
  </si>
  <si>
    <t>untuk keterangan disabilitas saya untuk sehari hari tidak memerlukan alat bantu, saya bisa berstandup comedy</t>
  </si>
  <si>
    <t>Praktek Kerja Lapangan di pusat pengembangan mutu barang selama 3 bulan dan saat ini masih aktif bekerja bagian administrasi corsec di pertamina Geothermal Energy</t>
  </si>
  <si>
    <t>epen26__ (instagram)</t>
  </si>
  <si>
    <t>rinezdwiyoga@gmail.com</t>
  </si>
  <si>
    <t>Rinez Dwi Yoga</t>
  </si>
  <si>
    <t>Jalan Madang no. 097, RT/RW 012/03 , Kel. Muntang tapus Kec. Prabumulih barat, kota Prabumulih</t>
  </si>
  <si>
    <t>Prabumulih</t>
  </si>
  <si>
    <t>Bidang seni, staf administrasi,</t>
  </si>
  <si>
    <t>Pelatihan desain grafis</t>
  </si>
  <si>
    <t>Bisa mengoperasikan komouter, bermusik,</t>
  </si>
  <si>
    <t>Rdwiyogaa</t>
  </si>
  <si>
    <t>willizpramesty@gmail.com</t>
  </si>
  <si>
    <t>Willis ayu pramesti</t>
  </si>
  <si>
    <t>20/12/1988</t>
  </si>
  <si>
    <t>Jl. Flamboyan lll blox-6 rt/rw 003/008 Taman Cimanggu</t>
  </si>
  <si>
    <t>nannyyasmin09@gmail.com</t>
  </si>
  <si>
    <t>Administrasi basis komputer</t>
  </si>
  <si>
    <t>Microsoft excel</t>
  </si>
  <si>
    <t>Percetakan dan membatik</t>
  </si>
  <si>
    <t>1. Karyawan percetakan 
  CV Nasional Baru Agustus 2008 - April 2015
  2. Warehouse Officer
  Toko Baby Shop Januari - Juli 2016
  3. Pebatik
  Pancawant Agustus - Oktober 2016</t>
  </si>
  <si>
    <t>Wilispramesti</t>
  </si>
  <si>
    <t>m.nurochman58@gmail.com</t>
  </si>
  <si>
    <t>M. Nurochman</t>
  </si>
  <si>
    <t>25/08/2000</t>
  </si>
  <si>
    <t>Jl. Kh.Abdulrrosyid No22. Rt 07 Rw 01 Desa Kupu, Kec.Dukuhturi, Kab.Tegal, Jawa Tengah 52192</t>
  </si>
  <si>
    <t>Tegal</t>
  </si>
  <si>
    <t>siti2708aminah@gmail.com</t>
  </si>
  <si>
    <t>QC, Operator, Gudang</t>
  </si>
  <si>
    <t>Skill</t>
  </si>
  <si>
    <t>Microsoft Office, Adobe Premiere, Autocad, Adobe Photoshop, Corel Draw</t>
  </si>
  <si>
    <t>CV. Beamer VMA - Magang - 2019
  PT. kastari Sentral Animation - Animator - 2019-2020
  PT. Sumber Alfaria Trijaya Tbk - Crew Store - 2020-2021</t>
  </si>
  <si>
    <t>@Rohman</t>
  </si>
  <si>
    <t>auliarahman7697@gmail.com</t>
  </si>
  <si>
    <t>Muhammad aulia rahman</t>
  </si>
  <si>
    <t>25/06/2000</t>
  </si>
  <si>
    <t>Karangmoncol rt 9 rw 3 , kec randudongkal</t>
  </si>
  <si>
    <t>Quality control</t>
  </si>
  <si>
    <t>Magang di pt pos indonesia 2020</t>
  </si>
  <si>
    <t>@auliaarahman___</t>
  </si>
  <si>
    <t>faisalmuharam1003@gmail.com</t>
  </si>
  <si>
    <t>Muhamad Faisal Muharam</t>
  </si>
  <si>
    <t>DS.Mangkurayat RT.02/05 Kec.Cilawu, Kab.Garut</t>
  </si>
  <si>
    <t>Operator/Retail</t>
  </si>
  <si>
    <t>CV. Maxprint Ganesa Optindo - Percetakan digital - Nov 2019- Mar 2021</t>
  </si>
  <si>
    <t>IG : @faisalhikari1003</t>
  </si>
  <si>
    <t>shella.batrisyia.lupita@gmail.com</t>
  </si>
  <si>
    <t>SHELLA BATRISYIA LUPITASARI</t>
  </si>
  <si>
    <t>27/02/1996</t>
  </si>
  <si>
    <t>Bringin Bendo rt 2 rw 1 no 16 Taman Sidoarjo</t>
  </si>
  <si>
    <t>Bidang Administrasi, Web Dev/Front End, Karyawan Supermarket, Back Office</t>
  </si>
  <si>
    <t>Microsoft Office, pembuatan web, ilmu Administrasi</t>
  </si>
  <si>
    <t>Admin Online di CV. RAHAYU MAKMUR | Februari 2019 - November 2019, Admin Marketing di CV. KSM GLOBALINDO | Januari 2020 - Maret 2020, Administrasi Umum di GWENS GROSIR BABY SHOP | Agustus 2020 - Februari 2021</t>
  </si>
  <si>
    <t>instagram : shel_2804, Shella_pitta27, Facebook : Eunoia Naga</t>
  </si>
  <si>
    <t>indrakaren92@gmail.com</t>
  </si>
  <si>
    <t>Indra Bayu</t>
  </si>
  <si>
    <t>Link.Cijawa Mesjid</t>
  </si>
  <si>
    <t>Entry Data ( Input Data )</t>
  </si>
  <si>
    <t>Operator warnet Aura.net 3 tahun
 Percetakan Menerima Pesanan 9 bulan
 Sablon Desdes Menerima Pesanan 2 bulan</t>
  </si>
  <si>
    <t>Bayu Indra Facebook</t>
  </si>
  <si>
    <t>ariefmuhamad492@gmail.com</t>
  </si>
  <si>
    <t>Muhamad arief</t>
  </si>
  <si>
    <t>Jalan Kebantenan 3 GG Mts attaufk no15 Semper timur cilincing Jakarta utara</t>
  </si>
  <si>
    <t>DKI jakarta</t>
  </si>
  <si>
    <t>redyariansyah887@gmail.com</t>
  </si>
  <si>
    <t>Memperbaiki motor</t>
  </si>
  <si>
    <t>2020 crew store di Alfamart sampai 2021</t>
  </si>
  <si>
    <t>Intagram:ayib378</t>
  </si>
  <si>
    <t>dercin.08@gmail.com</t>
  </si>
  <si>
    <t>Rr.Herlina Damayanti</t>
  </si>
  <si>
    <t>13/10/1990</t>
  </si>
  <si>
    <t>Komp.Deppen Blok EE 24. RT 002/011</t>
  </si>
  <si>
    <t>Ayuriyanti@gmail.com</t>
  </si>
  <si>
    <t>Bisa menggunakan ms.office</t>
  </si>
  <si>
    <t>1. PT. DPI sebagai Administrasi penggelola Gedung dari Tahun 2013-2019
 2. PT. SANYO sebagai Operator produksi kamera dari Tahun 2011-2012
 3. KFC Sebagai waiters Tahun 2010</t>
  </si>
  <si>
    <t>Derinerlnd</t>
  </si>
  <si>
    <t>ariarni06@gmail.com</t>
  </si>
  <si>
    <t>Nita Ariarni Junita</t>
  </si>
  <si>
    <t>Jl. Babakan Gempol RT 02 RW 11 Pasirlayung kec. Cibeunying kidul</t>
  </si>
  <si>
    <t>Aku bersedia bidang ada apanya. Aku coba dulu bidang yang lain kalau saya bisa bidang seperti cara yang sama.</t>
  </si>
  <si>
    <t>Ya. Training kerja dulu</t>
  </si>
  <si>
    <t>Komputer (ahli Microsoft word dan Excel)</t>
  </si>
  <si>
    <t>- Scarlet Dago Bandung housekeeping tahun Nov 2012 - jan 2013
 - Log In Foundation adminstrasi support tahun Feb 2014 - Agustus 2020</t>
  </si>
  <si>
    <t>Instagram @ariarnijunita</t>
  </si>
  <si>
    <t>sitifajriana615@gmail.com</t>
  </si>
  <si>
    <t>Siti Fajriana Nurkarima</t>
  </si>
  <si>
    <t>Kp. Buara 003/001 Paku jaya Serpong Utara</t>
  </si>
  <si>
    <t>1. Bidang tata boga 2. Administrasi 3.bidang make up &amp; fashion</t>
  </si>
  <si>
    <t>Training masak, make up, administrasi</t>
  </si>
  <si>
    <t>Memasak, makeup, operasikan komputer, edit foto/video</t>
  </si>
  <si>
    <t>Karyawati di PT. XL Axiata / PT. Trans Retail (Carrefour) Bumi Serpong Damai</t>
  </si>
  <si>
    <t>Facebook/Instagram</t>
  </si>
  <si>
    <t>ignatia.dorothy@gmail.com</t>
  </si>
  <si>
    <t>Ignatia Dorothy</t>
  </si>
  <si>
    <t>Jl. Cibubur VIIIE Gg.Mangga RT.009 RW.09 cibubur, ciracas jakarta timur</t>
  </si>
  <si>
    <t>Mauu kerja apa sajaa</t>
  </si>
  <si>
    <t>Latihan ms.office (komputer)</t>
  </si>
  <si>
    <t>Bisa komputer dan menulis yg rapii/cepat</t>
  </si>
  <si>
    <t>1. 2020-2021: training kerja di burger king selama 3 bulan ( karena covid) 
 2. Biasanya tiap bulan saya ditugaskan koperasi dari bapak</t>
  </si>
  <si>
    <t>Facebook: ignatia dorothy</t>
  </si>
  <si>
    <t>sridamiyati08@gmail.com</t>
  </si>
  <si>
    <t>SRI DAMIYATI</t>
  </si>
  <si>
    <t>Dsn. Kramanan, rt.11/rw.06, Ds. Jatimulyo, Kec. Tambakrejo, Kab. Bojonegoro, Jawa Timur, 62166</t>
  </si>
  <si>
    <t>Pengelolaan Perpustakaan, Kearsipan, Administrasi/Kesekretariatan, Manajemen SDM, Kepenulisan, dan Entry Data</t>
  </si>
  <si>
    <t>Pelatihan Pengembangan Softskill</t>
  </si>
  <si>
    <t>Manajemen Perpustakaan dan Kearsipan, Kesekretariatan/Administrasi, Kepenulisan, Mengajar, Manajemen SDM, Ms. Word/Excel/PPT, Mandiri, Komunikatif, Mampu Bekerjasama, Cekatan.</t>
  </si>
  <si>
    <t>1. Journal Writer di WPF Rutgers Indonesia (April-Juli 2021)
 2. Enumerator SDGs Desa Jatimulyo Kecamatan Tambakrejo yang diselenggarakan oleh Kementerian Desa, PDT, dan Transmigrasi (Mei-Juni 2021)
 3. Magang bidang Kearsipan di Dinas Perpustakaan dan Kearsipan Kabupaten Bojonegoro (Januari-Februari 2021)</t>
  </si>
  <si>
    <t>Facebook/Instagram : zrydam</t>
  </si>
  <si>
    <t>cutalmanabillaalkaputri7@gmail.com</t>
  </si>
  <si>
    <t>CUT ALMA NABILA ALKA PUTRI</t>
  </si>
  <si>
    <t>JL CEMARA IV NO 144 A</t>
  </si>
  <si>
    <t>Pom Besin</t>
  </si>
  <si>
    <t>Pom besin</t>
  </si>
  <si>
    <t>Komputer, Tata boga, Makeup dll</t>
  </si>
  <si>
    <t>Telah bekerja di PT. Sumber Alfaria Trijaya Tbk di Branch Balaraja, sejak tanggal 06 Desember 2017 sampai dengan tanggal 01 Agustus 2018</t>
  </si>
  <si>
    <t>ekasumantri30@gmail.com</t>
  </si>
  <si>
    <t>Eka Sumantri</t>
  </si>
  <si>
    <t>Kp.kadu RT.10 RW.04 Kel.sukamulya kec. Cikupa</t>
  </si>
  <si>
    <t>muhammadabdulbashiir4@gmail.com</t>
  </si>
  <si>
    <t>Administrasi / QC</t>
  </si>
  <si>
    <t>Administrasi,finance ,QC</t>
  </si>
  <si>
    <t>Analisa dan administrasi</t>
  </si>
  <si>
    <t>1. Adira Finance sebagai CRO/Surveyor tahun 20015 SD 2017
 2. Mandiri Utama finance sebagai CRO tahun 2017 SD 2019
 3. Bussan auto finance sebagai cmo tahun 2019 SD 2020</t>
  </si>
  <si>
    <t>yuliamaghfiroh8@gmail.com</t>
  </si>
  <si>
    <t>Yulia Maghfiroh</t>
  </si>
  <si>
    <t>Kp. Baru, Jl. Taman AA RT10/05 No.3C, Kel. Sukabumi Selatan, Kec. Kebon Jeruk, Kota Jakarta Barat, Kode Pos 11560</t>
  </si>
  <si>
    <t>Literasi keuangan</t>
  </si>
  <si>
    <t>Ms. Office, menghitung, dan berkebun</t>
  </si>
  <si>
    <t>Februari - Juni 2018 di Barbershop, Bertugas menjadi kasir dan membersihkan ruangan
 September - Oktober 2019 magang di Pabrik Gula Sragi PT Perkebunan Nusantara IX, Bertugas menganalisis rendemen tebu
 Januari - Desember 2020, Bertugas menjadi guru private SD - SMP</t>
  </si>
  <si>
    <t>Instagram : yulia_mghfrh</t>
  </si>
  <si>
    <t>dwikialfian123@gmail.com</t>
  </si>
  <si>
    <t>Dwiki Alfian</t>
  </si>
  <si>
    <t>29/4/1998</t>
  </si>
  <si>
    <t>Jln Taruna 01 RT 02/02 no 10 Jatiwaringin Pondokgede Bekasi</t>
  </si>
  <si>
    <t>Fuel attendant</t>
  </si>
  <si>
    <t>Mampu beradaptasi dengan lingkungan, mampu melayani customer sesuai dengan job desk yang di berikan, mampu untuk tepat waktu ketika melaksanakan tugas</t>
  </si>
  <si>
    <t>Waiter atau pelayan saji di salah satu kedai kopi di daerah Jakarta timur yang bernama Baroks Coffe (2020)
 Crew Store atau melayani dan menjaga toko di salah satu toko di daerah Bekasi dengan nama Robby Jaya (2018)
 Paruh waktu sebagai ojek online (2017)</t>
  </si>
  <si>
    <t>Instagram: dwikialfi_</t>
  </si>
  <si>
    <t>andinierlin@gmail.com</t>
  </si>
  <si>
    <t>Erlin</t>
  </si>
  <si>
    <t>Apartemen city Park, Cengkareng</t>
  </si>
  <si>
    <t>tzuyenn@gmail.com</t>
  </si>
  <si>
    <t>Makanan dan minuman , keuangan</t>
  </si>
  <si>
    <t>Cara Pengoperasian MC. Office dalam lingkungan kerja</t>
  </si>
  <si>
    <t>Aaerlin</t>
  </si>
  <si>
    <t>mikydimas907@gmail.com</t>
  </si>
  <si>
    <t>Dimas Meky Melenen Donnar</t>
  </si>
  <si>
    <t>Desa ketanggi Rt-Rw 01-01</t>
  </si>
  <si>
    <t>Microsoft word Excell powerpoint</t>
  </si>
  <si>
    <t>Sablon baju 2019
 Sales pakaian 2020
 Jualan keliling 2021</t>
  </si>
  <si>
    <t>Instragram : Dimasmelky1</t>
  </si>
  <si>
    <t>anggitafitriarahayu@gmail.com</t>
  </si>
  <si>
    <t>Anggita Fitria Rahayu</t>
  </si>
  <si>
    <t>Kp. Kalimati Kedaung Kali Angke Rt 008/Rw 06 No.6A Daan Mogot Km 11, Cengkareng</t>
  </si>
  <si>
    <t>Alasan saya memilih pekerjaan ini adalah karena saya menyukai dan memiliki kemampuan ada bidang ini</t>
  </si>
  <si>
    <t>administrasi karyawan dengan perusahaan</t>
  </si>
  <si>
    <t>Kemampuan menulis</t>
  </si>
  <si>
    <t>Saya belum dapat pengalaman kerja, saya hanya punya bisnis baju.</t>
  </si>
  <si>
    <t>Instagram : anggitaftrhy</t>
  </si>
  <si>
    <t>mdwikifirmansyah@gmail.com</t>
  </si>
  <si>
    <t>Muhammad Dwiki Firmansyah</t>
  </si>
  <si>
    <t>Jl. Pam no. 67, rawa mekar jaya, Serpong,Tangsel</t>
  </si>
  <si>
    <t>Tunawicara</t>
  </si>
  <si>
    <t>Pekerjaan yang tidak terlalu banyak menuntut komunikasi tetapi saya akan berusaha beradaptasi semaksimal mungkin</t>
  </si>
  <si>
    <t>Desain grafis &amp; administrasi</t>
  </si>
  <si>
    <t>Thisable Enterprise, admin social media &amp; content creator, 2019. PT Indo Tambangraya Megah Tbk, Administrator, 2020.</t>
  </si>
  <si>
    <t>IG: @m_dwikif , FB: Muhammad Dwiki Firmansyah, Twitter: @m_dwikif</t>
  </si>
  <si>
    <t>nabil.rahmadi@yahoo.co.id</t>
  </si>
  <si>
    <t>Nabil Rahmadi</t>
  </si>
  <si>
    <t>Jl. Mujair 1,no:144, Bambu Apus, Pamulang</t>
  </si>
  <si>
    <t>abahabbas@gmail.com</t>
  </si>
  <si>
    <t>Laundry Attendant</t>
  </si>
  <si>
    <t>Pelatihan administrasi</t>
  </si>
  <si>
    <t>Bahasa inggris (aktif): reading,speaking,writing, barista, housekeeping knowledge</t>
  </si>
  <si>
    <t>Holiday Inn Kemayoran (Laundry Attendant): 2014-2020
  Sunyi Savory &amp; Brewery (Barista): September 2021- sekarang</t>
  </si>
  <si>
    <t>IG: Nabil Rahmadi</t>
  </si>
  <si>
    <t>havi6564@gmail.com</t>
  </si>
  <si>
    <t>mihammad Hafi Luddin</t>
  </si>
  <si>
    <t>Jl. TB. Simatupang RT 12 RW 05 No.5A Kelurahan Tanjung Barat Kecamatan Jagakarsa</t>
  </si>
  <si>
    <t>Furl Attendant</t>
  </si>
  <si>
    <t>microsoft Office</t>
  </si>
  <si>
    <t>PT. Grab Teknologi Indonesia (Admin) September 2018- Desember 2019
 PT. Asuransi Cigna Indonesia (Sales) Maret 2020 - Juli 2020
 PT Sumber Alfaria Trijaya ( Crew Store)
 Oktober 2020 - Agustus 2021</t>
  </si>
  <si>
    <t>Twitter: @hafilraikkonen</t>
  </si>
  <si>
    <t>kurinawanwawan11@gmail.com</t>
  </si>
  <si>
    <t>Wawan Kurniawan</t>
  </si>
  <si>
    <t>Asong motor. Jln. Raya pahlawan no.50 rt. 002/01 kel. Aren jaya. Kec. Bekasi jaya .bekasi timur 17111</t>
  </si>
  <si>
    <t>Bekasi Timur</t>
  </si>
  <si>
    <t>Memasak , staf,</t>
  </si>
  <si>
    <t>Kasir, menghitung stok barang</t>
  </si>
  <si>
    <t>Memasak, suka kerja keras</t>
  </si>
  <si>
    <t>1. Garuda motorcat over, staf, 2009-2010.
 2. Toko jual beli bahan bangunan baru dan bekas, karyawan, 2011-2012
 3. Restoran Mekar Wangi ,Kasir administrasi,2012-2013.</t>
  </si>
  <si>
    <t>yuesariana149@gmail.com</t>
  </si>
  <si>
    <t>Yues Yusuf Ariana</t>
  </si>
  <si>
    <t>Jln. Taman Mumbul, Gg. Flamboyan, Banjarar Kekeran, Abian Semal</t>
  </si>
  <si>
    <t>pilangkinregino@gmail.com</t>
  </si>
  <si>
    <t>Pelatihan khusus untuk diffable</t>
  </si>
  <si>
    <t>Face book dan Instagram</t>
  </si>
  <si>
    <t>sadewotrinugroho@gmail.com</t>
  </si>
  <si>
    <t>Sadewo Tri Nugroho</t>
  </si>
  <si>
    <t>Jalan.pondok pinang timur RT01/RW03</t>
  </si>
  <si>
    <t>Crew store, office boy</t>
  </si>
  <si>
    <t>barista</t>
  </si>
  <si>
    <t>Bisa mengendarai sepeda motor</t>
  </si>
  <si>
    <t>Mitra gojek, PT GOJEK INDONESIA</t>
  </si>
  <si>
    <t>sawedo12</t>
  </si>
  <si>
    <t>indraarissandy4@gmail.com</t>
  </si>
  <si>
    <t>Indra Aris Sandy</t>
  </si>
  <si>
    <t>Dusun Gunungsari RT 001/ RW 003 Panyingkiran Ciamis</t>
  </si>
  <si>
    <t>Kabupaten Ciamis</t>
  </si>
  <si>
    <t>Bidang jasa</t>
  </si>
  <si>
    <t>Tahun 2019 - 2020 bekerja menjahit tas di maps project</t>
  </si>
  <si>
    <t>Instagram @aaaris21</t>
  </si>
  <si>
    <t>hilmiaziz189@gmail.com</t>
  </si>
  <si>
    <t>Hilmi Aziz</t>
  </si>
  <si>
    <t>Jl.kemuning No.13 RT006/RW004 Utan Kayu Utara, Matraman - Jakarta timur</t>
  </si>
  <si>
    <t>Kota Administrasi Jakarta Timur : Matraman</t>
  </si>
  <si>
    <t>Desain</t>
  </si>
  <si>
    <t>Belajar IT</t>
  </si>
  <si>
    <t>Desain Grafis (Adobe), Fotografi, Microsoft Office</t>
  </si>
  <si>
    <t>Nama Perusahaan : Robotic Explorer 
 Posisi asisten Guru
 1 Agustus - 31 Oktober 2016
 - Bertanggung Jawab atas kegiatan mengajar les Robotic di Sekolah TK Daerah yaitu : Bekasi Barat, Jakbar, dan Jakpus.
 - Membuat surat permintaan Sekolah SMPN untuk acara Robotic
 - Mengantar surat acara Robotic Explorer ke Sekolah dan Walikota
 - Bagian panitia acara besar Robotic Explorer di Mall
 - Mempersiapkan pertemuan meeting
 - Mempersiapkan perlengkapan dan kesiapan acara
 Nama Perusahaan : Balaikota DKI Jakarta
 Posisi Staff di bagian tim humas TGUPP
 14 Jaunari - 21 Februari 2020
 - Membuat Desain menggunakan adobe Illustrator
 - Membuat dokumen program office</t>
  </si>
  <si>
    <t>Instagram : @h_aziz01 dan @ha1visual</t>
  </si>
  <si>
    <t>hollandfarid@gmail.com</t>
  </si>
  <si>
    <t>Teuku Farid Azhar</t>
  </si>
  <si>
    <t>Jl. Basuki Rahman No. 2, RT/RW. 001/02, Kel. Cipinang Muara, Kec. Jatinegara</t>
  </si>
  <si>
    <t>Kota Jakarta Timur</t>
  </si>
  <si>
    <t>Training dan Bekerja</t>
  </si>
  <si>
    <t>Bekerja untuk training motivasi dibikin komputer Microsoft Word dan Microsoft Excel</t>
  </si>
  <si>
    <t>Ya training untuk bisa belajar</t>
  </si>
  <si>
    <t>Bisa cukup komputer Microsoft Word dan Microsoft Excel</t>
  </si>
  <si>
    <t>1. Di Kantor PT. Travel Nurin sebagai Office Boy (OB), Di Banda Aceh, Provinsi Aceh. 
 Bulan Februari Tahun 2012 sampai Bulan Maret Tahun 2015. 
 2. Di Fakultas Kopi sebagai Steward dan Logistik, Di Senayan, Kota Jakarta Selatan. 
 Bulan Agustus Tahun 2016 sampai Bulan Februari Tahun 2017. 
 3. Di Mainan Eduka sebagai Packing dan Komputer Cetak, Di Cilangkap, Kota Jakarta Timur. 
 Bulan April Tahun 2017 sampai Bulan Agustus Tahun 2019.</t>
  </si>
  <si>
    <t>linaanggraeni4408@gmail.com</t>
  </si>
  <si>
    <t>Lina Anggraeni</t>
  </si>
  <si>
    <t>Kp. Penggilingan RT. 009 RW. 007 Kel. Penggilingan kec. Cakung</t>
  </si>
  <si>
    <t>Housekeeping hotel</t>
  </si>
  <si>
    <t>Staff packing</t>
  </si>
  <si>
    <t>PT. Mulia cemeriang ABADI kec. Cikupa- Tangerang , Thun 2018 - 2020</t>
  </si>
  <si>
    <t>Blindutrio@gmail.com</t>
  </si>
  <si>
    <t>Nabilah Sulistyani Putri</t>
  </si>
  <si>
    <t>17/03/1994</t>
  </si>
  <si>
    <t>Jl.Sepinggan Asri Xiii No.14 Rt/Rw.043/000, South Balikpapan</t>
  </si>
  <si>
    <t>Administrasi komputer</t>
  </si>
  <si>
    <t>Butuh damping dibantu / ajar</t>
  </si>
  <si>
    <t>• Mampu pabrik plastik bagian Produksi • Mampu mengoperasikan komputer (Microsoft Word, Excel dan Power Point) • Mampu mengelola tugas administrasi gudang</t>
  </si>
  <si>
    <t>• Tahun 2011 – 2014 : Operator Produksi PT.Prima Sakti, Singosari – Malang - Jaltim
  • Tahun 2014 – 2016 : Administrasi Komputer PT.Royal Bersaudara, Balikpapan - Kaltim
  • Tahun 2017 : Guru Tuli Les Privat Bahasa Isyarat, Balikpapan - Kaltim</t>
  </si>
  <si>
    <t>blindutrio40</t>
  </si>
  <si>
    <t>dikaturnip8@gmail.com</t>
  </si>
  <si>
    <t>Dika putri dahniar</t>
  </si>
  <si>
    <t>28/09/2001</t>
  </si>
  <si>
    <t>Jl. Otista 3 dalam no 12 rt 001/rw008 cipinang cempedak</t>
  </si>
  <si>
    <t>Kota jakarta timur</t>
  </si>
  <si>
    <t>Mau alfamart</t>
  </si>
  <si>
    <t>Boleh</t>
  </si>
  <si>
    <t>Batik,tata boga</t>
  </si>
  <si>
    <t>@kakqutri</t>
  </si>
  <si>
    <t>muhammadfadilsantoso393@gmail.com</t>
  </si>
  <si>
    <t>Muhammad fadhil santoso</t>
  </si>
  <si>
    <t>28/07/1995</t>
  </si>
  <si>
    <t>Wisma lidah kulon A 107</t>
  </si>
  <si>
    <t>Mengoperasikan microsoft word</t>
  </si>
  <si>
    <t>Berkerja di hotel mercure sebagai cleaning service tahun 2017
  Bekerja di pabrik es batu sebagai kuli panggul es batu tahun 2019</t>
  </si>
  <si>
    <t>Smuhammadtuli</t>
  </si>
  <si>
    <t>novitasari44.ns@gmail.com</t>
  </si>
  <si>
    <t>SITI NOVITASARI HANDAYANi</t>
  </si>
  <si>
    <t>Jln Jambu ll Rt 005/002 Cipedak Jagakarsa Jakarta Selatan</t>
  </si>
  <si>
    <t>Saya bisa mampuan</t>
  </si>
  <si>
    <t>Saya ingin pengatahui ilmu</t>
  </si>
  <si>
    <t>Hantaran</t>
  </si>
  <si>
    <t>Novitasari Handayani</t>
  </si>
  <si>
    <t>wahyopi1@gmail.com</t>
  </si>
  <si>
    <t>Wahyopi</t>
  </si>
  <si>
    <t>Desa Buara RT. 03 / RW. 05, Kecamatan Ketanggungan</t>
  </si>
  <si>
    <t>krismansyahsh03@gmail.com</t>
  </si>
  <si>
    <t>Training Crew Store</t>
  </si>
  <si>
    <t>Bahasa Inggris Pasif (pemula)</t>
  </si>
  <si>
    <t>Facebook : Yopi / Instagram : @wahyopi1</t>
  </si>
  <si>
    <t>Dzakywiriawan@gmail.com</t>
  </si>
  <si>
    <t>Mohammad Dzaky Wiriawan</t>
  </si>
  <si>
    <t>21/07/1997</t>
  </si>
  <si>
    <t>Jl Cipinang Baru II no 24</t>
  </si>
  <si>
    <t>Cibitu@yahoo.com</t>
  </si>
  <si>
    <t>Bipolar</t>
  </si>
  <si>
    <t>HR atau Marketing</t>
  </si>
  <si>
    <t>Yang sesuai dengan pekerjaan</t>
  </si>
  <si>
    <t>caring terhadap pekerjaan</t>
  </si>
  <si>
    <t>As Daily Worker For kitchen, at Harris hotel kelapa gading
  as intern for kitchen at harris as well
  as intern for kitchen at double tree by hilton</t>
  </si>
  <si>
    <t>Event, Teman</t>
  </si>
  <si>
    <t>Instagram : @Dzakoyy</t>
  </si>
  <si>
    <t>nazwa.sharfinaerdianti@gmail.com</t>
  </si>
  <si>
    <t>Nazwa Sharfina Erdianti</t>
  </si>
  <si>
    <t>Jl. Cilandak Tengah III No. 9 RT 001/RW 001, Jakarta Selatan.</t>
  </si>
  <si>
    <t>Administrasi, Data Entry, Pustakawan, Akuntansi</t>
  </si>
  <si>
    <t>Meningkatkan kemampuan IT</t>
  </si>
  <si>
    <t>Mampu mengoperasikan Microsoft Office, Mampu mengelola keuangan, Mampu mendesain poster menggunakan Canva, dan Mampu mengoperasikan desain web (HTML &amp; CSS).</t>
  </si>
  <si>
    <t>Pengalaman saya bekerja di sebuah lembaga pembelajaran Bahasa Isyarat yang bernama PUSBISINDO (Pusat Bahasa Isyarat Indonesia) selama 4 tahun, dari tahun 2019 - 2022. Saya bekerja sebagai bendahara, yang bertanggung jawab memegang dan mengelola keuangan yang didapatkan dari kelas Bahasa Isyarat.</t>
  </si>
  <si>
    <t>@nazwashrfn_</t>
  </si>
  <si>
    <t>petotu110@gmail.com</t>
  </si>
  <si>
    <t>AHMAD NURUDIN</t>
  </si>
  <si>
    <t>Kampung kalimati rt 016 rw 003 no29 kelurahan kedaung kaliangke kecamatan cengkareng jakarta barat</t>
  </si>
  <si>
    <t>Yang ada jenjang karir</t>
  </si>
  <si>
    <t>3 bulan</t>
  </si>
  <si>
    <t>Komputer,akutansi,teknisi gulung dinamo mesin cuci, mesin air, dan kipas angin</t>
  </si>
  <si>
    <t>Pt. Dewa sutratex 2,jenis perkejaan maintenance, tahun 2019 sampai 2020</t>
  </si>
  <si>
    <t>Fb : Ahmad Nur Udin</t>
  </si>
  <si>
    <t>azisberkarya@gmail.com</t>
  </si>
  <si>
    <t>Azis Perdana</t>
  </si>
  <si>
    <t>21/08/1997</t>
  </si>
  <si>
    <t>Jl. Akasia II Blok C No.143 Duren Jaya Bekasi</t>
  </si>
  <si>
    <t>Bekasi Kota</t>
  </si>
  <si>
    <t>c.akasia@gmail.com</t>
  </si>
  <si>
    <t>Pekerjaan, Training, Alat Bantu Dengar</t>
  </si>
  <si>
    <t>Pekerjaan Bidang komputer Desain Grafis</t>
  </si>
  <si>
    <t>Pelatihan komputer Desain Grafis</t>
  </si>
  <si>
    <t>Microsoft office, Photoshop, Desain Grafis</t>
  </si>
  <si>
    <t>PT.Fastel Sinergi Bersama, Operator kabel WI-FI, 2020</t>
  </si>
  <si>
    <t>azisp21</t>
  </si>
  <si>
    <t>darmawanarif517@gmail.com</t>
  </si>
  <si>
    <t>Arif Darmawansyah</t>
  </si>
  <si>
    <t>25/09/1995</t>
  </si>
  <si>
    <t>Per. Cimone Alam Permai Blok B1 No 11 RT/RW 002/010 Kel. Cibodas Kec. Cibodas</t>
  </si>
  <si>
    <t>Staff Administrasi/ Staff Accounting</t>
  </si>
  <si>
    <t>Saya tidak memiliki keterampilan atau keahlian yang cukup menonjol, tetapi saya memiliki semangat kerja yang tinggi, teliti, dan sangat disiplin waktu</t>
  </si>
  <si>
    <t>Saya berpengalaman kerja di PT sumber Alfaria Trijaya Tbk selama 2 tahun dan berposisi sebagai picker warehouse dimana tugas dan tanggung jawab saya memastikan barang yang akan dikirim ke toko sesuai dengan Faktur permintaan barang, saya bekerja dari tahun 2019-2021</t>
  </si>
  <si>
    <t>Instagram : Arifdarmawan_</t>
  </si>
  <si>
    <t>faridzif7@gmail.com</t>
  </si>
  <si>
    <t>Muhammad Farid Al faridzi</t>
  </si>
  <si>
    <t>Jl Tambak Wedi tengah</t>
  </si>
  <si>
    <t>Pertama 2018 masuk kerja baru dari PT sai sampai akhirnya habis kontrak 2 tengah bulan 7 tahun 2020</t>
  </si>
  <si>
    <t>Parid_4 dari Instagram</t>
  </si>
  <si>
    <t>rizkidwinurmalita13@gmail.com</t>
  </si>
  <si>
    <t>Rizqi dwi nurmalita sari</t>
  </si>
  <si>
    <t>13/09/2002</t>
  </si>
  <si>
    <t>Jln pemuda 4 Kel : Rawamangun</t>
  </si>
  <si>
    <t>Apapun yg di perlukan</t>
  </si>
  <si>
    <t>Kasir atau apapun yg tersedia</t>
  </si>
  <si>
    <t>Menggambar</t>
  </si>
  <si>
    <t>@rizkydwi1702</t>
  </si>
  <si>
    <t>bellassaputrii@gmail.com</t>
  </si>
  <si>
    <t>Bella Erwin Saputri</t>
  </si>
  <si>
    <t>16/06/2002</t>
  </si>
  <si>
    <t>Babakan perumnas Rt 09/ Rw 06, Kel. Baranangsiang, Kec. Bogor Timur</t>
  </si>
  <si>
    <t>Saya mampu bekerja sama dengan baik, teliti, dan ulet</t>
  </si>
  <si>
    <t>Pernah pkl di bogor raya development bagian legalitas, jaga toko di regina pacis, dan sebagai telemarketing</t>
  </si>
  <si>
    <t>Bella Saputri (facebook)</t>
  </si>
  <si>
    <t>Babakan perumnas Rt 09/ Rw 06, Kel. Baranangsiang, Kec. Bogor Timur. Kota Bogor</t>
  </si>
  <si>
    <t>083160060509 atau 0895321388670</t>
  </si>
  <si>
    <t>bellasaputt@gmail.com</t>
  </si>
  <si>
    <t>Saya mampu bekerja sama dengan tim</t>
  </si>
  <si>
    <t>Saya membantu jualan ibu saya dari tahun 2015
 Saya pernah pkl di Bogor Raya Development di tahun 2018
 Saya pernah bekerja di Cv Four Media Indonesia di tahun 2021</t>
  </si>
  <si>
    <t>Bellatak16_</t>
  </si>
  <si>
    <t>https://drive.google.com/open?id=1NQoHYTH5efrIL04utnL093YnG36mWT2V</t>
  </si>
  <si>
    <t>https://drive.google.com/open?id=19jnWUfM-CFFxWePJbkw6KLMlUGvOi6FH</t>
  </si>
  <si>
    <t>https://drive.google.com/open?id=1ROgYTMsr76deFPmnN3a0q4MUog8MNrO8</t>
  </si>
  <si>
    <t>Dari lahir tidak ada tangan sebelah kiri full tadi atas</t>
  </si>
  <si>
    <t>https://drive.google.com/open?id=1XcH40QaU-CwFTNj7mmCX-6kos9lbQAm6</t>
  </si>
  <si>
    <t>novitapardede802@gmail.com</t>
  </si>
  <si>
    <t>NOVITAYANTI DAMELASRIA</t>
  </si>
  <si>
    <t>Jl.Angrek jelita kuning blok AI 41No.12</t>
  </si>
  <si>
    <t>dimaisria@gmail.com</t>
  </si>
  <si>
    <t>Mampu mengoperasikan komputer,bernyanyi,call center</t>
  </si>
  <si>
    <t>1. Call center
  2.Crew store 
  3. Jualan</t>
  </si>
  <si>
    <t>@novi1.021</t>
  </si>
  <si>
    <t>yusufqoirur@gmail.com</t>
  </si>
  <si>
    <t>Muhammad Yusuf Qoirur Rozi</t>
  </si>
  <si>
    <t>28/05/1999</t>
  </si>
  <si>
    <t>Jln. Gajah Mada Gg. Mauni No. 278 Rt. 01 Rw. 03 Kel. Doromukti Kec. Tuban</t>
  </si>
  <si>
    <t>ayuheni46@gmail.com</t>
  </si>
  <si>
    <t>Operator produksi, crew store, cleaning service, kurir</t>
  </si>
  <si>
    <t>Training komputer, jahit, pelayanan publik</t>
  </si>
  <si>
    <t>Las, bubut</t>
  </si>
  <si>
    <t>PT. Dua Putri Berkarya (pelayanan di kantin pabrik wilmar gresik) tahun 2019
  PT. Master Engineering Service (jadi helper AC di pabrik unilever cikarang) tahun 2020</t>
  </si>
  <si>
    <t>yusuf d'regges</t>
  </si>
  <si>
    <t>ekyvirzarezkyadityap@gmail.com</t>
  </si>
  <si>
    <t>VIRZA REZKY ADITYA PUTRA</t>
  </si>
  <si>
    <t>Jl. Multi Karya II No. 2 RT007 RW 009 Utan Kayu Utara Jakarta Timur 13120</t>
  </si>
  <si>
    <t>Crew Toko</t>
  </si>
  <si>
    <t>Mempunyai kemampuan, kerja dengan gesit,</t>
  </si>
  <si>
    <t>- PT. Colliers Internasional Indonesia : Juni 2014 - Desember 2014 bagian admin fasilitas deks.
  - PT. Transmart Kalimalang : april 2015 - april 2017 bagian produktif bakery &amp; cake.
  PT. Hindo H&amp;M : Februari 2020 - Oktober 2021 bagian produktif Sales Advisor dan Stockroom</t>
  </si>
  <si>
    <t>anakholidatus@gamil.com</t>
  </si>
  <si>
    <t>Ana kholidatus sholihah</t>
  </si>
  <si>
    <t>13/11/2001</t>
  </si>
  <si>
    <t>Dk tanianyar rt 07 rw 04 kec jakenan</t>
  </si>
  <si>
    <t>anakholidatus@gmail.com</t>
  </si>
  <si>
    <t>PT sejin fahsion sepatu pati</t>
  </si>
  <si>
    <t>Pejahit sepatu</t>
  </si>
  <si>
    <t>Hobi bulu tangkis</t>
  </si>
  <si>
    <t>PT sami jf jepara, 2020 sampe 2021</t>
  </si>
  <si>
    <t>Ana</t>
  </si>
  <si>
    <t>mantoroprayogik@gmail.com</t>
  </si>
  <si>
    <t>Prayogi Dwi Mantoro</t>
  </si>
  <si>
    <t>JL. Sultan agung GG 4/11 kota pasuruan, jawa timur</t>
  </si>
  <si>
    <t>Designer dan Helper</t>
  </si>
  <si>
    <t>Crew toko dan helper</t>
  </si>
  <si>
    <t>Crew toko atau helper</t>
  </si>
  <si>
    <t>Operator kayu PT. Armindo Intercop Sidoarjo
 Bisnis consultant PT. Rifan bandung</t>
  </si>
  <si>
    <t>Instagram dan Facebook</t>
  </si>
  <si>
    <t>lidylidya346@gmail.com</t>
  </si>
  <si>
    <t>Maulidia Altira Yuniar</t>
  </si>
  <si>
    <t>Jl.Bangka VIII Rt007 Rw012 pela mampang, mapang prapatan jakarta selatan</t>
  </si>
  <si>
    <t>donad4588@gmail.com</t>
  </si>
  <si>
    <t>komputer dan mejahit</t>
  </si>
  <si>
    <t>belum ada</t>
  </si>
  <si>
    <t>lidia_altira</t>
  </si>
  <si>
    <t>aasnurhasanah175@gmail.com</t>
  </si>
  <si>
    <t>Ende Aas Nurhasanah</t>
  </si>
  <si>
    <t>17/06/2001</t>
  </si>
  <si>
    <t>Blok sukamurni RT/RW 003/010 desa maja selatan kec maja</t>
  </si>
  <si>
    <t>Percaya diri</t>
  </si>
  <si>
    <t>Belum melamar pekerjaan</t>
  </si>
  <si>
    <t>jazhachoirusif40@gmail.com</t>
  </si>
  <si>
    <t>Jazha khoiru Sifa</t>
  </si>
  <si>
    <t>Jl masjid al mujahidin rt 03 rw 06 no 45 limo</t>
  </si>
  <si>
    <t>kota depok</t>
  </si>
  <si>
    <t>harap saya mau pekerjaan yang penting cari kebutuhannya</t>
  </si>
  <si>
    <t>iya ingin training kerja</t>
  </si>
  <si>
    <t>tata busana</t>
  </si>
  <si>
    <t>belum pengalaman</t>
  </si>
  <si>
    <t>rizha528</t>
  </si>
  <si>
    <t>rianiihesti431@gmail.com</t>
  </si>
  <si>
    <t>Hesty Riyani</t>
  </si>
  <si>
    <t>JL. Kelapa Puan RT.006/RW.003</t>
  </si>
  <si>
    <t>Jagakarsa</t>
  </si>
  <si>
    <t>saya ingat pengalaman Repack makanan kucing dan membersihkan layanan</t>
  </si>
  <si>
    <t>Saya ingin mencari pekerjaan yang cocok untuk aku.</t>
  </si>
  <si>
    <t>Komputer dan Pelayanan Servis</t>
  </si>
  <si>
    <t>Saya pernah bekerja sebelumnya , kerja lama di PT. Balini Pesthop adalah Jualan Makanan kucing dan saya pernah pengalaman/kemampuan sebagai kantor jadi sekretaris DPRD. sekarang saya masih menganggur tepat berusaha sendirian Dirumah.</t>
  </si>
  <si>
    <t>Facebook &amp; Instagram</t>
  </si>
  <si>
    <t>nainggolandody28@gmail.com</t>
  </si>
  <si>
    <t>Dody</t>
  </si>
  <si>
    <t>Jl.K.H Ahmad Dahlan, No.3, Ngapelan, Puntuk Sari, Wonosobo Barat “Kost Vian’s”, KAB. WONOSOBO, WONOSOBO, JAWA TENGAH, ID, 56311</t>
  </si>
  <si>
    <t>Saya pernah pengalaman bekerja menjahit PT</t>
  </si>
  <si>
    <t>Saya ingin mencari pekerjaan yang cocok untuk saya.</t>
  </si>
  <si>
    <t>Saya pernah bekerja menjahit dan gudang</t>
  </si>
  <si>
    <t>Saya pernah pengalaman bekerja PT Wonosobo, Menjahit dan mulai bekerja tahun 2018.</t>
  </si>
  <si>
    <t>R MOH LUTFI FADILAH</t>
  </si>
  <si>
    <t>Kp Malang 001/001 ds nanggerang Kec Binong</t>
  </si>
  <si>
    <t>Ms office, mengendarai mobil</t>
  </si>
  <si>
    <t>lutfi_fadilah56</t>
  </si>
  <si>
    <t>https://drive.google.com/open?id=1ZrOoU-Mfv60bpwvlrxtX7sHZmQO9UeMQ</t>
  </si>
  <si>
    <t>https://drive.google.com/open?id=1WcnjQyg56qgixovXVq2NZFTVH_zuxpqk</t>
  </si>
  <si>
    <t>https://drive.google.com/open?id=1uoiUc0ojuLSP-Fy5ynjiejp44nccvO2A</t>
  </si>
  <si>
    <t>Pergelangan tangan bengkok</t>
  </si>
  <si>
    <t>https://drive.google.com/open?id=11CEIq3vuWmGYsFM8jJsokcEpn4FUDyvN</t>
  </si>
  <si>
    <t>rafiaidhilfitragiovanni0820@gmail.com</t>
  </si>
  <si>
    <t>Rafi Aidilfitra Giovanni</t>
  </si>
  <si>
    <t>Jl kramat 2 no.10c rt10 rw01 pondok pinang kebayoran lama,jakarta selatan</t>
  </si>
  <si>
    <t>Di gudang</t>
  </si>
  <si>
    <t>Jaga ditoko</t>
  </si>
  <si>
    <t>Bikin kopi barista</t>
  </si>
  <si>
    <t>aliefridho30prihatna@gmail.com</t>
  </si>
  <si>
    <t>Alief Ridho Prihatna</t>
  </si>
  <si>
    <t>Jl. Nias 1 Blok A2 no 44 RT 06 RW 22 Perum. Pura Bojonggede. Kab. Bogor</t>
  </si>
  <si>
    <t>PT Alfamart cikarang</t>
  </si>
  <si>
    <t>training</t>
  </si>
  <si>
    <t>PT loreal cikarang 9bulan</t>
  </si>
  <si>
    <t>lindamasyuni1409@gmail.com</t>
  </si>
  <si>
    <t>Linda Mas Yuni</t>
  </si>
  <si>
    <t>14/09/2000</t>
  </si>
  <si>
    <t>Jl. Rawakopi Andara ujung patokan warung bang Maman,no.rumah S2 pager hitam. Pangkalan jati baru Cinere Depokepok</t>
  </si>
  <si>
    <t>aldyzrinaldy@gmail.com</t>
  </si>
  <si>
    <t>Ingin mencari pengalaman dengan suasana pekerjaan yg baru membuatku nyaman dan sesuai kemampuan saya dan akan saya lakukan.</t>
  </si>
  <si>
    <t>training yg bisa membuat kita mengerti banyak sistem kerja di Alfamart.</t>
  </si>
  <si>
    <t>Percaya diri, komunikasi yg baik, dan kerja sama dalam team.</t>
  </si>
  <si>
    <t>PT. Matahari Department Store, SPG(sales promotion Girls), tahun 2019 - 2020</t>
  </si>
  <si>
    <t>Instagram: Lindhayyy_</t>
  </si>
  <si>
    <t>alyah8768@gmail.com</t>
  </si>
  <si>
    <t>M. Ali sutriman</t>
  </si>
  <si>
    <t>27/06/1996</t>
  </si>
  <si>
    <t>Jalan DIVISI IV ALRI, Desa Andang, Kecamatan Haruyan, Kabupaten Hulu Sungai Tengah, ,</t>
  </si>
  <si>
    <t>Barabai</t>
  </si>
  <si>
    <t>fitriabadi075@gmail.com</t>
  </si>
  <si>
    <t>Helper Alfamart Banjarmasin</t>
  </si>
  <si>
    <t>Rebarman</t>
  </si>
  <si>
    <t>SPBU KAPUH BARIKIN, Pengawas lapangan, 5 April 2016 - 20 November 2017 
  PT ELBANA JAYA ABADI, Finishing Worker, 13 Desember 2017 - 22 Desember 2018
  TOKO BATAVIA MALL MESRA INDAH,Pramuniaga, 28 Desember 2018 - 16 Februari 2020</t>
  </si>
  <si>
    <t>Instagram, Ali_boy_adg</t>
  </si>
  <si>
    <t>dgyustiaditya@gmail.com</t>
  </si>
  <si>
    <t>Dimas Gyusti Aditya</t>
  </si>
  <si>
    <t>Kp.KH shaleh Perumahan Pandan Jaya Residence. Blok F1/7</t>
  </si>
  <si>
    <t>Dgyustiaditya@gmail.com</t>
  </si>
  <si>
    <t>Gudang Alfamart</t>
  </si>
  <si>
    <t>Hp</t>
  </si>
  <si>
    <t>Bengkel Ridho</t>
  </si>
  <si>
    <t>Dimas</t>
  </si>
  <si>
    <t>rahayuningsih2122@gmail.com</t>
  </si>
  <si>
    <t>Rahayu Ningsih</t>
  </si>
  <si>
    <t>Sugihan rt 01 rw 01 kec.Bendosari</t>
  </si>
  <si>
    <t>Accounting, Finance, Administrasi, HRD</t>
  </si>
  <si>
    <t>Ms.Office, Bahasa Inggris, Corel draw, Photoshop</t>
  </si>
  <si>
    <t>1) PT. Insolutionpack Machinery -Accounting- 2013 sd 2014. 2) PT. Aneka Papera Indah-Finance- 2012 sd 2013 3) CV. Modern Impratama- Administrasi- 2009 sd 2011</t>
  </si>
  <si>
    <t>@rahayuningraha (ig)</t>
  </si>
  <si>
    <t>idadiprabowo@gmail.com</t>
  </si>
  <si>
    <t>Adi Prabowo</t>
  </si>
  <si>
    <t>Jl.AC Lengkeng No.37 RT.001/002 Kel.Bojong Menteng Kec.Rawa Lumbu Kota.Bekasi Timur</t>
  </si>
  <si>
    <t>Staff Gudang</t>
  </si>
  <si>
    <t>Akan mengikuti training yang di berikan oleh perusahaan</t>
  </si>
  <si>
    <t>Elektronik</t>
  </si>
  <si>
    <t>1.Pernah Bekerja di Rumah Sakit Islam Jakarta Pusat Sebagai Cleaning Servis
  2.Pernah Bekerja di MALL ROXY Sebagai Teknisi HP
  3.Pernah Bekerja di PT.EDS Manufacturing Indonesia Sebagai M.P.C Mesin Insert plug</t>
  </si>
  <si>
    <t>gisnakharismadani@gmail.com</t>
  </si>
  <si>
    <t>GISNA KHARISMADANI</t>
  </si>
  <si>
    <t>18/05/1988</t>
  </si>
  <si>
    <t>BATARA INDAH BLOK E 13</t>
  </si>
  <si>
    <t>APA SAJA SELAGI SAYA BISA KERJAKAN</t>
  </si>
  <si>
    <t>MENGENDARAI MOBIL</t>
  </si>
  <si>
    <t>JNE AGEN = 2018</t>
  </si>
  <si>
    <t>rochmantns03@gmail.com</t>
  </si>
  <si>
    <t>Rochman Taufiq Nur Singgih</t>
  </si>
  <si>
    <t>Jl. Mawar no. 33 RT. 02 rw 02 mangkujayan</t>
  </si>
  <si>
    <t>Cerebral palsy ringan</t>
  </si>
  <si>
    <t>Crew store alfamart</t>
  </si>
  <si>
    <t>Offline dan online</t>
  </si>
  <si>
    <t>Belum punya</t>
  </si>
  <si>
    <t>hrahmat677@gmail.com</t>
  </si>
  <si>
    <t>Rahmat hidayat</t>
  </si>
  <si>
    <t>dusun pendowo desa kabuh rt01 rw03 kecamatan kabuh, jombang. jawa timur</t>
  </si>
  <si>
    <t>darkdelfire@gmail.com</t>
  </si>
  <si>
    <t>Memeriksa barang masuk dan keluar juga pengoperasian komputer</t>
  </si>
  <si>
    <t>Mampu bekerja dengan tim.. Dan mampu mengoperasikan komputer</t>
  </si>
  <si>
    <t>1. Pernah bekerja di industri rumahan produksi konveksi dari tanggal 1-7-2014 sampai 30-9-2014
 2. Bekerja di maspion di bagian divisi ami industri rumah tangga dari tanggal 1-10-2014 sampai 31 desember 2020
 3. Bekerja di prudential life insurance sebagai finansial consultant dan agen dari tanggal 17-10-2017 sampai 06-07-2019</t>
  </si>
  <si>
    <t>Rahmathidayat_2011</t>
  </si>
  <si>
    <t>rahmathidayatade02@gmail.com</t>
  </si>
  <si>
    <t>Rahmat Hidayat</t>
  </si>
  <si>
    <t>Jl. Setia Jaya X RT 004/ RW 008 Jelambar Baru Grogol Petamburan</t>
  </si>
  <si>
    <t>Saya mau pekerjaan harapkan masa depan</t>
  </si>
  <si>
    <t>Saya training kerja tetep untuk bisa lolos</t>
  </si>
  <si>
    <t>Bicara lumanyan dan normal</t>
  </si>
  <si>
    <t>Perusahaan MNC SKY Vision, Jenis pekerjaan Teknisi Rekondisi, dan tahun bekerja 2011-2019 (9tahun)</t>
  </si>
  <si>
    <t>noerulhikmah92@gmail.com</t>
  </si>
  <si>
    <t>Nurul Hikmah</t>
  </si>
  <si>
    <t>24/11/1992</t>
  </si>
  <si>
    <t>Jl. Flamboyan No. 69 B, Desa Candimulyo, Kec. Jombang</t>
  </si>
  <si>
    <t>Kabupaten Jombang</t>
  </si>
  <si>
    <t>rakhmawati23@gmail.com</t>
  </si>
  <si>
    <t>tenaga pendidik atau yang sesuai dengan keterampilan saya dalam mengoperasikan komputer</t>
  </si>
  <si>
    <t>content writing, programming untuk tunanetra</t>
  </si>
  <si>
    <t>1. mengajar Bahasa Inggris, sesuai dengan pendidikan terakhir saya.2. menguasai MS Word dan Excel3. mampu bekerja dengan internet</t>
  </si>
  <si>
    <t>Instagram : hikmah_nurul11; linkedin: https://www.linkedin.com/in/nurul-hikmah-01a979217/</t>
  </si>
  <si>
    <t>Rahmat Hidayatullah</t>
  </si>
  <si>
    <t>Jalan Delima blok C 28 Perum Sukaseuri, kotabaru.</t>
  </si>
  <si>
    <t>Kabupaten Karawang</t>
  </si>
  <si>
    <t>rahmat.hidayatullah888@yahoo.co.id</t>
  </si>
  <si>
    <t>Menulis, komunikasi, kegiatan lapangan, dan merencanakan kegiatan.</t>
  </si>
  <si>
    <t>Guru outbound, Guru eksak SMP (Sekolah Alam Jomin) (2018 - 2021)</t>
  </si>
  <si>
    <t>instagram : @raaggoo_</t>
  </si>
  <si>
    <t>https://drive.google.com/open?id=13BC2uun8LaAjXjK-Lfnp8yhxRZ4aMk9n</t>
  </si>
  <si>
    <t>Sarjana Teknik</t>
  </si>
  <si>
    <t>https://drive.google.com/open?id=1GXDF3kqFhHRclNR8Lpi3UTrB83Php76o</t>
  </si>
  <si>
    <t>https://drive.google.com/open?id=1JRmxESiwz_TfUlBhQ83IJeJUVutoR0SH</t>
  </si>
  <si>
    <t>Mengalami kecelakaan panjat tebing pada tahun 2011 yang mengakibatkan tangan kanan menjadi lumpuh layu sampai saat ini.</t>
  </si>
  <si>
    <t>https://drive.google.com/open?id=1rWgv7H71Cxu4LneRiyvNmCRk7ABqS1hb</t>
  </si>
  <si>
    <t>alfanfeyode@gmail.com</t>
  </si>
  <si>
    <t>alfathan feyode</t>
  </si>
  <si>
    <t>25/02/1999</t>
  </si>
  <si>
    <t>jl.panorama no13/29 kelurahan kayu kubu kecamatan guguk panjang,bukittinggi</t>
  </si>
  <si>
    <t>call center,admin,operator</t>
  </si>
  <si>
    <t>traning operator,call center</t>
  </si>
  <si>
    <t>microsoft office,corel</t>
  </si>
  <si>
    <t>saya freshgraduation</t>
  </si>
  <si>
    <t>ig:alfanyode</t>
  </si>
  <si>
    <t>rositachandradewi17@gmail.com</t>
  </si>
  <si>
    <t>Rozita Chandradewi</t>
  </si>
  <si>
    <t>17/04/1996</t>
  </si>
  <si>
    <t>Jl. Gajah Mada No.77</t>
  </si>
  <si>
    <t>Kota Madiun</t>
  </si>
  <si>
    <t>garaprawian13@gmail.com</t>
  </si>
  <si>
    <t>Ms. Office; word, excel, ppt, problem solving, skill communication, teamwork</t>
  </si>
  <si>
    <t>1. MPM MOTOR Madiun (admin penjualan, januari 2019 - januari 2020)
  2. PT. Vads Indonesia (call center inbound xl axiata, maret 2020 - november 2020)</t>
  </si>
  <si>
    <t>Instagram @rozitachandra</t>
  </si>
  <si>
    <t>sarahswet789@gmail.com</t>
  </si>
  <si>
    <t>Siti Sarah Rara Windi</t>
  </si>
  <si>
    <t>Kp Babakan wetan rt04 RW 03 desa Sukakarya kecamatan Banyuresmi Garut</t>
  </si>
  <si>
    <t>Bisa komputer</t>
  </si>
  <si>
    <t>Belum ada pengalaman</t>
  </si>
  <si>
    <t>Sarah Rara Windi</t>
  </si>
  <si>
    <t>anastasiafifta@gmail.com</t>
  </si>
  <si>
    <t>Anastasia Fifta</t>
  </si>
  <si>
    <t>30/01/1983</t>
  </si>
  <si>
    <t>Jl Jati Barat 3 no 370</t>
  </si>
  <si>
    <t>Administrasi, marketing, virtual Assistant</t>
  </si>
  <si>
    <t>Digital marketing</t>
  </si>
  <si>
    <t>Excrl, Power Point</t>
  </si>
  <si>
    <t>PT ZMG, Project aAdmin &amp; Marketing, 2015-2020
  PT Nexwave, Project Admin, 2013-2015
  PT Warna Warni, Sekretaris Representative, 2013
  PT Duo Furniture, Personal Assistant Director of Sales, 2012-2013</t>
  </si>
  <si>
    <t>@shmilykitii</t>
  </si>
  <si>
    <t>madeayu652@gmail.com</t>
  </si>
  <si>
    <t>Ni Made Ayu Anggreni Wedayati</t>
  </si>
  <si>
    <t>28/07/1992</t>
  </si>
  <si>
    <t>Banjar Dinas Segara Desa Giri Emas Kecamatan Sawan Kabupaten Buleleng Provinsi Bali</t>
  </si>
  <si>
    <t>Pekerjaan, Training, Informasi webinar dan lainnya</t>
  </si>
  <si>
    <t>Sesuai ijazah S1 dan sesuai pengalaman bekerja admin</t>
  </si>
  <si>
    <t>Magang di instansi pemerintah</t>
  </si>
  <si>
    <t>Microsoft word, Microsoft Excel, Microsoft powerpoint, autocad</t>
  </si>
  <si>
    <t>1. Freelance di PT. Enciety Business Consult Jakarta Indonesia sebagai Interviewer sejak 7 Oktober 2011 hingga 23 Desember 2011
  2. Freelance di PT. Wartha Bakti Mandala Denpasar sebagai Surveyor tanggal 23 Agustus 2012.
  3. Freelance di PT. Lintas Daya Manunggal Padangsambian Denpasar sebagai Surveyor tanggal 19 September 2013
  4. Pernah Bekerja sebagai Staf Engineering di PT. ANINDYAGUNA Kontraktor Sejak tanggal 15 Januari 2018 s/d 31 Maret 2020</t>
  </si>
  <si>
    <t>anggreni.wedayati</t>
  </si>
  <si>
    <t>niluhputuekayanti21@gmail.com</t>
  </si>
  <si>
    <t>Ni Luh Putu Ekayanti</t>
  </si>
  <si>
    <t>25/04/2001</t>
  </si>
  <si>
    <t>Jl.krasan Desa Sedang kec.Abiansemal</t>
  </si>
  <si>
    <t>comang1345@gmail.com</t>
  </si>
  <si>
    <t>Administarsi dan pegawai yayasan</t>
  </si>
  <si>
    <t>Training komputer atau administrasi</t>
  </si>
  <si>
    <t>Mengoprasikan microsoft word ,Exel ,power point</t>
  </si>
  <si>
    <t>Instagram :ekayantiii_</t>
  </si>
  <si>
    <t>mariafebri56@gmail.com</t>
  </si>
  <si>
    <t>Maria Febri Kristina</t>
  </si>
  <si>
    <t>25/02/1995</t>
  </si>
  <si>
    <t>Jl pucang elok raya 23 pucang gading</t>
  </si>
  <si>
    <t>call center, admin, copy writing, content writing,</t>
  </si>
  <si>
    <t>social media management, copywriting, content writing, SEO, ux writing, desain</t>
  </si>
  <si>
    <t>menulis, mengoprasikan blog dan web</t>
  </si>
  <si>
    <t>menulis lepas</t>
  </si>
  <si>
    <t>riamaria25</t>
  </si>
  <si>
    <t>wardimansoka@gmail.com</t>
  </si>
  <si>
    <t>Soka Wardiman Sinaga</t>
  </si>
  <si>
    <t>16/01/1995</t>
  </si>
  <si>
    <t>Dusun Sawo VIII Sei Suka Deras no 05 kec sei suka</t>
  </si>
  <si>
    <t>Batu Bara</t>
  </si>
  <si>
    <t>Administrasi, tenaga pendidik, bidang IT</t>
  </si>
  <si>
    <t>Bidang IT</t>
  </si>
  <si>
    <t>Smk swasta teladan, sebagai tenaga pendidik, 2020</t>
  </si>
  <si>
    <t>Wardiman Sinaga</t>
  </si>
  <si>
    <t>fatimahyunita.s@gmail.com</t>
  </si>
  <si>
    <t>Fatimah Yunita Sari</t>
  </si>
  <si>
    <t>Jl kemuning 5 perum kartika wanasari</t>
  </si>
  <si>
    <t>Fresh gruadte</t>
  </si>
  <si>
    <t>Ig @fathimah_yunita</t>
  </si>
  <si>
    <t>ramadhiks.saputra23@gmail.com</t>
  </si>
  <si>
    <t>Rama dhika saputra</t>
  </si>
  <si>
    <t>23/05/1987</t>
  </si>
  <si>
    <t>Jl. Kalianyar ll rt 001 rw 013 no 22</t>
  </si>
  <si>
    <t>ramadhika.saputra23@gmail.com</t>
  </si>
  <si>
    <t>Semangat kerja</t>
  </si>
  <si>
    <t>Sudah pegalaman kerja</t>
  </si>
  <si>
    <t>Pt. Colliers interniol 2011, pt mnc sky 2013 sampai 2016, pt transmart 2017)</t>
  </si>
  <si>
    <t>Toko crewstore</t>
  </si>
  <si>
    <t>rohmifatmawati@gmail.com</t>
  </si>
  <si>
    <t>Rohmi Fatmawati Dewi</t>
  </si>
  <si>
    <t>RT 09 Desa Simpang Terusan Kecamatan Muara Bulian</t>
  </si>
  <si>
    <t>Batang Hari</t>
  </si>
  <si>
    <t>Tenaga administrasi</t>
  </si>
  <si>
    <t>Menulis kreatif, menulis proposal kerja, membuat laporan kerja, menyusun laporan keuangan</t>
  </si>
  <si>
    <t>Tutor PKBM Almuhajirin (2019-2020)
  Mengajar mata pelajaran Bahasa Indonesia dan bahasa Inggris kelas paket B dan Paket C
  Membuat beberapa program dan laporan keuangan dan manajemen lembaga. 
  Operator DAPODIK (2019-2020)
  Saya bertugas mengoperasikan aplikasi Dapodik dan PMP sekolah
  Adapun tupoksinya adalah mengentri dan mengawasi data dewan guru dan tenaga kependidikan serta siswa-siswi SMA Elhafidziyah ke aplikasi Dapodik dan website Dapodikdasdasmen
  Guru Mapel SMPS Elhafidziyah dan SMA ElhOperatorafidziyah (2018-2020)
  Bertugas mengajar mata pelajaran Bahasa Indonesia untuk SMPS dan SMA Elhafidziyah. Ditunjuk sebagai guru pembimbing ekstra kurikuler Mading. Sebagai salah satu tim yang membuat program kerja tahunan sekolah.
  bertugas membuat program kerja dan laporan kegiatan serta keuangan (BOS) sekolah.
  Ditunjuk sebagai ketua panitia PPDB tahun pelajaran 2019/2020 dan ketua panitia pelaksana ujian akhir kelas IX SMPS Elhafidziyah.</t>
  </si>
  <si>
    <t>@rohmifatmawatidewi</t>
  </si>
  <si>
    <t>ardiansyah.aa517@gmail.com</t>
  </si>
  <si>
    <t>Mokhamad Sidiq Ardiyansyah</t>
  </si>
  <si>
    <t>20/05/1992</t>
  </si>
  <si>
    <t>Griya Sragi Indah, Jalan Jeruk no.214 RT 01 RW 16</t>
  </si>
  <si>
    <t>Kabupaten Pekalongan</t>
  </si>
  <si>
    <t>Staf kantor</t>
  </si>
  <si>
    <t>Manajemen Keuangan</t>
  </si>
  <si>
    <t>Fundraising Lazizmu 2020-2021</t>
  </si>
  <si>
    <t>Ardyansyah</t>
  </si>
  <si>
    <t>Rohmk Fatmawati Dewi</t>
  </si>
  <si>
    <t>pengoperasian komputer dan pelatihan desain serta digital marketing</t>
  </si>
  <si>
    <t>microsoft Office word, microsoft office excel, microsoft office presentation, menulis kreatif, basic desain</t>
  </si>
  <si>
    <t>A. Tutor PKBM Almuhajirin
 • Mengajar mata pelajaran bahasa Indonesia;
 • Menyusun Rencana Kerja lembaga dan anggaran selama satu tahun pelajaran 2018/2019.
 B. Operator Dapodik SMA Elhafidziyah (2019-2020)
 • Menginput data sekolah dan mengirimkan secara online ke server pusat;
 • Mengelola aplikasi Dapodik dan PMP SMA Elhafidziyah;
 • Menyusun Rencana Kerja Sekolah dan anggaran selama satu tahun pelajaran 2018/2019;
 • Menyusun beberapa laporan kegiatan;
 • Menjadi ketua Panitia Pelaksana Penerimaan Peserta Didik Baru Tahun Pelajaran 2019/2020.
 C. Tenaga Pendidik Bahasa Indonesia-SMA &amp; SMPS Elhafidziyah (2018-2020)
 • Mengajar mata pelajaran bahasa Indonesia;
 • Pembimbing ekstrakurikuler Mading;
 • Menyusun Rencana Kerja Sekolah dan anggaran selama satu tahun pelajaran 2018/2019;
 • Menyusun beberapa laporan kegiatan &amp; laporan keuangan;
 • Menjadi ketua Panitia Pelaksana Penerimaan Peserta Didik Baru Tahun Pelajaran 2019/2020;
 • Menjadi ketua Panitia Pelaksana Ujian Sekolah kelas IX SMPS ELHAFIDZIYAH Tahun Pelajaran 2019/2020.</t>
  </si>
  <si>
    <t>https://drive.google.com/open?id=1oHrn-NPipVi3dyLdB_6kV1hGjG4FbsDx</t>
  </si>
  <si>
    <t>S-1 Sastra Indonesia</t>
  </si>
  <si>
    <t>https://drive.google.com/open?id=1zi_QTnd7oAONvlpZz8x4iIbKKIJkfHZC</t>
  </si>
  <si>
    <t>https://drive.google.com/open?id=1RvLXWJ3MsYBAboJej3Z46P9a3DUXRbC4</t>
  </si>
  <si>
    <t>Disabilitas yang saya alami adalah disabilitas daksa sejak lahir. Adapun kondisi yang saya alami adalah jari tangan kanan saya tidak berkembang secara normal sehingga mengalami keterbatasan gerak dan kemampuan. Akan tetapi, kegiatan sehari-hari yang memerlukan kekuatan tangan dapat saya atasi dengan menggunakan satu tangan, yaitu tangan kiri. Hal tersebut membuat saya menjadi seorang kidal. aktivitas seperti menulis, mengetik, mengambil dan meletakkan barang, dominan menggunakan tangan kiri. Saya tidak menggunakan alat bantu untuk beraktivitas.</t>
  </si>
  <si>
    <t>https://drive.google.com/open?id=1kWhxk9LE9K9IjbPm08UGb_H7IMGRpDZ0</t>
  </si>
  <si>
    <t>ansyahferdi007@gmail.com</t>
  </si>
  <si>
    <t>Ferdiansyah</t>
  </si>
  <si>
    <t>Jl.Cemara 2 Blok A4 No.19 Pondok Rezeki, Kutabaru - Pasar Kemis, Kab.Tangerang</t>
  </si>
  <si>
    <t>Kab.tangerang</t>
  </si>
  <si>
    <t>Pekerjaan, Training, Info pelatihan dan saling sharing tentang bahasa isyarat (bisindo) maupun sibi</t>
  </si>
  <si>
    <t>Apa saja yang penting saya dapat pekerjaan</t>
  </si>
  <si>
    <t>Apa saja yang penting bisa menambah ilmu dan teman baru</t>
  </si>
  <si>
    <t>IT, Design Graphic, dll</t>
  </si>
  <si>
    <t>1. Founder, Owner dan Teknisi di DIgital Center Computer tahun 2015 - 2019
  2. Warehouse DC di alfamidi branch bitung tahun 2019 s/d saat ini</t>
  </si>
  <si>
    <t>@ferdiansyah0794</t>
  </si>
  <si>
    <t>teweem1996@gmail.com</t>
  </si>
  <si>
    <t>Tadicha Wening Mahanani</t>
  </si>
  <si>
    <t>Gemutren RT 001 RW 005 Pule, Selogiri, Wonogiri, Jawa Tengah</t>
  </si>
  <si>
    <t>nurchayati0315@gmail.com</t>
  </si>
  <si>
    <t>Admin, Quality Control, dan Guru Kelas SD</t>
  </si>
  <si>
    <t>Komputer khususnya Microsoft Office, Web, dan Editing serta Public Speaking</t>
  </si>
  <si>
    <t>1. Bekerja di KPU Wonogiri sebagai Tenaga Pendukung Operator Sistem Informasi Pemilu 2019 bersifat kontrak selama 2 bulan sejak tanggal 17 Maret 2019 sampai 17 Mei 2019.
  2. Bekerja di SD Unggulan Daar El Dzikir Sukoharjo selama 5 bulan sejak tanggal 15 Juli 2019 sampai 18 Desember 2018 yang sifatnya kontrak sebagai Guru Kelas/Wali Kelas 5.</t>
  </si>
  <si>
    <t>@twm96_</t>
  </si>
  <si>
    <t>ihsan.fahrozi82@gmail.com</t>
  </si>
  <si>
    <t>M. Ihsan Fahrozi</t>
  </si>
  <si>
    <t>18/02/1992</t>
  </si>
  <si>
    <t>Jl. Anggrek No.400, RT.7/RW.10, Meruya Utara, Kec. Kembangan, Kota Jakarta Barat, Daerah Khusus Ibukota Jakarta 11620</t>
  </si>
  <si>
    <t>Komputer dan design grafis, Photoshop, Corel.</t>
  </si>
  <si>
    <t>Digital Marketing Officer (DMO)</t>
  </si>
  <si>
    <t>Ihsanfahrozi18</t>
  </si>
  <si>
    <t>rariamitacun@gmail.com</t>
  </si>
  <si>
    <t>Rira Riamita Cunardi</t>
  </si>
  <si>
    <t>20/11/1991</t>
  </si>
  <si>
    <t>Komplek Mutiara Garuda Blok D5 No. 26 RT. 007/RW. 016 Kec. Teluknaga Kel. Kp. Melayu Timur, Tangerang 15510</t>
  </si>
  <si>
    <t>anggawirya063@gmail.com</t>
  </si>
  <si>
    <t>Iyah, saya mau bidang digital marketing, sosial media specialis. Itu salah satu saya mau belajar sedalam-dalamnya yang baik</t>
  </si>
  <si>
    <t>Aku mau training kerja adalah digital marketing &amp; sosial media specialis dalam desain grafis. mungkin berbeda tapi intinya sedikit mirip.</t>
  </si>
  <si>
    <t>Mampu mengolah konte desain, mampu mengedit desain yangsudah diberikan tugas menggunakan software adobe yaitu adobe photoshop, adobe illustrator, corel draw. Mau belajar hal yang baru untuk lain seperti edit video menggunakan adobe affter effect, priemer</t>
  </si>
  <si>
    <t>Nama Perusahaan : Solidiance
  Jenis Pekerjaan : Marketing executive posisi desain grafis
  Tahun bekerja : 3 bulan magang kerja pada 2016
  Pengalaman : saya menggunakan adobe photoshop, illustartor dengan membuat konten webinar, konten desain dalam media sosial.
  Nama Perusahaan : Duta Repro
  Jenis Pekerjaan : Setting Desain posisi desain grafis
  Tahun bekerja : 2 tahun 3 bulan (2018-2020)
  Pengalaman : Selama aku kerja sebagai setting desain menggunakan corel draw, illustrator, photoshop seperti membuat kartu nama baru, poster, x_banner, spanduk, packaging, dan lain-lain.
  Nama Perusahaan : Obrol Kopi
  Jenis Pekerjaan : Barista
  Tahun Bekerja : 1 Bulan (2021)
  Pengalaman : Meracik kopi, melayani kepada costumer, kasir, membuat kopi art latte</t>
  </si>
  <si>
    <t>raa_riamita</t>
  </si>
  <si>
    <t>Revy Igneustianti</t>
  </si>
  <si>
    <t>Bojong depok baru, blok CK / No.02 RT.007 / RW.008 Kel : Kedung waringin Kec. Bojong gede - Bogor</t>
  </si>
  <si>
    <t>PT.ceres meiji indomata Karawang 03 - November - 2013 08 September 2016 Operator wapping</t>
  </si>
  <si>
    <t>Instagram : vhiee44</t>
  </si>
  <si>
    <t>jujunurhasanah657@gmail.com</t>
  </si>
  <si>
    <t>Juju nurhasanah</t>
  </si>
  <si>
    <t>kp. Pabuaran rt 005/rw 002 ds. Parakan kec. Jawilan kab. Serang-banten</t>
  </si>
  <si>
    <t>Serang banten</t>
  </si>
  <si>
    <t>Pt. Weida sejahtera</t>
  </si>
  <si>
    <t>Bakar sosis</t>
  </si>
  <si>
    <t>PT. Weida sejahtera 2tahun</t>
  </si>
  <si>
    <t>Nurjuju7</t>
  </si>
  <si>
    <t>ndrnputra1804@gmail.com</t>
  </si>
  <si>
    <t>Andrean Putra Kurniawan</t>
  </si>
  <si>
    <t>18/04/2003</t>
  </si>
  <si>
    <t>Jl. Seroja 1 No.23 RT 12/02 Cengkareng Jakarta Barat</t>
  </si>
  <si>
    <t>ichanirmala6@gmail.com</t>
  </si>
  <si>
    <t>Setengah Tuli (Hard Of Hearing)</t>
  </si>
  <si>
    <t>Crew Helper</t>
  </si>
  <si>
    <t>Cewe Helper Alfamart</t>
  </si>
  <si>
    <t>Keterampilan : Konsentrasi, Kemampuan Menganalisis &amp; Inovatif. Keahlian : Mengoperasikan komputer, Kemampuan di bidang internet</t>
  </si>
  <si>
    <t>Instagram : _lenziputra</t>
  </si>
  <si>
    <t>Kp. Pabuaran rt 005/rw 002 ds. Parakan kec. Jawilan kab. Serang Banten</t>
  </si>
  <si>
    <t>Serang Banten</t>
  </si>
  <si>
    <t>0882-9120-4967</t>
  </si>
  <si>
    <t>Juju.nurhasanaa@gmail.com</t>
  </si>
  <si>
    <t>Tidak bisa pendengaran</t>
  </si>
  <si>
    <t>Tahun 2017 / 2018 : PT. wieda sejahtera kerja jahit baju batik 09 Januari 2017 - 28 September 2018 / 09 april 2022 - 10 april 2022 : Sunyi academy kelas human resources</t>
  </si>
  <si>
    <t>Ikuti pekerjaan</t>
  </si>
  <si>
    <t>https://drive.google.com/open?id=1r_z1a0C0jztkZUNWasCql0tVuX1nZeKd</t>
  </si>
  <si>
    <t>https://drive.google.com/open?id=1yJVLpr1IyFefa4XvLfpkBG66Sk3IeEPj</t>
  </si>
  <si>
    <t>https://drive.google.com/open?id=1kD-WIYYeuwVUGS8U2T2zxG_ttDp4D3iU</t>
  </si>
  <si>
    <t>Lahir tuli</t>
  </si>
  <si>
    <t>https://drive.google.com/open?id=1bxRzdiqnvhJ0CHfQ7QmNFZt3Xu4wLdEV</t>
  </si>
  <si>
    <t>pratamamzriandi@gmail.com</t>
  </si>
  <si>
    <t>Riandi Pratama MZ</t>
  </si>
  <si>
    <t>Kp. Cikoneng Ilir Rt.002/Rw.006 Kel. Jatake, Kecamatan Jatiuwung</t>
  </si>
  <si>
    <t>IT/Komputer, seperti programmer, admin, contact center, customer service dan lain sebagainya</t>
  </si>
  <si>
    <t>admin perkantoran</t>
  </si>
  <si>
    <t>ms. word, ms.excel, ms.ppt, c++,html, css, php, laravel, bisa berkomunikasi dengan baik dan mampu bekerja dalam tim</t>
  </si>
  <si>
    <t>Instagram: @riandi_pratama_mzLinked in: https://www.linkedin.com/in/riandi-pratama-mz-2ab777201/</t>
  </si>
  <si>
    <t>hyuro10@gmail.com</t>
  </si>
  <si>
    <t>WAHYU ROMDHONI</t>
  </si>
  <si>
    <t>JL. PHH MUSTOFA NO. 80 KEL. CIKUTRA KEC. CIBEUNYING KIDUL</t>
  </si>
  <si>
    <t>Administrasi, Tata usaha, customer service, staff gudang</t>
  </si>
  <si>
    <t>komputer dan IT</t>
  </si>
  <si>
    <t>Komunikasi baik</t>
  </si>
  <si>
    <t>1. PT. LAMINATECH KREASI SARANA 
  Sebagai Operator Produkai 
  Dari tahun 2015-2016
  2. RESTORAN STEAK 21 
  Sebagai Waitter
  Dari tahun 2016-2017
  3. PT. ASURANSI JIWASRAYA
  Sebagai Admin Tata Usaha 
  Dari tahun 2017-2020</t>
  </si>
  <si>
    <t>instagram : wahyuromdhoni10</t>
  </si>
  <si>
    <t>enny.mdr@gmail.com</t>
  </si>
  <si>
    <t>Enny Maslukah Dwi Rosalina</t>
  </si>
  <si>
    <t>25/12/1994</t>
  </si>
  <si>
    <t>Perumahan Babakan</t>
  </si>
  <si>
    <t>Admin atau Trainer</t>
  </si>
  <si>
    <t>Training skill</t>
  </si>
  <si>
    <t>Sebagai trainer dan pembicara</t>
  </si>
  <si>
    <t>Admin 2016-2017, call center 2017-2021</t>
  </si>
  <si>
    <t>@ennymaslukhahdwi</t>
  </si>
  <si>
    <t>eherdiyana@gmail.com</t>
  </si>
  <si>
    <t>Eka Herdiyana Putra</t>
  </si>
  <si>
    <t>13/11/1994</t>
  </si>
  <si>
    <t>kp. suka asih rt 0r rw 02 desa leuwimekar kecamatan leuwiliang kabupaten bogor</t>
  </si>
  <si>
    <t>borsalino282@gmail.com</t>
  </si>
  <si>
    <t>Call Center, Receptionis</t>
  </si>
  <si>
    <t>Reseptionis</t>
  </si>
  <si>
    <t>Desain grafis dasar</t>
  </si>
  <si>
    <t>Call center, Kasirdan Customer care</t>
  </si>
  <si>
    <t>e_herdiyana</t>
  </si>
  <si>
    <t>dick.cagk45@gmail.com</t>
  </si>
  <si>
    <t>Dicky Putra Kusuma</t>
  </si>
  <si>
    <t>Jl gilang raya 26 mantup baru rt 15 baturetno banguntapan bantul</t>
  </si>
  <si>
    <t>wnputri18@gmail.com</t>
  </si>
  <si>
    <t>1. Mengajar siswa/ guru 2. Menggunakan Microsoft office 3. Desain menggunakan Photoshop 4. Driver mobil</t>
  </si>
  <si>
    <t>1. Guru Kelas SD IT LHI Yogyakarta 2017-2021
  2. Tentor Bimbel Briliant Prambanan 2015-2016
  3. Karyawan Total Photo Boyolali 2012-2016
  4. Karyawan Mitra Photo Jatinom 2011-2012</t>
  </si>
  <si>
    <t>dickyputrakusuma</t>
  </si>
  <si>
    <t>sigitkamsino88@gmail.com</t>
  </si>
  <si>
    <t>Sigit kamsino</t>
  </si>
  <si>
    <t>Desa keban agung 1</t>
  </si>
  <si>
    <t>Bengkulu selatan</t>
  </si>
  <si>
    <t>Di bidang apa saja</t>
  </si>
  <si>
    <t>Mampu mengoperasikan, ms word &amp; ms exel</t>
  </si>
  <si>
    <t>Pt bank mandiri, call centre, 2018-2021.</t>
  </si>
  <si>
    <t>Sigit_kamsino</t>
  </si>
  <si>
    <t>Frisna20@gmail.com</t>
  </si>
  <si>
    <t>Frisna Pranbudiantika</t>
  </si>
  <si>
    <t>Dusun Bergan RT 01 Desa Wijirejo, Kecamatan Pandak, Kabupaten Bantul, Kota Yogyakarta</t>
  </si>
  <si>
    <t>frisna20@gmail.com</t>
  </si>
  <si>
    <t>Finance, telesales, customer service, administrasi perkantoran</t>
  </si>
  <si>
    <t>Finance, administrasi perkantoran</t>
  </si>
  <si>
    <t>Office dekstop (word, excel, power point),mengolah data debgan aplikasi eviews, team work, bahasa inggris pasif</t>
  </si>
  <si>
    <t>Instagram, Event</t>
  </si>
  <si>
    <t>Frisna_Pranbudiantika</t>
  </si>
  <si>
    <t>iyannuryana50@gmail.com</t>
  </si>
  <si>
    <t>Iyan muhamad yani</t>
  </si>
  <si>
    <t>Kpbserangsari rt 031 rt008 sukamulya</t>
  </si>
  <si>
    <t>Dwipujiyuniar@gmail.com</t>
  </si>
  <si>
    <t>PT YAZAKI INDONESIA TAHUN 2020</t>
  </si>
  <si>
    <t>hildanovianti1998@gmail.com</t>
  </si>
  <si>
    <t>Hilda Novianti</t>
  </si>
  <si>
    <t>Jl. Bojong RT03/RT02 No 06 Pamoyanan Bogor Selatan</t>
  </si>
  <si>
    <t>Inginkan butuh pengalaman pekerjaan lain.</t>
  </si>
  <si>
    <t>Komunikasi</t>
  </si>
  <si>
    <t>Komunikasi merupakan kemampuan utama yang harus dimiliki oleh setiap orang</t>
  </si>
  <si>
    <t>PT. Trans Retail Indonesia Carrefour Transmart Bogor ( MEI 2018 - AGUSTUS 2018 )</t>
  </si>
  <si>
    <t>novendrabiring74@gmail.com</t>
  </si>
  <si>
    <t>Novendra Julpanta Sembiring</t>
  </si>
  <si>
    <t>Dusun Barusjulu kec. barusjahe</t>
  </si>
  <si>
    <t>Karo</t>
  </si>
  <si>
    <t>Admin, IT</t>
  </si>
  <si>
    <t>Torubleshoot jaringan, software dan hardware, mahir menggunakan komputer, MS. Office</t>
  </si>
  <si>
    <t>Staff IT dan admin di RS Kasih insani mulai nov 2021 s/d des 2022</t>
  </si>
  <si>
    <t>@novendra julVanta (FB)</t>
  </si>
  <si>
    <t>herusetyabudi157@gmail.com</t>
  </si>
  <si>
    <t>M.heru setyabudi</t>
  </si>
  <si>
    <t>Dusun Sidomukti rt 05 rw 02 desa kraton kec.krian</t>
  </si>
  <si>
    <t>herusetyabudi157@gmai.com</t>
  </si>
  <si>
    <t>Yang penting bekerja</t>
  </si>
  <si>
    <t>Ketrampilan menjahit</t>
  </si>
  <si>
    <t>mengusai ms office</t>
  </si>
  <si>
    <t>Pt jatim autocomp indonesia tahun 2017-2019 sebagai operator
  Pt surabaya autocomp tahun 2020-2022 sebagai operator</t>
  </si>
  <si>
    <t>Heru setyabudi</t>
  </si>
  <si>
    <t>M.Nasrudin</t>
  </si>
  <si>
    <t>18/3/1989</t>
  </si>
  <si>
    <t>Desa Tembok kidul Rt.13 Rw.02 kec.Adiwerna Kab.Tegal</t>
  </si>
  <si>
    <t>anash.bionik@gmail.com</t>
  </si>
  <si>
    <t>Kaki palsu kanan atas lutut</t>
  </si>
  <si>
    <t>Videographer &amp; video Editor</t>
  </si>
  <si>
    <t>videographer wedding vendor Tegal 2015-2019
 videographer di PT.BUAH HATI INDONESIA Jakarta tahun 2019-2021
 frelancer Editor video cv.selomita Tegal tahun 2022</t>
  </si>
  <si>
    <t>Anash.bionik</t>
  </si>
  <si>
    <t>https://drive.google.com/open?id=110Rth71yhqUcMSqIxc7ObIlckMsd-u2N</t>
  </si>
  <si>
    <t>https://drive.google.com/open?id=14VAPkwyxkpvMFlN7loVFuDFHih0uDetI</t>
  </si>
  <si>
    <t>https://drive.google.com/open?id=1CaDY_XpsAS4OiytOLtGr4m_jEP-1qZif</t>
  </si>
  <si>
    <t>saya seorang difabel tuna daksa kaki kanan atas lutut pasca operasi amputasi tahun 2006 karena penyakit tumor ganas, alat bantu yang pertama yang saya gunakan kaki palsu dari RS Ciptomangunkusumo jakarta dan tahun 2018 saya ganti dengan produk ottobock indonesia karena saya jadi pemenang lomba kontes video yang diselenggarakan oleh PT.Ottobock Indonesia</t>
  </si>
  <si>
    <t>https://drive.google.com/open?id=1XzP077mS0EkoF2N41vdMV3zM1U1T3sap</t>
  </si>
  <si>
    <t>muhamadrovi13@gmail.com</t>
  </si>
  <si>
    <t>Muhamad Rovi Ibnu Khanifah</t>
  </si>
  <si>
    <t>Perum Bmi 1 Blok B3/23</t>
  </si>
  <si>
    <t>Atikrahayu@gmail.com</t>
  </si>
  <si>
    <t>Helper, operasi produksi, packing</t>
  </si>
  <si>
    <t>Teliti ,rapih , management waktu</t>
  </si>
  <si>
    <t>PT.Hagihara Wast Java Industries (Operator Produksi) 2021</t>
  </si>
  <si>
    <t>FB:MhmdRovi Ig@Mhmdrovi18</t>
  </si>
  <si>
    <t>rabbanamuhammad35@gmail.com</t>
  </si>
  <si>
    <t>RABBANA MUHAMMAD MUTAKABIR</t>
  </si>
  <si>
    <t>Kp Bugis Jakarta barat</t>
  </si>
  <si>
    <t>darahania6@gmail.com</t>
  </si>
  <si>
    <t>Tuna wicara</t>
  </si>
  <si>
    <t>Ojol</t>
  </si>
  <si>
    <t>Instagram : rabbanamm</t>
  </si>
  <si>
    <t>Bimb07174@gmail.com</t>
  </si>
  <si>
    <t>Bambang wahyu purnomo</t>
  </si>
  <si>
    <t>Sutogunan Rt2 Rw7, Kelurahan Tipes, kecamatan serengan Kota Surakarta</t>
  </si>
  <si>
    <t>SURAKARTA</t>
  </si>
  <si>
    <t>makcrit482@gmail.com</t>
  </si>
  <si>
    <t>Admin online, marketing online, karyawan</t>
  </si>
  <si>
    <t>Marketing online, admin online</t>
  </si>
  <si>
    <t>Marketplace</t>
  </si>
  <si>
    <t>Aurora computer sistem 2bulan
  Petshop sebaagai karyawan 1bulan</t>
  </si>
  <si>
    <t>Bembngw</t>
  </si>
  <si>
    <t>darkroni69@gmail.com</t>
  </si>
  <si>
    <t>roni subhan</t>
  </si>
  <si>
    <t>kp.cirenged rt40/08 desa cibolangkaler kecamatan cisaat</t>
  </si>
  <si>
    <t>pratiwisilvia06@gmail.com</t>
  </si>
  <si>
    <t>admin, desain grafis,</t>
  </si>
  <si>
    <t>Web Developer</t>
  </si>
  <si>
    <t>pengoprasian Ms.Word,Ms.Excel,Ms Power point, Adobe photoshop, Premiere pro, autocad,Mesin Bubut,Mesin frais pengoprasian mesin bubut</t>
  </si>
  <si>
    <t>PT.Astra Honda Motor - Operator Produksi - 2017-2019</t>
  </si>
  <si>
    <t>@Roni_subhan</t>
  </si>
  <si>
    <t>andriindrawan316@gmail.com</t>
  </si>
  <si>
    <t>Andri indarwan</t>
  </si>
  <si>
    <t>Dusun desa Rt 003/ Rw 007 Jelat Baregbeg Ciamis</t>
  </si>
  <si>
    <t>Ciamis</t>
  </si>
  <si>
    <t>binomokandri@gmail.com</t>
  </si>
  <si>
    <t>Ingin mendapat pelatihan tentang perkantoran</t>
  </si>
  <si>
    <t>Desain grafis, tata busana , penajar bahasa isyarat ,helper cook</t>
  </si>
  <si>
    <t>Helper cook di the media hotel towers, jakarta pada tahun 2017 - 2019</t>
  </si>
  <si>
    <t>andri_ai16</t>
  </si>
  <si>
    <t>fefingokil105@gmail.com</t>
  </si>
  <si>
    <t>Kefin kamal</t>
  </si>
  <si>
    <t>Komp.wadya graha 1 blok T-09</t>
  </si>
  <si>
    <t>Pekanbaru riau</t>
  </si>
  <si>
    <t>Belum bekerja</t>
  </si>
  <si>
    <t>revoaditya08@gmail.com</t>
  </si>
  <si>
    <t>Revo Aditya Pratama</t>
  </si>
  <si>
    <t>Kp tarikolot RT 03 Rw 05 kec. Bogor barat gunung batu no 113</t>
  </si>
  <si>
    <t>nurhasanahfebrilianti08@gmail.com</t>
  </si>
  <si>
    <t>Typing master, instalasi software. Digital marketing</t>
  </si>
  <si>
    <t>Account officer, Admin online marketplace, kurir expedisi</t>
  </si>
  <si>
    <t>Revo aditya</t>
  </si>
  <si>
    <t>juangarifwibowo@gmail.com</t>
  </si>
  <si>
    <t>Juang arif Wibowo</t>
  </si>
  <si>
    <t>Jl. Ngemplak RT 05 / RW 01 bawen</t>
  </si>
  <si>
    <t>Kabupaten Semarang</t>
  </si>
  <si>
    <t>Meubel komputer bengkel motor Honda dan ateltik</t>
  </si>
  <si>
    <t>Helper gudang mall ada baru di Salatiga, balai latihan bengkel sepeda motor di solo dan PT.sami di semarang</t>
  </si>
  <si>
    <t>Difalink</t>
  </si>
  <si>
    <t>Shandyagungpratama85@gmail.com</t>
  </si>
  <si>
    <t>Shandy Agung Pratama</t>
  </si>
  <si>
    <t>JI.serayu RT16/RW06 no.57</t>
  </si>
  <si>
    <t>Pelatihan produk dan jasa</t>
  </si>
  <si>
    <t>Matematika</t>
  </si>
  <si>
    <t>PT.bintang indokarya gemilang</t>
  </si>
  <si>
    <t>Selvyapitriani@gmail.com</t>
  </si>
  <si>
    <t>Selvya Pitriani</t>
  </si>
  <si>
    <t>Kp.Cihaur RT.002/RW.001 Desa Sukamulya KEC.Rancaekek Kab.Bandung</t>
  </si>
  <si>
    <t>selvyapitriani@gmail.com</t>
  </si>
  <si>
    <t>Di perusahaan</t>
  </si>
  <si>
    <t>Belajar</t>
  </si>
  <si>
    <t>Instagram dan WhatsaAp</t>
  </si>
  <si>
    <t>indraseptiani790@gmail.com</t>
  </si>
  <si>
    <t>Indra Septian</t>
  </si>
  <si>
    <t>Kp Citeko RT RW 001/006 desa citeko kec Cisarua</t>
  </si>
  <si>
    <t>Kab Bogor</t>
  </si>
  <si>
    <t>Lamaran kerja</t>
  </si>
  <si>
    <t>Blum prnh kerja</t>
  </si>
  <si>
    <t>Mau pngn kerja ttap</t>
  </si>
  <si>
    <t>Prnh kerja</t>
  </si>
  <si>
    <t>ilhamfebriansyah16@gmail.com</t>
  </si>
  <si>
    <t>Ilham Febriansyah</t>
  </si>
  <si>
    <t>Kp. Pabuaran Rt 03 Rw 09, Desa Cicadas, Kecamatan Gunung Putri, Kab. Bogor</t>
  </si>
  <si>
    <t>Kabupaten Bogor</t>
  </si>
  <si>
    <t>Barista, pijat massage</t>
  </si>
  <si>
    <t>Magang barista di kopi sunyi kota tua tahun 2021</t>
  </si>
  <si>
    <t>Instagram: @ilhamf_iam</t>
  </si>
  <si>
    <t>ammarasyraf19999@gmail.com</t>
  </si>
  <si>
    <t>AMMAR ASYRAF</t>
  </si>
  <si>
    <t>JL.WERKUDORO NO.19</t>
  </si>
  <si>
    <t>TEGAL</t>
  </si>
  <si>
    <t>manufakturing &amp; distribusi</t>
  </si>
  <si>
    <t>administrasi, bengkel motor &amp; mobil</t>
  </si>
  <si>
    <t>Microsoft office, autocad, menjahit</t>
  </si>
  <si>
    <t>Freshgraduate</t>
  </si>
  <si>
    <t>sayaammar14</t>
  </si>
  <si>
    <t>saliarvia@gmail.com</t>
  </si>
  <si>
    <t>Salahudin Ali Arvia</t>
  </si>
  <si>
    <t>Komplek ARCO jalan jeruk no10/C156 RT/RW : 02/06</t>
  </si>
  <si>
    <t>PT TRANS RETAIL INDONESIA</t>
  </si>
  <si>
    <t>arrafiriowaldi002@gmail.com</t>
  </si>
  <si>
    <t>ARRAFI RIOWALDI</t>
  </si>
  <si>
    <t>Jl. Melon Barat Blok AA13/91 RT/RW 3/19 Teluk Pucung Bekasi Utara Kota Bekasi 17</t>
  </si>
  <si>
    <t>amatsyamsudin316@gmail.com</t>
  </si>
  <si>
    <t>Apa Saja</t>
  </si>
  <si>
    <t>Kelola MS Word,Excel,Power Point</t>
  </si>
  <si>
    <t>Karyawan PS 2&amp;3(2020)</t>
  </si>
  <si>
    <t>@drigenn</t>
  </si>
  <si>
    <t>Saefudin</t>
  </si>
  <si>
    <t>Ds. Babakan Dusun 04 Rt/Rw : 01/04 Kec. Babakan Kab.Cirebon Kel. Babakan Kab. Cirebon</t>
  </si>
  <si>
    <t>mbahaep493@gmail.com</t>
  </si>
  <si>
    <t>fudin4022@gmail.com</t>
  </si>
  <si>
    <t>SAEFUDIN</t>
  </si>
  <si>
    <t>29/10/1993</t>
  </si>
  <si>
    <t>Desa Cikedung RT.10 / RW. 1 Kecamatan Cikedung Kabupaten Indramayu Pos 45262 Jawa Barat</t>
  </si>
  <si>
    <t>Kabupaten Indramayu</t>
  </si>
  <si>
    <t>Karyawan swasta</t>
  </si>
  <si>
    <t>Training Assesement</t>
  </si>
  <si>
    <t>Teknologi Informatika</t>
  </si>
  <si>
    <t>Crew Store PT. Sumber Alfaria Trijaya, Tbk Plumbon - Cirebon 2019
  Crew Store PT. Sumber Alfaria Trijaya, Tbk. Karawang 2020</t>
  </si>
  <si>
    <t>Facebook, youtube</t>
  </si>
  <si>
    <t>m.fahmiqomarullah007@gmail.com</t>
  </si>
  <si>
    <t>M.fahmi qomarullah</t>
  </si>
  <si>
    <t>Bekasi mede no.43 RT004/RW002 bekasi jaya bekasi timur</t>
  </si>
  <si>
    <t>Tekdnisi rometo</t>
  </si>
  <si>
    <t>Latihan kerja</t>
  </si>
  <si>
    <t>Mesin kayu</t>
  </si>
  <si>
    <t>PT.MNC Sky Vision,Tbk 5 september 2011/31 maret 2017 Departemen: Research &amp; QC, Jabatan terakhir: Teknisi Rekondisi, PT.MNC Sky vision,Tbk 1 juli 2017/30 juni 2021 Departemen: Research &amp; QC, Jabatan terakhir: Teknisi Rekondisi, PT.BSR Indonesia 1 juli 2021/30 september 2021 Departemen:Research &amp; QC, Jabatan terakhir Terknisi Rekondisi</t>
  </si>
  <si>
    <t>Fb: Muhammad fahmi qomarullah</t>
  </si>
  <si>
    <t>Nuskim18@gmail.com</t>
  </si>
  <si>
    <t>Nuski Hikmawan</t>
  </si>
  <si>
    <t>Bukit Cengkeh Berbunga Blok B-4 No.8 RT.006/RW.024. Kel. Baktijaya. Kec. Sukmajaya</t>
  </si>
  <si>
    <t>Restoran Edogawa surakarta 2014-2015. CV. Gradient Surakarta 2016-2019. Crew store Alfamart klaten 2020-2021</t>
  </si>
  <si>
    <t>Whatsapp grup</t>
  </si>
  <si>
    <t>betomagic123@gmail.com</t>
  </si>
  <si>
    <t>Roberto Adrianus</t>
  </si>
  <si>
    <t>Jl.Petojo sabangan 3 No.1</t>
  </si>
  <si>
    <t>Mengoperasikan komputer,marketing,copywriting</t>
  </si>
  <si>
    <t>Dwi setia kawan motor,dealer honda di karangampel-Indramayu,jabatan sbg PIC social media,bekerja sejak Januari 2021 sampai sekarang</t>
  </si>
  <si>
    <t>Robertoadrianus</t>
  </si>
  <si>
    <t>saaartikaa@gmail.com</t>
  </si>
  <si>
    <t>Sartika Purnamasari</t>
  </si>
  <si>
    <t>27/02/1991</t>
  </si>
  <si>
    <t>Jalan Percetakaan III /25 RT 02 RW 04 Kramat Pela, Kebayoran Baru</t>
  </si>
  <si>
    <t>Training IT dan Data Analyst</t>
  </si>
  <si>
    <t>K3 ( Keselamatan, Kesehatan dan Kerja), Microsoft ( Word, Excel dan Point Poin)</t>
  </si>
  <si>
    <t>Klinik Rehabilitas Stroke Velda, Fisioterapis, 2017-2018
  PUSBISINDO( Pusat Bahasa Isyarat Indonesia), Intership Administrasi, 2019
  Kemenpora, Legalcy Assessor Asian Paragames, 2019</t>
  </si>
  <si>
    <t>sartiikaa</t>
  </si>
  <si>
    <t>dillardilla161020@gmail.com</t>
  </si>
  <si>
    <t>ARDILLAH</t>
  </si>
  <si>
    <t>DESA TEMENGGUNGAN KECAMATAN KARAS KABUPATEN MAGETAN</t>
  </si>
  <si>
    <t>MAGETAN</t>
  </si>
  <si>
    <t>vebriantoarif@gmail.com</t>
  </si>
  <si>
    <t>CARA BEKERJA DENGAN BAIK DAN BENAR</t>
  </si>
  <si>
    <t>MAMPU BEKERJA DIBAWAH TEKANAN DAN MAMPU BEKERJA SHIFT</t>
  </si>
  <si>
    <t>dillaa_1610</t>
  </si>
  <si>
    <t>suci17wulandari@gmail.com</t>
  </si>
  <si>
    <t>Suci Wulandari</t>
  </si>
  <si>
    <t>17/03/1996</t>
  </si>
  <si>
    <t>Perumahan Bukit Palem Permai Blok F3 No. 16 RT 04 RW 030 Kelurahan Belian, Kecamatan Batam Kota</t>
  </si>
  <si>
    <t>sriu2220@gmail.com</t>
  </si>
  <si>
    <t>Administrasi, Pelayanan Umum (Customer Service)</t>
  </si>
  <si>
    <t>Microsoft Office (Word, Excel, PowerPoint)</t>
  </si>
  <si>
    <t>1. PT Layanan Keuangan Berbagi, Customer Service, 1 tahun</t>
  </si>
  <si>
    <t>Instagram : @suciwoelandari</t>
  </si>
  <si>
    <t>edibindoyoh97@gmail.com</t>
  </si>
  <si>
    <t>Edi Bindoyoh</t>
  </si>
  <si>
    <t>Jl. Panglima Sudirman No. 186 Kota Pasuruan</t>
  </si>
  <si>
    <t>Pernah magang selama 6 bulan di Pengadilan Negeri Bangil</t>
  </si>
  <si>
    <t>mesakat97</t>
  </si>
  <si>
    <t>almannooriman37@gmail.com</t>
  </si>
  <si>
    <t>ALMAN NOOR IMAN</t>
  </si>
  <si>
    <t>Jalan kaswari komp pu</t>
  </si>
  <si>
    <t>Kota sukabumi</t>
  </si>
  <si>
    <t>almannoah90@gmail.com</t>
  </si>
  <si>
    <t>Blom cari kerja</t>
  </si>
  <si>
    <t>Ya mau</t>
  </si>
  <si>
    <t>ALMAN</t>
  </si>
  <si>
    <t>egansyumaisi@gmail.com</t>
  </si>
  <si>
    <t>Egan Albin Syumaisi</t>
  </si>
  <si>
    <t>Jl. Pembangunan II RT05/06 No.06</t>
  </si>
  <si>
    <t>Staff/pekerjaan yang berhubungan dengan kerja sama tim</t>
  </si>
  <si>
    <t>Menjalankan operasi Microsoft,editing, photography</t>
  </si>
  <si>
    <t>PKL Di Pusat pendidikan zeni Bagian Staff personalia tahun 2019-2020(4 bulan)</t>
  </si>
  <si>
    <t>Instagram : egan_albin</t>
  </si>
  <si>
    <t>devindaldo@gmail.com</t>
  </si>
  <si>
    <t>Aldo Devinda Suryadi</t>
  </si>
  <si>
    <t>Jl.Bojongloa Gg.Ikhlas II No 1</t>
  </si>
  <si>
    <t>Crew Store / Helper alfamart / Cook / Cook Helper Restoran</t>
  </si>
  <si>
    <t>Memasak, Design</t>
  </si>
  <si>
    <t>banquet di ibis trans hotel | febuari 2019 - maret 2019., service &amp; cook helper di meize hotel | Juli 2020 - Desember 2021, warehouse support, logistik support, quality and quantity check di PT. Panasia Indoresources tbk | november 2020 - maret 2022</t>
  </si>
  <si>
    <t>instagram : @aldodvnd_</t>
  </si>
  <si>
    <t>robijulian373@gmail.com</t>
  </si>
  <si>
    <t>Robi Julian Pratomo</t>
  </si>
  <si>
    <t>Komplek Hanurata rusun no 5c lantai 3, RT 08/RW 03, Jl. Melati, Bintaro, Pesanggrahan, Jakarta Selatan</t>
  </si>
  <si>
    <t>robij704@gmail.com</t>
  </si>
  <si>
    <t>Perawat</t>
  </si>
  <si>
    <t>RSU Harapan Ibu Purbalingga, Perawat, 4 tahun bekerja (2016-2020)</t>
  </si>
  <si>
    <t>Robi Julian Pratama</t>
  </si>
  <si>
    <t>ansarifaturahman@gmail.com</t>
  </si>
  <si>
    <t>Ansari faturahman</t>
  </si>
  <si>
    <t>Kp, rancagong RT 002 / RW 010 rancagong legok</t>
  </si>
  <si>
    <t>Tangeran/tangerang</t>
  </si>
  <si>
    <t>muhammadnatsirhy@gmail.com</t>
  </si>
  <si>
    <t>Trening d gudang</t>
  </si>
  <si>
    <t>Bekerja bagian helper</t>
  </si>
  <si>
    <t>Gudang alfa cikokol</t>
  </si>
  <si>
    <t>Fb</t>
  </si>
  <si>
    <t>ppriska671@gmail.com</t>
  </si>
  <si>
    <t>Priska pratiwi</t>
  </si>
  <si>
    <t>Perum taman aster blok f4 no 64 telaga asih cikarang barat</t>
  </si>
  <si>
    <t>Kabupaten bekasi</t>
  </si>
  <si>
    <t>pratiwipriska9@gmail.com</t>
  </si>
  <si>
    <t>Pelatihan perkerja</t>
  </si>
  <si>
    <t>Keterampilan tangan produksi operasi</t>
  </si>
  <si>
    <t>Pt omron 1 tahun tengah</t>
  </si>
  <si>
    <t>Rix whe</t>
  </si>
  <si>
    <t>achmadalibatawie@gmail.com</t>
  </si>
  <si>
    <t>Ahmad Kosasih</t>
  </si>
  <si>
    <t>Kp. Parakan Kembang RT. 06/01 No. 60 Desa Pasir Jambu, Kecamatan Sukaraja, Kabupaten Bogor</t>
  </si>
  <si>
    <t>wulansri157@gmail.com</t>
  </si>
  <si>
    <t>Menguasai Bidang Teknisi dan Maintenance</t>
  </si>
  <si>
    <t>CV. Cahaya Motor, Penjaga Toko/Cashier, Tahun 2009 - 2021</t>
  </si>
  <si>
    <t>Instagram : @achmadkosasih11</t>
  </si>
  <si>
    <t>rivalviki5@gmail.com</t>
  </si>
  <si>
    <t>Rival Viki wibawa</t>
  </si>
  <si>
    <t>Jl.ra Kosasih GG PANGKALAN</t>
  </si>
  <si>
    <t>helper</t>
  </si>
  <si>
    <t>bagian gudang</t>
  </si>
  <si>
    <t>Angkring sami Mirah</t>
  </si>
  <si>
    <t>Diparung</t>
  </si>
  <si>
    <t>rm996398@gmail.com</t>
  </si>
  <si>
    <t>Rizki Maulana</t>
  </si>
  <si>
    <t>KP.PASIR HALANG RT:011/RW:004 DESA CIKARANG KEC CIDOLOG</t>
  </si>
  <si>
    <t>Kabupaten Sukabumi</t>
  </si>
  <si>
    <t>bengkel motor mobil</t>
  </si>
  <si>
    <t>mohamadhadrami893@gmail.com</t>
  </si>
  <si>
    <t>Mohamad Hadrami</t>
  </si>
  <si>
    <t>Dusun Sedati Desa kumitir kec Jatirejo</t>
  </si>
  <si>
    <t>Industri alas kaki</t>
  </si>
  <si>
    <t>Industri</t>
  </si>
  <si>
    <t>PT bonvast indo sukses 1 tahun</t>
  </si>
  <si>
    <t>Admin Mala</t>
  </si>
  <si>
    <t>atharputri30@gmail.com</t>
  </si>
  <si>
    <t>Muhammad Athar tsabilillah</t>
  </si>
  <si>
    <t>jl.taruna jaya RT 001/PW 005 cirasas</t>
  </si>
  <si>
    <t>komalajanti77@gmail.com</t>
  </si>
  <si>
    <t>Pramu</t>
  </si>
  <si>
    <t>pramu</t>
  </si>
  <si>
    <t>Mampu Bekerja Dibawa tekanan Dan Bertanggung Jawab Dalam Pekerjaan</t>
  </si>
  <si>
    <t>Instagram : @iniiathar_30</t>
  </si>
  <si>
    <t>gm9856426@gmail.com</t>
  </si>
  <si>
    <t>Galih maulana</t>
  </si>
  <si>
    <t>Pamoyanan 1. Ds padajaya. kec Jampangkulon</t>
  </si>
  <si>
    <t>Kabupaten sukabumi</t>
  </si>
  <si>
    <t>Apa saja yang sekiranya bisa saya kerjakan</t>
  </si>
  <si>
    <t>Bengkel</t>
  </si>
  <si>
    <t>galihgalih34 (instagram) Galih (facebook)</t>
  </si>
  <si>
    <t>rahman.utay88@gmail.com</t>
  </si>
  <si>
    <t>Rahman Tanjung</t>
  </si>
  <si>
    <t>Jl.Kamboja 1,,rt 40/07 no.62</t>
  </si>
  <si>
    <t>Operator/kasir</t>
  </si>
  <si>
    <t>Komputer,,sepak bola,,tenis meja</t>
  </si>
  <si>
    <t>KPU (KOMISI PEMILIHAN UMUM) dibagian Operator tahun 2017 sampe 2019,,</t>
  </si>
  <si>
    <t>Facebook,instagram,whatshap</t>
  </si>
  <si>
    <t>ardinvans@gmail.com</t>
  </si>
  <si>
    <t>Ardin Permana Putra</t>
  </si>
  <si>
    <t>Kelurahan Tonjong Gang Simajaya No. 21 Rt. 08 RW 03 Lingkungan Mekarjaya</t>
  </si>
  <si>
    <t>Kabupaten Majalengka</t>
  </si>
  <si>
    <t>otjeurosyidin71@gmail.com</t>
  </si>
  <si>
    <t>Tunagrahita (C)</t>
  </si>
  <si>
    <t>Cleaning Service atau Bagian Gudang</t>
  </si>
  <si>
    <t>Cleaning Service /Housekeeping</t>
  </si>
  <si>
    <t>Belum Kerja</t>
  </si>
  <si>
    <t>Ardin_Permana_Putra018</t>
  </si>
  <si>
    <t>hsalsabilz@gmail.com</t>
  </si>
  <si>
    <t>Hafizhah Salsabil Zahra</t>
  </si>
  <si>
    <t>Perum taman aloha blok h5/8 sidoarjo</t>
  </si>
  <si>
    <t>Barista atau apapun yg penting halal</t>
  </si>
  <si>
    <t>Tata boga, desain grafis, melukis, dan video dan photo editor.</t>
  </si>
  <si>
    <t>Lien cakes</t>
  </si>
  <si>
    <t>Instagram : sun_ryu02</t>
  </si>
  <si>
    <t>yuriparantika253@gmail.com</t>
  </si>
  <si>
    <t>Yuri Parantika</t>
  </si>
  <si>
    <t>Perumahan Mega Regency Blok H23 No 12 Rt 03 Rw 09</t>
  </si>
  <si>
    <t>eysasmkfbinhan@gmail.com</t>
  </si>
  <si>
    <t>Penjelasan dan percontohan tentang job desk</t>
  </si>
  <si>
    <t>Berkomunikasi yang baik, mampu menggunakan Microsoft office</t>
  </si>
  <si>
    <t>Sales motor honda di Rifana Motor 2015-2018
  Tenaga Pendidik di yayasan riyadhul mu'min 2018-2021</t>
  </si>
  <si>
    <t>alifiatiasrizqi.03@gmail.com</t>
  </si>
  <si>
    <t>Alifia Tiasrizqi</t>
  </si>
  <si>
    <t>JL. Asem 2 GG. Teratai No. 44 RT. 02 RW. 06, Cipete Selatan, Cilandak, Jakarta Selatan, DKI Jakarta.</t>
  </si>
  <si>
    <t>Seni Kreatif dan Karyawan</t>
  </si>
  <si>
    <t>Crew, Administrasi dan ingin bekerja dengan setim agar dapat pengalaman yang baru</t>
  </si>
  <si>
    <t>komputer, kerja sama, menggambar, desain grafis</t>
  </si>
  <si>
    <t>1. Sebagai Quality Control di Watchbrands Shopee, Tahun 2021. selama 5 bulan</t>
  </si>
  <si>
    <t>@alifiatsrq2</t>
  </si>
  <si>
    <t>chandrarazzak14@gmail.com</t>
  </si>
  <si>
    <t>Chandra Razzak Fahrul Haq</t>
  </si>
  <si>
    <t>kampung burujul no 3 rt3 rw12 desa sukamurni kecamatan cilawu</t>
  </si>
  <si>
    <t>asyifafau2304@gmail.com</t>
  </si>
  <si>
    <t>helper alfamart</t>
  </si>
  <si>
    <t>menjadi helper alfamart</t>
  </si>
  <si>
    <t>operasikan autocad civil 3d</t>
  </si>
  <si>
    <t>pengukuran TPA indramayu di perusahaan Tridaya Multi Sinergi pada tahun 2019</t>
  </si>
  <si>
    <t>zakiemaulanajihadh@gmail.com</t>
  </si>
  <si>
    <t>Zakiemaulanajihadh</t>
  </si>
  <si>
    <t>Jl.kedaung II no 110d, rt. 03/rw. 02</t>
  </si>
  <si>
    <t>Kebon jeruk</t>
  </si>
  <si>
    <t>Zzak12</t>
  </si>
  <si>
    <t>adityianugraha056@gmail.com</t>
  </si>
  <si>
    <t>Adityianugraha</t>
  </si>
  <si>
    <t>Jln Cangkuang RT RW 01 07 desa Cangkuang kec Rancaekek kab Bandung</t>
  </si>
  <si>
    <t>TUNAGRAHITA</t>
  </si>
  <si>
    <t>AdityiaNugraha97</t>
  </si>
  <si>
    <t>gokma.sinaga@gmail.com</t>
  </si>
  <si>
    <t>Gokma Sahat Tua Sinaga</t>
  </si>
  <si>
    <t>Jalan Karang Anyer II No.14 RT002/RW011, Kel. Air jamban, Kec. Mandau</t>
  </si>
  <si>
    <t>Kabupaten Bengkalis</t>
  </si>
  <si>
    <t>Management Trainee</t>
  </si>
  <si>
    <t>Advanced Ms Excel · Intermediate Ms Project · Reporting and Administration · Python for Database Analysis · ISO Lab Quality Management · CRISP Data Management · Research/Project Planning · AutoCAD Reading and Designing · Technical support specialist</t>
  </si>
  <si>
    <t>Production Engineer &amp; Research Assistant | Jun 2017 – Oct 2018
  CV. Fisika Laboratoria &amp; Lembaga Ilmu Pengetahuan Indonesia
  - Designed and engineered industrial high temperature furnace and mixing milling machines
  - Designed and improved electrical system of material processing unit to achieve SNI standard
  - Organized training session for research staff and laboratory technicians
  - Prepared technical requirement and risk mitigation documents for student researchers
  - Supported senior researchers in project planning , material planning and unit usage scheduling
  - Processed data and prepared data visualization for international research journal in material processing field
  - Provided technical support for process improvement, assisted process engineer
  Laboratory Technician Intern | Mar 2017 – Jun 2017
  Lembaga Ilmu Pengetahuan Indonesia
  - Maintained the operation of metal milling unit, electric furnace, and gas/vacuum chamber
  - Administrated reports of material usage, storage and research schedule
  - Operated laboratory processing machine for research student and senior research
  Junior High School and Senior High School Private Tutor | Jul 2013 – Feb 2017
  Self Employed Part Time
  - Worked with students to improve their skills in STEM subjects
  - Prepared lessons, and corrected homework</t>
  </si>
  <si>
    <t>https://www.instagram.com/sahat_naga/</t>
  </si>
  <si>
    <t>Greatness Aprilia Marbun</t>
  </si>
  <si>
    <t>Jl. Roda Pembangunan, No. 62, Rt. 04/Rw. 04
 Kelurahan Nanggewer, Kec. Cibinong, Kab. Bogor</t>
  </si>
  <si>
    <t>greatnessaprilia@gmail.com</t>
  </si>
  <si>
    <t>Saya dapat berkomunikasi dengan baik menggunakan bahasa isyarat, saya rapih dan cekatan. Saya memiliki kondisi kesehatan yang sangat baik, saya memiliki kemampuan menggunakan Handphone dan dapat menggunakan Internet serta aktif di media social. Saya senang untuk belajar, dan dapat bekerja secara mandiri maupun dalam tim dengan baik.</t>
  </si>
  <si>
    <t>Fresh Graduate (Belum memiliki pengalaman kerja)</t>
  </si>
  <si>
    <t>Instagram:apriliamarbun</t>
  </si>
  <si>
    <t>https://drive.google.com/open?id=1E0Jjrsmw5yHfeAtoBnYJoTkkatnbhzen</t>
  </si>
  <si>
    <t>https://drive.google.com/open?id=1Hl5nAOeyDp7orM6VAGU9QKyD_q7D4tIz</t>
  </si>
  <si>
    <t>https://drive.google.com/open?id=1vHyiIcLFIBPKLGMrYowr2Fk7PUbqnP8a</t>
  </si>
  <si>
    <t>Kelainan pendengaran (tunarungu) merupakan individu yang mempunyai hambatan dalam pendengaran, Dikarenakan mempunyai hambatan dalam pendengaran, orang dengan tunarungu mempunyai hambatan dalam berbicara sehingga biasa disebut tunawicara</t>
  </si>
  <si>
    <t>https://drive.google.com/open?id=1q9E0k6zgwSj73oLYj6WOP8ATYsPxOy6u</t>
  </si>
  <si>
    <t>https://drive.google.com/open?id=1HrHE2VSJ79lx81V2w3aVhlrVQH9C3fBH</t>
  </si>
  <si>
    <t>swulandari1719@gmail.com</t>
  </si>
  <si>
    <t>Suci wulandari</t>
  </si>
  <si>
    <t>28/07/1991</t>
  </si>
  <si>
    <t>Jl. Soka kuning E4 no 22 rt 006/ 013 harapan baru regency bekasi barat 17133</t>
  </si>
  <si>
    <t>Bidang lapangan kerja</t>
  </si>
  <si>
    <t>Komputet, OB</t>
  </si>
  <si>
    <t>Butik fashion</t>
  </si>
  <si>
    <t>Suci</t>
  </si>
  <si>
    <t>basiliamuktiwasilah@gmail.com</t>
  </si>
  <si>
    <t>Basilia Mukti Wasilah</t>
  </si>
  <si>
    <t>Griya Bukit Jaya Cluster Xienna Blok 01/9 Tlajung Udik, Gunung Putri, Bogor</t>
  </si>
  <si>
    <t>Psikolog, HRD, Admin, Management Trainee</t>
  </si>
  <si>
    <t>Pelatihan Perkembangan Soft Skill</t>
  </si>
  <si>
    <t>Software (ms. Word, ms.excel, ms, powerpoint) dan menggambar</t>
  </si>
  <si>
    <t>PT. WIKA BETON, Bagian admin, 3 bulan tahun 2016</t>
  </si>
  <si>
    <t>Instagram : basilia.was</t>
  </si>
  <si>
    <t>Gressia Carolina</t>
  </si>
  <si>
    <t>jl. Pengukiran 5 No. 58, RT/RW 07/02, Pekojan Jakarta Barat</t>
  </si>
  <si>
    <t>gressia3003@gmail.com</t>
  </si>
  <si>
    <t>telemarketing, content writing, voice over, dan administrasi</t>
  </si>
  <si>
    <t>tongkat tunanetra, komputer dan hp bicara</t>
  </si>
  <si>
    <t>menulis, menjadi voice over, dan mengoperasikan komputer.</t>
  </si>
  <si>
    <t>Facebook: Grace CarolinaIG: Grace_c97</t>
  </si>
  <si>
    <t>https://drive.google.com/open?id=1Cize1wcz_EAUqnAAdKclD9HrwC1X6bad</t>
  </si>
  <si>
    <t>https://drive.google.com/open?id=1I4s-NfRxMrO2LFwantUWTXxG31i9LKQy</t>
  </si>
  <si>
    <t>https://drive.google.com/open?id=1NUYX4Zi167P_sJcJLOF-jXkhwDnM3d6I</t>
  </si>
  <si>
    <t>Saya disabilitas netra low vision.</t>
  </si>
  <si>
    <t>https://drive.google.com/open?id=19bO2IVRh3ZC6oaE4-Cy8psWX--HLCfpD</t>
  </si>
  <si>
    <t>JL. Bimokurdo no 30, RT 23 RW 07 Kel. DEMANGAN, Kec. GONDOKUSUMAN, Kota Yogyakarta 55221</t>
  </si>
  <si>
    <t>Menguasai bahasa isyarat, bahasa inggris, barista dan microsoft office.</t>
  </si>
  <si>
    <t>Magang di PT. Wika Beton, Jakarta Timur pada tahun 2016 bagian administrasi dan magang di Coffee Sunyi, Yogykarta pada tahun 2022 bagian Barista</t>
  </si>
  <si>
    <t>Instagram dan Youtube</t>
  </si>
  <si>
    <t>https://drive.google.com/open?id=1xcE29oIeLU1ZYT5moihv5BbaKBjre0Ur</t>
  </si>
  <si>
    <t>Psikologi S1</t>
  </si>
  <si>
    <t>https://drive.google.com/open?id=1WJViDf9l_8vi61T02JoG2NWM5kHP9pcZ</t>
  </si>
  <si>
    <t>https://drive.google.com/open?id=1xQswy8V9FndaWLg9G-4xWNZs0q6qhBDu</t>
  </si>
  <si>
    <t>Disabilitas Tuli kendala dalam pendengaran tetapi saya bisa berkomunikasi oral pun bahasa isyarat serta juga tetap memakai alat bantu dengar.</t>
  </si>
  <si>
    <t>https://drive.google.com/open?id=1uQFgv71BT8T-_2lJarGlFH49l3_vtwRk</t>
  </si>
  <si>
    <t>robbywae697@gmail.com</t>
  </si>
  <si>
    <t>Robby Hendar Pramana</t>
  </si>
  <si>
    <t>Jl.Raya Kawali RT 03 RW 09 , Desa/Kec.Baregbeg</t>
  </si>
  <si>
    <t>pramana9911@gmail.com</t>
  </si>
  <si>
    <t>Bidang pekerjaan yg bisa di jalani untuk disabilitas</t>
  </si>
  <si>
    <t>Mampu bekerja secara tim/individu</t>
  </si>
  <si>
    <t>* Asuransi Manulife sebagai Telle Sales tahun 2016-2017
  * Halo BCA sebagai Contact Service Office tahun 2017-2020</t>
  </si>
  <si>
    <t>Ibor</t>
  </si>
  <si>
    <t>teguhsuwardoyo@gmail.com</t>
  </si>
  <si>
    <t>Teguh suwardoyo</t>
  </si>
  <si>
    <t>Jl apel 2 no.20 blok aj1f3 perum pws des.margasari kec.tigaraksa</t>
  </si>
  <si>
    <t>Olah raga , berbicara menulis dalam bahasa inggris</t>
  </si>
  <si>
    <t>Mencatat keluar masuk barang di bidang limbah pada gudang selama 1 tahun</t>
  </si>
  <si>
    <t>FB,instagram</t>
  </si>
  <si>
    <t>ilhamroma911@gmail.com</t>
  </si>
  <si>
    <t>Ilham Romadhona</t>
  </si>
  <si>
    <t>Taman Edelweis Blok D1 No. 23 RT. 009 RW. 012, Satria Jaya, Tambun Utara</t>
  </si>
  <si>
    <t>Berkendara sepeda motor, mengangkat barang, memasak masakan sederhana, mengantar pesanan</t>
  </si>
  <si>
    <t>adellanatasha22@gmail.com</t>
  </si>
  <si>
    <t>Adella Natasha</t>
  </si>
  <si>
    <t>22/3/2000</t>
  </si>
  <si>
    <t>Panaragan penggilingan RT/RW 003/006</t>
  </si>
  <si>
    <t>adi27011985@gmail.com</t>
  </si>
  <si>
    <t>Susilo adi</t>
  </si>
  <si>
    <t>27/01/1985</t>
  </si>
  <si>
    <t>Cilendek timur RT 02 RW 04 No.21</t>
  </si>
  <si>
    <t>Tatap muka</t>
  </si>
  <si>
    <t>Indomarco sebagai OB tahun 2016
  Carrefour, sebagai crew store tahun 2016
  PT.dynaplast sebagai operator produksi tahun 2017</t>
  </si>
  <si>
    <t>Adi cah solo</t>
  </si>
  <si>
    <t>taufik hidayat</t>
  </si>
  <si>
    <t>dusun lebakmaja kidul rt 01 /rw 13 desa kutamandiri kec tanjungsari kab sumedang</t>
  </si>
  <si>
    <t>opikopik501@gmail.com</t>
  </si>
  <si>
    <t>aliasafitri08@gmail.com</t>
  </si>
  <si>
    <t>Alia Safitri</t>
  </si>
  <si>
    <t>Jln. Bulak wangi 3 RT008 RW013</t>
  </si>
  <si>
    <t>Ciputat, Tangerang Selatan</t>
  </si>
  <si>
    <t>ameliafauziyyahnur90@gmail.com</t>
  </si>
  <si>
    <t>Amelia Fauziyyah Nur</t>
  </si>
  <si>
    <t>13/6/2001</t>
  </si>
  <si>
    <t>Jl. Rusa 3 blok i No.104 rt03/rw09</t>
  </si>
  <si>
    <t>Praktik Kerja Lapang (PKL) di PT. TSUKASA MANUFACTURING OF INDONESIA</t>
  </si>
  <si>
    <t>andreannugraha22@gmail.com</t>
  </si>
  <si>
    <t>Andrean Nugraha</t>
  </si>
  <si>
    <t>15/10/1990</t>
  </si>
  <si>
    <t>Tegal pari gunung puyuh kota sukabumi</t>
  </si>
  <si>
    <t>PT SMESCO UKM Jakarta Selatan Pancoran barat</t>
  </si>
  <si>
    <t>Andrijepangtaufik@gmail.com</t>
  </si>
  <si>
    <t>Andri Taufik Hidayat</t>
  </si>
  <si>
    <t>15/11/1995</t>
  </si>
  <si>
    <t>Sukamanah Rt 05 Rw 13 Kelurahan Sukapura Kecamatan Kiaracondong Bandung</t>
  </si>
  <si>
    <t>Pegawai di Pabrik Penghasil Kerupuk Mentah</t>
  </si>
  <si>
    <t>angriwinalda2510@gmail.com</t>
  </si>
  <si>
    <t>ANGRI RIZKI WINALDA</t>
  </si>
  <si>
    <t>25/10/2994</t>
  </si>
  <si>
    <t>Jl.Panca Warga IX Rt.002/001 no.17 Cipinang besar selatan jatinegara jakarta timur 13410</t>
  </si>
  <si>
    <t>SLB B &amp; C KARYA GUNA</t>
  </si>
  <si>
    <t>auliaha640@gmail.com</t>
  </si>
  <si>
    <t>Aulia Imran</t>
  </si>
  <si>
    <t>Jln poros Mamuju, Kel Baru , kec Banggae Kab Majene Sulbar</t>
  </si>
  <si>
    <t>Majene</t>
  </si>
  <si>
    <t>Magang di cafe mella</t>
  </si>
  <si>
    <t>Aulia Syifa Nurlita Syari</t>
  </si>
  <si>
    <t>15/6/2000</t>
  </si>
  <si>
    <t>Jl. Gandaria 1 No 10 Rt.010 Rw.005 Kel.Ratujaya Kec.Cipayung Depok Jawa Barat</t>
  </si>
  <si>
    <t>auliasyifanurlitasyari00@gmail.com</t>
  </si>
  <si>
    <t>Ms. Word, Adobe Illustrator dan Adobe Photoshop</t>
  </si>
  <si>
    <t>Tidak pernah pengalaman kerja</t>
  </si>
  <si>
    <t>auliasyifa_2000</t>
  </si>
  <si>
    <t>https://drive.google.com/open?id=1EI0Zek7aH5mm0_wACtkVba1A_S7oI5Nq</t>
  </si>
  <si>
    <t>Akuntansi - Manajemen Pemasaran</t>
  </si>
  <si>
    <t>https://drive.google.com/open?id=1UF8shDzaTWabOEzMgEcyMciff1n2_sdE</t>
  </si>
  <si>
    <t>https://drive.google.com/open?id=12e3CbNVWSQ39EYN7Naj8MCKmGICN0MOc</t>
  </si>
  <si>
    <t>seperti Tuli (tidak bisa dengar), Tuna Netra, dll.</t>
  </si>
  <si>
    <t>balqisfadila03@gmail.com</t>
  </si>
  <si>
    <t>Balqis fadillah</t>
  </si>
  <si>
    <t>Kp kapitan no 53 rt013 rw004</t>
  </si>
  <si>
    <t>GRAHITA</t>
  </si>
  <si>
    <t>Baru lulus sering membatu pekerjaan rumah</t>
  </si>
  <si>
    <t>mulyabevina@gmail.com</t>
  </si>
  <si>
    <t>Bevina Mulya Oktavira</t>
  </si>
  <si>
    <t>Kota Bandung,Gedebage, komplek bumi Adipura jalan adikemuning no 25</t>
  </si>
  <si>
    <t>baktigunawan11@gmail.com</t>
  </si>
  <si>
    <t>Bhakti Gunawan</t>
  </si>
  <si>
    <t>16/2/2022</t>
  </si>
  <si>
    <t>Kp. Manungtung</t>
  </si>
  <si>
    <t>deyanrezky9@gmail.com</t>
  </si>
  <si>
    <t>Deyan rizki rismawan</t>
  </si>
  <si>
    <t>25/9/1994</t>
  </si>
  <si>
    <t>Jl. Adikara iv no 54 RT 02 / RW 08 kel. Perumnas Ciracas kec. Kota serang</t>
  </si>
  <si>
    <t>Pt. Carrefour serang, pt. Eds manufacturing infoenesia balaraja tangerang</t>
  </si>
  <si>
    <t>dyah.putriuntari16@gmail.com</t>
  </si>
  <si>
    <t>dyah putri untari</t>
  </si>
  <si>
    <t>24/4/1997</t>
  </si>
  <si>
    <t>ngawen rt05/rw12, trihanggo, gamping, sleman, yogyakarta</t>
  </si>
  <si>
    <t>NAD Coffee &amp; Eatery</t>
  </si>
  <si>
    <t>eciyessigs11@gmail.com</t>
  </si>
  <si>
    <t>Eci</t>
  </si>
  <si>
    <t>Huma akasia</t>
  </si>
  <si>
    <t>administrasi HRD</t>
  </si>
  <si>
    <t>eckyprianggodo24@gmail.com</t>
  </si>
  <si>
    <t>ecky prianggodo</t>
  </si>
  <si>
    <t>25/6/1998</t>
  </si>
  <si>
    <t>jl. basuki rachmat no. 53A, RT 001/RW 009, kel rawa bunga, kec jatinegara jakarta timur</t>
  </si>
  <si>
    <t>Edi</t>
  </si>
  <si>
    <t>19/4/2003</t>
  </si>
  <si>
    <t>Dusun GEDANG MANGGALA, RT/RW 010/004, Kel Cilewo, Kec TELAGASARI,. Kab KARAWANG, Prov JAWA BARAT, 41381</t>
  </si>
  <si>
    <t>KARAWANG</t>
  </si>
  <si>
    <t>edd100cp@gmail.com</t>
  </si>
  <si>
    <t>Lensa min</t>
  </si>
  <si>
    <t>PT UNIVERSE DESIGN INDONESIA - TEKSTILE - 2021</t>
  </si>
  <si>
    <t>Eddi.herrrnnn</t>
  </si>
  <si>
    <t>https://drive.google.com/open?id=1-RAeqjE9AVFqpZfRzfDSBzxB71ZyylT9</t>
  </si>
  <si>
    <t>TEKNIK SEPEDA MOTOR</t>
  </si>
  <si>
    <t>https://drive.google.com/open?id=1zWLn6RB9VWhqvITtMaNERPY7dgzckjb0</t>
  </si>
  <si>
    <t>https://drive.google.com/open?id=1FXa11t_N_pvjcW0FtrAc_X9Z3_BOSaQG</t>
  </si>
  <si>
    <t>Mata juling jarak jauh , minus</t>
  </si>
  <si>
    <t>https://drive.google.com/open?id=1GDDPHZ8Jxb0VoeOk5tnDoT6cKm0FqHZQ</t>
  </si>
  <si>
    <t>eboyalramdani@gmail.com</t>
  </si>
  <si>
    <t>Egi Gantira Hali</t>
  </si>
  <si>
    <t>Kp. Cupu Rt/rw 05/08 ds. Rancamanyar</t>
  </si>
  <si>
    <t>Desainer, Barista, Cleaning, Helper Cook, Admin</t>
  </si>
  <si>
    <t>95erikaselviaa@gmail.com</t>
  </si>
  <si>
    <t>ERIKA SELVIA</t>
  </si>
  <si>
    <t>Jalan serang Wahia RT 03 RW 02 Prumpung GUNUNG SINDUR</t>
  </si>
  <si>
    <t>GUNUNG SINDUR</t>
  </si>
  <si>
    <t>KONTER HANDPHONE</t>
  </si>
  <si>
    <t>setiawanerwin005@gmail.com</t>
  </si>
  <si>
    <t>Erwin</t>
  </si>
  <si>
    <t>Ling. Kaputihan Gang panday Rt. 01 Rw. 13 Majalengka wetan</t>
  </si>
  <si>
    <t>KTP</t>
  </si>
  <si>
    <t>Firasyuniagemilang6@gmail.com</t>
  </si>
  <si>
    <t>Firas yunia gemilang</t>
  </si>
  <si>
    <t>Lingk.Dahlia RT/RW 001/001 kel. Cijati Kec. Majalengka</t>
  </si>
  <si>
    <t>Parung</t>
  </si>
  <si>
    <t>hahamrani531@gmail.com</t>
  </si>
  <si>
    <t>HAMRANI</t>
  </si>
  <si>
    <t>DESA SIKONTAN RT.001 KEC.AWAYAN KAB.BALANGAN PROVINSI KALIMANTAN SELATAN</t>
  </si>
  <si>
    <t>BURGER KING</t>
  </si>
  <si>
    <t>hendrik515151@gmail.com</t>
  </si>
  <si>
    <t>HENDRIK</t>
  </si>
  <si>
    <t>JL. MELARI RT 002/006 BOJONG MENTENG, TARA LUMBU BEKASI</t>
  </si>
  <si>
    <t>andinmgister@gmail.com</t>
  </si>
  <si>
    <t>ibnu hasyim</t>
  </si>
  <si>
    <t>28/9/1988</t>
  </si>
  <si>
    <t>telaga pesona blok l21 no 20 cikarang barat</t>
  </si>
  <si>
    <t>operator produksi</t>
  </si>
  <si>
    <t>indrakurniawan4123@gmail.com</t>
  </si>
  <si>
    <t>Indra kurniawan</t>
  </si>
  <si>
    <t>24/5/2001</t>
  </si>
  <si>
    <t>Dan wado girang RT 006/001desa wado kec wado</t>
  </si>
  <si>
    <t>Membuat tas selempang</t>
  </si>
  <si>
    <t>indrapriyono54@gmail.com</t>
  </si>
  <si>
    <t>Indra priyono</t>
  </si>
  <si>
    <t>13/11/2000</t>
  </si>
  <si>
    <t>dk.sijoho,kel.pakujati,kec.paguyangan,kab.brebes</t>
  </si>
  <si>
    <t>Di pt bahari prima manunggal dan di alfamidi</t>
  </si>
  <si>
    <t>iwanmulyana73@gmail.com</t>
  </si>
  <si>
    <t>Iwan Mulyana</t>
  </si>
  <si>
    <t>27/4/1997</t>
  </si>
  <si>
    <t>Kp.Pintu ,Rt 03 Rw 01, Desa Sukamanah , Kecamatan Pangalengan , Kabupaten Bandung , Provinsi Jawa Barat</t>
  </si>
  <si>
    <t>Pangalengan</t>
  </si>
  <si>
    <t>Admin Toko , akuntan supplyer</t>
  </si>
  <si>
    <t>taufikncuss429@gmail.com</t>
  </si>
  <si>
    <t>Taufik Hidayat</t>
  </si>
  <si>
    <t>19/03/2000</t>
  </si>
  <si>
    <t>Desa Bulakwaru Rt02 Rw01</t>
  </si>
  <si>
    <t>bisa mengoperasikan komputer terutama ms word ,excel</t>
  </si>
  <si>
    <t>Industri perumahan ,Penggilingan daging</t>
  </si>
  <si>
    <t>Taufik ncus</t>
  </si>
  <si>
    <t>Juwita sari</t>
  </si>
  <si>
    <t>Kp.gintung salam rt24 rw 006 desa gintung kerta kecamatan klari kabupaten karawang</t>
  </si>
  <si>
    <t>Jl. Merpati no.19 RT.02 RW.07 Desa Jubung Kec. Sukorambi</t>
  </si>
  <si>
    <t>guskanjeng.999@gmail.com</t>
  </si>
  <si>
    <t>Di bidang komputer</t>
  </si>
  <si>
    <t>LPK. Smart sebagai HRD selama 10 Thn
 CV. Graha wiyata sebagai Staff operator selama 4 Thn
 SAA Jember sebagai IT komputer selama 3 thn</t>
  </si>
  <si>
    <t>Facebook, WA, Telegram</t>
  </si>
  <si>
    <t>https://drive.google.com/open?id=1XLibRRSWhr_6aqxR9rqN1JfQfUC58tjf</t>
  </si>
  <si>
    <t>https://drive.google.com/open?id=1LHDrhe7WBD7o3gc-dorUsRxlEOgRbIfH</t>
  </si>
  <si>
    <t>https://drive.google.com/open?id=1ah25VIdCLXDLdoFo_PBSdxJjssotH9Gu</t>
  </si>
  <si>
    <t>Daksa kaki, tapi bisa berjalan tanpa alat bantu</t>
  </si>
  <si>
    <t>https://drive.google.com/open?id=1sLlVNl0B5WMa1VJhz1MuFbyC6PUSwr4O</t>
  </si>
  <si>
    <t>https://drive.google.com/open?id=1E4b3xQ6WtT_sckvm7cauCvDABoq-ocXs</t>
  </si>
  <si>
    <t>rifqihakim0@gmail.com</t>
  </si>
  <si>
    <t>M. Rifqi Hakim</t>
  </si>
  <si>
    <t>31/1/2001</t>
  </si>
  <si>
    <t>Jl. Nusa Indah 5 gang 3 No. 228 Kel. Malaka Jaya Kec. duren Sawit Jakarta Timur</t>
  </si>
  <si>
    <t>belum</t>
  </si>
  <si>
    <t>M. ROKHIM</t>
  </si>
  <si>
    <t>17/7/1996</t>
  </si>
  <si>
    <t>Dsn. Kromasan Ds. Bendosari RT 20 RW 06</t>
  </si>
  <si>
    <t>Bangochim0@gmail.com</t>
  </si>
  <si>
    <t>Kesenian</t>
  </si>
  <si>
    <t>Pengalaman kerja hanya buruh tani</t>
  </si>
  <si>
    <t>Fb : Kaum Adam IG : Ochim612</t>
  </si>
  <si>
    <t>https://drive.google.com/open?id=1yKmEFAOqHr2MUsy1CAOqqnGnCNWefuZ2</t>
  </si>
  <si>
    <t>Teknik Kendaraab Ringan ( TKR )</t>
  </si>
  <si>
    <t>https://drive.google.com/open?id=15XV_BjJpgvHpy3IwRbuTIIGMEMkegspY</t>
  </si>
  <si>
    <t>https://drive.google.com/open?id=1XOTuTeGUEAoRqMpB48JkBTPOVBDUl3oz</t>
  </si>
  <si>
    <t>Saya disabilitas kurang pendengaran ringan . Kehidupan sehari hari saya cuma buruh tani .. saya belum pernah punya pengalaman kerja sama sekali dan saya ingin banget kerja di luar untuk membahagiakan bapak .. sedangkan ibu sudah meninggal .. bapak setiap hari cuma kerja buruh tani .. dan saya pun ingin mengistirahatkan bapak untuk tidak bekerja secara keras keras .. di sisi lain saya ingin kerja di kuar tapi keadaan saya seperti ini takut e nanti malah di marahin/di bully .. sebab itu saya putuskan untuk kerja di perusaahaan lewat disabilitas .. dan untuk bukti disabilisas/surat keterangan disabilitas belum ada soalnya belum pernah periksa ke dokters .. terima kasih</t>
  </si>
  <si>
    <t>https://drive.google.com/open?id=1FPPaO5JH4kgfjezjPYQcHZIs3vZFpbQ4</t>
  </si>
  <si>
    <t>mfaiz27.santirama@gmail.com</t>
  </si>
  <si>
    <t>Muhammad Faiz</t>
  </si>
  <si>
    <t>27/6/2001</t>
  </si>
  <si>
    <t>Jl.Swadaya No 2E RT 007/RW 002 Kel.Jakasampurna, Kec.Bekasi Barat</t>
  </si>
  <si>
    <t>Kalimalang Bekasi Barat</t>
  </si>
  <si>
    <t>Belum punya pengalaman kerja</t>
  </si>
  <si>
    <t>faizfaisjember@gmail.com</t>
  </si>
  <si>
    <t>Muhammad Faiz Nailun Niam</t>
  </si>
  <si>
    <t>PERUM. TGL. BSR. PERMAI I / AB-24 LINGK. KRAJAN Jember</t>
  </si>
  <si>
    <t>PT. Sumber Alfaria Trijaya TBK - Jember</t>
  </si>
  <si>
    <t>ihsanenggar@gmail.com</t>
  </si>
  <si>
    <t>Muhammad Ihsan Bahkusangkan</t>
  </si>
  <si>
    <t>Dusun Krajan, Depok, Kec. Panggul, Kab. trenggalek, Jawa Timur</t>
  </si>
  <si>
    <t>Trenggalek, Jawa Timur</t>
  </si>
  <si>
    <t>mukhsinhabibillah7@gmail.com</t>
  </si>
  <si>
    <t>MUKHSIN HABIBILLAH</t>
  </si>
  <si>
    <t>23/4/1995</t>
  </si>
  <si>
    <t>JLN.SUKABAGUN 2 LR.TRIBRATA RT:69 RW:009 NO.48 KECAMATAN SUKARAMI KELURAHAN SUKAJAYA</t>
  </si>
  <si>
    <t>PALEMBANG</t>
  </si>
  <si>
    <t>MAGANG DI PERPUSTAKAAN</t>
  </si>
  <si>
    <t>nikenpermataputri96@gmail.com</t>
  </si>
  <si>
    <t>Niken permata putri</t>
  </si>
  <si>
    <t>16/8/1997</t>
  </si>
  <si>
    <t>Kav Kesehatan, Jl. Kesehatan 1 No. 5D, Kelurahan Cipayung, Kecamatan Ciputat, Provinsi Tangerang Selatan,</t>
  </si>
  <si>
    <t>PKL butik Doni
 Pelatihan Thisable 
 Magang PT AXIOO</t>
  </si>
  <si>
    <t>dwininita@gmail.com</t>
  </si>
  <si>
    <t>Nita Dwi Astuti</t>
  </si>
  <si>
    <t>26/6/1994</t>
  </si>
  <si>
    <t>Lingk babakan rt 018 rw 004 cigadung cigugur kuningan</t>
  </si>
  <si>
    <t>Kuningan jawa barat</t>
  </si>
  <si>
    <t>Jualan</t>
  </si>
  <si>
    <t>ratnacandra69@gmai.com</t>
  </si>
  <si>
    <t>Prajna Jaya Herli</t>
  </si>
  <si>
    <t>14/6/1997</t>
  </si>
  <si>
    <t>Jl. Kemuning Raya Perumahan Bojong Menteng Indah Blok N No. 15 RT/RW 005/013 Bojong Menteng, Rawa Lumbu, Bekasi, Jawa Barat</t>
  </si>
  <si>
    <t>putrymashitoh17@gamil.com</t>
  </si>
  <si>
    <t>Putri mashitoh</t>
  </si>
  <si>
    <t>27/5/1998</t>
  </si>
  <si>
    <t>Jl. Udayana ujung no. 8 A, Cibodas baru</t>
  </si>
  <si>
    <t>Jl. Udayana ujung no.8 A, Cibodas baru</t>
  </si>
  <si>
    <t>di burger King</t>
  </si>
  <si>
    <t>viaNurmalinavia@gmail.com</t>
  </si>
  <si>
    <t>Via Nurmalina</t>
  </si>
  <si>
    <t>Jl setia jaya 1 no 36 rt 012/rw 08 jelambar baru</t>
  </si>
  <si>
    <t>vianurmalinavia@gmail.com</t>
  </si>
  <si>
    <t>Harap</t>
  </si>
  <si>
    <t>Kerja polos</t>
  </si>
  <si>
    <t>PT kapasari sidoarjo jawa timur 2017 tahun</t>
  </si>
  <si>
    <t>Social</t>
  </si>
  <si>
    <t>dwipujiyuniar@gmail.com</t>
  </si>
  <si>
    <t>R.Dwi Fuji yuniar</t>
  </si>
  <si>
    <t>24/3/1992</t>
  </si>
  <si>
    <t>Kp,serangsari rt 031/008 sukamulya pagaden subang</t>
  </si>
  <si>
    <t>PT yazaki / PT kwangklim</t>
  </si>
  <si>
    <t>ratihrahmasari@gamil.com</t>
  </si>
  <si>
    <t>Ratih Rahmasari</t>
  </si>
  <si>
    <t>30/4/2001</t>
  </si>
  <si>
    <t>Kp.cikatapis Setu 05/05 pasir angin Megamendung</t>
  </si>
  <si>
    <t>megamendung</t>
  </si>
  <si>
    <t>rianjuliardintb@gmail.com</t>
  </si>
  <si>
    <t>RIAN JULIARDI</t>
  </si>
  <si>
    <t>Jl. Pariwisata Aik Bukaq, Aik Bukaq, Batukliang Utara, Kabupaten Lombok Tengah, Nusa Tenggara Bar. 83552</t>
  </si>
  <si>
    <t>0812-4633-5226</t>
  </si>
  <si>
    <t>LUM</t>
  </si>
  <si>
    <t>Rizki</t>
  </si>
  <si>
    <t>KP.PASIR HALANG RT.011/RW.004 DESA CIKARANG KEC.CIDOLOG KAB.SUKABUMI</t>
  </si>
  <si>
    <t>KP.PASIR HALANG</t>
  </si>
  <si>
    <t>bengkel motor dan mobil</t>
  </si>
  <si>
    <t>ronalrikardo19@gmail.com</t>
  </si>
  <si>
    <t>RONAL RIKARDO</t>
  </si>
  <si>
    <t>19/9/1996</t>
  </si>
  <si>
    <t>Desa Sungai Jeruju, Dusun 1, RT/RW 001/001, Kecamatan Cengal, Kabupaten Ogan Komering Ilir, Sumatera Selatan</t>
  </si>
  <si>
    <t>3 tahun sebagai Guru IPS</t>
  </si>
  <si>
    <t>ardosiddiq01@gmail.com</t>
  </si>
  <si>
    <t>Siddiq rochdeardo</t>
  </si>
  <si>
    <t>Paningkaban rt 04 rw 01</t>
  </si>
  <si>
    <t>1 thn</t>
  </si>
  <si>
    <t>silviairmaarumsari@gmail.com</t>
  </si>
  <si>
    <t>Silvia Irma Arumsari</t>
  </si>
  <si>
    <t>19/9/1999</t>
  </si>
  <si>
    <t>Jl. Urip Sumoharjo No. 115 RT 004 RW 005 Wates, Magelang Utara</t>
  </si>
  <si>
    <t>Kota Magelang</t>
  </si>
  <si>
    <t>sheiekabandung@gmail.com</t>
  </si>
  <si>
    <t>siska handayani</t>
  </si>
  <si>
    <t>kos montana jln. sukabirus RT:005/RW:015 desa. citereup kec. dayeuhkolot kab.bandung</t>
  </si>
  <si>
    <t>0857 9596 0229</t>
  </si>
  <si>
    <t>PT. changshin reksa jaya</t>
  </si>
  <si>
    <t>sofyanasofyana75@gmail.com</t>
  </si>
  <si>
    <t>SOFYANA</t>
  </si>
  <si>
    <t>14/2/1995</t>
  </si>
  <si>
    <t>JL. BLOKDESA RT. 004/RW.002 KEL/DESA: TELUKAGUNG, KEC. INDRAMAYU</t>
  </si>
  <si>
    <t>INDRAMAYU</t>
  </si>
  <si>
    <t>Aku mau lamaran kerja di alfamart karawang</t>
  </si>
  <si>
    <t>yyo623165@gmail.com</t>
  </si>
  <si>
    <t>Thalia Margaretta Lumbangaol</t>
  </si>
  <si>
    <t>Jln.h.saikin 48 jakarta selatan/pondok pinang</t>
  </si>
  <si>
    <t>Haji ten 1.jakarta timur</t>
  </si>
  <si>
    <t>Make up</t>
  </si>
  <si>
    <t>tiniyati66@gmail.com</t>
  </si>
  <si>
    <t>Tiniyati</t>
  </si>
  <si>
    <t>Lingk. Kramat jaya rt/tw 003/001</t>
  </si>
  <si>
    <t>Tomisutomo158@gamil.com</t>
  </si>
  <si>
    <t>TOMISUTOMO</t>
  </si>
  <si>
    <t>KEBONMANGGU</t>
  </si>
  <si>
    <t>‪+62 812‑8023‑3404‬</t>
  </si>
  <si>
    <t>BELUM</t>
  </si>
  <si>
    <t>28/7/1998</t>
  </si>
  <si>
    <t>Jalan.Rulita Ciawi Harjasari Gang.Hanen Rt.02/Rw.05 No.05</t>
  </si>
  <si>
    <t>Kemauan yang tinggi untuk belajar/kerja</t>
  </si>
  <si>
    <t>HBD</t>
  </si>
  <si>
    <t>https://drive.google.com/open?id=1LaQnwE6YHhDwQwZNvnmPaMNft361RzOP</t>
  </si>
  <si>
    <t>Sekolah Menengah Atas Luar Biasa</t>
  </si>
  <si>
    <t>https://drive.google.com/open?id=1uIPFKbE4MhVVWcHUgZBG5qQ7xvkOu1nQ</t>
  </si>
  <si>
    <t>https://drive.google.com/open?id=1AyybLwk3kEiBpQRACaUJXaP45ogTF3FB</t>
  </si>
  <si>
    <t>Memiliki kemampuan yang berbeda</t>
  </si>
  <si>
    <t>https://drive.google.com/open?id=1jPH8LzyzfldwVZ9ELZ14YnOWEPlNU47j</t>
  </si>
  <si>
    <t>Rafi' Azhimathul Hiba Maulidya</t>
  </si>
  <si>
    <t>Griya Wage Asri 1 Blok M-19 Taman Waru Sidoarjo</t>
  </si>
  <si>
    <t>082140030017, 081334660241</t>
  </si>
  <si>
    <t>Melukis/Menggambar, Kemampuan Menulis dan Komunikasi, Kemampuan bahasa inggris (pasif) kemampuan bahasa indonesia (mahir), Kemampuan ms.word, excel, Power point</t>
  </si>
  <si>
    <t>ABD (ALAT BANTU DENGAR)</t>
  </si>
  <si>
    <t>Belum ada, saya baru pertama kali melamar pekerjaan</t>
  </si>
  <si>
    <t>https://drive.google.com/open?id=11Zu6kIPLM96z8ck0SK9SByuMn31o7cJd</t>
  </si>
  <si>
    <t>Sarjana 1 Pengembangan Masyarakat Islam</t>
  </si>
  <si>
    <t>https://drive.google.com/open?id=1RrY8fJxYJthWifJOLsQLijfsLVBEcLaN</t>
  </si>
  <si>
    <t>https://drive.google.com/open?id=1ABFA02eKB-CxFJX-8nuRgb_79STbP96x</t>
  </si>
  <si>
    <t>umur 1 tahun 5 bulan jatuh dari meja pendek sampai penderita penyakit meningitis, umur 2 tahun udah mulai membaca bibir dan mendengar. Telinga nya 2 mati total, tapi bisa bicara dengan normal seperti orang dengar.</t>
  </si>
  <si>
    <t>https://drive.google.com/open?id=1tWSbXBk1hLvgyp3RJuRSagwK-H0cjn75</t>
  </si>
  <si>
    <t>Muhamad Herdiansah</t>
  </si>
  <si>
    <t>21/6/2001</t>
  </si>
  <si>
    <t>Dayeuh RT 002/001 Sukanegara Jonggol</t>
  </si>
  <si>
    <t>Kabupaten bogor</t>
  </si>
  <si>
    <t>https://drive.google.com/open?id=1IBYEUVJYmleJgG78Qz_JGwNHXgogGWyr</t>
  </si>
  <si>
    <t>https://drive.google.com/open?id=1I7jwGriwWeqIGkWtlmTmLqvizwqbd18B</t>
  </si>
  <si>
    <t>https://drive.google.com/open?id=1nOmcSUME2mR-XebrS-GfPJz9_h2-pBMi</t>
  </si>
  <si>
    <t>Tidak mendengar dan tidak bicara</t>
  </si>
  <si>
    <t>https://drive.google.com/open?id=14bQIS1-mUaq0jK2jryHEsNPcF1jqOrDN</t>
  </si>
  <si>
    <t>Nissi Taruli Felicia</t>
  </si>
  <si>
    <t>Jalan Cendana 3 Cipayung, Kavling Thomas Cendana, no 185</t>
  </si>
  <si>
    <t>Project Management, Administrasi, Desain Dasar, Konten, Public Speaking</t>
  </si>
  <si>
    <t>PT Inovasi Digital Inklusi | Silang.id | Sign Language Education | Jakarta, Indonesia
 A1 Professional Deaf Educator – Contract working (August 2020 – Present)
 • Teaching Indonesia Sign Language to hearing people
 • Learning and experience about strong pedagogy
 PT Inovasi Digital Inklusi | Silang.id | Sign Language Education | Jakarta, Indonesia
 Product Manager – Part time internship (September 2021 – October 2021)
 • Summarize data related to Sobat silang (Silang’s A1 Alumnae) through a completed questionnaire
 PT Parakerja Disabilitas Bisa | Parakerja | Education Platform for People with Disabilities and non-disabilities | Jakarta, Indonesia
 Project Manager – Part time working (January 2022 – Present)
 • Planning and developing program in selected areas, branch of Parakerja</t>
  </si>
  <si>
    <t>Instagram : @felstarnissi, Facebook : Nissi Taruli Felicia</t>
  </si>
  <si>
    <t>https://drive.google.com/open?id=19QDU3Oh8cGAnvPetWR38rCB7piJetBrY</t>
  </si>
  <si>
    <t>Arsitektur</t>
  </si>
  <si>
    <t>https://drive.google.com/open?id=15X_l39RdwXqlicyB5mW2Td7kYtoCIMhb</t>
  </si>
  <si>
    <t>https://drive.google.com/open?id=1wraD8sDuZ6TSMqKiMJ70TOuCC7rbAYXN</t>
  </si>
  <si>
    <t>Hard-of-Hearing/Tuli. Masih bisa sedikit mendengar</t>
  </si>
  <si>
    <t>https://drive.google.com/open?id=1cR3kYtK5CWv1faYdsfZPiyxHBvVdcmFJ</t>
  </si>
  <si>
    <t>Syifa Salsabila</t>
  </si>
  <si>
    <t>Jl. Mawar no. 9 Depok Lama, pancoran mas</t>
  </si>
  <si>
    <t>Graphic Designer, Illustrator, Ms office</t>
  </si>
  <si>
    <t>Cochlear implant</t>
  </si>
  <si>
    <t>* Magang sebagai Infografis dan Desain di Kantor Walikota Depok (Februari - Juni 2019)
 * Magang sebagai editor di Awwwnderful Jakarta ( Februari – April 2020)
 * Freelancer sebagai Illustrator di Youheard (Agustus 2020 – sampai sekarang)
 * Freelancer sebagai Graphic Design di Niniedol (April 2019 – sampai sekarang)</t>
  </si>
  <si>
    <t>syifarais</t>
  </si>
  <si>
    <t>https://drive.google.com/open?id=1KWmNCOKaWQmzXuoWQ9diqvK9Ebm2-rAT</t>
  </si>
  <si>
    <t>S1 DKV Animasi</t>
  </si>
  <si>
    <t>https://drive.google.com/open?id=1ZV4rGq_fQi_VTENoHR1djs0eheONa4w9</t>
  </si>
  <si>
    <t>https://drive.google.com/open?id=1rmO_dFkOSR2InqqFBPQRpn7wO5XI2nQv</t>
  </si>
  <si>
    <t>Tuli sejak lahir, di kiri sudah diimplant</t>
  </si>
  <si>
    <t>https://drive.google.com/open?id=1zJLZPR21lvM2KCMKRAPQ-XpUGe7jZCWv</t>
  </si>
  <si>
    <t>Nimas Fatima Zahra</t>
  </si>
  <si>
    <t>21/9/1996</t>
  </si>
  <si>
    <t>Jl. Lembah Palem X KAV DKI Blok J2/7 RT012/09 , Pondok kelapa, Jakarta timur</t>
  </si>
  <si>
    <t>microsoft word, microsoft excel,memasak,barista,leadership</t>
  </si>
  <si>
    <t>1. On the Job, Rumah Sakit Agung (Juli 2014 - Desember 2014)
 2. Training, Hotel Indonesia Kempinski (Febuari 2017 - Agustus 2017)
 3. Barista, Koppi (Desember 2018 - Maret 2020)
 4. Magang, Human Capital, PT. Inovasi Digital Inklusi, Silang (Juni 2021 – Desember 2021)
 5. Barista, Sunyi Coffee (Juli 2020 – Sekarang)</t>
  </si>
  <si>
    <t>IG : @nimas_zahra</t>
  </si>
  <si>
    <t>https://drive.google.com/open?id=1lzPQjUhK-1EvrxvuprBdLPFvWXVZUTyC</t>
  </si>
  <si>
    <t>https://drive.google.com/open?id=1H6h0b2w4PAURru_trrx1jzKJLgMFBTQf</t>
  </si>
  <si>
    <t>https://drive.google.com/open?id=165VjGswCt3uD3zGKzd7zVVlWwiZCkIX1</t>
  </si>
  <si>
    <t>https://drive.google.com/open?id=1yWty_6qmKX1SY-ywSBW_LDJOuKwuwndt</t>
  </si>
  <si>
    <t>Adi Prasetio</t>
  </si>
  <si>
    <t>Blok Kapling Wanagiri RT002 RW005 Desa Klangenan Kec.Klangenan Kab.Cirebon Prov. Jawa Barat Kode Pos 45156</t>
  </si>
  <si>
    <t>Desain Grafis, Administrasi, dan Manajemen data</t>
  </si>
  <si>
    <t>1. UPT Perpustakaan Universitas Swadaya gunung Jati, Pustakawan, Social media Specialist, 2020 - 2021)
 2. PT. Lintas Marga Sedaya (Tol Cikopo - Palimanan), Pultol (Karyawan Perbantuan, 2018 - 2019)
 3. Gramedia, SPB, 2017</t>
  </si>
  <si>
    <t>Instagram : adiiiprasetio_ Facebook : Adi Prasetio</t>
  </si>
  <si>
    <t>https://drive.google.com/open?id=1z4d2NQ2XLqzjQ5djQUWxKfTsTFiZcZlf</t>
  </si>
  <si>
    <t>https://drive.google.com/open?id=1ovV5FmZe5awSUhG4uTSncifjH6wyPE2I</t>
  </si>
  <si>
    <t>https://drive.google.com/open?id=1rclabcEqmQI1UPFIni9HMPsJ88Z1Qc_-</t>
  </si>
  <si>
    <t>Saya adalah seorang disabilitas tunanetra pada salah satu bagian mata, penyebabnya karena menderita ablatio retina saat setelah mengalami kecelakaan tunggal, secara medisnya menjelaskan bahwa ablatio retina dimana saraf retina mata saya mengalami ablasi atau tidak menempel pada tempat semula, awalnya setelah insiden kecelakaan itu sudah di upayakan untuk dilakukakan tindakan operasi pada retina,hingga sampai 3x operasi. Namun upaya itu gagal membuahkan hasil yang baik, hingga pada awal 2020 saya di vonis oleh dokter bahwa mata kanan saya sudah tidak bisa berfungsi lagi penglihatannya. Tetapi untuk melakukan aktivitas saya masih bisa melakukannya secara mandiri.</t>
  </si>
  <si>
    <t>https://drive.google.com/open?id=1C_2gz_K-u8eNeoHQ-BB-fwJsYBtMRbmR</t>
  </si>
  <si>
    <t>Muhammad afdhal</t>
  </si>
  <si>
    <t>31/3/1998</t>
  </si>
  <si>
    <t>Jl.peurada utama lr. Mutiara lr. Mushalla no. 9 Kec. syiah kuala</t>
  </si>
  <si>
    <t>Banda aceh</t>
  </si>
  <si>
    <t>Keahlian adobe illustrasi, after effect dan desain visual</t>
  </si>
  <si>
    <t>1. Ahad digital creativ - desain media sosial - januari-desember 2019
 2. EBTEK Conex Indonesia - Motion grafis - november - desember 2019
 3. Freelance desain grafis - 2019 - Sekarang</t>
  </si>
  <si>
    <t>@mafdhal7 - instagram</t>
  </si>
  <si>
    <t>https://drive.google.com/open?id=1q7f-7sPAH4LIiEhakvBGozO4mQy3SQmJ</t>
  </si>
  <si>
    <t>Desain komunikasi visual</t>
  </si>
  <si>
    <t>https://drive.google.com/open?id=1uVTNGL3jtZSjxvDBxR2vWWNSiLtsIDpo</t>
  </si>
  <si>
    <t>https://drive.google.com/open?id=1aoCH_ZdSUFc7sUgaAzBPVDtFeIi31itf</t>
  </si>
  <si>
    <t>https://drive.google.com/open?id=1WR_OPrsl9lqQvs9Mvgzod5uiVOdIo_H9</t>
  </si>
  <si>
    <t>Raimond</t>
  </si>
  <si>
    <t>Komplek Bumi Anggrek Blok TU GG Flamboyan 4 no.U396</t>
  </si>
  <si>
    <t>Bekasi, Karang Satria Tambun Utara</t>
  </si>
  <si>
    <t>089601256193/081282592007</t>
  </si>
  <si>
    <t>Ms. Word, Ms. Excel, Ms. Outlook, Bahasa Inggris, Jualan Online</t>
  </si>
  <si>
    <t>Driver Shopeefood 2021, Driver Grabfood(wheels) dan PT. Xerindo Teknologi 2014.</t>
  </si>
  <si>
    <t>https://drive.google.com/open?id=1Dx56snpP8lqtO30SaQZc1jfbFpaBy4i6</t>
  </si>
  <si>
    <t>https://drive.google.com/open?id=1iVY_cVm3kYGEt_NrcH12VZkRrJSPTegi</t>
  </si>
  <si>
    <t>https://drive.google.com/open?id=1MauR3xJC14KVCIA-kM1yZyOubPMwKlPd</t>
  </si>
  <si>
    <t>Tempurung dengkul kaki sebelah kanan terbelah 2</t>
  </si>
  <si>
    <t>https://drive.google.com/open?id=1Y_EkT_w-3Kf3uiuduiJZkLhbyQGRgtHX</t>
  </si>
  <si>
    <t>Erick Machio</t>
  </si>
  <si>
    <t>Rusunawa Nagrak Twr 14 Lt 4 No 413 Cilincing, Cilincing Jakarta Utara 14120</t>
  </si>
  <si>
    <t>Microsoft Office, Adobe photoshop, Filmora, Fl Studio</t>
  </si>
  <si>
    <t>Saya penderita tuna daksa bawah
 Sekarang aktifitas saya di bantu dengan kursi roda</t>
  </si>
  <si>
    <t>Pt Gemilang : Administrasi 2017- 2021
 Cv Gemilang : Administrasi 2014- 2017
 DBM Radio : Penyiar Radio streamingan 2010-2014</t>
  </si>
  <si>
    <t>Twitter, instagram, Facebook</t>
  </si>
  <si>
    <t>https://drive.google.com/open?id=12wBsRbSAi4dVMfOz05n523D6zMCWLOMo</t>
  </si>
  <si>
    <t>https://drive.google.com/open?id=1hA71CzeWIlGRVL06J8mKpA_f6jJwGZrY</t>
  </si>
  <si>
    <t>https://drive.google.com/open?id=1E32PgOFfXvZC9XyHN3UEwVDeauuyrWxV</t>
  </si>
  <si>
    <t>Saya penderita disabilitas tuna daksa bawah
 Sekarang aktifitas, saya di bantu dengan kursi roda.</t>
  </si>
  <si>
    <t>https://drive.google.com/open?id=1FWjUBeYuWCedtQisaDftJbYYO35Z0qnY</t>
  </si>
  <si>
    <t>Audrey Demitry</t>
  </si>
  <si>
    <t>Jl. Citayam 3 no.2,Kebayoran Baru,Jakarta Selatan 12180</t>
  </si>
  <si>
    <t>Fotografi,photo editing</t>
  </si>
  <si>
    <t>Graphic designer trainee @ Novotel Mangga Dua Square (25 Oktober 2021 - 24 Desember 2021)</t>
  </si>
  <si>
    <t>Yayasan Talenta</t>
  </si>
  <si>
    <t>IG : @oohdreii,web portofolio : tuyulcentill.wixsite.com/audreydemitry</t>
  </si>
  <si>
    <t>https://drive.google.com/open?id=1xcOGqwALYs-0dZCj1bImtgdeCNBqhrfk</t>
  </si>
  <si>
    <t>DKV</t>
  </si>
  <si>
    <t>https://drive.google.com/open?id=1rzwvt1xtpq0l9dpqldzwV8sleQN2JQwx</t>
  </si>
  <si>
    <t>https://drive.google.com/open?id=1oG1RJiPRViAkNasH_cww1Hbpn-v3yVyk</t>
  </si>
  <si>
    <t>ADHD Combined (Innatentive &amp; Hyperactivity &amp; Impulsive)</t>
  </si>
  <si>
    <t>https://drive.google.com/open?id=1bikO743Kcasysouqvj1LbQ-zYmrWSwPt</t>
  </si>
  <si>
    <t>Agung rahayu</t>
  </si>
  <si>
    <t>Pilangkenceng</t>
  </si>
  <si>
    <t>Madiun</t>
  </si>
  <si>
    <t>PT KOSMETIKA GLOBAL INDONESIA BAGIAN LEBBELING SELAMA 9 BULAN</t>
  </si>
  <si>
    <t>https://drive.google.com/open?id=1At9pui8m4wAg4CsJ9jMXh5duDyhqoUjp</t>
  </si>
  <si>
    <t>https://drive.google.com/open?id=1vsqhuDU40vib5g6TZAKdL7TkIfcbp_y3</t>
  </si>
  <si>
    <t>https://drive.google.com/open?id=1k2epcCrVYJWUZsiOs7FI1YSX6l7bRkr3</t>
  </si>
  <si>
    <t>Saya penyandang tuna daksa atas ( cerebral palsy ringan)</t>
  </si>
  <si>
    <t>https://drive.google.com/open?id=1sKL7vohAXiTTCVNt2vHb3leVzaVC2kn6</t>
  </si>
  <si>
    <t>M. IDRIS</t>
  </si>
  <si>
    <t>Jl. Musi Raya IV NO 28 KELURAHAN SIALANG KECAMATAN SAKO PALEMBANG - SUMSEL</t>
  </si>
  <si>
    <t>0813-7399-3337</t>
  </si>
  <si>
    <t>-Pengolahan data secara elektronik -Menyortir Surat/Dokumen -Pengarsipan Surat/Dokumen -Menerima telpon masuk/Hotline -Microsoft Word dan Excel (Pengetikan tidak terlalu cekatan) -Dapat menggunakan sosial media dan surat elektronik dengan baik -Menjaga toko/helper</t>
  </si>
  <si>
    <t>1. PT.Pelabuhan Indonesia II Palembang- Sebagai Administrasi Operasi dan Teknik- Bekerja sejak Tahun 2018 s/d Agustus 2020 
 2. PT.Telekomunikasi Selular Regional Sumbagsel- Sebagai Administrasi Network Operating Support- Bekerja sejak Februari 2017 s/d Agustus 2018
 3. PT.Mega Auto Central Finance Cabang Palembang- Sebagai Credit Marketing Officer- Bekerja Sejak November 2014 - November 2016</t>
  </si>
  <si>
    <t>@idrisidris419 (instagram)</t>
  </si>
  <si>
    <t>https://drive.google.com/open?id=19g6XhWRcHAV7V93CyitO8_De72JDPRjo</t>
  </si>
  <si>
    <t>Ekonomi</t>
  </si>
  <si>
    <t>https://drive.google.com/open?id=1w4_o1qbhbTQt31mhSqhLvyNIu_NPC9Zt</t>
  </si>
  <si>
    <t>https://drive.google.com/open?id=1R1idvovgWYat4PNVKQlm-i_KuaKtpKU7</t>
  </si>
  <si>
    <t>Pada bulan September 2020 lalu saya terkena stroke bagian tubuh sebelah kanan, setelah diterapi dan mengikuti pengobatan dokter alhamdulillah saat ini sudah dapat beraktivitas walaupun belum dapat dikatakan kembali sama persis normal seperti saat sebelum saya terkena stroke, untuk aktivitas harian seperti bersepeda, berkomunikasi, berjalan dll sudah dapat saya lakukan, namun dampak pasca stroke masih ada gejala sisa dari stroke yang saya derita hingga menyebabkan kondisi saya dapat dikatakan penyandang disabilitas, karena bagian tubuh sebelah kanan belum sekuat seperti bagian tubuh sebelah kiri. untuk mengetik dan menulis saya masih mengandalkan anggota tubuh sebelah kri dan belum dapat full 100% seperti kebanyakan orang normal lainnya. Namun untuk kemampuan berpikir dan menyortir barang/dokumen dan pekerjaan yang tidak membutuhkan mobilitas tinggi saya masih dapat melakukannya. Untuk jenis disabilitas, saya tergolong penyandang disabilitas fisik/tuna daksa dengan tingkat kecacatan ringan.</t>
  </si>
  <si>
    <t>https://drive.google.com/open?id=1aCQgbkZo7HnzOWYjbMIBpLv5Me7dghls</t>
  </si>
  <si>
    <t>Rendhy Yulian Lubis</t>
  </si>
  <si>
    <t>13/7/2001</t>
  </si>
  <si>
    <t>Kp.sindangkarsa</t>
  </si>
  <si>
    <t>Ahli saya desain grafis, excel, word, edit, ppt dan edit video</t>
  </si>
  <si>
    <t>Pengalaman saya admintrasi - internship, PT. raja janamora lubis</t>
  </si>
  <si>
    <t>Whatsap</t>
  </si>
  <si>
    <t>https://drive.google.com/open?id=1f5hfoqraPWyCt_d1oIA7Svh24cEZ9eYY</t>
  </si>
  <si>
    <t>https://drive.google.com/open?id=1gYB0ESoUsRgX_77EIoFpgoC2HkkI_ls2</t>
  </si>
  <si>
    <t>https://drive.google.com/open?id=1cGvChv5Ecvw8x430PKtKeM_aghQRbVAD</t>
  </si>
  <si>
    <t>Tidak bisa bicara jelas dan pendengaran kurang jelas</t>
  </si>
  <si>
    <t>https://drive.google.com/open?id=14x933-kosrtYakjw1cx8lBr1fehhxA1I</t>
  </si>
  <si>
    <t>Nugroho Priyo Sujatmiko</t>
  </si>
  <si>
    <t>18/10/1991</t>
  </si>
  <si>
    <t>Desa Kedungombo, Dusun Kedungombo 2, RT 04 RW 01, Tanjunganom, Nganjuk</t>
  </si>
  <si>
    <t>Public Speaking, Front Office, Ms office, Mobile photograpy</t>
  </si>
  <si>
    <t>Sepatu atau sandal tinggi sebelah</t>
  </si>
  <si>
    <t>Homecredit Indonesia Januari 2022
 Ramayana 2012
 De Boliva 2010</t>
  </si>
  <si>
    <t>nunuuu__91</t>
  </si>
  <si>
    <t>https://drive.google.com/open?id=17GfPHtOQRaqQMedKLk36wjFBfhTiGzAk</t>
  </si>
  <si>
    <t>https://drive.google.com/open?id=1IUSRZK5W9LYEa4fRmOGIu4CWJwCbuyrf</t>
  </si>
  <si>
    <t>https://drive.google.com/open?id=1XjKNmMo9swgYLNyE9TCD5pjgFRaENxb6</t>
  </si>
  <si>
    <t>Saya adalah seorang penyandang disabilitas daksa karena kecelakaan motor pada tahun 2015 silam, saya tidak memakai alat bantu apapun hanya memakai sepatu tinggi sebelah karena ukuran panjang kaki beda, saya bisa beraktifitas mandiri, kendala saya kalau berdri terlalu lama gampang lelah.</t>
  </si>
  <si>
    <t>https://drive.google.com/open?id=1Ldztyp7Y9-N7N2AEWfKZaMmhMe9AOTuP</t>
  </si>
  <si>
    <t>Moh. Sigit Ibrahim</t>
  </si>
  <si>
    <t>21/6/1995</t>
  </si>
  <si>
    <t>Jl. Raja Eyato III, Kelurahan Buladu Kecamatan Kota Barat, Kota Gorontalo.</t>
  </si>
  <si>
    <t>Kota Gorontalo</t>
  </si>
  <si>
    <t>Design Grafis, Anilisis Peraturan perundang-undangan, pendampingan hukum.</t>
  </si>
  <si>
    <t>kursi roda</t>
  </si>
  <si>
    <t>saya pernah menggeluti dunia freelance</t>
  </si>
  <si>
    <t>Sigit Ibrahim (FB)</t>
  </si>
  <si>
    <t>https://drive.google.com/open?id=16F1GwGFFSSeXcTg6OZ2m-WkRN1rroDxc</t>
  </si>
  <si>
    <t>S1 Ilmu Hukum</t>
  </si>
  <si>
    <t>https://drive.google.com/open?id=14_bMwT1YBeXU40T_QHxg8bObFVvhvTS3</t>
  </si>
  <si>
    <t>https://drive.google.com/open?id=1R6obRzlLDnoPJv_JCPzxEqddc5UWq06e</t>
  </si>
  <si>
    <t>disabilitas tuna daksa (fisik) dengan mobilitas kursi roda</t>
  </si>
  <si>
    <t>https://drive.google.com/open?id=1pJ5_d9r054W45hiwkVEgqjLVDk-addID</t>
  </si>
  <si>
    <t>Marta Hardy</t>
  </si>
  <si>
    <t>15/6/1992</t>
  </si>
  <si>
    <t>Metro Permata 1 blok M1 no 1, Karang Tengah</t>
  </si>
  <si>
    <t>Karang Tengah / Tangerang</t>
  </si>
  <si>
    <t>Editing menggunakan adobe illustrator, adobe photoshop dan adobe after effect (sedang)</t>
  </si>
  <si>
    <t>2016-2017
 Pernah magang di PT. Solidiance Indonesia dalam bagian
 selama 4 bulan sambil kerja sementara sampai 1 tahun
 di Jakarta Selatan.
 -2017
 Pernah bekerja bagian sales asuransi di perusahaan
 Panin Dai Ichi Life di daerah Serpong - Tangerang.
 Dalam perjalanan bekerja sebagai sales asuransi sambil kuliah
 selama 6 bulan.
 - 2017-2018
 Pernah kerja bagian manajemen di PT. Equity World
 dalam training selama 3 bulan karena keberatan kejauhan
 dari Tangerang ke Kuningan, Jakarta Selatan.
 di PT. Maestro Indonesia selama 6 bulan yang terletak
 daerah Jakarta Barat.
 - 2019-2021
 Setelah lulus kuliah, saya langsung diterima dan kerja
 di PT. Midi Utama Indonesia, Tbk (Alfamidi) yang terletak
 daerah Alam Sutera, Tangerang selama 1,4 tahun.
 Kerja bagian dalam tugas Recruitment dan Assesment sekaligus marketing desain grafis.</t>
  </si>
  <si>
    <t>Instagram : @martahardy92</t>
  </si>
  <si>
    <t>https://drive.google.com/open?id=1HPyYlvdE8-ed1kJWErufEQZAYw-R_Ft9</t>
  </si>
  <si>
    <t>Desain Komunikasi visual - S1</t>
  </si>
  <si>
    <t>https://drive.google.com/open?id=1sSLrXU-LGHLC-n0Xj0hy1-Tyx1q1yMBZ</t>
  </si>
  <si>
    <t>https://drive.google.com/open?id=1GkiovnwQ0FXTAEcDc38OwCZqIrYJOAUj</t>
  </si>
  <si>
    <t>Saya Tuli, sejak saya kena rubella saat ibu saya kandungan saya. Saya bisa berbicara walaupun saya tuli.</t>
  </si>
  <si>
    <t>https://drive.google.com/open?id=1rgMpDQNNGRUrw6J3g0katFIH_SqP9TVz</t>
  </si>
  <si>
    <t>Lidya Miryam Paskalina</t>
  </si>
  <si>
    <t>18/4/1990</t>
  </si>
  <si>
    <t>Jl. KELAPA SAWIT XVI BH 2 NO 22 SEKTOR 1B GADING SERPING, TANGERANG</t>
  </si>
  <si>
    <t>Berpikir kritis dan analisis, memiliki kreativitas yang tinggi</t>
  </si>
  <si>
    <t>Tongkat kruk Kaki</t>
  </si>
  <si>
    <t>PT. MAYBANK FINANCE sebagai Call Center Oktober 2019-Mei 2020</t>
  </si>
  <si>
    <t>ig : @lydiasihotanggg</t>
  </si>
  <si>
    <t>https://drive.google.com/open?id=14Uq_N_UFw7zK_E1hc8MlbkzFQYeK3III</t>
  </si>
  <si>
    <t>https://drive.google.com/open?id=1JfuqtwFGUCP8Ejy2RUikNxRuEIRow8st</t>
  </si>
  <si>
    <t>https://drive.google.com/open?id=16TpUEwbcSZkivFoABUEm01YLSVgrUIq1</t>
  </si>
  <si>
    <t>Kaki sebelah kiri tingginya tidak sama dengan kaki sebelah kanan</t>
  </si>
  <si>
    <t>https://drive.google.com/open?id=1Hsk5ubwXxpJYvVpMqiS6-3s6Xw90xul8</t>
  </si>
  <si>
    <t>Slamet riyadi</t>
  </si>
  <si>
    <t>14/3/1996</t>
  </si>
  <si>
    <t>Mantrianom RT 01/01 Bawang Banjarnegara</t>
  </si>
  <si>
    <t>MS Word,excel,powerpoint,Adobe photoshop,adobe premiere,bahasa inggris pasif,</t>
  </si>
  <si>
    <t>Nara digital Print bali-Graphic designer-2016-2017 / Pusat Rehabilitasi Yakkum DIY-administrasi individual record-2018-2020</t>
  </si>
  <si>
    <t>facebook.com/riyadhi.adi.79 - instagram.com/ri.a.di.sps/ twitter.com/riadifx-</t>
  </si>
  <si>
    <t>https://drive.google.com/open?id=1JJsJha_OrEuqBAdRuDb_1qp1G_Gce74X</t>
  </si>
  <si>
    <t>https://drive.google.com/open?id=1dyQtW3GHebAMlzFEuPakg21-9HS7wTqs</t>
  </si>
  <si>
    <t>https://drive.google.com/open?id=1XLhiqtZObfkDJEcdcFAD7AlToWkHrtRt</t>
  </si>
  <si>
    <t>CTEV Bilateral tanpa alat bantu</t>
  </si>
  <si>
    <t>https://drive.google.com/open?id=1zBfgtEYTRRadV_xw4DOnmjvK3jDSob-d</t>
  </si>
  <si>
    <t>Mochamad sholihudin</t>
  </si>
  <si>
    <t>Dsn.jemparing ,rt/rw:02/03, desa pakel ,kec.bareng</t>
  </si>
  <si>
    <t>PT.obon indonesia ,bagian operator produksi , tahun 2014-2021</t>
  </si>
  <si>
    <t>Muhamad sholihudin</t>
  </si>
  <si>
    <t>https://drive.google.com/open?id=1Id3S0R7bniWjL0iQReLn1zDQzKWiQCa_</t>
  </si>
  <si>
    <t>https://drive.google.com/open?id=1nBy5Y7AsXKzxfqeYV8jieGThdjdDjpjM</t>
  </si>
  <si>
    <t>https://drive.google.com/open?id=1LAFE2RKOUlfTELm0aiD5VUPHr6fK5m81</t>
  </si>
  <si>
    <t>Pergelangan tangan tidak bisa menekuk ke dalam</t>
  </si>
  <si>
    <t>https://drive.google.com/open?id=1hX6suXi913hK5cjlHmWo0RuK3cJswSFN</t>
  </si>
  <si>
    <t>Achmad Zubaidillah</t>
  </si>
  <si>
    <t>15/5/1987</t>
  </si>
  <si>
    <t>Jl. Bhinneka 2 No 38 Rt 002/09 Kampung Rumbut, Desa Pasir Gunung Selatan, Kec Cimanggis</t>
  </si>
  <si>
    <t>Microsoft Office, Bahasa Inggris, Komunikasi yang baik</t>
  </si>
  <si>
    <t>Jan 2016-Feb 2020: sebagai Customer Corporate Service Staff (Marketing Communication) di PT Eka Bogainti
 Jan 2013-Nov 2015 : sebagai Call Center Agent di PT Eka Bogainti
 Ags 2007-Jul 2011 : sebagai Bus Chaperone di British International School Jakarta</t>
  </si>
  <si>
    <t>google, cari info lowongan disabilitas</t>
  </si>
  <si>
    <t>instagram : @dill.uminatic</t>
  </si>
  <si>
    <t>https://drive.google.com/open?id=1im9M510ZwLlWobqngMNoXKgDLoS8fFNI</t>
  </si>
  <si>
    <t>https://drive.google.com/open?id=1b_sBTe3mORVZjXBTdwWUr3K6A8lZKX0z</t>
  </si>
  <si>
    <t>https://drive.google.com/open?id=18aOCGHRG6iIW-TNBi5Jk1MJ2hZOUjQnd</t>
  </si>
  <si>
    <t>Tidak bisa berjalan normal akibat kelumpuhan di kaki dan tangan kiri disebabkan penyakit cerebral toxoplasmosis</t>
  </si>
  <si>
    <t>https://drive.google.com/open?id=1ex_zf1LFwVl-DHcCUgMbWUhVdgLGsb-x</t>
  </si>
  <si>
    <t>Verina Febriani</t>
  </si>
  <si>
    <t>Sekeburuy RT 01 RW 06 Kelurahan Pasirwangi kecamatan Ujungberung</t>
  </si>
  <si>
    <t>Keterampilan basic, seperti komputerisasi.</t>
  </si>
  <si>
    <t>Saya belum memiliki pengalaman bekerja di perusahaan karena saya baru lulus kuliah, akan tetapi saya mengikuti beberapa volunteer seperti penjaga gerai zakat di IZI Tahun 2017, dan Volunteer di pusat Vaksinasi shopee 2021</t>
  </si>
  <si>
    <t>https://instagram.com/vee.yiin</t>
  </si>
  <si>
    <t>https://drive.google.com/open?id=1W2UcYiprLDU2CxxXHxlQkBzT91Fl1znE</t>
  </si>
  <si>
    <t>Sosiologi</t>
  </si>
  <si>
    <t>https://drive.google.com/open?id=1BTWz9VBJNkbfOd0RXIozgfcjgPTxmtdc</t>
  </si>
  <si>
    <t>https://drive.google.com/open?id=1_UlmuxQFT-Aof2kMxYsI4Tvv582KxawD</t>
  </si>
  <si>
    <t>Saya memiliki satu tangan (kanan) yang berfungsi dan tangan bagian kiri hanya sampai kurang lebih sampai bagian siku.</t>
  </si>
  <si>
    <t>https://drive.google.com/open?id=1J6NIV8vT73xiq0vJUGBfzVQcc3jKAw8w</t>
  </si>
  <si>
    <t>AGUS BUDI SETIAWAN</t>
  </si>
  <si>
    <t>29/3/1993</t>
  </si>
  <si>
    <t>Desa karangdinoyo 09 03 Sumberejo Bojonegoro Jawa timur</t>
  </si>
  <si>
    <t>Bojonegoro Jawa timur</t>
  </si>
  <si>
    <t>Komputer Microsoft office (word Excel dan powerpoint)</t>
  </si>
  <si>
    <t>1. SGM Honda/Marketing Salesman/2013-2014.
 2. Nac , Perabot rumah tangga/salesman/2016-2018.
 3. PT.Alfaria Trijaya TBK/crew store, Pramuniaga dan Kasir/2019-2021.</t>
  </si>
  <si>
    <t>IG :sang juara, FB : Agus Budi Setiawan</t>
  </si>
  <si>
    <t>https://drive.google.com/open?id=1yHhSzauTZucg0hQQcvmc6sIMqeuay4aW</t>
  </si>
  <si>
    <t>https://drive.google.com/open?id=1etjZ-eiT1DYXdjYhx7pTBfjDOWjfKZqk</t>
  </si>
  <si>
    <t>https://drive.google.com/open?id=1e6GT4zlWoxg7K_se-SZHnXyMxjbhVEr2</t>
  </si>
  <si>
    <t>Saya Disabilitas daksa kaki ringan, bawaan sejak lahir kalau jalan agak pincang Dan Non Kursi roda</t>
  </si>
  <si>
    <t>https://drive.google.com/open?id=1bEYSn8xTYT1xe2EBnPAsC7qMKLfaybZ4</t>
  </si>
  <si>
    <t>Widyaangelina3030@gmail.com</t>
  </si>
  <si>
    <t>Widya angelina</t>
  </si>
  <si>
    <t>30/04/1992</t>
  </si>
  <si>
    <t>jl bulak tinggi raya no 12</t>
  </si>
  <si>
    <t>kota bekasi</t>
  </si>
  <si>
    <t>housekeeping , cheff</t>
  </si>
  <si>
    <t>penolong , kerja sama tim , Empati , perhatikan terhadap detail , penurut perintah , penjaga kebersihan kamar , makanan , kemampuan bermasyarakat, diplomasi</t>
  </si>
  <si>
    <t>widya angelina</t>
  </si>
  <si>
    <t>Joko Darmawan</t>
  </si>
  <si>
    <t>Kp.sebe DS.Rancasumur kc.Kopo RT/RW 16/05</t>
  </si>
  <si>
    <t>Microsoft Office (Word,Excel,PowerPoint)</t>
  </si>
  <si>
    <t>Membatu menginput data absensi siswa menggunakan Microsoft Excel</t>
  </si>
  <si>
    <t>Instagram: jokodarmawan0709</t>
  </si>
  <si>
    <t>https://drive.google.com/open?id=1JKZ6ITTqmjASBDyVw6JAH9RdPX2BRSRS</t>
  </si>
  <si>
    <t>https://drive.google.com/open?id=1ItxmtcCvxy3WCDqM_lYDRwX6Hl7be-fD</t>
  </si>
  <si>
    <t>https://drive.google.com/open?id=14Jmp7OhQ9_CnRluVd1RmhmBhmQ49LXMZ</t>
  </si>
  <si>
    <t>Amputasi kaki kanan bawah lutut</t>
  </si>
  <si>
    <t>https://drive.google.com/open?id=1YJkuu0hU_Bg9871XBtjSlUZQh2hqipE8</t>
  </si>
  <si>
    <t>Ellyda Hasan</t>
  </si>
  <si>
    <t>Bengkong Indan 2 Blok D No. 71</t>
  </si>
  <si>
    <t>menguasai teknologi (Microsoft Office), Etika, Berkomunikasi dengan baik, Kerjasama Tim maupun Individu</t>
  </si>
  <si>
    <t>masih bisa berjalan normal tanpa menggunakan alat bantu</t>
  </si>
  <si>
    <t>1. Crew Store (Magang) di PT. Sumber Alfaria Trijaya Tbk. cabang Lampung Barat (2017)
 2. Office Boy di PT. Jamkrindo cabang Batam (2018-2020)
 3. Staff Cook di Waroeng Oeduk by Batam Liquid (2021)</t>
  </si>
  <si>
    <t>mohedissno (IG)</t>
  </si>
  <si>
    <t>https://drive.google.com/open?id=1MGkJTNEG0XcdYm8DZdpML_4Ltg4qY7tF</t>
  </si>
  <si>
    <t>https://drive.google.com/open?id=1lXQbPbKsyZeNSSNteYmlRAOKArCeZ7K8</t>
  </si>
  <si>
    <t>https://drive.google.com/open?id=1sCRHB3zUssL4iVsZHLA53v7-2OnK5xZS</t>
  </si>
  <si>
    <t>Patah tulang kaki sebelah kiri sehingga menyebabkan ukuran kedua kaki saya panjang tidak sama</t>
  </si>
  <si>
    <t>https://drive.google.com/open?id=1VQaWGsVh7gbhAh23hoi49UkspNQIKzHj</t>
  </si>
  <si>
    <t>Dian Hendriany S.Psi</t>
  </si>
  <si>
    <t>29/1/1991</t>
  </si>
  <si>
    <t>Jl. Kisima Tinur C A6 No.54 RT.001 RW.020 Wisma Jaya Kel. Aren Jaya Kec. Bekasi Timur</t>
  </si>
  <si>
    <t>Edit foto &amp; video, komputer dan Sosial Media</t>
  </si>
  <si>
    <t>Kacamata, Kaca pembesar, NVDA (Pembaca layar di Komputer/</t>
  </si>
  <si>
    <t>1. PAUD IT ANAK HEBAT (2017- 2019) Sbg Asst Guru, (Helper)
 2. Bank CIMB Niaga (2019) Telefunding
 3. magang dan mengikuti pelatihan di berbagai Tempat yang di rekomendasikan oleh Thisable Enterprise</t>
  </si>
  <si>
    <t>Grup WA</t>
  </si>
  <si>
    <t>@dian_cotto</t>
  </si>
  <si>
    <t>https://drive.google.com/open?id=1VMhdbdgnxNkCk1J2bHTETZ5q-kQJiL8h</t>
  </si>
  <si>
    <t>https://drive.google.com/open?id=10iqs-B2PlagqiPUmTRIzGOhWmdS1av3L</t>
  </si>
  <si>
    <t>https://drive.google.com/open?id=1h6cohb0XK5PzJEWePrbAUWReT5h0Bv9i</t>
  </si>
  <si>
    <t>Low Vision</t>
  </si>
  <si>
    <t>https://drive.google.com/open?id=1UzJDIKGmr_2SczHR4iBnxykFUinrlKxj</t>
  </si>
  <si>
    <t>Prihanggani Yayi Pangesti</t>
  </si>
  <si>
    <t>19/10/1984</t>
  </si>
  <si>
    <t>Jl. Pondok Aren II RT 002/02 No. 96, Pondok Betung, Pondok Aren, Tangerang Selatan</t>
  </si>
  <si>
    <t>Pondok Betung, Pondok Aren</t>
  </si>
  <si>
    <t>Menulis, menyunting, berbahasa inggris.</t>
  </si>
  <si>
    <t>Hearing aid</t>
  </si>
  <si>
    <t>Oct–Dec 2020
 Editor lepas bersama PPDPP’s (Pusat Pengelolaan Dana Pembiayaan Perumahan) dalam proyek menerbitkan buku berjudul: “Regulasi Proses Bisnis PPDPP 2020”
 Sept 2019-May 2020
 Staf di DIvisi Business Development, Maybank Finance Head Office
 Feb 2012-Oct 2013
 Staf tidak tetap di Kementerian Pekerjaan Umum, Sekretariat Badan Litbang, Bagian Program dan Kerja Sama</t>
  </si>
  <si>
    <t>Instagram: Unda Anggita</t>
  </si>
  <si>
    <t>https://drive.google.com/open?id=12yA5By63m8P_wFdJ4EZziyB5Pcmxy6Cs</t>
  </si>
  <si>
    <t>Antropologi Budaya</t>
  </si>
  <si>
    <t>https://drive.google.com/open?id=1W2BFciDO9h5HEjbmvSIm8qVoIznHya-N</t>
  </si>
  <si>
    <t>https://drive.google.com/open?id=1TQHQmLOE2kSu5A2epJTNASiSFKU68-SM</t>
  </si>
  <si>
    <t>Hard of hearing/hearing loss</t>
  </si>
  <si>
    <t>https://drive.google.com/open?id=1al6Alj2ZWg6R_5X7_I26CqBxH_fMNlWn</t>
  </si>
  <si>
    <t>herdiansyahdian330@gmail.com</t>
  </si>
  <si>
    <t>Muhammad Herdiansyah</t>
  </si>
  <si>
    <t>Jl.Rulita Ciawi Bogor Rt.02/Rw.05 No.05</t>
  </si>
  <si>
    <t>yuliannesyahra619@gmail.com</t>
  </si>
  <si>
    <t>Syahra yulianne</t>
  </si>
  <si>
    <t>14/7/1998</t>
  </si>
  <si>
    <t>Jl. DR. Sumeru Blok Marzuki Mohammad No.9, RT.01/RW.01, Menteng, Kec. Bogor Bar., Kota Bogor, Jawa Barat 16111</t>
  </si>
  <si>
    <t>John van tien</t>
  </si>
  <si>
    <t>mansurpsikunitri46@gmail.com</t>
  </si>
  <si>
    <t>Mansur</t>
  </si>
  <si>
    <t>Jl. Tlogomas gang 15c, no.20 Malang</t>
  </si>
  <si>
    <t>Manager operasional cafe dan staf presentasi bisnis</t>
  </si>
  <si>
    <t>maulidya630@gmail.com</t>
  </si>
  <si>
    <t>RAFI AZHIMATHUL HIBA MAULIDYA</t>
  </si>
  <si>
    <t>GRIYO WAGE ASRI 1 BLOK M-19 TAMAN WARU SIDOARJO</t>
  </si>
  <si>
    <t>BELUM PENGALAMAN</t>
  </si>
  <si>
    <t>hafifahlutfiana1999@gmail.com</t>
  </si>
  <si>
    <t>Hafifah Lutfiana Ramadhani</t>
  </si>
  <si>
    <t>JL.Mawar Gang 1/No.24</t>
  </si>
  <si>
    <t>Jember, Jawa Timur</t>
  </si>
  <si>
    <t>Mayos Jember (Cashier), Staff Administrasi (UNMUH JEMBER (PKL SMK))</t>
  </si>
  <si>
    <t>alvinobolang99@gmail.com</t>
  </si>
  <si>
    <t>Rizal sakti okto almubarok</t>
  </si>
  <si>
    <t>Dukuh kupang timur gang 13 nomer 11 rt.01 rw.09 kecamatan sawahan kelurahan pakis surabaya</t>
  </si>
  <si>
    <t>PT.rifan surabaya sebagai customer servis</t>
  </si>
  <si>
    <t>bimawarrior11@gmail.com</t>
  </si>
  <si>
    <t>Bima Wiratama</t>
  </si>
  <si>
    <t>17/11/1998</t>
  </si>
  <si>
    <t>Jl.Patimura Gg 04 RT 001/005 Baturetno, Tuban, Jawa Timur.</t>
  </si>
  <si>
    <t>gfrn.a.94@gmail.com</t>
  </si>
  <si>
    <t>GHUFRON AHMADI</t>
  </si>
  <si>
    <t>15/2/2001</t>
  </si>
  <si>
    <t>Ds. Kebonsari RT.26/RW.04 Kec. Kebonsari Kab. Madiun</t>
  </si>
  <si>
    <t>Kebonsari Madiun</t>
  </si>
  <si>
    <t>PT. CHEMCO HARAPAN NUSANTARA</t>
  </si>
  <si>
    <t>adhamayali638@gmail.com</t>
  </si>
  <si>
    <t>Adham Ayalia</t>
  </si>
  <si>
    <t>Perum pondok taman asri blok A no 1 RT 11/RW 05 desa tamanan. kec trenggalek kab trenggalek</t>
  </si>
  <si>
    <t>Trenggalek</t>
  </si>
  <si>
    <t>Kerja roti Que Mama Trenggalek</t>
  </si>
  <si>
    <t>shfyknnt@gmail.com</t>
  </si>
  <si>
    <t>Shofiya Kinanti</t>
  </si>
  <si>
    <t>22/3/2002</t>
  </si>
  <si>
    <t>Jl. Rajawali 1</t>
  </si>
  <si>
    <t>Belum pernah berpengalam dalam bekerja</t>
  </si>
  <si>
    <t>andiekapramana@gmail.com</t>
  </si>
  <si>
    <t>Andi Eka Pramana</t>
  </si>
  <si>
    <t>18/5/2000</t>
  </si>
  <si>
    <t>JL.PAHLAWAN</t>
  </si>
  <si>
    <t>Bekerja di cafe</t>
  </si>
  <si>
    <t>puguhdwi2008@gmail.com</t>
  </si>
  <si>
    <t>Puguh Dwi Wijayanto</t>
  </si>
  <si>
    <t>20/8/1993</t>
  </si>
  <si>
    <t>Tambak wedi tengah Timur 2 no 8</t>
  </si>
  <si>
    <t>Teknisi Di CV. Indofitnes</t>
  </si>
  <si>
    <t>arvinamarda713@gmail.com</t>
  </si>
  <si>
    <t>Arvina Marda Syafura</t>
  </si>
  <si>
    <t>20/5/2000</t>
  </si>
  <si>
    <t>Dusun Pamotan RT.03/RW.03, Pamotan, Dampit, Malang</t>
  </si>
  <si>
    <t>PT. JATIM AUTOCOMP INDONESIA</t>
  </si>
  <si>
    <t>dita097666@gmail.con</t>
  </si>
  <si>
    <t>Dita Nurwinda</t>
  </si>
  <si>
    <t>Dsn. Lebak. Sokobanah daya</t>
  </si>
  <si>
    <t>Percetakan rembulan</t>
  </si>
  <si>
    <t>jihanf424@gmail.com</t>
  </si>
  <si>
    <t>Imaisyah Jihan Fahirani</t>
  </si>
  <si>
    <t>15/5/2002</t>
  </si>
  <si>
    <t>Jl Tropodo 1 RT 16 RW 02</t>
  </si>
  <si>
    <t>PT Pacific Equinox Packing</t>
  </si>
  <si>
    <t>suryadimashter@gmail.com</t>
  </si>
  <si>
    <t>Selamet Suryadi</t>
  </si>
  <si>
    <t>28/4/2002</t>
  </si>
  <si>
    <t>Jl Bungurasih Dalam no.78C RT 01 RW 03</t>
  </si>
  <si>
    <t>PT Langgeng Makmur</t>
  </si>
  <si>
    <t>nurlailie333@gmail.com</t>
  </si>
  <si>
    <t>Nur laili</t>
  </si>
  <si>
    <t>Dsn. Sumber nangah, Ds. Tlagah, Kec. Banyuates, Kab. Sampang</t>
  </si>
  <si>
    <t>Training di bandara juanda sebagai pasasi, selama dua bulan</t>
  </si>
  <si>
    <t>pratamavicky92@gmail.com</t>
  </si>
  <si>
    <t>Vicky pratama</t>
  </si>
  <si>
    <t>18/2/1992</t>
  </si>
  <si>
    <t>perum jati asih jln irian jaya bloc c7/333 Rt005/006 kelurahan jatirasa kec jatiasih kabupaten jawa barat kota Bekasi</t>
  </si>
  <si>
    <t>Pt.Duta Trans pt Balrich Logistic dan Pt Pakar Bersahabat</t>
  </si>
  <si>
    <t>munm27799@gmail.com</t>
  </si>
  <si>
    <t>SITI MUNIROH</t>
  </si>
  <si>
    <t>17/1/2003</t>
  </si>
  <si>
    <t>Sugihwaras Bojonegoro</t>
  </si>
  <si>
    <t>Magang Di Dinas Pertanian Kab. Bojonegoro 3 bulan</t>
  </si>
  <si>
    <t>antaalri7@gmail.com</t>
  </si>
  <si>
    <t>Sunanta Alri Putra</t>
  </si>
  <si>
    <t>Jl jendral s parman Gg3a waru rt6 rw4 waru, sidoarjo</t>
  </si>
  <si>
    <t>Cashier TOKO JAGO2</t>
  </si>
  <si>
    <t>zulaikahsiti155@gmail.com</t>
  </si>
  <si>
    <t>Siti zulaikah</t>
  </si>
  <si>
    <t>Kapas madya 1f 09</t>
  </si>
  <si>
    <t>Siwi Pradiantie</t>
  </si>
  <si>
    <t>Jl. Tebet timur I/i no.3, Jakarta selatan 12820</t>
  </si>
  <si>
    <t>siwi.pradiantie@gmail.com</t>
  </si>
  <si>
    <t>Kursi roda, ponsel pintar, laptop, koneksi internet</t>
  </si>
  <si>
    <t>Menggambar (manual dan digital), bahasa Inggris, bahasa Jepang, seni meramal (membaca tarot, membaca bola kristal, membaca ampas teh dan kopi, bersamaan dengan intuisi)</t>
  </si>
  <si>
    <t>Pengajar bahasa Jepang di Era Belajar (2016)
 Usaha mandiri di bidang seni meramal (2019-present)</t>
  </si>
  <si>
    <t>@spdivination</t>
  </si>
  <si>
    <t>https://drive.google.com/open?id=1n2NvD8VCsaQRQGxzcfubblS6lApa_SqH</t>
  </si>
  <si>
    <t>S1 Sastra Jepang</t>
  </si>
  <si>
    <t>https://drive.google.com/open?id=1HYBlaE8LEnJlj5jYN-wg-SC7Xzm5r8C6</t>
  </si>
  <si>
    <t>https://drive.google.com/open?id=1X1rf2569XDtIBcEkbzWddjww1E0LtvZ1</t>
  </si>
  <si>
    <t>Pengguna kursi roda</t>
  </si>
  <si>
    <t>https://drive.google.com/open?id=1K1nTRPj_CweBwpr52834IKHsC-U5sUUT</t>
  </si>
  <si>
    <t>farelrenakdi@gmail.com</t>
  </si>
  <si>
    <t>WAHYU ADI SAPUTRA</t>
  </si>
  <si>
    <t>Store Supervisor</t>
  </si>
  <si>
    <t>krisnamanyenk@gmail.con</t>
  </si>
  <si>
    <t>Krisnadi</t>
  </si>
  <si>
    <t>23/8/2001</t>
  </si>
  <si>
    <t>Tajinan</t>
  </si>
  <si>
    <t>Pabrik mebel surabaya. Jaga londry apartemen. Proyek. Dan banyak lainnya</t>
  </si>
  <si>
    <t>pusvitadefi@gmail.com</t>
  </si>
  <si>
    <t>Pusvi Defi</t>
  </si>
  <si>
    <t>23/6/1993</t>
  </si>
  <si>
    <t>Jl. BTN lama, GG dona-dona III, Pkl Kerinci, Pelalawan, Riau</t>
  </si>
  <si>
    <t>Operator Gaming ( 2014-2016) 
  Editor Buku (2016-2017)
  Admin Studio Foto (2018-2020)
  Penulis Buku (2020-Sampai saat ini)</t>
  </si>
  <si>
    <t>wahyuubed111@gmail.com</t>
  </si>
  <si>
    <t>Wahyu Ubaidah Nur Hidayah</t>
  </si>
  <si>
    <t>jalan Sumber Mlaten 08</t>
  </si>
  <si>
    <t>Lawang</t>
  </si>
  <si>
    <t>fresh graduate</t>
  </si>
  <si>
    <t>niszhra18@gmail.com</t>
  </si>
  <si>
    <t>Fatimatuz Zahro</t>
  </si>
  <si>
    <t>30/5/2000</t>
  </si>
  <si>
    <t>Jl prof moch yamin 1/42</t>
  </si>
  <si>
    <t>Kota malang</t>
  </si>
  <si>
    <t>CV dan surat</t>
  </si>
  <si>
    <t>elyspujirahayu05@gmail.com</t>
  </si>
  <si>
    <t>Elys Puji Rahayu</t>
  </si>
  <si>
    <t>31/5/1997</t>
  </si>
  <si>
    <t>Jl Duku No 60 RT 003 RW 001 Desa Talangsuko, Kecamatan Turen, Kabupaten Malang</t>
  </si>
  <si>
    <t>- PT Mitra Bisnis Keluarga Ventura sebagai Wakil Kepala Cabang Surabaya (Januari 2022)
  - Tenaga Relawan Covid-19 di RSUD Dr. Saiful Anwar Malang sebagai Pramubakti (Januari 
  2021 – Desember 2021) 
  - Kurir Makanan (Desember 2019 – Januari 2021) 
  - Kelompok Penyelenggara Pemungutan Suara (KPPS) di Desa Talangsuko (2020) 
  - Praktik Kerja Nyata di Badan Pengawas Pemilihan Umum (Bawaslu) Kota Malang (2019) 
  - Juri Catur Olimpiade FISIP UB 2019 
  - Juri Catur Dies Natalis Program Studi Ilmu Politik 2018 
  - Pelatih/ofisial Catur Olimpiade Brawijaya 2018 
  - Juri Catur Olimpiade FISIP UB 2018
  - Usaha/berjualan Makanan di kampus 2018 
  - Ofisial Catur Pekan Olahraga Nasional 2017 
  - Juri Catur Olimpiade FISIP UB 2017
  - Juri Catur Maba Cup FISIP UB 2017 
  - Praktik Kerja Industri di PDAM Kabupaten Malang (2015)</t>
  </si>
  <si>
    <t>yulianaikadewi@gmail.com</t>
  </si>
  <si>
    <t>Yuliana ika dewi</t>
  </si>
  <si>
    <t>31/7/1996</t>
  </si>
  <si>
    <t>Dusun cakru'an klopo kuning desa jambuwer kec kromengan kab malang</t>
  </si>
  <si>
    <t>Sebagai spg di matahari kuta square bali
  Sebagai kasir di swalayan KDS banyuwangi
  Sebagai kasir di java dancer coffe
  Sebagai kasir di latar ijen resto
  Sebagai admin di jnt express</t>
  </si>
  <si>
    <t>abdurrochman13699@gmail.com</t>
  </si>
  <si>
    <t>ABDUR ROCHMAN</t>
  </si>
  <si>
    <t>13/6/1999</t>
  </si>
  <si>
    <t>Dsn Rekesan RT02/RW08, Desa Menyarik, Kecamatan Winongan, Kabupaten pasuruan</t>
  </si>
  <si>
    <t>PASURUAN</t>
  </si>
  <si>
    <t>Pernah kerja di PT. INDEX FURNITURE bagian Operator Produksi, Menjaga tokoh peralatan rumah tangga bagian kasir, Bengkel motor, dan Menjaga Konter.</t>
  </si>
  <si>
    <t>rahmanulum08@gmail.com</t>
  </si>
  <si>
    <t>Rahman Ulum</t>
  </si>
  <si>
    <t>Jl. Sudimuro RT 07 RW 04 Kelurahan Mojolangu Kecamatan Lowokwaru Kota Malang</t>
  </si>
  <si>
    <t>Dusun Krajan RT 11 RW 06 Desa Triwungan Kecamatan Kotaannyar Kabupaten Probolinggo</t>
  </si>
  <si>
    <t>Kabupaten Probolinggo</t>
  </si>
  <si>
    <t>Menguasai Microsoft Office, Komunikasi Dengan Baik.</t>
  </si>
  <si>
    <t>Crew Store (PT Sumber Alfaria Trijaya TBK) 2022</t>
  </si>
  <si>
    <t>rahmanulum10</t>
  </si>
  <si>
    <t>https://drive.google.com/open?id=1Ao-U60hAMdeWIWaL1Xn-0W-ojJvqcuUX</t>
  </si>
  <si>
    <t>Pendidikan Ekonomi</t>
  </si>
  <si>
    <t>https://drive.google.com/open?id=1Z9fK5MI-VD1OMbtTByooQkr7ZvcZc9AU</t>
  </si>
  <si>
    <t>https://drive.google.com/open?id=1JmjETK3qqf9D5E67GZAE1pUlMpsCf5AO</t>
  </si>
  <si>
    <t>Memakai Kaki Palsu</t>
  </si>
  <si>
    <t>wirandaoscarfyp@gmail.com</t>
  </si>
  <si>
    <t>Wiranda Eka Hadi Prayogo</t>
  </si>
  <si>
    <t>15/10/1999</t>
  </si>
  <si>
    <t>Jl.ir Soekarno Dusun Krajan, Ds. Jatiguwi RT 17 RW 04, Kec. Sumberpucung, Kab. Malang - jawa timur</t>
  </si>
  <si>
    <t>Jaga toko</t>
  </si>
  <si>
    <t>krisminartih@yahoo.com</t>
  </si>
  <si>
    <t>Herlina Krisminarti</t>
  </si>
  <si>
    <t>24/2/1992</t>
  </si>
  <si>
    <t>Jln. Simpang Akordion no 66A RT 004/Rw 002 Kel. Tunggulwulung Kel. Lowokwaru Kota Malang</t>
  </si>
  <si>
    <t>ya</t>
  </si>
  <si>
    <t>elasetiarini15@gmail.com</t>
  </si>
  <si>
    <t>Ela Setiarini</t>
  </si>
  <si>
    <t>17/10/1994</t>
  </si>
  <si>
    <t>Jl.Cimahpar RT. 002 / RW. 007 Kota Bogor Utara</t>
  </si>
  <si>
    <t>PT. Trans Retail Indonesia</t>
  </si>
  <si>
    <t>riztansemaran9@gmail.com</t>
  </si>
  <si>
    <t>Rizqi Ristanto</t>
  </si>
  <si>
    <t>16/5/1995</t>
  </si>
  <si>
    <t>Jl. Kebonharjo, gang iklas. Rt008, Rw003. Kel. Tanjungmas. Kec. Semarang Utara, kota Semarang Jawa Tengah 50174</t>
  </si>
  <si>
    <t>krisnavivo19@gmail.com</t>
  </si>
  <si>
    <t>Theodurus krisna Mahendra</t>
  </si>
  <si>
    <t>Jln.kesatrian V C no90 Rt21 rw03 kebon manggis Matraman Jakarta timur 13150</t>
  </si>
  <si>
    <t>Saya belom lowongan kerja dari 2tahun sudah lama</t>
  </si>
  <si>
    <t>indra1444@gmail.com</t>
  </si>
  <si>
    <t>Indra Yanuar</t>
  </si>
  <si>
    <t>15/1/1978</t>
  </si>
  <si>
    <t>Jalan Jabaru III no. 48 RT.01/010 Kel. Pasir Kuda, kec. Bogor barat</t>
  </si>
  <si>
    <t>Bogor, Jawa barat</t>
  </si>
  <si>
    <t>Marketing support</t>
  </si>
  <si>
    <t>danangemo105@gmail.com</t>
  </si>
  <si>
    <t>Danang ridho Al amien</t>
  </si>
  <si>
    <t>Perum taman gading yy 26</t>
  </si>
  <si>
    <t>1.pengalaman cleaning servis 1 tahun 3 bulan di Sidoarjo.
  2.Pengalaman Helper 2 tahun di gudang PT Alfamart
  3.primiere Wood working 5 bulan di Sidoarjo.
  4.extuder PT palysindo Pandawa 4 bulan di Pasuruan.</t>
  </si>
  <si>
    <t>arifroger757@gmail.com</t>
  </si>
  <si>
    <t>Arif Rahmanto</t>
  </si>
  <si>
    <t>20/8/1986</t>
  </si>
  <si>
    <t>Mendolo Rt 1 Rw 2 Bumireso Wonosobo</t>
  </si>
  <si>
    <t>contohcontoha459@gmail.com</t>
  </si>
  <si>
    <t>Ajat</t>
  </si>
  <si>
    <t>16/6/1987</t>
  </si>
  <si>
    <t>kp. pabuaran Rt. 05/02 Ds, parakan kec. jawilan kab. serang-banten</t>
  </si>
  <si>
    <t>PT. Omron Manufacturing Of indonesia
  Jabatan: Office Boy
  Masa kerja: 10 maret 2015 sampai 30 september 2018</t>
  </si>
  <si>
    <t>erikaalawiyah33@gmail.com</t>
  </si>
  <si>
    <t>Erika alawiyah</t>
  </si>
  <si>
    <t>Kp ciawitali mandalasari cikalong rt 04 rw 03 bandung barat</t>
  </si>
  <si>
    <t>Rs mh thamrin pwkt</t>
  </si>
  <si>
    <t>akuc64861@gmail.com</t>
  </si>
  <si>
    <t>Muhammad Abrian izaz</t>
  </si>
  <si>
    <t>Jalan Ki Suryo jati RT22 RW 08 Kedungturi Taman Sidoarjo</t>
  </si>
  <si>
    <t>satpam , teknisi ATM , maintenance mesin perusahaan</t>
  </si>
  <si>
    <t>juanfadila14@gmail.com</t>
  </si>
  <si>
    <t>JUAN FADILA</t>
  </si>
  <si>
    <t>Jl. Singkur</t>
  </si>
  <si>
    <t>Pangkalpinang</t>
  </si>
  <si>
    <t>pernah di parakerja tentang saya tutor mengajar orang murid2 (Bisindo) dan pernah saya membantu ajarkan orang anak untuk lomba desain gratis dari Sekolah SLB</t>
  </si>
  <si>
    <t>ringgitdwisetyoaji@gmail.com</t>
  </si>
  <si>
    <t>SYARIF SYAIFUDIN ARIF</t>
  </si>
  <si>
    <t>30/11/1990</t>
  </si>
  <si>
    <t>Jl.kampung kaum no.12,RT:03/RW:03,kec cileungsi, kab cileungsi</t>
  </si>
  <si>
    <t>Cileungsi</t>
  </si>
  <si>
    <t>Teknisi wifi selama 3 tahun
  Admin selama 1 tahun
  Pengelola warnet game 4 cabang 3 tahun</t>
  </si>
  <si>
    <t>fh3555326@gmail.com</t>
  </si>
  <si>
    <t>KURNIAWATI FITRI HANDAYANI</t>
  </si>
  <si>
    <t>30/10/2003</t>
  </si>
  <si>
    <t>Kp. Barengkok girang desa bejod kec. Wanasalam kab. Lebak</t>
  </si>
  <si>
    <t>Seles promotions girls</t>
  </si>
  <si>
    <t>mufida031019@gmail.com</t>
  </si>
  <si>
    <t>Ida mufidah</t>
  </si>
  <si>
    <t>Link kranggot</t>
  </si>
  <si>
    <t>Karyawan ramayana</t>
  </si>
  <si>
    <t>natan19gunawan@gmail.com</t>
  </si>
  <si>
    <t>Natan Hatulistiwa Gunawan</t>
  </si>
  <si>
    <t>19/6/1988</t>
  </si>
  <si>
    <t>Perum Ar Rusydu Blok D No 22 RT/RW 003/003 Desa Kurniabakti Kecamatan Ciawi Kabupaten Tasikmalaya</t>
  </si>
  <si>
    <t>Wiraswasta</t>
  </si>
  <si>
    <t>wibowonugroho67@gmail.com</t>
  </si>
  <si>
    <t>Wibowo Nugroho</t>
  </si>
  <si>
    <t>Jl BOJONG ASRI VII F 11/07</t>
  </si>
  <si>
    <t>Belum Pengalaman</t>
  </si>
  <si>
    <t>ekireyki071@gmail.com</t>
  </si>
  <si>
    <t>Reyki darmawan</t>
  </si>
  <si>
    <t>13/5/2022</t>
  </si>
  <si>
    <t>Cilegon, kecamatan citangkil,
  KOMP. TWI FWA 107/26
  RT 02/06</t>
  </si>
  <si>
    <t>Helper, kurir paket, driver</t>
  </si>
  <si>
    <t>angeliccamuharram@gmail.com</t>
  </si>
  <si>
    <t>Angelicca salwa muharram</t>
  </si>
  <si>
    <t>23/4/2001</t>
  </si>
  <si>
    <t>JL.SWADARMA I DLM BLOK E RT 004 RW 009 PETUKANGAN UTARA PESANGGRAHAN</t>
  </si>
  <si>
    <t>BELOM PENGALAMAN</t>
  </si>
  <si>
    <t>nurzamanheryy@gmail.com</t>
  </si>
  <si>
    <t>Heri Nurjaman</t>
  </si>
  <si>
    <t>15/10/1998</t>
  </si>
  <si>
    <t>Kebon dalem</t>
  </si>
  <si>
    <t>Proyek lapangan</t>
  </si>
  <si>
    <t>fadilasalpa7@gmail.com</t>
  </si>
  <si>
    <t>Regina salvadila</t>
  </si>
  <si>
    <t>Puri citra blok c2 no 31</t>
  </si>
  <si>
    <t>Btpn</t>
  </si>
  <si>
    <t>indravirmansyah02@gmail.com</t>
  </si>
  <si>
    <t>Indra Slamet Virmansyah</t>
  </si>
  <si>
    <t>21/9/2002</t>
  </si>
  <si>
    <t>Desa Kedungwungu RT 07 RW 02 Kec. Todanan ,Kab. Blora, Jawa Tengah</t>
  </si>
  <si>
    <t>Regina Vinnea Astrid Pustikasari</t>
  </si>
  <si>
    <t>perum baleasri Q4 RT 14 RW46 Balecatur gamping sleman</t>
  </si>
  <si>
    <t>astridpustika15@gmail.com</t>
  </si>
  <si>
    <t>Daya ingat saya kuat</t>
  </si>
  <si>
    <t>Belum pernah berkerja</t>
  </si>
  <si>
    <t>Instagram: @revia96</t>
  </si>
  <si>
    <t>https://drive.google.com/open?id=1YFG_VJAXcsU7vVm-tuucSt0sWfgwyrNe</t>
  </si>
  <si>
    <t>Bimbingan dan konseling</t>
  </si>
  <si>
    <t>https://drive.google.com/open?id=1EJzazaLv1eteS4jB0EWRR3KyzZWtiB6H</t>
  </si>
  <si>
    <t>https://drive.google.com/open?id=1jp0vs-hmYlwA9FXSn9do5nobqhxcAH01</t>
  </si>
  <si>
    <t>Tuna daksa menggunakan kursi roda</t>
  </si>
  <si>
    <t>https://drive.google.com/open?id=1sXGF2f43X8uxRCS1JMQGThOAXA5ojuU3</t>
  </si>
  <si>
    <t>Perum baleasri Q4 RT 14 RW 46 Balecatur Gamping Sleman Yogyakarta</t>
  </si>
  <si>
    <t>Mengoperasikan berbagai Microsoft office, menulis atau mengarang, berbicara dengan artikulasi jelas</t>
  </si>
  <si>
    <t>Fb : Regina Vinnea</t>
  </si>
  <si>
    <t>https://drive.google.com/open?id=1vjGBbNgPBVoZgQXCDQckZFCUxCRy8vkZ</t>
  </si>
  <si>
    <t>https://drive.google.com/open?id=1wJl-xe659-qXVA_I437Ts4whuJvsXaR_</t>
  </si>
  <si>
    <t>https://drive.google.com/open?id=1x46ZITYVhlzWHBPulyLNoYR3iN9CiUwm</t>
  </si>
  <si>
    <t>https://drive.google.com/open?id=1Y1c4E4iNIWJ-4SlcPpPTMqL6jAtkLOk7</t>
  </si>
  <si>
    <t>https://drive.google.com/open?id=1bw9JZVzRIiS8Y7Q26aAx7t1x_bazDemt</t>
  </si>
  <si>
    <t>rulyana072@gmail.com</t>
  </si>
  <si>
    <t>Rulyana tri anuggraheny</t>
  </si>
  <si>
    <t>14/2/2000</t>
  </si>
  <si>
    <t>Kp. Sawah</t>
  </si>
  <si>
    <t>dimasandika098@gmail.com</t>
  </si>
  <si>
    <t>Dimas Andika Putra</t>
  </si>
  <si>
    <t>Dusun tenggulunan. Desa mendalan wangi. Rt07/Rw02. Kec wagir. Kab malang</t>
  </si>
  <si>
    <t>Staff Patbelas Store 2019 - 2020
  Helper Master Bahan Kue 2020 - 2022</t>
  </si>
  <si>
    <t>wiwikharyati108@gmail.com</t>
  </si>
  <si>
    <t>Wiwik Haryati</t>
  </si>
  <si>
    <t>Jl A. Yani Km 122</t>
  </si>
  <si>
    <t>Tanah Laut</t>
  </si>
  <si>
    <t>lindayani108@gmail.com</t>
  </si>
  <si>
    <t>Training pengoperasian Komputer</t>
  </si>
  <si>
    <t>Teliti</t>
  </si>
  <si>
    <t>Belum pernah bekerja di perusahaan</t>
  </si>
  <si>
    <t>Instagram : wiwikharyati771</t>
  </si>
  <si>
    <t>achmadkayyislutfi@gmail.com</t>
  </si>
  <si>
    <t>Achmad kayyis lutfi</t>
  </si>
  <si>
    <t>Dusun sonotengah</t>
  </si>
  <si>
    <t>Malang, Jawa timur</t>
  </si>
  <si>
    <t>Cafe</t>
  </si>
  <si>
    <t>ruslinasari12@gmail.com</t>
  </si>
  <si>
    <t>Ruslina sari</t>
  </si>
  <si>
    <t>Jl. Jati no 18c binjai</t>
  </si>
  <si>
    <t>Binjai</t>
  </si>
  <si>
    <t>Administrasi kredit</t>
  </si>
  <si>
    <t>Abdul Majid</t>
  </si>
  <si>
    <t>23/5/1999</t>
  </si>
  <si>
    <t>Dusun Makarti RT.2 No.32 Desa Jonggon Jaya, Kec. Loa Kulu. Kab. Kutai Kartanegara. Provinsi Kalimantan Timur</t>
  </si>
  <si>
    <t>Abdulmajid230599@gmail.com</t>
  </si>
  <si>
    <t>https://drive.google.com/open?id=1cteYvQ9j54DqfCYtQlVxTgvoJTG0QYDD</t>
  </si>
  <si>
    <t>Nama lembaga : Kementerian Agama Kota Samarinda
  Jenis pekerjaan : Staff administrasi Seksi pendidikan madrasah
  Tahun bekerja : 2021</t>
  </si>
  <si>
    <t>Instagram : abdulmajiddddd</t>
  </si>
  <si>
    <t>Manajemen Pendidikan Islam</t>
  </si>
  <si>
    <t>https://drive.google.com/open?id=190x915Mmj4gPKl_7C0vS4RtSagiuDTGX</t>
  </si>
  <si>
    <t>https://drive.google.com/open?id=1eFB0kZI1vIHlFDKtABFNSf0aPSkWf-a5</t>
  </si>
  <si>
    <t>Saya adalah seorang disabilitas fisik berupa penglihatan sebelah kanan yang tidak berfungsi sehingga saya melihat hanya dengan satu mata saja yang sebelah kiri, alhamdulillah dengan mata sebelah kiri ini saya masih bisa melihat dengan jelas dan normal.</t>
  </si>
  <si>
    <t>https://drive.google.com/open?id=1kRIIlbXB3KG9XtBHG9ilPKtRFdo0uNYm</t>
  </si>
  <si>
    <t>Adeline yunita</t>
  </si>
  <si>
    <t>19/6/196</t>
  </si>
  <si>
    <t>Jalan desa cileunyi kulon 02/07 kecamatan cileunyi kab. bandung</t>
  </si>
  <si>
    <t>0896-4991-0147</t>
  </si>
  <si>
    <t>Adelineyunita19@gmail.com</t>
  </si>
  <si>
    <t>https://drive.google.com/open?id=1PbJqoEBYOT1NvkYcxBc6KgEW_4v5Im8j</t>
  </si>
  <si>
    <t>1. Pernah bekerja di saung angklung udjo bagia back office 
  2. Pernah membuka bisnis boneka wisuda, dan hijab
  3. Bekerja di perusahaan start up bernma SN Trading sebagai staff administrasi dan marketing</t>
  </si>
  <si>
    <t>Inne_adelin</t>
  </si>
  <si>
    <t>Sastra Inggris</t>
  </si>
  <si>
    <t>https://drive.google.com/open?id=18HBQ8Ury8yYZCw7x36aO1r8ETXmYITvM</t>
  </si>
  <si>
    <t>https://drive.google.com/open?id=1kp4ovVFhEwoHpoekxe_nVY8ThK9YsUEu</t>
  </si>
  <si>
    <t>Saya memiliki disabilitas bernama dystonia dimana terkadang badan 
  reflek bergerak sendiri. Saya tidak kuat berdiri terlalu lama dan juga berjalan terlalu jauh, selain itu saya terkena skoliosis juga.</t>
  </si>
  <si>
    <t>https://drive.google.com/open?id=1hBnec_9c11Ux9JTCONyaLVRvy5D6EJ5V</t>
  </si>
  <si>
    <t>19/6/1996</t>
  </si>
  <si>
    <t>1. Pernah bekerja di saung angklung udjo bagia back office 
 2. Pernah membuka bisnis boneka wisuda, dan hijab
 3. Bekerja di perusahaan start up bernma SN Trading sebagai staff administrasi dan marketing</t>
  </si>
  <si>
    <t>Saya memiliki disabilitas bernama dystonia dimana terkadang badan 
 reflek bergerak sendiri. Saya tidak kuat berdiri terlalu lama dan juga berjalan terlalu jauh, selain itu saya terkena skoliosis juga.</t>
  </si>
  <si>
    <t>Christianty Valentine Dameria</t>
  </si>
  <si>
    <t>Jl. Kartika Utama BC 10 No 55</t>
  </si>
  <si>
    <t>08118531981 (Abang)</t>
  </si>
  <si>
    <t>cvdameria@gmail.com</t>
  </si>
  <si>
    <t>Low vision Aid</t>
  </si>
  <si>
    <t>https://drive.google.com/open?id=1E5JNug9aGIUaJ9PvcA4prplFFnTy4W10</t>
  </si>
  <si>
    <t>Project Officer - Jelajah Bhineka</t>
  </si>
  <si>
    <t>Alent.Napitupulu</t>
  </si>
  <si>
    <t>https://drive.google.com/open?id=1VdsJdNDK-SMEY-CF0SUgYPqJ6GdrdBbQ</t>
  </si>
  <si>
    <t>https://drive.google.com/open?id=1aroMCuLvYL7YEx7p5mIWqvS1USnHaIqh</t>
  </si>
  <si>
    <t>Low Vision - Tuna Netra</t>
  </si>
  <si>
    <t>https://drive.google.com/open?id=1N10JESAfbsKQB_bCtJYMk2_SoFZDQ85Q</t>
  </si>
  <si>
    <t>DICKY RUCHYAT SHIDIK</t>
  </si>
  <si>
    <t>14/10/1996</t>
  </si>
  <si>
    <t>JL. KAMPUNG MELAYU GRAND GANDARIA CLUSTER JASMIN NO.25 KEL. AIR KEPALA TUJUH KEC. GERUNGGANG</t>
  </si>
  <si>
    <t>KOTA PANGKALPINANG</t>
  </si>
  <si>
    <t>Kepulauan Bangka Belitung</t>
  </si>
  <si>
    <t>088274425471/ 081440067115 (WA)</t>
  </si>
  <si>
    <t>085378282991 (IBU)</t>
  </si>
  <si>
    <t>ruchyatdicky@gmail.com</t>
  </si>
  <si>
    <t>https://drive.google.com/open?id=1eU3lj5lPohh6IENjULNMHwTv8dOCUaDO</t>
  </si>
  <si>
    <t>BEKERJA DI PT. RASINDO JASATAMA MANDIRI MENJADI DESAINER PADA TAHUN 2018</t>
  </si>
  <si>
    <t>@drschyt</t>
  </si>
  <si>
    <t>TARBIYAH/ PENDIDIKAN dan PERGURUAN</t>
  </si>
  <si>
    <t>https://drive.google.com/open?id=1s2KZqxi7IJr7SPzfG_eJaXntMaNcDPHM</t>
  </si>
  <si>
    <t>https://drive.google.com/open?id=1YMjq1HXxBYSKWCsKG39fti-B7h_H3cM1</t>
  </si>
  <si>
    <t>SAYA DICKY RUCHYAT SHIDIK PENYANDANG DISABILITAS TUNADAKSA TANGAN KANAN AKIBAT KECELAKAAN PADA TAHUN 2012, YANG MENGAKIBATKAN KERUSAKAN PADA SYARAF MOTORIK TANGAN KANAN SEHINGGA MENJADI TIDAK BERFUNGSI DAN LEMAH.</t>
  </si>
  <si>
    <t>https://drive.google.com/open?id=1Gehifn2lfdAcRa6Z2wYDxTB0n0Qk-6rF</t>
  </si>
  <si>
    <t>yonarunturambi81@gmail.com</t>
  </si>
  <si>
    <t>Yohana</t>
  </si>
  <si>
    <t>20/10/1981</t>
  </si>
  <si>
    <t>Perumahan sarua permai Jl Anggrek V blok C59 no 4 kel.benda baru kec.pamulang</t>
  </si>
  <si>
    <t>Perkantoran administrasi</t>
  </si>
  <si>
    <t>Apa saja yang dibutuhkan menjadi lebih baik lagi</t>
  </si>
  <si>
    <t>Administrasi (ms word, ms Excel, ms power point), data entry, filing data, lain</t>
  </si>
  <si>
    <t>1. Administrasi komputer, PT. Intrapenta Jaya sakti, Jakarta 
  2. Administrasi, PT. Colliers internasional, Jakarta
  3. Data entry, PT. Daya dimensi Indonesia thn 2018 - 2020</t>
  </si>
  <si>
    <t>@runturambi_18</t>
  </si>
  <si>
    <t>INTAN NATASHA KUSSOY</t>
  </si>
  <si>
    <t>Jl.Seratus Tanjung Barat Selatan Gg. H. Ami. (Ruko Galang) RT 006 RW 006 No. 131B Tanjung Barat Jakarta Selatan</t>
  </si>
  <si>
    <t>JAKARTA SELATAN</t>
  </si>
  <si>
    <t>alicekussoy@gmail.com</t>
  </si>
  <si>
    <t>Tidak bisa telinga dua</t>
  </si>
  <si>
    <t>https://drive.google.com/open?id=16mU1E_BsOcgI3etdNuKL_YAwZ4v5fhgx</t>
  </si>
  <si>
    <t>https://drive.google.com/open?id=18LKwpcAaOONbj41dAOAG1YGr0QP1dEWL</t>
  </si>
  <si>
    <t>https://drive.google.com/open?id=1Xtasu4OV57ySK9IkH2CTGwyI35XJ0lhA</t>
  </si>
  <si>
    <t>Tuna rungu</t>
  </si>
  <si>
    <t>https://drive.google.com/open?id=1nPBcPjkwxOjGtABup5WiHB6Lw6pXtjas</t>
  </si>
  <si>
    <t>Miswanto</t>
  </si>
  <si>
    <t>27/12/1979</t>
  </si>
  <si>
    <t>Jl. Pagujaten Timur RT.001/RW.007 No.29, Kel. Pejaten Timur, Kec. Pasar Minggu Jakarta Selatan 12510</t>
  </si>
  <si>
    <t>folskyrabat@yahoo.com</t>
  </si>
  <si>
    <t>Tumpuan tangan</t>
  </si>
  <si>
    <t>https://drive.google.com/open?id=1Qev7urHuu9Iv2WbR3I6wsj9jsX4lD4E1</t>
  </si>
  <si>
    <t>1. 01/06/2014 s/d 01/09/2020
  Nama Perusahaan: PT. Infomedia Solusi Humanika
  Posisi: Agent Aktivasi Kartu Kredit BNI
  2. 02/04/2013 s/d 30/04/2013 
  Nama Perusahaan: PT. Ayodyapala
  Posisi: Agent Telecollection KPR BNI
  3. 08/07/2011 s/d 21/11/2012
  Nama Perusahaan: PT. Media Prima
  Posisi: Agent Call Center Garuda Indonesia</t>
  </si>
  <si>
    <t>website Difalink</t>
  </si>
  <si>
    <t>Diploma Tiga Akuntansi</t>
  </si>
  <si>
    <t>https://drive.google.com/open?id=1rQAWf_rdyaDnvuxszLFnZ3uIWYHKd3UX</t>
  </si>
  <si>
    <t>https://drive.google.com/open?id=1g-vpawmToZS_-YRePEA7V5rRu2aaMCyO</t>
  </si>
  <si>
    <t>Penyebab saya difabel, saya disuntik pada waktu umur 3 tahun karena terjatuh ditangga, beberapa bulan kaki saya tak kuat untuk berdiri, tapi saya masih bisa berjalan dengan tumpuan tangan kanan sampai sekarang</t>
  </si>
  <si>
    <t>https://drive.google.com/open?id=15r70XvXo2L0FGUgmNG_gZP8Lb8-O5BI0</t>
  </si>
  <si>
    <t>1. 01/06/2014 s/d 01/09/2020
 Nama Perusahaan: PT. Infomedia Solusi Humanika
 Posisi: Agent Aktivasi Kartu Kredit BNI
 2. 02/04/2013 s/d 30/04/2013 
 Nama Perusahaan: PT. Ayodyapala
 Posisi: Agent Telecollection KPR BNI
 3. 08/07/2011 s/d 21/11/2012
 Nama Perusahaan: PT. Media Prima
 Posisi: Agent Call Center Garuda Indonesia</t>
  </si>
  <si>
    <t>Noval Ardiansyah</t>
  </si>
  <si>
    <t>Dekat JDekat Jl. Proklamasi, Mulyosari, Kec. Metro Bar., Kota Metro, Lampung 34122./SLB negeri metro</t>
  </si>
  <si>
    <t>Metro</t>
  </si>
  <si>
    <t>0857-6426-2445</t>
  </si>
  <si>
    <t>Orangtuaku tidak punya hp kalau adekku nomor +6289636836900</t>
  </si>
  <si>
    <t>novalardiansyahnoval4@gmail.com</t>
  </si>
  <si>
    <t>Telinga gakbisa jauh suara dengar tapi suara dengar dikit dekat gak jauh</t>
  </si>
  <si>
    <t>https://drive.google.com/open?id=1pmROTk7DvEnwWYcVu-6qSWB-BJrHhWn-</t>
  </si>
  <si>
    <t>1. Belum kerja
  2. belum kerja
  3. Belum kerja</t>
  </si>
  <si>
    <t>https://www.facebook.com/nur.elalaiilianyo</t>
  </si>
  <si>
    <t>SMA belum kuliah</t>
  </si>
  <si>
    <t>https://drive.google.com/open?id=1vuDUm9DNd82_GsUKJx-ChppXuKx99YZ9</t>
  </si>
  <si>
    <t>https://drive.google.com/open?id=10p-I53b5YbkKR3gdTUQBy_MW20hpEBAF</t>
  </si>
  <si>
    <t>komunitas tuli/tunarungu</t>
  </si>
  <si>
    <t>https://drive.google.com/open?id=1vni_EL4za_PvDQu2NI2_kJBfjfFCNrpk</t>
  </si>
  <si>
    <t>1. Belum kerja
 2. belum kerja
 3. Belum kerja</t>
  </si>
  <si>
    <t>Nurhisnina Fasihah arrachim</t>
  </si>
  <si>
    <t>JL. Arjun, BanjarRejo,Batanghari 38b</t>
  </si>
  <si>
    <t>nurhisnina015@gmail.com</t>
  </si>
  <si>
    <t>Alat pemotong kertas
  Pisau
  Gunting 
  Cabut
  Sepeda
  Cutter</t>
  </si>
  <si>
    <t>https://drive.google.com/open?id=1qEgE2XF6an6eRP9b2fa4Otu6p0NJ0VgZ</t>
  </si>
  <si>
    <t>Tidak ada.</t>
  </si>
  <si>
    <t>https://drive.google.com/open?id=1bA4-ca8bw7DGzf28Jr8uRcOPyQIUQtnI</t>
  </si>
  <si>
    <t>https://drive.google.com/open?id=1V4UaA-7nFmzIHJ6mHXRka9lFiiWRAYLn</t>
  </si>
  <si>
    <t>Sejak bayiku, dengar normal...stroller bayi ku jatuh telinga kiri darah jadi korban orangtuaku panik bawa bayi ke rumah sakit. "Rusak dengar kiri dan bisa dengar kanan" kata dokter. yang bayiku menjadi Tuli, krna dengar kanan ga ada suara alam,bicara dan Tv kalau orang dekat tepuk,sstt,pukul meja dan botol ku ada dengar kanan. Tapi Belum ada alat bantu dengar. terima kasih</t>
  </si>
  <si>
    <t>https://drive.google.com/open?id=1VnYHKNy_Pt7euy8ffTBGOlExsDEQnVim</t>
  </si>
  <si>
    <t>Alat pemotong kertas
 Pisau
 Gunting 
 Cabut
 Sepeda
 Cutter</t>
  </si>
  <si>
    <t>Pratiwi Septy Maula</t>
  </si>
  <si>
    <t>JL. Pelindung Hewan no. 63 Kel. Pelindung Hewan Kec. Astanaanyar</t>
  </si>
  <si>
    <t>maulapratiwi@gmail.com</t>
  </si>
  <si>
    <t>Kruk Siku</t>
  </si>
  <si>
    <t>https://drive.google.com/open?id=1Foz874wCXUQmM4B3e0-N1zzyWT1qMb2W</t>
  </si>
  <si>
    <t>1) Tahun : 2012 - 2013
  Perusahaan : PT Paragon Technology and Inovation
  Jenis Pekerjaan : Beauty Advisor
  2) Tahun : 2013 - 2014
  Perusahaan : PT Kanitra Mitra Jaya Utama (Support PT United Tractors)
  Jenis Pekerjaan : Receptionist
  3) Tahun : 2015 - 2017
  Perusahaan : PT Kanitra Mitra Jaya Utama (Support PT Bina Pertiwi)
  Jenis Pekerjaan : Administration Staff</t>
  </si>
  <si>
    <t>Instagram : Tiwimaula</t>
  </si>
  <si>
    <t>https://drive.google.com/open?id=1-g8ePfemGx-kztm-y8-JrP_oXpmlSy98</t>
  </si>
  <si>
    <t>https://drive.google.com/open?id=1i9khB4DKPjy1kaPq5HHc4W_eMANpqfSy</t>
  </si>
  <si>
    <t>Awalnya saya terlahir tanpa kendala fisik, dan bisa bekerja seperti pada umumnya. Pada tanggal 18 Maret 2016 tiba tiba saya mengalami kelumpuhan dan pada saat itu posisi saya masih bekerja di PT Bina Pertiwi.
  Kelumpuhan dialami secara tiba tiba, karena sebelumnya fisik saya sehat, tidak ada jatuh, demam, atau sakit lainnya.
  Hasil diagnosa dokter melalui pemeriksaan MRI ditemukan gumpalan darah pada sumsum tulang belakang (Spinal Cord Injury) yang menyebabkan kedua kaki menjadi lemas (Paraplegi) dan sudah dilakukan operasi pada bulan April tahun 2016.
  Saat ini kondisi fisik saya berangsur membaik, meskipun masih memerlukan alat bantu untuk berjalan. Saya siap untuk menerima tantangan baru dan mengembangkan potensi yang saya miliki.</t>
  </si>
  <si>
    <t>https://drive.google.com/open?id=1BKdPPB1qjNy_fzgvK4EUrBtrZoTXk2bv</t>
  </si>
  <si>
    <t>1) Tahun : 2012 - 2013
 Perusahaan : PT Paragon Technology and Inovation
 Jenis Pekerjaan : Beauty Advisor
 2) Tahun : 2013 - 2014
 Perusahaan : PT Kanitra Mitra Jaya Utama (Support PT United Tractors)
 Jenis Pekerjaan : Receptionist
 3) Tahun : 2015 - 2017
 Perusahaan : PT Kanitra Mitra Jaya Utama (Support PT Bina Pertiwi)
 Jenis Pekerjaan : Administration Staff</t>
  </si>
  <si>
    <t>Awalnya saya terlahir tanpa kendala fisik, dan bisa bekerja seperti pada umumnya. Pada tanggal 18 Maret 2016 tiba tiba saya mengalami kelumpuhan dan pada saat itu posisi saya masih bekerja di PT Bina Pertiwi.
 Kelumpuhan dialami secara tiba tiba, karena sebelumnya fisik saya sehat, tidak ada jatuh, demam, atau sakit lainnya.
 Hasil diagnosa dokter melalui pemeriksaan MRI ditemukan gumpalan darah pada sumsum tulang belakang (Spinal Cord Injury) yang menyebabkan kedua kaki menjadi lemas (Paraplegi) dan sudah dilakukan operasi pada bulan April tahun 2016.
 Saat ini kondisi fisik saya berangsur membaik, meskipun masih memerlukan alat bantu untuk berjalan. Saya siap untuk menerima tantangan baru dan mengembangkan potensi yang saya miliki.</t>
  </si>
  <si>
    <t>Ristiani</t>
  </si>
  <si>
    <t>19/7/2000</t>
  </si>
  <si>
    <t>Makartitama, Rt 02 Rw 12 kamp. Makartitama kec. Gedung Aji baru, kab. Tulang bawang</t>
  </si>
  <si>
    <t>ristiani2022@gmail.com</t>
  </si>
  <si>
    <t>Ear hearing aid</t>
  </si>
  <si>
    <t>https://drive.google.com/open?id=11jwfom0F21Zmij5-EGXBGjsdgI3XReJC</t>
  </si>
  <si>
    <t>Facebook, IG, WA</t>
  </si>
  <si>
    <t>https://drive.google.com/open?id=1ZQfFZocJlLtHRk6XwLl8rhFXH3wJ819q</t>
  </si>
  <si>
    <t>https://drive.google.com/open?id=1rPlWlh2NfnezEBjhRLy4p3DMBg6Julty</t>
  </si>
  <si>
    <t>Tuna rungu, tuna wicara</t>
  </si>
  <si>
    <t>https://drive.google.com/open?id=1w103rAHl8p-o9RFyra95jI9CXVH9z6bv</t>
  </si>
  <si>
    <t>Rulyana Tri Anugraheni</t>
  </si>
  <si>
    <t>Kampung Sawah RT. O2 RW. 03 Ds. Pagelaran Kab. Pandeglang 42265</t>
  </si>
  <si>
    <t>Rulyana072@gmail.com</t>
  </si>
  <si>
    <t>Laptop</t>
  </si>
  <si>
    <t>https://drive.google.com/open?id=1j5At7GzksTS0rlfVgH8ccJwVoYL_WcS1</t>
  </si>
  <si>
    <t>Tidakada</t>
  </si>
  <si>
    <t>Wats App</t>
  </si>
  <si>
    <t>https://drive.google.com/open?id=1GpFA6-sB2tzdQ7PK3ORf8yQVq8p03SIx</t>
  </si>
  <si>
    <t>https://drive.google.com/open?id=1cUHEAFQwYsNrAhyy3W5FSkN8Nhiek5-B</t>
  </si>
  <si>
    <t>Saya adalah disabilitas Tuli dari sejak lahir, dan ade saya juga mengalami gangguan kecerdasan dan saya adalah yatim piatu dari kecil saya diangkat anak oleh bpak Mulyadi. Tapi saya ingin mandiri danaaya ingin bekerja sesuai dengan kemampuan saya. Trimkaasih</t>
  </si>
  <si>
    <t>https://drive.google.com/open?id=1HRbKJMB9ORopKh0twyWAm0B9DPhPGGk-</t>
  </si>
  <si>
    <t>Syamsudin</t>
  </si>
  <si>
    <t>24/5/1995</t>
  </si>
  <si>
    <t>Pesanggrahan, desa banyu Urip</t>
  </si>
  <si>
    <t>Lombok barat</t>
  </si>
  <si>
    <t>Syamsudin240595@gmail.com</t>
  </si>
  <si>
    <t>https://drive.google.com/open?id=1ukDDOXMcXHVUAaNoRFMm6ZUOnrGkiXrs</t>
  </si>
  <si>
    <t>Pernah bekerja di PT sami jf jepara Jawa tengah dari tahun 2019_2021</t>
  </si>
  <si>
    <t>Whatshap</t>
  </si>
  <si>
    <t>MA/SMA</t>
  </si>
  <si>
    <t>https://drive.google.com/open?id=1XsunXuLnplcDHTiOZQuOdRLEqLnTTdLV</t>
  </si>
  <si>
    <t>https://drive.google.com/open?id=1SZm2ZK6sr-PTrNb1JECUeiIaf0sDj-NJ</t>
  </si>
  <si>
    <t>Saya disabilitas sejak lahir kaki jinjit yang kanan</t>
  </si>
  <si>
    <t>https://drive.google.com/open?id=1Ybas3dSHmGKAXGY1mZbAwq0kD4ZEj7ml</t>
  </si>
  <si>
    <t>Tio Tegar Wicaksono</t>
  </si>
  <si>
    <t>Ringinanom 432, Kramat Selatan, Magelang Utara</t>
  </si>
  <si>
    <t>kota Magelang</t>
  </si>
  <si>
    <t>tio.tegar@gmail.com</t>
  </si>
  <si>
    <t>tongkat putih dan aplikasi pembaca layar di laptop serta HP</t>
  </si>
  <si>
    <t>https://drive.google.com/open?id=1WKybWtQ7DE5VX5kPGZ6AYZ3kAKVLc68v</t>
  </si>
  <si>
    <t>1. solider.id; freelance journalist -- 2017 - sekarang.
  2. SAPDA Yogyakarta; legal staff - 2021 - 2022.
  3. Pusat Studi HAM Universitas Islam Indonesia; Module developer - 2020 - 2021.</t>
  </si>
  <si>
    <t>facebook: Tio Tegar Wicaksono</t>
  </si>
  <si>
    <t>https://drive.google.com/open?id=1Zf5l_oEkYkreRX6f6SwHw2FTZrKfxzU9</t>
  </si>
  <si>
    <t>https://drive.google.com/open?id=1LQcGLawR_dBJtLaCBFHi4upD6EIRdaVH</t>
  </si>
  <si>
    <t>saya adalah seorang penyandang disabilitas netra (totally blind). saya bermobilitas dengan bantuan tongkat putih. kemudian, apabila saya perlu bepergian, saya dapat menggunakan transportasi publik atau transportasi online. lalu, untuk menyelesaikan pekerjaan yang menjadi tanggung jawab saya, saya bergantung pada aplikasi pembaca layar yang terinstal di laptop dan hp saya.</t>
  </si>
  <si>
    <t>https://drive.google.com/open?id=1hHNMbhfq2427dITIhZDEANwzo_sGvYlU</t>
  </si>
  <si>
    <t>1. solider.id; freelance journalist -- 2017 - sekarang.
 2. SAPDA Yogyakarta; legal staff - 2021 - 2022.
 3. Pusat Studi HAM Universitas Islam Indonesia; Module developer - 2020 - 2021.</t>
  </si>
  <si>
    <t>Windy Hefitrianti</t>
  </si>
  <si>
    <t>Jl Leuwi panjang gg Abah Arga no 3 RT 04/08</t>
  </si>
  <si>
    <t>windik06@gmail.com</t>
  </si>
  <si>
    <t>https://drive.google.com/open?id=1gsO_iK5FQ5enXK6qnu0_3R3K3G3Q00Sn</t>
  </si>
  <si>
    <t>Freelance sbg data entry online di ICL thn 2019</t>
  </si>
  <si>
    <t>IG: @windyhefi</t>
  </si>
  <si>
    <t>D3 manajemen informatika</t>
  </si>
  <si>
    <t>https://drive.google.com/open?id=12DD8OPyiKE62eaxZnOh6aZS71mPazqUR</t>
  </si>
  <si>
    <t>https://drive.google.com/open?id=1EXQT-cXtUPXtDqcBzGlgDET5qyZJypDJ</t>
  </si>
  <si>
    <t>Stutter (gagab bicara) dan skeoliosis ( tulang punggung bengkok sebelah kiri)</t>
  </si>
  <si>
    <t>https://drive.google.com/open?id=1XsvPXKRaiGjqNxExeS2rMrA8cst_2qO1</t>
  </si>
  <si>
    <t>Yonathan Adi Putra</t>
  </si>
  <si>
    <t>Green Ville AW 48</t>
  </si>
  <si>
    <t>Tidak ada hanya handphone</t>
  </si>
  <si>
    <t>https://drive.google.com/open?id=14hSI3_YMfpguC9_DXnGPXV9kcne64NKi</t>
  </si>
  <si>
    <t>IT support di kursus bahasa Inggris elokuensi, iT support di PT kompetensi unggul Indonesia, driver presiden direktur wisma sehati.</t>
  </si>
  <si>
    <t>Instagram, Facebook</t>
  </si>
  <si>
    <t>Tidak pernah kuliah</t>
  </si>
  <si>
    <t>https://drive.google.com/open?id=13vNJBboXRZhLJdKtBduAcRTK6KJwd1dY</t>
  </si>
  <si>
    <t>https://drive.google.com/open?id=1QQjGWg4AXWBIxayxCnMUpj3lnPFSn_ZZ</t>
  </si>
  <si>
    <t>Penglihatan saya seperti tertutup kabut, sekeliling kelihatan buram, melihat fokus hanya kelihatan putih, harus melihat kekiri kekanan baru kelihatan objek tetapi buram</t>
  </si>
  <si>
    <t>https://drive.google.com/open?id=1AzNLgBOYB3amf8GSBqnFj8ysFsAyfJGp</t>
  </si>
  <si>
    <t>dwicahyasetyawan32@gmail.com</t>
  </si>
  <si>
    <t>dwi cahya setyawan</t>
  </si>
  <si>
    <t>23/5/1996</t>
  </si>
  <si>
    <t>tengger rejo mulyo 4/13</t>
  </si>
  <si>
    <t>- PT. Hero Supermarket Tbk (Giant Ekstra Rajawali Surabaya) Magang selama
  6 bulan dari tanggal 3 oktober 2016 s.d 31 maret 2017
  - Margomulyo Grand Centre (PT. Jaya Manis )
  Bagian packing borongan pabrik Selama 4 bulan ( 2018 )
  - Jank Jank wings Dukuh Kupang Surabaya
  Bagian cook selama 1 bulan ( 2018 )
  - Penempatan kerja di Pertokoan Greensmart Tandes
  PT. Dwi Rosindo Indonesia.
  - Bagian Cleaning service 2 bulan ( 2019 )
  - PT. MIDI UTAMA INDONESIA, Tbk. Di Gerai Alfamidi Selama 4 Bulan
  (Februari - Mei 2021)</t>
  </si>
  <si>
    <t>- PT. Hero Supermarket Tbk (Giant Ekstra Rajawali Surabaya) Magang selama
 6 bulan dari tanggal 3 oktober 2016 s.d 31 maret 2017
 - Margomulyo Grand Centre (PT. Jaya Manis )
 Bagian packing borongan pabrik Selama 4 bulan ( 2018 )
 - Jank Jank wings Dukuh Kupang Surabaya
 Bagian cook selama 1 bulan ( 2018 )
 - Penempatan kerja di Pertokoan Greensmart Tandes
 PT. Dwi Rosindo Indonesia.
 - Bagian Cleaning service 2 bulan ( 2019 )
 - PT. MIDI UTAMA INDONESIA, Tbk. Di Gerai Alfamidi Selama 4 Bulan
 (Februari - Mei 2021)</t>
  </si>
  <si>
    <t>mohedisutrisno@gmail.com</t>
  </si>
  <si>
    <t>M. Edi Sutrisno</t>
  </si>
  <si>
    <t>Bengkong Indah 2 Blok D No. 71</t>
  </si>
  <si>
    <t>1. Crew Store (Partime) di PT. Sumber Trijaya Tbk cab. Lampung (2016)
  2. Office Boy di PT. Jamkrindo cab. Batam (2019-2020)
  3. Staff Cook di Waroeng Oeduk by Batam Liquid (2021)</t>
  </si>
  <si>
    <t>bobyrivaldy57@gmail.com</t>
  </si>
  <si>
    <t>Boby rivaldy</t>
  </si>
  <si>
    <t>jln lebak bulus raya rt 001/rw 001 no 37 a cilandak jakarta selatan</t>
  </si>
  <si>
    <t>PT .LOREAL CIKARANG</t>
  </si>
  <si>
    <t>1. Crew Store (Partime) di PT. Sumber Trijaya Tbk cab. Lampung (2016)
 2. Office Boy di PT. Jamkrindo cab. Batam (2019-2020)
 3. Staff Cook di Waroeng Oeduk by Batam Liquid (2021)</t>
  </si>
  <si>
    <t>indra.kelana1324@gmail.com</t>
  </si>
  <si>
    <t>indra kelana</t>
  </si>
  <si>
    <t>jl pondok kopi vii</t>
  </si>
  <si>
    <t>dki jakarta</t>
  </si>
  <si>
    <t>barista,reseller,makelar,bantu catering</t>
  </si>
  <si>
    <t>angkasabatch11@gmail.com</t>
  </si>
  <si>
    <t>Gusti Ayu Putu Kurniasari</t>
  </si>
  <si>
    <t>14/6/1988</t>
  </si>
  <si>
    <t>Jalan Jati Selatan Dalam IV no 69 Srondol Wetan Banyumanik Semarang Jawa Tengah Indonesia 50263</t>
  </si>
  <si>
    <t>Jalan Jati Selatan Dalam V no 74 Srondol Wetan Banyumanik Semarang Jawa Tengah 50263</t>
  </si>
  <si>
    <t>08818550426 dan 08112519886</t>
  </si>
  <si>
    <t>PT Carrefour Indonesia</t>
  </si>
  <si>
    <t>bayusetiawantuli1@gmail.com</t>
  </si>
  <si>
    <t>Bayu setiawan</t>
  </si>
  <si>
    <t>Jl. Pare 24 Tejoagung, Metro Timur Lampung</t>
  </si>
  <si>
    <t>Kota Metro</t>
  </si>
  <si>
    <t>Belum Mempunyai Pengalaman Kerja.
  Saat ini saya sangat ingin bekerja mengembangkan
  bakat dan kemampuan yang saya miliki</t>
  </si>
  <si>
    <t>agungputramasasuszc@gmail.com</t>
  </si>
  <si>
    <t>Agung Putra Mas</t>
  </si>
  <si>
    <t>25/8/1995</t>
  </si>
  <si>
    <t>Jl.Dusun Menur 2, RT.016/RW.005, Banjarejo, LAMPUNG TIMUR, BAT1ANGHARI, LAMPUNG, POS.34381</t>
  </si>
  <si>
    <t>0821-8621-2652</t>
  </si>
  <si>
    <t>Metro, Lampung
  &gt; Elektronika CPU (Tahun 2016)
  Bantul, Yogyakarta
  &gt; Desain Toko Fotocopy (Tahun 2019)
  Metro, Lampung
  &gt; SLB Insan Madani (Office Boy) (Tahun 2020)
  Metro, Lampung
  &gt; SLB Harapan Ibu (Staf Administrasi) (Tahun 2021)</t>
  </si>
  <si>
    <t>17/7/1991</t>
  </si>
  <si>
    <t>Belum Mempunyai Pengalaman Kerja.
 Saat ini saya sangat ingin bekerja mengembangkan
 bakat dan kemampuan yang saya miliki</t>
  </si>
  <si>
    <t>25//1995</t>
  </si>
  <si>
    <t>Metro, Lampung
 &gt; Elektronika CPU (Tahun 2016)
 Bantul, Yogyakarta
 &gt; Desain Toko Fotocopy (Tahun 2019)
 Metro, Lampung
 &gt; SLB Insan Madani (Office Boy) (Tahun 2020)
 Metro, Lampung
 &gt; SLB Harapan Ibu (Staf Administrasi) (Tahun 2021)</t>
  </si>
  <si>
    <t>riskaa1233@gmail.com</t>
  </si>
  <si>
    <t>Detia Riska Utami</t>
  </si>
  <si>
    <t>Jl,Tengku Umar GG.danau jepara no 29 Kedaton bandar lampung</t>
  </si>
  <si>
    <t>Berdagang dan merias</t>
  </si>
  <si>
    <t>ramadhanihanif55@gmail.com</t>
  </si>
  <si>
    <t>Hanif Ramadhani</t>
  </si>
  <si>
    <t>23/1/1998</t>
  </si>
  <si>
    <t>jl. kesatrian Buduran Sidoarjo</t>
  </si>
  <si>
    <t>Risna Bakery</t>
  </si>
  <si>
    <t>indonesiaan1998@gmail.com</t>
  </si>
  <si>
    <t>Jhonson Alex Samuel Sitorus</t>
  </si>
  <si>
    <t>Perumahan permata asri blok i3 no 22</t>
  </si>
  <si>
    <t>Hanifah Aulia</t>
  </si>
  <si>
    <t>Jalan HJ Raiman No 99J Kode Pos 12630</t>
  </si>
  <si>
    <t>Jakarta Selatan, Jagakarsa</t>
  </si>
  <si>
    <t>0813-8351-4488</t>
  </si>
  <si>
    <t>087888490058 (kakak)</t>
  </si>
  <si>
    <t>hanifah.aul04@gmail.com</t>
  </si>
  <si>
    <t>Keyboarding Skill, Korespondensi, Microsoft Office, Kepemimpinan, Kerja Sama Tim,Manajemen Waktu, Komunikasi yang baik.</t>
  </si>
  <si>
    <t>Crew Store - Pocketsize.id January – Desember 2021
 Admin – Atensilink February – April 2022</t>
  </si>
  <si>
    <t>Instagram, whatsapp</t>
  </si>
  <si>
    <t>https://drive.google.com/open?id=1jryFECHAIPM_KAB5zD9LK4Umf8hYQ9ya</t>
  </si>
  <si>
    <t>Jurusan Akuntansi, Prodi Manajemen Pemasaran WNBK</t>
  </si>
  <si>
    <t>https://drive.google.com/open?id=1uJN3j6J8r2HCBwE2SHQsuwi4jg-kTXaD</t>
  </si>
  <si>
    <t>https://drive.google.com/open?id=12_YFJjUevs_1Bp8w6FMvfJxJA1xCLaNb</t>
  </si>
  <si>
    <t>Lambat bicara dan lambat mikir</t>
  </si>
  <si>
    <t>https://drive.google.com/open?id=1xSU1qnzS7KGuA8h2yb_zfjHCAUfYkwJP</t>
  </si>
  <si>
    <t>panggamustofa62@gmail.com</t>
  </si>
  <si>
    <t>PANGGA BISSRI MUSTHOFA</t>
  </si>
  <si>
    <t>BRAWIJAYA,RT.1/RW.6 BRAWIJAYA,SEKAMPUNG UDIK, LAMPUNG TIMUR</t>
  </si>
  <si>
    <t>lampung timur</t>
  </si>
  <si>
    <t>proses pembuatan batik shiha ali 2019</t>
  </si>
  <si>
    <t>sawitriutami123@gmail.com</t>
  </si>
  <si>
    <t>Sawitri Ning Utami</t>
  </si>
  <si>
    <t>17/3/2001</t>
  </si>
  <si>
    <t>Jl kimaja GG Cempaka no.23</t>
  </si>
  <si>
    <t>ahmadsyahdan688@gmail.com</t>
  </si>
  <si>
    <t>AHMAD SYAHDAN</t>
  </si>
  <si>
    <t>28/7/1999</t>
  </si>
  <si>
    <t>JALAN P. ANTASARI GG LANGGAR 1 NO. 8 LK. 1</t>
  </si>
  <si>
    <t>Angkat air galon 2021</t>
  </si>
  <si>
    <t>muhammadsidik99112211@gmail.com</t>
  </si>
  <si>
    <t>Muhammad Sidik Pratama</t>
  </si>
  <si>
    <t>16/9/2000</t>
  </si>
  <si>
    <t>Jln kimija gg bungur no 51 Kedaton way halim</t>
  </si>
  <si>
    <t>Bengkel motor 2021</t>
  </si>
  <si>
    <t>muhammaddivadivailham04@gmail.com</t>
  </si>
  <si>
    <t>Muhammad Difa ilham</t>
  </si>
  <si>
    <t>15/7/2001</t>
  </si>
  <si>
    <t>Jl. Dusun iv RT.013/RW,007 DESA. Tempuran kec. Trimurjo kab. Lampung tengah Provinsi lampung 34172</t>
  </si>
  <si>
    <t>0857-6932-7155</t>
  </si>
  <si>
    <t>Belum cari kerja</t>
  </si>
  <si>
    <t>trisanjaya862@gmail.com</t>
  </si>
  <si>
    <t>Tri sanjaya</t>
  </si>
  <si>
    <t>Pulau gambar dan 13</t>
  </si>
  <si>
    <t>Pulau gambar dsn 13</t>
  </si>
  <si>
    <t>Bangunan, sensus umkm</t>
  </si>
  <si>
    <t>wahyudinandi4@gmail.com</t>
  </si>
  <si>
    <t>A. Wahyudin Murhadi</t>
  </si>
  <si>
    <t>14/3/1993</t>
  </si>
  <si>
    <t>Bulukumba</t>
  </si>
  <si>
    <t>Perangkat Desa</t>
  </si>
  <si>
    <t>rockyyohanes4@gmail.com</t>
  </si>
  <si>
    <t>Rocky Yohanes R</t>
  </si>
  <si>
    <t>Jl. Sumbawa I Golden Village Blok E No.7, Ganjarasri, Metro Barat</t>
  </si>
  <si>
    <t>- Kerja bengkel las</t>
  </si>
  <si>
    <t>maunclas17kambuya@gmail.com</t>
  </si>
  <si>
    <t>Muhammad maun</t>
  </si>
  <si>
    <t>17/9/1992</t>
  </si>
  <si>
    <t>Desa berora dusun ramolong RT/RW 002/003</t>
  </si>
  <si>
    <t>Jl. Mataram badung</t>
  </si>
  <si>
    <t>Cv sumber mas , sebagai hilper</t>
  </si>
  <si>
    <t>bungadwis48@gmail.com</t>
  </si>
  <si>
    <t>Bunga Dwi Saputri</t>
  </si>
  <si>
    <t>25/8/1998</t>
  </si>
  <si>
    <t>JI.Imam Bonjol GG trimurti sukajawa, tanjung karang barat bandar Lampung</t>
  </si>
  <si>
    <t>Evitanda8@gamil.com</t>
  </si>
  <si>
    <t>Nanda bagus Pangestu</t>
  </si>
  <si>
    <t>30/4/2022</t>
  </si>
  <si>
    <t>Jln Ahmad Yani 100 Sidomukti Rk 3 RT 2 kec Abung timur kab Lampung utara</t>
  </si>
  <si>
    <t>Sido Mukti RT 3 RT 2</t>
  </si>
  <si>
    <t>Belum kerja</t>
  </si>
  <si>
    <t>Alfina</t>
  </si>
  <si>
    <t>25/11/1987</t>
  </si>
  <si>
    <t>Hayam wuruk selatan 54</t>
  </si>
  <si>
    <t>alfinaross@gmail.com</t>
  </si>
  <si>
    <t>Marketing. Export</t>
  </si>
  <si>
    <t>Mengemudi &amp; bahasa inggris</t>
  </si>
  <si>
    <t>1. Agen beras ecer, independent, 2012-2013
  2. Agen tiket pesawat, ITR, 2013-2016
  3. Reseller baju muslim, Tsurayya hijab, 2016-2020</t>
  </si>
  <si>
    <t>Sejatiid</t>
  </si>
  <si>
    <t>https://drive.google.com/open?id=1nqCu5PLX7aMBXgPv3obIn0Jn6-HARyeg</t>
  </si>
  <si>
    <t>Sarjana Perikanan</t>
  </si>
  <si>
    <t>https://drive.google.com/open?id=1aA-sCb5Zdxorz_pF8dV4Flc7czpowbI1</t>
  </si>
  <si>
    <t>https://drive.google.com/open?id=1jAJOhmKuZEYU8vKeqnrOT9t0ZACx7pue</t>
  </si>
  <si>
    <t>Taidak memiliki jari &amp; telapak tangan</t>
  </si>
  <si>
    <t>https://drive.google.com/open?id=12XpqQr7uSgXmcZUHgx2Nj0NSEiBVwq2v</t>
  </si>
  <si>
    <t>1. Agen beras ecer, independent, 2012-2013
 2. Agen tiket pesawat, ITR, 2013-2016
 3. Reseller baju muslim, Tsurayya hijab, 2016-2020</t>
  </si>
  <si>
    <t>Angga Riski Saputra</t>
  </si>
  <si>
    <t>24/11/1998</t>
  </si>
  <si>
    <t>Jl.Sawahan II RT.17 RW.03 Talangagung Kepanjen Malang Jawa Timur</t>
  </si>
  <si>
    <t>anggaayu8787@gmail.com</t>
  </si>
  <si>
    <t>Me.office programmer design</t>
  </si>
  <si>
    <t>PT Sumber Alfaria Trijaya Tbk(Alfamart), Crew Store, 2tahun</t>
  </si>
  <si>
    <t>Instagram: aanggaaa_</t>
  </si>
  <si>
    <t>https://drive.google.com/open?id=18jlr97_3QTxRxjr0za_oeDsIOZSIK8-F</t>
  </si>
  <si>
    <t>https://drive.google.com/open?id=16F7bjV52u76KuYk51ytPMr6eo300BTey</t>
  </si>
  <si>
    <t>https://drive.google.com/open?id=1XyiMqS8PY01ZKrTzH7ENMlFxUbSbzEwy</t>
  </si>
  <si>
    <t>Tangan kanan Amputasi sampai pergelangan tangan</t>
  </si>
  <si>
    <t>https://drive.google.com/open?id=1QXiXThDSAHZ3ZKNQiqqRAymB8uJ_7plM</t>
  </si>
  <si>
    <t>Arum Puspaning Tyas</t>
  </si>
  <si>
    <t>30/6/1995</t>
  </si>
  <si>
    <t>Jl. Sutodrono Rt.003 Rw.001 Kel. Guyangan Kec. Purwodadi Kab. Purworejo - Jawa Tengah</t>
  </si>
  <si>
    <t>Arumpuspanintyas515@gmail.com</t>
  </si>
  <si>
    <t>6 bulan</t>
  </si>
  <si>
    <t>Menjahit dan lain - lain</t>
  </si>
  <si>
    <t>Toko Teoan Besar Bakery, produksi, 1tahun</t>
  </si>
  <si>
    <t>Instagram dan facebook</t>
  </si>
  <si>
    <t>https://drive.google.com/open?id=17Sq-R_hvJKQgy5SOhRAfoSFNN-wtD9ws</t>
  </si>
  <si>
    <t>https://drive.google.com/open?id=1y4IGhtCsX-UoyxxWuq95MZM5jOfQud9S</t>
  </si>
  <si>
    <t>https://drive.google.com/open?id=1hng54m9qBfprLeiUzBhGutps17jY5tF1</t>
  </si>
  <si>
    <t>Tunarungu / Tuli</t>
  </si>
  <si>
    <t>https://drive.google.com/open?id=1uzNpsuyvqfGF0XuDHA68Ndw4QJJNbqTf</t>
  </si>
  <si>
    <t>Bagus Hariyanto</t>
  </si>
  <si>
    <t>Jl. Moh. Hatta RT.003 RW.009 DS. Seduri Kec. Mojosari Kab. Mojokerto</t>
  </si>
  <si>
    <t>Kab. Mojokerto</t>
  </si>
  <si>
    <t>bagushariyanto52@gmail.com</t>
  </si>
  <si>
    <t>Mampu mengoperasikan komputer</t>
  </si>
  <si>
    <t>CV. Laris Motor Pungging, Marketing (2015-2017)
  PT. SURABAYA AUTOCOMP INDONESIA, Operator Warehouse (2017-2019)
  PT. JATIM AUTOCOMP INDONESIA, Operator Produksi (2020-2022)</t>
  </si>
  <si>
    <t>bagus abas ajapahit</t>
  </si>
  <si>
    <t>https://drive.google.com/open?id=1Xyjqljv3zu-uTBoKRvXvqqiTHI7R7gdr</t>
  </si>
  <si>
    <t>https://drive.google.com/open?id=1CFFAcz-cjYHFGvxa11gXLKw2op09Q0yD</t>
  </si>
  <si>
    <t>https://drive.google.com/open?id=1G1-2hUlGqTmYXCPw4k9Ha3ICy7pm2SAq</t>
  </si>
  <si>
    <t>Tangan kanan tidak tumbuh normal</t>
  </si>
  <si>
    <t>https://drive.google.com/open?id=10mesK2JJHpPUGa1B8KqpHhBSsk6lT8w4</t>
  </si>
  <si>
    <t>CV. Laris Motor Pungging, Marketing (2015-2017)
 PT. SURABAYA AUTOCOMP INDONESIA, Operator Warehouse (2017-2019)
 PT. JATIM AUTOCOMP INDONESIA, Operator Produksi (2020-2022)</t>
  </si>
  <si>
    <t>Bela Septillah</t>
  </si>
  <si>
    <t>14/9/2004</t>
  </si>
  <si>
    <t>Kutawuluh, RT 01 RW 06. Kec.Purwanegara,kab.Banjarnegara,Jawa Tengah</t>
  </si>
  <si>
    <t>belasepty14@gmail.com</t>
  </si>
  <si>
    <t>Komunikasi,menulis,dll</t>
  </si>
  <si>
    <t>Belum.</t>
  </si>
  <si>
    <t>Belaa_aaaa17</t>
  </si>
  <si>
    <t>https://drive.google.com/open?id=15rzXgcUg0qg58PtpLTury1NkeHqR5IrO</t>
  </si>
  <si>
    <t>https://drive.google.com/open?id=1PVqgw07vgVbr7CpMdQqoqsCVOXa_0emB</t>
  </si>
  <si>
    <t>https://drive.google.com/open?id=1DyK9xLAfsl0HkuFhBMFbZZ9J5ZcIYKND</t>
  </si>
  <si>
    <t>Saya disabilitas tuna daksa/disabilitas fisik. Saya mengalami disabilitas sejak lahir. Saya mengalami disabilitas pada tangan saya, namun saya tidak menggunakan alat bantu.</t>
  </si>
  <si>
    <t>https://drive.google.com/open?id=1nyavZwjYpdahBKGsSJXwxJUicx1vvBE4</t>
  </si>
  <si>
    <t>Danis</t>
  </si>
  <si>
    <t>Jln vila kencana Sukatani cikarang</t>
  </si>
  <si>
    <t>Cikarang</t>
  </si>
  <si>
    <t>danisaja972@gmail.com</t>
  </si>
  <si>
    <t>Microsoft office Microsoft Excel, Microsoft word, Microsoft power point, Microsoft acces</t>
  </si>
  <si>
    <t>Administrasi it PT kreasi utama,it helpdesk PT bumi daya plaza crew store PT alfmart Trijaya TBK</t>
  </si>
  <si>
    <t>https://drive.google.com/open?id=1umjA6-CPfWrJ0mleYmRGScO9p0pl-OsQ</t>
  </si>
  <si>
    <t>Teknik informatika s1</t>
  </si>
  <si>
    <t>https://drive.google.com/open?id=1B9io7ZruGuhwXMQFUAZSyee5lqhoglFV</t>
  </si>
  <si>
    <t>https://drive.google.com/open?id=1F495g5UYuW538L-oyLK0m9hk3sOMOZGk</t>
  </si>
  <si>
    <t>https://drive.google.com/open?id=1LOxeBGzQ71suCQovkit8kSU7Q5nUEA8-</t>
  </si>
  <si>
    <t>Dedeh</t>
  </si>
  <si>
    <t>Dusun baru 02/04 desa cisarua</t>
  </si>
  <si>
    <t>Juangsihdede48@gmail.com</t>
  </si>
  <si>
    <t>Menjahit , menggambar</t>
  </si>
  <si>
    <t>-PT Dewhirst Meanswear Indonesia, operator jahit 2014
  -RM Sari Kedele Jatinangor , Mengolah makanan 2016
  -CV Sunflower Rancaekek , operator jahit 2019</t>
  </si>
  <si>
    <t>Ig: ddehj22</t>
  </si>
  <si>
    <t>https://drive.google.com/open?id=1nlgF-Kxk14-jeKYus9HPW1p8n22F7m3i</t>
  </si>
  <si>
    <t>https://drive.google.com/open?id=1lhRyhw1oWDFixFL1f-6bT0BGmr0rt26a</t>
  </si>
  <si>
    <t>https://drive.google.com/open?id=10zD872nf0PcNDRBwMTvvIVU4uwKg91h7</t>
  </si>
  <si>
    <t>Saya tunarungu tapi saya tidak bisa pakai alat dengar harus dioperasi kata dokter karna gangguan syaraf. Saya berkomunikasi dengan orang normal lewat membaca bahasa bibir</t>
  </si>
  <si>
    <t>https://drive.google.com/open?id=1diQ8dWkWbtRD587nX6cqiocz1Gm5u0n_</t>
  </si>
  <si>
    <t>-PT Dewhirst Meanswear Indonesia, operator jahit 2014
 -RM Sari Kedele Jatinangor , Mengolah makanan 2016
 -CV Sunflower Rancaekek , operator jahit 2019</t>
  </si>
  <si>
    <t>Fiko cahyanto</t>
  </si>
  <si>
    <t>Desa wayut dsn melikan Rt.34/Rw.09 kec.jiwan kab.madiun</t>
  </si>
  <si>
    <t>Fiko06256@gmail.com</t>
  </si>
  <si>
    <t>Training perhotelan,alfamart</t>
  </si>
  <si>
    <t>Alat bantu pendengaran</t>
  </si>
  <si>
    <t>Saling membantu karyawan dalam keadaan kesulitan dalam bekerja dikantor,dan juga saling menghargai satu sama yang lain</t>
  </si>
  <si>
    <t>Instagram @okyaiko</t>
  </si>
  <si>
    <t>https://drive.google.com/open?id=13_FQK1BzgfoOqXQ1QYizkylc5gINw_YB</t>
  </si>
  <si>
    <t>https://drive.google.com/open?id=1DtCIq9y1_YUcSQt428SPE6GY-Pr9QAj5</t>
  </si>
  <si>
    <t>https://drive.google.com/open?id=1b7_eQvj_vh9o-X_gRcjQriiEqp_tMIQ1</t>
  </si>
  <si>
    <t>Saya difabel tuna rungu sebelah kanan sudah mengalami ketulian sebelah kanan selama 12 tahun,yang sebelah kiri dengarnya sedang kadang dengar kadang gak dengar kalau ada yang mau ajak bicara sama saya suaranya harus keras dan tepat biar paham dan dengar kalau saya tidak dengar mungkin bisa ulangi sekali lagi atau beberapa lagi,sebenarnya saya belum bisa bahasa isyarat sedang belajar bahasa isyarat agar mudah memahami sesuatu orang yang mau berbicara dengan saya dengan mengunakan bahasa isyarat</t>
  </si>
  <si>
    <t>https://drive.google.com/open?id=1C5GZqgqhMexe6_mpReQJAQP4BILVsi7g</t>
  </si>
  <si>
    <t>Gita Rizkiyani</t>
  </si>
  <si>
    <t>Jalan Singkurmulya RT 05 RW 12 no.35</t>
  </si>
  <si>
    <t>KOTA CIMAHI</t>
  </si>
  <si>
    <t>rizkianig@gmail.com</t>
  </si>
  <si>
    <t>Pelayanan Publik</t>
  </si>
  <si>
    <t>Fisioterapi dan obat</t>
  </si>
  <si>
    <t>Customer care,</t>
  </si>
  <si>
    <t>PT Fast Food Indonesia Tbk (KFC Indonesia) - Crew Restaurant - 2018 s.d 2019
  PT Kereta Api Indonesia (Persero) - Customer Service Mobile - 2019 s.d 2020 
  PT Sari Coffee Indonesia (Starbucks Indonesia) - Barista Part Time - Desember 2021 s.d Sekarang</t>
  </si>
  <si>
    <t>Rzkyagita on Instagram</t>
  </si>
  <si>
    <t>https://drive.google.com/open?id=1TSsCaY_sl-4MVNsXT7Dna_Ug1cBFjS8k</t>
  </si>
  <si>
    <t>https://drive.google.com/open?id=1YzoUax3GRdI5VCqhGLX_ZNkDe4kiq2_-</t>
  </si>
  <si>
    <t>https://drive.google.com/open?id=1l1VbNoUzrrN8xfINXF2Cgd5RtRdkYS8p</t>
  </si>
  <si>
    <t>Saya adalah penyandang disabilitas mental (Bipolar Disorder) dan Daksa atas (Kifosis) Yang bisa beraktivitas dengan normal dan memiliki kemampuan komunikasi yang baik. Pengobatan melalui fisioterapi dan bantuan obat mood stabilizer</t>
  </si>
  <si>
    <t>https://drive.google.com/open?id=1gArIcr7BPrESN_-AvelHbCJ31YudOwYy</t>
  </si>
  <si>
    <t>PT Fast Food Indonesia Tbk (KFC Indonesia) - Crew Restaurant - 2018 s.d 2019
 PT Kereta Api Indonesia (Persero) - Customer Service Mobile - 2019 s.d 2020 
 PT Sari Coffee Indonesia (Starbucks Indonesia) - Barista Part Time - Desember 2021 s.d Sekarang</t>
  </si>
  <si>
    <t>Lalu Akhmad Yugian Takdir</t>
  </si>
  <si>
    <t>Dusun Barelantan</t>
  </si>
  <si>
    <t>Lombok Tengah</t>
  </si>
  <si>
    <t>Lalutakdiir1@gmail.com</t>
  </si>
  <si>
    <t>Mengoprasikan komputer</t>
  </si>
  <si>
    <t>Agent call center</t>
  </si>
  <si>
    <t>Lalu Yugian Takdiir</t>
  </si>
  <si>
    <t>https://drive.google.com/open?id=1EfOaFvBYc5saI0nc4aUv-dilbWy_-vPW</t>
  </si>
  <si>
    <t>https://drive.google.com/open?id=18epTTYvDWudtQtf1yqm90V9QYKWnZeEC</t>
  </si>
  <si>
    <t>https://drive.google.com/open?id=11m4k-4dFJ3-v0Yup0zHw2EZbQGOrOA7_</t>
  </si>
  <si>
    <t>Amputasi kaki kiri bawah lutut</t>
  </si>
  <si>
    <t>https://drive.google.com/open?id=1Muj5sMe-3Oz9MUoyA1PYB8hb6k01d6yn</t>
  </si>
  <si>
    <t>Jalan Pisangan Lama 3 RT 01 RW 08 Kelurahan Pisangan Timur</t>
  </si>
  <si>
    <t>Tanpa alat bantu</t>
  </si>
  <si>
    <t>Kasir, customer service, microsoft word, complain handling</t>
  </si>
  <si>
    <t>PT Fast Food Indonesia Tbk - Kasir - 2018 s.d 2019
 PT Kereta Api Indonesia (Persero) - Customer Service Mobile Seasonal - 2019 s.d 2020
 PT Sari Coffee Indonesia - Barista Part Time - 2021 s.d 2022</t>
  </si>
  <si>
    <t>https://www.linkedin.com/in/gitarizkiyani/</t>
  </si>
  <si>
    <t>https://drive.google.com/open?id=11oEGfAxH5FcVaCSi8cCv5Y2L_7-DljY9</t>
  </si>
  <si>
    <t>https://drive.google.com/open?id=1RWL3DfrRJpjAvIT2pKjHtpu8J_Z4c2RB</t>
  </si>
  <si>
    <t>https://drive.google.com/open?id=1rn8Y4OO1qWsn4jB3x_PCl3C64UpJOxYK</t>
  </si>
  <si>
    <t>Saya tuna daksa atas (Kifosis), namun dapat beraktivitas secara normal dan mandiri tanpa alat bantu</t>
  </si>
  <si>
    <t>https://drive.google.com/open?id=1IEK8ZOb44Zc0d8NuDP7Gj1QvNGLkh0Ok</t>
  </si>
  <si>
    <t>MAULIDINOR</t>
  </si>
  <si>
    <t>JL.RIAU</t>
  </si>
  <si>
    <t>PALANGKARAYA</t>
  </si>
  <si>
    <t>Maulidinnoor693@gmail.com</t>
  </si>
  <si>
    <t>PERNAH MENGIKUTI PELATIHAN DESAIN GRAFIS DAN SABLON</t>
  </si>
  <si>
    <t>PT.SUMBER QLFARIA TRIJAYA TBK
  NECER CAFE
  UD.DO'A IBU
  UD. OKE
  NAZWAN AULIA MOTOR</t>
  </si>
  <si>
    <t>instagram</t>
  </si>
  <si>
    <t>https://drive.google.com/open?id=1dAVNIS_ZK8hn6-TUSpHfDZKzY9FG9Cdb</t>
  </si>
  <si>
    <t>https://drive.google.com/open?id=1M36KOu07QSrGxKUbD3DBoqw2mfp3l_RK</t>
  </si>
  <si>
    <t>https://drive.google.com/open?id=10nD3pNGsF_aBVGY1sMGGEKcSiqY3gl5P</t>
  </si>
  <si>
    <t>sejak lahir</t>
  </si>
  <si>
    <t>https://drive.google.com/open?id=1n5Uge-oN7krN1Bz_55zpgVkouhOtSK3c</t>
  </si>
  <si>
    <t>PT.SUMBER QLFARIA TRIJAYA TBK
 NECER CAFE
 UD.DO'A IBU
 UD. OKE
 NAZWAN AULIA MOTOR</t>
  </si>
  <si>
    <t>Muchlis Londong</t>
  </si>
  <si>
    <t>Jl. H. Kalla II Campagaya No.25</t>
  </si>
  <si>
    <t>muchlis.l120896@gmail.com</t>
  </si>
  <si>
    <t>Komputer, Public Speaking, dan Latihan dasar kepemimpinan</t>
  </si>
  <si>
    <t>Komputer, bahasa Inggris, Perancis dan Olahraga renang, sepeda, lari.</t>
  </si>
  <si>
    <t>1. CV. Talaga Utama Mandiri Watampone sebagai Staf Admnistrasi pada Tahun 2021.
  2. National Paralympic Committee of Indonesia Provinsi Papua sebagai olahragawan atau atlet dari Tahun 2017 sampai sekarang.</t>
  </si>
  <si>
    <t>Acho Gunners</t>
  </si>
  <si>
    <t>https://drive.google.com/open?id=1hORawhptOSZNES2Egq0rw4-EegRohuki</t>
  </si>
  <si>
    <t>Sarjana Sastra Perancis</t>
  </si>
  <si>
    <t>https://drive.google.com/open?id=1bV8r2kgkDTq84CjVBZVzFeX8AjUpTDH8</t>
  </si>
  <si>
    <t>https://drive.google.com/open?id=19dJngiGFPYIX6oSnrffs8mrFGeEPJ3PE</t>
  </si>
  <si>
    <t>Disabilitas Tuna Daksa di bagian kedua kaki dengan derajat disabilitas ringan, melakukan mobilitas secara mandiri. Tapatnya Kaki Pengkor atau Clubfoot (Congenital Talipes Equniovarus/CTEV) terjadi kekakuan otot betis dan tendon bagian dalam kaki sehingga tendon menjadi pendek dan menarik ankle kaki ke arah dalam.</t>
  </si>
  <si>
    <t>https://drive.google.com/open?id=18_NBpZQrwyxzTdfRFnHQN5-wbHZ0Af3J</t>
  </si>
  <si>
    <t>Maulita Swandari</t>
  </si>
  <si>
    <t>Jl Marga mulya No 45 RT 006/05 Halim Perdanakusuma</t>
  </si>
  <si>
    <t>Maulita.mm@gmail.com</t>
  </si>
  <si>
    <t>Kaca pembesar</t>
  </si>
  <si>
    <t>Pablik speaking</t>
  </si>
  <si>
    <t>FB</t>
  </si>
  <si>
    <t>https://drive.google.com/open?id=1wNfjR42nQk--2vXP0l5ciPJ1tZxrwG4q</t>
  </si>
  <si>
    <t>https://drive.google.com/open?id=1sg5W6ocDeFyOEShh_FxGyukwbxnGQ6g4</t>
  </si>
  <si>
    <t>https://drive.google.com/open?id=1vhnjqj36t88A4Vu49KT0VS6017H7sHxT</t>
  </si>
  <si>
    <t>https://drive.google.com/open?id=1wedoZV29x8mPp9YWezdiFUmpMmaL5ISR</t>
  </si>
  <si>
    <t>1. CV. Talaga Utama Mandiri Watampone sebagai Staf Admnistrasi pada Tahun 2021.
 2. National Paralympic Committee of Indonesia Provinsi Papua sebagai olahragawan atau atlet dari Tahun 2017 sampai sekarang.</t>
  </si>
  <si>
    <t>Muhammad Rony</t>
  </si>
  <si>
    <t>Sabeni no 7a RT 17 RW 12 Kebon Melati</t>
  </si>
  <si>
    <t>marsrony41@gmail.com</t>
  </si>
  <si>
    <t>Sepatu</t>
  </si>
  <si>
    <t>Ms office,validasi data dan bahasa Inggris pasif,peripheral dan komunikasi</t>
  </si>
  <si>
    <t>PT Bino Mitra Sejati Bantex sebagai Sales Advisor 2 tahun
  PT indo stationery ritel utama sebagai Sales Associate 2 tahun
  PT sitoes indonesia sebagai Quality Assurance 2 tahun</t>
  </si>
  <si>
    <t>Muhammad_rony24</t>
  </si>
  <si>
    <t>https://drive.google.com/open?id=1QvcRhcO8XVyLu2EdepJP3ARG6kOALdZb</t>
  </si>
  <si>
    <t>Pemasaran/penjualan</t>
  </si>
  <si>
    <t>https://drive.google.com/open?id=1QcE7kgMXQ_0EE7yN_tfuIkgwBz7R7K2A</t>
  </si>
  <si>
    <t>https://drive.google.com/open?id=1A_EWceOJGJob7IB8d2rHNzUel0727LeY</t>
  </si>
  <si>
    <t>Kaki sebelah kanan jalannya miring dan tidak bisa di tekuk full hanya 50 derajat serta kaki pincang sebelah kanan</t>
  </si>
  <si>
    <t>https://drive.google.com/open?id=1-sx_m5aVO-Z6JphCm0EcbTLYuM9F5aZl</t>
  </si>
  <si>
    <t>Jl. H. Kalla II No.25 Kota Makassar</t>
  </si>
  <si>
    <t>Kota Makassar</t>
  </si>
  <si>
    <t>Admnistrasi, Public Speaking, Kepemimpinan.</t>
  </si>
  <si>
    <t>Komputer / Microsoft Office. Bahasa Inggris (Passive). Bahasa Prancis (Passive). Olahraga (Renang).</t>
  </si>
  <si>
    <t>Tahun 2021 CV. Talaga Utama Mandiri Watampone, posisi Staf Administrasi (Program Magang)</t>
  </si>
  <si>
    <t>IG @Sndrs_acho</t>
  </si>
  <si>
    <t>https://drive.google.com/open?id=1ElYfVLB3bDQGzgGkZv_AmLIDJxqyslIu</t>
  </si>
  <si>
    <t>Sastra Prancis</t>
  </si>
  <si>
    <t>https://drive.google.com/open?id=1ugqVZmS2sG086BmTQFp7NUax4lXXlrNp</t>
  </si>
  <si>
    <t>https://drive.google.com/open?id=1foHgvlsagU420LzBLFmrTtL_TGQnq2_0</t>
  </si>
  <si>
    <t>Difabel Tuna daksa di bagian kedua kaki dengan mobilitas mandiri, tepatnya dengan istilah medis kaki Congenital Talipes Equinovarus (CTEV) atau kaki pengkor. Kedua betis kaki saya kecil dan berjalan menggunakan engkel kaki.</t>
  </si>
  <si>
    <t>https://drive.google.com/open?id=1j6CG1O2JPUH4F8OmYo_r6eWlbSmXIali</t>
  </si>
  <si>
    <t>https://drive.google.com/open?id=1qatyeT1aJcbHirHgFmSu26kgyrNZHMPb</t>
  </si>
  <si>
    <t>PT Bino Mitra Sejati Bantex sebagai Sales Advisor 2 tahun
 PT indo stationery ritel utama sebagai Sales Associate 2 tahun
 PT sitoes indonesia sebagai Quality Assurance 2 tahun</t>
  </si>
  <si>
    <t>Muhammad Tohirin firdaus</t>
  </si>
  <si>
    <t>Desa kupu RT 04 RW 02. Kec Wanasari</t>
  </si>
  <si>
    <t>tohirinm03@gmail.com</t>
  </si>
  <si>
    <t>Perbengkelan dan penjaga toko seperpak motor</t>
  </si>
  <si>
    <t>Kerja bengkl dan jaga toko sperpak motor</t>
  </si>
  <si>
    <t>https://drive.google.com/open?id=1dgAPLDASgb1_CbmJzAidysg_jHgyqYhT</t>
  </si>
  <si>
    <t>SMK otomotif</t>
  </si>
  <si>
    <t>https://drive.google.com/open?id=16Xy1XSMXj1n-JIL7K9VmhNp9R6l9tLYf</t>
  </si>
  <si>
    <t>https://drive.google.com/open?id=1Hz0hsO_17aJeVP5XZBesQkNs25z6fN6U</t>
  </si>
  <si>
    <t>Kaki kanan pendek satu</t>
  </si>
  <si>
    <t>https://drive.google.com/open?id=1iq4eF3tJ53J_6llVd3mmTulC52QZBjNL</t>
  </si>
  <si>
    <t>Nungki Anastasia Putri</t>
  </si>
  <si>
    <t>Dk. Gajahnguling, RT.05/RW.01</t>
  </si>
  <si>
    <t>emailnungkianastasia@gmail.com</t>
  </si>
  <si>
    <t>Digital Marketing, Desain Grafis</t>
  </si>
  <si>
    <t>• Kemampuan berkomunikasi
  • Kemampuan pengelolaan keuangan
  • Kemampuan mengoperasikan Ms. Office
  • Mudah beradaptasi</t>
  </si>
  <si>
    <t>Osses Caffe
  Barista
  Juni 2020 - Agustus 2020</t>
  </si>
  <si>
    <t>Instagram : @nungkianstsia_</t>
  </si>
  <si>
    <t>https://drive.google.com/open?id=1hqFFsbzZWU52rraD-Afl5bVwyGTR2qdl</t>
  </si>
  <si>
    <t>https://drive.google.com/open?id=1X6X7xFgXsSQHdKsxtFfjOTlnO7u0mL9t</t>
  </si>
  <si>
    <t>https://drive.google.com/open?id=14ItKgQg1JMQ0bF-jXOBc-na-R4MUxyOa</t>
  </si>
  <si>
    <t>Saya adalah disabilitas tuna daksa karena kecelakaan dan harus amputasi kaki kanan.</t>
  </si>
  <si>
    <t>https://drive.google.com/open?id=1cxd_OBJ79rrubdgHKWDnMq0Rf9_znqAU</t>
  </si>
  <si>
    <t>• Kemampuan berkomunikasi
 • Kemampuan pengelolaan keuangan
 • Kemampuan mengoperasikan Ms. Office
 • Mudah beradaptasi</t>
  </si>
  <si>
    <t>Osses Caffe
 Barista
 Juni 2020 - Agustus 2020</t>
  </si>
  <si>
    <t>Wulan Alfansih</t>
  </si>
  <si>
    <t>Jl.Tanah Kusir 2 Rt.009 Rw.009 No 155
  Arter Pondok Indah Blok Gg H.Leman 
  Kebayoran Lama Selatan
  Kebayoran Lama Jakarta Selatan
  Kode Pos.12240</t>
  </si>
  <si>
    <t>Jakarta Selatan Indonesia</t>
  </si>
  <si>
    <t>wulanalfansih1001@gmail.com</t>
  </si>
  <si>
    <t>Rumah Tangga</t>
  </si>
  <si>
    <t>Rumah tangga</t>
  </si>
  <si>
    <t>Raden Nakula AL Farizih</t>
  </si>
  <si>
    <t>https://drive.google.com/open?id=1wK5OHU1LL2-Dg3Z5ZcUGVwB61_NCm_EQ</t>
  </si>
  <si>
    <t>https://drive.google.com/open?id=1sHVsONiE_cO0ObJoVQTaxRXo6c1ROcrW</t>
  </si>
  <si>
    <t>https://drive.google.com/open?id=1V06DKnEis_XB9K4Q0SidBaIYO8iWOc5G</t>
  </si>
  <si>
    <t>Pondok Indah</t>
  </si>
  <si>
    <t>https://drive.google.com/open?id=1ZjkTI_QiX3Lq2hgj7Kh8NKTAXHisudTF</t>
  </si>
  <si>
    <t>Jl.Tanah Kusir 2 Rt.009 Rw.009 No 155
 Arter Pondok Indah Blok Gg H.Leman 
 Kebayoran Lama Selatan
 Kebayoran Lama Jakarta Selatan
 Kode Pos.12240</t>
  </si>
  <si>
    <t>Yoga Aditya Rachman</t>
  </si>
  <si>
    <t>Jl. Sakinah</t>
  </si>
  <si>
    <t>riskaadinda3103@gmail.com</t>
  </si>
  <si>
    <t>menyetir</t>
  </si>
  <si>
    <t>kerja di bengkel mobil sebagai helper selama 5 tahun</t>
  </si>
  <si>
    <t>ig: y.a.r_03</t>
  </si>
  <si>
    <t>https://drive.google.com/open?id=1D5bVCZCGrI44XIG63ORo3H3lFyjAJdsB</t>
  </si>
  <si>
    <t>https://drive.google.com/open?id=1HQ5qzIQRBa_owWgJpQxQTRvwqEF4F-7j</t>
  </si>
  <si>
    <t>https://drive.google.com/open?id=1J_Rmgx3SbkG943-BSR7aZ5KZxuDQAFpR</t>
  </si>
  <si>
    <t>saya merupakan seorang tunarungu dan tunawicara yang sehari-hari menggunakan bahasa isyarat</t>
  </si>
  <si>
    <t>https://drive.google.com/open?id=13McAz6M5lfOrQzxsewk3ZL43MuPvCpCr</t>
  </si>
  <si>
    <t>Yogi Juliyanto</t>
  </si>
  <si>
    <t>ERETAN KULON BLOK DESA RT/RW 04/03</t>
  </si>
  <si>
    <t>yogi.syn@gmail.com</t>
  </si>
  <si>
    <t>komputer, corel draw, adobe illustrator, adobe photoshop, software engineer backend database dan frontend</t>
  </si>
  <si>
    <t>operator warnet dan karyawan bakso bakar</t>
  </si>
  <si>
    <t>yogijuliyanto (facebook)</t>
  </si>
  <si>
    <t>https://drive.google.com/open?id=19wLa3OmF6FCIVSaVwK2jmHHoUuzCS919</t>
  </si>
  <si>
    <t>https://drive.google.com/open?id=19CUj8EVbkoDPVzNTrKuWW6EAefMo9hM4</t>
  </si>
  <si>
    <t>https://drive.google.com/open?id=14Lkuy_bgrZxGnlX_tte8n6Dev0Z2Loyn</t>
  </si>
  <si>
    <t>Saya disablitas tunarungu sejak 2005 karena saya kena tinnitus jadi kurang dengar tetapi masih bisa dengar</t>
  </si>
  <si>
    <t>https://drive.google.com/open?id=1WSE7Q-2qnUUB1omzNKau6HJFo5aAU8cL</t>
  </si>
  <si>
    <t>Yusron Yoga Pradana</t>
  </si>
  <si>
    <t>Dsn kaligayam Ds Tiron Kec Banyakan Kab Kediri</t>
  </si>
  <si>
    <t>Kabupaten Kediri</t>
  </si>
  <si>
    <t>davanaga3@gmail.com</t>
  </si>
  <si>
    <t>Bekerja di bank mandiri sebagai agen call center dari tahun 2019-2021</t>
  </si>
  <si>
    <t>https://drive.google.com/open?id=1zljvmCZUhfvvVW4LJf6PnT_bc22gb0BE</t>
  </si>
  <si>
    <t>https://drive.google.com/open?id=130Hv9UH9vmwO6iewY9CllV9C94trLUf1</t>
  </si>
  <si>
    <t>https://drive.google.com/open?id=1lSZUaX60Hz6UhvvyRvr-YjWd3IRpdIUzRrF4rqAI5lc</t>
  </si>
  <si>
    <t>Kaki kanan jinjit sebelah kerena polio</t>
  </si>
  <si>
    <t>https://drive.google.com/open?id=1nsS5a9ySwnJUl2VDf-IMVLqMptCpocD0</t>
  </si>
  <si>
    <t>No. Hp :</t>
  </si>
  <si>
    <t>No. Hp Keluarga (Tulis nomor siapa):</t>
  </si>
  <si>
    <t>Jenis Disabilitas Anda</t>
  </si>
  <si>
    <t>Pekerjaan di bidang apa?:</t>
  </si>
  <si>
    <t>Training kerja yang diingingkan(Jika Tidak Perlu, dikosongkan) :</t>
  </si>
  <si>
    <t>Apakah Anda menggunakan alat bantu? Jika iya, sebutkan.</t>
  </si>
  <si>
    <t>Keterampilan yang Anda miliki :</t>
  </si>
  <si>
    <t>Pengalaman Kerja Anda:</t>
  </si>
  <si>
    <t>Darimana Anda tahu Difalink:</t>
  </si>
  <si>
    <t>Link social media Anda</t>
  </si>
  <si>
    <t xml:space="preserve">Darimana Anda tahu Difalink: </t>
  </si>
  <si>
    <t>dadansunda82@gmail.com</t>
  </si>
  <si>
    <t>Tangan kiri karena saraf terganggu (epilepsi)</t>
  </si>
  <si>
    <t>KAKI PINCANG</t>
  </si>
  <si>
    <t>cacat tangan kanan cidera syaraf karena kecelakaan</t>
  </si>
  <si>
    <t>Difabel berjalan menggunakan tongkat</t>
  </si>
  <si>
    <t>tunadaksa</t>
  </si>
  <si>
    <t>Amputasi kaki/tangan</t>
  </si>
  <si>
    <t>Disabilitas daksa dari lahir, tidak memiliki tangan kiri, tangan kanan ada tapi tidak normal dan bisa berfungsi untuk aktifitas sehari hari</t>
  </si>
  <si>
    <t>Polio kaki kanan</t>
  </si>
  <si>
    <t>Pengguna Kursi Roda</t>
  </si>
  <si>
    <t>IT, Administrasi</t>
  </si>
  <si>
    <t>- Training pekerjaan</t>
  </si>
  <si>
    <t>- Mengoperasikan komputer</t>
  </si>
  <si>
    <t>- Dinas sosial kabupaten Karawang, operator sistem SIKSNG, 2020.</t>
  </si>
  <si>
    <t>Instagram : @aldibalkar</t>
  </si>
  <si>
    <t>Tangam kiri kurang</t>
  </si>
  <si>
    <t>Polio kaki kiri</t>
  </si>
  <si>
    <t>Cacat Polio Dua Kaki, Pakai Tongkat</t>
  </si>
  <si>
    <t>tuna daksa lumpuh kedua kaki</t>
  </si>
  <si>
    <t>Polio ringan</t>
  </si>
  <si>
    <t>tuna daksa kaki kiri pendek</t>
  </si>
  <si>
    <t>Difabel daksa kaki kiri kelainan varises di kaki kiri dan bekas patah kaki, jalan pincang tanpa alat bantu</t>
  </si>
  <si>
    <t>Daksa tangan kanan 10 cm dari bawah siku</t>
  </si>
  <si>
    <t>Lutut kaki seperti terbalik. Dan bawaan dari lahir</t>
  </si>
  <si>
    <t>Tuna daksa dgn 2 kruk</t>
  </si>
  <si>
    <t>Kaki kiri lemah, pinggul kaku, menggunakan alat bantu 1 tongkat elbow di sebelah kanan</t>
  </si>
  <si>
    <t>Tuna Daksa bawaan dari lahir,suara sumbang akibat bibir sumbing</t>
  </si>
  <si>
    <t>sulit berjalan,dan bangkit dari tempat duduk</t>
  </si>
  <si>
    <t>folio kaki kanan pakai kruk satu</t>
  </si>
  <si>
    <t>Fisik kaki</t>
  </si>
  <si>
    <t>tuna daksa ringan Tiga jari rapat (manis,telunjuktengah), di tangan kiri</t>
  </si>
  <si>
    <t>tuna daksa</t>
  </si>
  <si>
    <t>Tuna daksa ringan</t>
  </si>
  <si>
    <t>Amputasi jari tangan</t>
  </si>
  <si>
    <t>Jinjit kaki kiri</t>
  </si>
  <si>
    <t>Tuna Daksa (Dis lokasi kaki kanan)</t>
  </si>
  <si>
    <t>Polio (kaki sebelah kiri)</t>
  </si>
  <si>
    <t>Daksa ringan</t>
  </si>
  <si>
    <t>Daksa pakai tongkat</t>
  </si>
  <si>
    <t>Karena Stroke... Tangan kanan belum bisa normal</t>
  </si>
  <si>
    <t>Polio kaki kanan dan memakai 2 kruk ketiak</t>
  </si>
  <si>
    <t>Kaki kiri lumpuh layuh akibat polio</t>
  </si>
  <si>
    <t>Amputasi tangan kanan korban gempa Jogja</t>
  </si>
  <si>
    <t>Disabilitas tangan kanan karena luka bakar</t>
  </si>
  <si>
    <t>Daksa pengguna alat bantu Kursiroda dan kruk</t>
  </si>
  <si>
    <t>Tangan dan kaki kiri agak kaku</t>
  </si>
  <si>
    <t>Cacat polio &amp; skoliosis</t>
  </si>
  <si>
    <t>Lame/Polio of Left Leg</t>
  </si>
  <si>
    <t>Cacat tungkai kaki sejak lahir</t>
  </si>
  <si>
    <t>Saya memiliki disabilitas fisik bagian kaki</t>
  </si>
  <si>
    <t>Polio Kedua Kaki (Pakai Kruk)</t>
  </si>
  <si>
    <t>Pengguna kaki palsu</t>
  </si>
  <si>
    <t>Polio Kaki Kanan</t>
  </si>
  <si>
    <t>Jari tangan dan kaki tidak lengkap</t>
  </si>
  <si>
    <t>Tunadaksa</t>
  </si>
  <si>
    <t>Lumpuh folio kaki kanan sejak usia 9 bulan</t>
  </si>
  <si>
    <t>Physical Disability</t>
  </si>
  <si>
    <t>1) Rumah Sakit Umum Daerah Sidikalang Bag. Administrasi 2007-2011
 2) Hotel Tiara Medan, Front Ofiice 2006</t>
  </si>
  <si>
    <t>Staff Psikososial Pusat Rehabilatasi Yakkum, 2000-2009. Koordinator Program &amp;Kepala Asrama Fosdis Indonesia 2009- 2012 Kepala Asrama Dan Koordinator Program Fofinfis Indosia ..
 Jakarta,Bandung,Magelang,
 Pengalaman Kerja... Th 2000-2009 Staff Psikososial Pusat Rehabitasi Yakkum Yogkarta. Thn2009-2012 Kepala Asrama Dan Kurikulum Yyasan Fosdis Indonesia. Th 2012-2014 Kepala Asrama Dan Kepala Kurikulum Yayasan Fofindis Indonesia. Th2014-2016 Kasir Dan Asisten Manager Ronalee Bakery .. 2017- Sekarang Markeeting Freelance Osiris Ice Cream</t>
  </si>
  <si>
    <t>1. Pernah bekerja di Tambang Timah
 2.Membuat Furniture Barbie di Wisma Cheshire 3.Assisten Manager Shop Wisma Cheshire.</t>
  </si>
  <si>
    <t>pekerja lepas penerjemah
 penulis
 busnis online</t>
  </si>
  <si>
    <t>1)dosen
 2)guru
 3)fo hotel</t>
  </si>
  <si>
    <t>1) Pengurus koperasi (2001 s/d 2002) 
 2) Guru honorer (2002 s/d 2004) 
 3) Admin di sebuah perusahaan property bangunan (2008 s/d 2012)</t>
  </si>
  <si>
    <t>1)membuat brusur
 2)kartu nama
 3)spanduk</t>
  </si>
  <si>
    <t>1. Bengkel Surya Gemilang - Bekasi September 2007 - Oktober 2010 Jabatan :Teknisi
 2. PT. Super Label Indonesia - Cikarang Oktober 2007 - Desember 2007
 Jabatan : Operator Produksi
 3. Yayasan Sinar Pelangi - Jatibening April 2008 - Maret 2010 Jabatan : Leader + Administration
 4. PT. Swadharma Kerry Satya (Shangri-La Hotel) - Jakarta,April 2010 - April 2012
 Jabatan : Data Entry (Administration &amp; General Affairs)
 5. PT. Swadharma Kerry Satya (Shangri-la Hotel) Jakarta, Mei 2012 - Januari 2015
 Jabatan : Data Entry (Administration &amp; General Affairs) + Recover Sekertaris selama 4 bulan (Feb 2014 - Mei 2014).</t>
  </si>
  <si>
    <t>081904245516 (ibu)</t>
  </si>
  <si>
    <t>1) Grand Candi Hotel Semarang,sebagai first cook (5th) 1998-2003
 2) Internship at Notary office, February 2014- present</t>
  </si>
  <si>
    <t>1. Th. 2000-2001 Staf Administrasi CV. SWATAMA JAYA ABADI
 2. Th 2002-2006 Karyawan konpeksi/home industri
 3. Th. 2007-2014 Karyawan Bandoengan Jacket</t>
  </si>
  <si>
    <t>1) Admin Staff at YPAC Bali in 2000
 2) Daily worker at Hotel Novotel Nusa Dua in 2011</t>
  </si>
  <si>
    <t>1)SPG
 2)marketing online shop</t>
  </si>
  <si>
    <t>Scorpion Cell Banyuwangi since 2009- 2010
 - Itc Polytron Bali since 2011- 2012</t>
  </si>
  <si>
    <t>1) 2010 – 2011 : Teaching at junior Nurul Iman Parung-Bogor as Teacher Of English Language at Al Ashriyyah Nurul Iman Islamic Boarding School Parung-Bogor.
 2) Tahun 2012 - 2013 : Teaching at elementary Al-Jannah Islamic Fullday School Cibubur Jakarta Timur, studies (English, Math Science).
 3) Tahun 2013-November: Staff Assistant Program Manager AGENDA (ASEAN General Election Network for Disability Access).</t>
  </si>
  <si>
    <t>1) Penanggung Jawab Operasional di Agen/Distributor Tempo Direct - Bekasi (2010 – Maret 2014
 2) Analisa Kredit di BPR Mitrabina Arthamakmur - Ciledug - Tangerang (2005 – 2007)
 3) Anggota Team Internal Audit di Karya Medika Group - Bekasi (1998 – 2000 )
 4) Kepala Keuangan di RS Karya Medika – Bekasi (1998)
 5) Penanggungjawab Operasional di Klinik Karya Medika – Bekasi (1997 – 2001)
 6) Pengawas Intern di PT BPR Alsukhadana - Tambun (1995 – 1996)</t>
  </si>
  <si>
    <t>1) PT. FIT-U Garment Bandung, Making T-Shirt (brand Tomy Hilpiger Eksport and Trousers in 2004-2008
 2) Internet Café Keeper in 2011-2012</t>
  </si>
  <si>
    <t>honor staff at Social Department West Sumatera, 1)sales samsung
 2)sales indovision</t>
  </si>
  <si>
    <t>1) Admin di Rizky Service (Authorized Service Center) Lampung (2012-2013)
 2) Shop Manager (Wisma Cheshire) Jakarta Selatan (2013-sekarang)</t>
  </si>
  <si>
    <t>Administration Master Data di PT Tetrapak Stainless 1.Shop manager di wisma Cheshire ( Desember 2012-Desember 2013)
 2.Asissten Master Data Di TetraPak Steinless Equipment ( Desember 2014- Sekarang)</t>
  </si>
  <si>
    <t>1. Administrasi, Pengajar dan Technical Support Shad Computer Surabaya (1996-2000).
 2. Administrasi, Maintenance dan Technical Support Cangkir Café Surabaya (2001-2002).
 3. Administrasi dan Technical Support CV. Performa Optima Komputindo Surabaya (2011-2012).
 4. Administrasi dan Technical Support CV. Mentari Timur Komputindo Sidoarjo (2013-2015).</t>
  </si>
  <si>
    <t>Administrasi di PT. Timur Kencana, Sunter. HL WORKSHOP Surakarta bagian administrasi
 PT. EASTERN (TIMUR KENCANA) Priuk Jakarta Utara bagian administrasi
 PT. AJ MANULIFE INDONESIA Serpong Banten bagian telemarketing</t>
  </si>
  <si>
    <t>2013 PT. Jasa Raharja
 2014 PT. Buana Lautan Naga
 2015 PT. Topgrowth</t>
  </si>
  <si>
    <t>1) 1997- 1999 at CV. Ayu Printing
 2) mechanic workshop for 1 years
 3) Restaurant for 1,5 years
 4) Bank for 6 months</t>
  </si>
  <si>
    <t>BDNI 1994-1999 (Bank Dagang Nasional Indonesia)
 MONEYCHARGER 1999-2002</t>
  </si>
  <si>
    <t>1)pabrik roti
 2)pabrik coca cola</t>
  </si>
  <si>
    <t>Dapat mengoperasikan komputer, seorang konten kreator YouTube</t>
  </si>
  <si>
    <t>Tidak memiliki pengalaman kerja</t>
  </si>
  <si>
    <t>Facebook, Instagram, Youtube, Tiktok</t>
  </si>
  <si>
    <t>1) Home Industry in East Lombok as Electronic Serviceman 
 2) Internship at Adil Komputer since November 2013- January 2014 as Computer Technician</t>
  </si>
  <si>
    <t>1) Internship as Tenant Relation at Mall Bali Galeria for 3 months
 2) Parking Admin at Mall Bali Galeria for a month</t>
  </si>
  <si>
    <t>1) Pelaksana Sipil at PT. Lamicitra Nusantara (Surabaya) in 1996-1998,
 2) supervisor at CV prakoso joyo (Sidoarjo, Surabaya) in 2003-2006,
 3) supervisor di menara indra utama (sulawesi selatan) in 2007-2008
 4) supervisor ditriaz abiwada (surabaya) in 2009-2010.
 5) Pengawas Lapangan at CV. Nur Nusantara in 2010- 2011.</t>
  </si>
  <si>
    <t>Magang di Bank Indonesia Provinsi Sumatera Selatan, Palembang</t>
  </si>
  <si>
    <t>1) As a receiving staff at Rim Cargo Company for 2 years. (2008-2010)
 2) As a Quality Control at Sourcing Indonesia Company for 3 years (2010-2013).</t>
  </si>
  <si>
    <t>1) Admin at Federal International Finance for 4 years
 2) Admin at Yayasan Senang Hati for a year</t>
  </si>
  <si>
    <t>PT Global Prime Service, Jakarta (19 Aug'13 ‐ ...)
 Client Support Officer
 Assist local and expatriate employees especially in legal documentation, accommodation and travel arrangements.
 PT Global Prime Service for PT Sungard Systems Indonesia, Jakarta (1 June ‐ 12 Aug '13)
 Translator
 Translate several office documents related to IT System in Consumer Financing Company and Banking from Indonesian to English and vice versa.
 PT Global Prime Service for PT Sungard Systems Indonesia, Jakarta (29 Apr ‐ 31 May '13)
 Event Marketing
 In charge for inviting guests, registering participants, assisting logistic preparation for an event
 RAINASANDRA Ecological oriented woman foundation, Jakarta (May ‐ Dec ‘12)
 Administrator (Part Time)
 In charge for creating proposals, e‐mail correspondences, managing documents
 Kompas.com, Jakarta (May 2012)
 Translator (Freelance)
 Translate Term of Service from Indonesian to English
 PT. Royal Bersaudara for TOTAL E&amp;P INDONESIE, Balikpapan (Nov ’11 – Apr ‘12)
 Training Officer
 In charge for the implementation of OJT Program (budgeting, scheduling, arranging accommodation, pocket money payment) and Language Trainings (budgeting, vendor selection, scheduling, logistic preparation, and
 Vendor payment)
 PT. Surveyor Indonesia for TOTAL E&amp;P INDONESIE, Balikpapan (Jan ’09 – Oct ’11)
 Training Officer
 In charge for the implementation of Safety Trainings, Domestic Trainings, Language Trainings (budgeting, vendor selection, scheduling, logistic preparation, and vendor payment) and OJT Program (scheduling, arranging accommodation, pocket money payment)
 PT. Radiant Utama Interinsco for TOTAL E&amp;P INDONESIE, Balikpapan (Aug–Dec’08)
 Training Officer
 In charge for the implementation of Safety Trainings (vendor selection, scheduling, logistic preparation, and vendor payment)</t>
  </si>
  <si>
    <t>1) Staff at Management of Village Institution for 2 years
 2) Internship at PT. Inspirasia Bali for 3 months</t>
  </si>
  <si>
    <t>1) Administration of Physiotherapy at Yayasan Senang Hati since 2005- 2010
 2) Bartender Pool Bar at Mara Safari Hotel, Gianyar in 2010-2011
 3) Operator and Reservation at Mara Safari Hotel in 2011-2012
 4) Receptionist at Hotel Samba, Gilitrawangan, Lombok Island in October 2013- February 2014.</t>
  </si>
  <si>
    <t>1) 2 years at Imperial group FAVE Hotel as accounting payable.
 2) Staff at Bunga Bali Foundation since 2011-present</t>
  </si>
  <si>
    <t>1. dari tahun 1999 sampai 2002 bekerja di panti asuhan di SDLB klungkung sebagai pembina/pengawas anak panti
 2. tahun 2007 sampai 2010 magang di RSUP sanglah (atas rekomendasi dari Yayasan Bunga Bali) sebagai pembantu membuat alat bantu tubuh seperti tongkat.kaki palsu dsb</t>
  </si>
  <si>
    <t>i. Tahun 1997- 1998 marketing di PT Perffeti
 ii. Buruh mabel(tukang kayu) 1999-2001 dengan jabatan terakhir 2007 Manager Area Boyolali utuk CV Wiwit Katon Eddi (kantor pusat JL Slamet Riyadi no 256 Sukoharjo) bergerak di 
 a. Mebel Import dan Bekleding
 b. Handycraft ( tenun akar dan tenun lidi)
 c. Pembuatan Alat Tenun Bukan Mesin ( ATBM), dsb
 iii. Sebagai Marketing Eksekutive di UD Rossa Raharja Semarang Jl Setia Budi 144, (utk Perlengkapan Bakery area Jawa Bali) 2003-2006.
 iv. Sebagai Pelaksana ( Persiapan bangun, identifikasi , logistic, dan finishing) di Phillia CONTRAKTOR dgn alamat di jalan Cakrawala Semarang Barat 2008-2009.
 v. Sebagai Marketing Lembaga Pendidikan AHE Unit Ngesrep Semarang ( Pendidikan Non Formal PAUD), dari tahun 2011.
 vi. Sebagai Sekertaris di Lembaga Pendidikan NAKITA SCHOOL ( utuk pendidikan usia dini) dr tahun 2010 sampai 2013.
 vii. Sebagai Manager Event EO SIWI DAMAY ( Saptamarga III Banyumanik Semarang) 2010-2012 .bergerak dibidang Seminar dan Training Untuk Guru dan Orang tua Murid
 viii. Sebagai Humas di Event/ penyelenggaraan Tournamen SSB dikelompok Umur baik di Event Lokal maupun skala Nasional (2013).
 ix. Gudang logistic untuk keperluan event khusus Pemprov Jateng. Des 2013- oktober 2014
 x. Admin di Yayasan Jawa Tengah Berdikari (program Khusus ketahanan pangan) 2014- 20 Maret 2015
 xi. Pradata untuk Kongres Sungai Indonesia ( Nasional )persiapan 26-30 Agustus 2015. Desember samp Maret 2015
 xii. Admind Program kerja Yayasan Kelestariaan Lingkungan Hidup (YKLH) Jakarta maret-7 juni 2015.</t>
  </si>
  <si>
    <t>1) Staff at Gosha Restaurant (laundry) 1996- 1998
 2) Staff at Sinar Alami (mewarnai lilin) at Sanur, since July 2000- February 2001(tanpa training)
 3) as an admin (menyalin data-data ke computer) at VSO in April 2011- November 2011.
 4) staff at Koperasi (Amerta sari sedana) in 2012- present (tugas: mencatat pengeluaran kredit simpan pinjam, mengurus konsumen yang ingin pembayaran listrik (payment online), air, telepon.</t>
  </si>
  <si>
    <t>1) PT.dainippont printing indoneisia 1999-2002
 2) Pabrik speaker aktif 2010-2011
 3) Membuat dool house/rumah boneka Barbie 2012-2013</t>
  </si>
  <si>
    <t>a. Analis Isi Siaran anak di KPI Pusat
 b. Dosen ISBD di STIKES Soebandi</t>
  </si>
  <si>
    <t>2001 appreantice di labschool rwmangun, 
 2002-2003 tutor lmbaga kursus IEC.
 2003-2004 tutor SSC, 
 2003-2014 guru Madrasah Aliyah, 
 2013-2014 guru SLB di Depok</t>
  </si>
  <si>
    <t>1) as a machine operator (Lathe machine) at Bekasi since January 2012-December 2012, PT.SEMP Pacific.
 2) Internship as an Admin at CV. Devina (Mabeul Company) since September 2013- December 2013)</t>
  </si>
  <si>
    <t>1) at Kupu- Kupu Foundation as a secretary 
 2) at Bunga Bali Foundation as a marketing staff and field worker
 3) at Mitra Bali Fair Trade Pers Export Handicraft as an accounting assistant (present)</t>
  </si>
  <si>
    <t>1)PT TV MEDIA
 2)guru bimbel</t>
  </si>
  <si>
    <t>1. 2002-2007: As a Marketing / Sales Tiensi Indonesia (Free Lance)
 2. 2007-2008: Marketing Housing Palem Ganda Asri (PGA) in ciledug
 Banten
 3. 2008-2009: Elementary School Teacher Instruction and Teacher SMA and SMK Yadika 11, Jati
 Rangga, Kota Bekasi - West Java
 4. 2009: Journalists Print Media Sinar Pagi Di Jakarta
 5. 2010 -2011: Marketing Food and Beverages in Port Pearl-Qatar Doha
 The middle East
 6. 2011- 2013: As an Account Officer / Marketing in PT.Bank Danamon
 Indonesia, Tbk., By Segment Danamon Saving &amp; Loan (DSP)</t>
  </si>
  <si>
    <t>Pelatihan Elektronika-Ponsel Kemensos Medan
 - Pkl Di Lg.Electronic Indonesia Medan
 - Cleaning Service, Pt.Natama Sarana Tehnik Medan
 - Cleaning Service, Taxi Blue Birt Medan
 - Opertator Pabrik Pelastik Medan
 - Pkl Di Pt.Eds Manufacturing Indonesia/Pemi Tangerang Banten
 - Pelatihan Elektronika-Ponsel Kemensos Cibinong-Bogor</t>
  </si>
  <si>
    <t>1. PT Bio Computer
 Jabatan : Mekanik Perakitan
 Tugas : Merakit PC dan installisasi Program application 
 2. Jan’s Tour / Trevel 
 Jabatan : Reservasion, Operator
 Tugas : Booking Reservasion,Arrival List,Itinery,Handsign, a movement,membuat towel dan es balok</t>
  </si>
  <si>
    <t>1) Internship at BEDO as an Admin in November 2012- February 2013
 2) Worked at Cargo, Gianyar in December 2013- February 2014</t>
  </si>
  <si>
    <t>Telemarketing asuransi manulife
 Call Center Telkom 108</t>
  </si>
  <si>
    <t>0857-3017-2017</t>
  </si>
  <si>
    <t>1) Entry Data Klinik Marga Husada-Cimahi, 
 2) Operator Warnet</t>
  </si>
  <si>
    <t>1) Intership at Bali Export Development Organization (BEDO) for 3 months (September- November 2013)
 2) Worked at Yayasan Bunga Bali as an Admin for 3 months in 2012</t>
  </si>
  <si>
    <t>1) Spg Di hipermart Bengkulu 2011- 2012
 2) Telemarketing asuransi Manulife Indonesia Tanggerang 2012- 2013
 3) Operator Produksi di Pt Omron Indonesia Cikarang 2014-2015
 4) Supervisor di Salon kecantikan Bandung Januari 2015- Juy 2015</t>
  </si>
  <si>
    <t>1. Leader Production in PT. Sharp Semiconductor Indonesia, Karawang (5 Mei 2004 – 8 April 2005),
 2. Power &amp; Risk Assessment System in PT. Mulia Industrindo, Cikarang – Bekasi (23 Mei 2005 – 30 Mei 2011)
 1. PT. Sharp Semiconductor Indonesia, Karawang (5 Mei 2004 – 8 April 2005) be Leader Produksi
 2. PT. Mulia Industrindo, Cikarang – Bekasi (23 Mei 2005 – 30 Mei 2011) be Power &amp; Risk Assessment System</t>
  </si>
  <si>
    <t>• Housekeeping di Hotel Conrad, tahun 2009- 2012
 • Laundry Yudi, tahun 2012- 2013
 • Detail Laundry, bulan Januari 2015- April 2015
 • Star Laundry, Agustus 2013- Maret 2014</t>
  </si>
  <si>
    <t>1. CV. Surya Mas Bali (in 2001 – 2005)
 A candle handicraft workshop, as a staff in packing and production
 2. CV. Jani Silver ( in 2005- 2009)
 A silver handicraft and jewelry workshop and store, as a Production staff in making jewelry.
 3. Telephone Kiosk ( in 2009 for 6 months)
 An individual kiosk providing services with 2 land line telephones, as a kiosk assistant who has responsible to all thing related with the kiosk includes the payment of telecommunication service. 
 4. Sari Karya Art Galery ( in 2009- 2011)
 A jewelry and painting store, as a shop assistance who assist and serve customers.
 5. Internship at PT. Inspirasia Bali, Annika Linden Centre ( November 2012- February 2013)
 A company that funded some of local foundations in Bali, as an admin receptionist to do data entry, document filing, operate in and out telephone calls with PABX system.</t>
  </si>
  <si>
    <t>1) Waiter and Cleaning Service at Restaurant Senang Hati for 2 years
 2) Driver at Happy Heart Tour for 3 years</t>
  </si>
  <si>
    <t>1) packing staff at CV Dire (Garment) for 10 years
 2) Staff at Undira Koperasi since 1st of August 2013- present</t>
  </si>
  <si>
    <t>1) Operator Warnet (merangkap kasir) tahun 2002- 2003
 2) Bertani tahun 2003- sekarang (pendapatan Rp. 30.000/hari)</t>
  </si>
  <si>
    <t>081 215311049</t>
  </si>
  <si>
    <t>085 655634844</t>
  </si>
  <si>
    <t>1) Training sebagai housekeeping and waiter Xenia Hotel, bulan Mei 2011- September 2011
 2) Sebagai Gardener di Private Villa Canggu, bulan Januay 2012- July 2012</t>
  </si>
  <si>
    <t>0857-48135446</t>
  </si>
  <si>
    <t>0822 5758 1258</t>
  </si>
  <si>
    <t>1. Tele marketing di bank uob buana 3bln
 2. Juru tulis di bank ANZ 3thun</t>
  </si>
  <si>
    <t>2010-2012 Teller Pada PT Bank Rakyat Indonesia TBk
 2012-2015 Marketing Analysis micro unit Pada PT Bank Rakyat Indonesia
 2015 s/d 2017 Recovery patah kaki paha kanan</t>
  </si>
  <si>
    <t>Training di Percetakan BNP Media Bali selama 3 bulan (februari sampai Mei 2012) sebagai desain grafis. 
 Training di hotel Bali Tropic Resort &amp; Spa selama 3 bulan (Juni sampai September 2016) sebagai pegawai magang TI</t>
  </si>
  <si>
    <t>belum ada, selama kuliah saya aktif di organisasi kemahasiswaan</t>
  </si>
  <si>
    <t>pernah d cc polri
 pernah d adimnt bca prioritas
 pernah d cc daqu
 pernah menjadi penyiar radio
 pernah d farmasi
 pernah d marketing office d lp3i
 pernah d telkom 108
 pernah d admint gudang</t>
  </si>
  <si>
    <t>QC HP di CV JR.Store( Mengecek Kelayakan HP sebelum Di Jual) pada Tahun 2018
 Frontliner Konter Di CV Guffy Group (Crew Konter) Pada Tahun 2019
 Promotor HP di Brand Realme (Penjualan HP) Pada Tahun 2020</t>
  </si>
  <si>
    <t>Feb 2013-feb 2017 supervisor di Infomedia.
 2014-2016 ketua karang taruna</t>
  </si>
  <si>
    <t xml:space="preserve">Facebook (Syamsul Anwar) </t>
  </si>
  <si>
    <t>Tuna Daksa (Polio)</t>
  </si>
  <si>
    <t>1. "Kios" percetakan
 2. Sales teh botol
 3. Pabrik kayu. operator fitting
 4. Pabrik plastik. Operator produksi</t>
  </si>
  <si>
    <t>1.Bekerja di bengkel resmi yamaha.celengusi
 2.bekerja di manulife sebagai cell center,tangerang
 3.bekerja di pabrik iwwi,batu ceper tangerang</t>
  </si>
  <si>
    <t xml:space="preserve">https://www.instagram.com/gerigeraldhi/ </t>
  </si>
  <si>
    <t xml:space="preserve">https://www.instagram.com/rizkya_ndin/ </t>
  </si>
  <si>
    <t>1.Sosial Worker di Yayasan Bhakti Luhur Malang Jawa Timur (Tahun 2012-2015) 
 2. Staff Administrasi di Yayasan Bhakti Luhur Cabang Nias Sumatera Utara (Tahun 2015-2017)
 3. Kasir di Butik Seeme Malang Town Square (Tahun 2017-2020)</t>
  </si>
  <si>
    <t>2019 Sejoli Kopi membuka Usaha kuliner
 2009 sebagai staff administrasi di C. V Michael Jaya 
 2002 bagian rekam medis di Rumah Sakit Kusta Tangerang</t>
  </si>
  <si>
    <t>Cacat pada lengan kiri</t>
  </si>
  <si>
    <t>Saat ini pengalaman kerja formal di luar training khusus atau praktek kerja masih belum ada.</t>
  </si>
  <si>
    <t>1. Design graphic ( career center UMBY 2020)
 2. Content creator dan content writter Padaidi go abroad dan kanaljogja.id 2021)
 3. Administrasi bisnis (Pt Pemodalan Nasional Madani PNM 2021-Sampai dengan sekarang)</t>
  </si>
  <si>
    <t>Amputasi telapak kaki kanan</t>
  </si>
  <si>
    <t xml:space="preserve">Instagram: @shofiyyahsalma </t>
  </si>
  <si>
    <t>Penggelolaan administratif perpustakaan BPS Provinsi Jawa Timur</t>
  </si>
  <si>
    <t xml:space="preserve">Alfri </t>
  </si>
  <si>
    <t xml:space="preserve">Muhammad Ramdhany </t>
  </si>
  <si>
    <t xml:space="preserve">Ig (allawiyyahtutty) </t>
  </si>
  <si>
    <t>Saya belum mempunyai pengalaman bekerja, saya Fresh graduate tahun ini</t>
  </si>
  <si>
    <t xml:space="preserve">Ddwiyantii (instagram) </t>
  </si>
  <si>
    <t>ADMIN SUPPORT | CV . GPS BANDUNG : Maret 2016 April 2020 
 Bertanggung jawab membuat data Administrasi Perkantoran, laporan keuangan (Jurnal Harian), Laporan Akhir Bulan dan Data Penggajian Karyawan.
 Membuat administrasi /dokumen dan upload tender LPSE.
 ADMINISTRASI UMUM | CV. YUSWA UTAMA : November 2015 – Januari 2016 
 Menginput data keuangan mulai harian, bulanan dan data gaji karyawan.
 Pengecekan Data Stock Barang dan setoran yang dijual oleh Sales. 
 PROJECT MANAGER | PT PRONESIA : Maret 2010 – November 2015 Maret 2010 sebagai Operator Desain, bertanggung Jawab membuat design Identity Corporate, Design Approval Project sebelum produksi.
 Maret 2011 Mempromosikan diri untuk menjadi Project Manager. Bertanggung Jawab terhadap Project dan Pengawasan Produksi serta mempertahankan hubungan kerja sama yang baik dengan customer dan corporate.
 Membuat RAB Produksi.
 Membuat administrasi /dokumen dan upload tender LPSE. 
 OPERATOR DESIGN | DESTICS ADVERTISING &amp; DIGITAL PRINTING : 
 September 2007 – Desember 2009 
 Membuat/setting Desain kebutuhan dan keinginan Customer.</t>
  </si>
  <si>
    <t>&gt;Maret 2016 - Oktober 2016
 Red Square Restaurant &amp; Lounge, Senayan Jakarta
 Sebagai Staff Server
 &gt; Maret 2014 - April 2015
 Hotel Novotel Tangerang
 Sebagai Casual Staff Order Taker &amp; Cashier (In Room Dining)
 &gt;Februari 2013 - Februari 2014
 Hotel Gran Mahakam, Jakarta
 Sebagai Daily Worker Banquet Operation</t>
  </si>
  <si>
    <t xml:space="preserve">Instagram: @aprikuncoro, FB:. Apri Kuncoro Twitter:@Apri_Dacil, Youtube: Apri Kuncoro </t>
  </si>
  <si>
    <t>Butuh pekerjaan</t>
  </si>
  <si>
    <t>Kosongkan</t>
  </si>
  <si>
    <t>tidak perlu</t>
  </si>
  <si>
    <t>Melati bagaimn cara kerja</t>
  </si>
  <si>
    <t>Training kerja pada tempat kerja</t>
  </si>
  <si>
    <t>1.WICKED DIVING LABUAN BAJO.
 ( 2011-2015,posisi administrasi dan 
 handling europe guest)
 2.TOURIST INFORMATION TOUR &amp; 
 TRAVEL LABUAN BAJO
 (kerjaan tambahan pakai shift, 
 reseptionist(2014)
 3.Pantai Paris Homestay Maumere.
 (2019,Reseptionist)</t>
  </si>
  <si>
    <t>Pengetahuan mengenai pekerjaan yang kita dapatkan</t>
  </si>
  <si>
    <t>Apapun jadi asal kerja</t>
  </si>
  <si>
    <t xml:space="preserve"> FB : danartriatmojo, IG : @danartriatmojo9662</t>
  </si>
  <si>
    <t>Gangguang syaraf motorik di kedua kaki sehingga menyebabkan droopfoot ketika berjalan</t>
  </si>
  <si>
    <t>Pengalaman magang sebagai admin hr mengolah data di PT. BANGUN ERA SEJAHTERA TEKNIK KAROSERI TANGERANG 23 mei- 25 agustus tahun 2019 .</t>
  </si>
  <si>
    <t xml:space="preserve">Fb: M Fauzan Fadhilah Ig: Zans_78 </t>
  </si>
  <si>
    <t>wahyu alistiya</t>
  </si>
  <si>
    <t>Ade ayu wahyuni</t>
  </si>
  <si>
    <t>Syaraf gerak</t>
  </si>
  <si>
    <t>Sumatera selatan</t>
  </si>
  <si>
    <t>Ine</t>
  </si>
  <si>
    <t>Ekonomi Akuntansi</t>
  </si>
  <si>
    <t>Editor Tulisan freelance, Maret 2021-sekarang
 Electrical Drafter di PT. Javadwipa Duta Mandiri Januari 2021-Februari 2021
 Editor Tulisan Konten Website di Reportersatu.com Agustus 2020-Desember 2020</t>
  </si>
  <si>
    <t>Dewi Atika</t>
  </si>
  <si>
    <t>IT / Teknologi Informatika/Teknik Informatika</t>
  </si>
  <si>
    <t>1. PT Sumber Alfaria Trijaya sebagai pramuniaga selama 4 tahun
 2. Daya Dimensi Indonesia sebagai admin selama 3 bulan
 3. PT. Bank Mandiri Persero Tbk sebagai call center selama 2 tahun</t>
  </si>
  <si>
    <t>KALIMANTAN TIMUR</t>
  </si>
  <si>
    <t>ERNAWATI/ ISTRI</t>
  </si>
  <si>
    <t>Rica Rahim</t>
  </si>
  <si>
    <t>Adit</t>
  </si>
  <si>
    <t>Administrasi Publik</t>
  </si>
  <si>
    <t xml:space="preserve">Probolinggo </t>
  </si>
  <si>
    <t xml:space="preserve">Jawa Timur </t>
  </si>
  <si>
    <t>Intan</t>
  </si>
  <si>
    <t>Detty Widaningsih (Ibu Kandung)</t>
  </si>
  <si>
    <t>jawa barat</t>
  </si>
  <si>
    <t>pratiwi</t>
  </si>
  <si>
    <t>Option 1</t>
  </si>
  <si>
    <t>Masih kuliah</t>
  </si>
  <si>
    <t>SEI PRIOK</t>
  </si>
  <si>
    <t>SRIWATI</t>
  </si>
  <si>
    <t xml:space="preserve">Bandung </t>
  </si>
  <si>
    <t>Taufik rizal</t>
  </si>
  <si>
    <t>Teknik Listrik</t>
  </si>
  <si>
    <t>Jawa timur</t>
  </si>
  <si>
    <t>Risma anurisa rahmanda</t>
  </si>
  <si>
    <t>Sumatra selatan</t>
  </si>
  <si>
    <t>Eni</t>
  </si>
  <si>
    <t>Tuli,Daksa</t>
  </si>
  <si>
    <t>Moch awaludin</t>
  </si>
  <si>
    <t>Taufik Akbar Herlani</t>
  </si>
  <si>
    <t>Keuangan Syariah</t>
  </si>
  <si>
    <t>Muchayati</t>
  </si>
  <si>
    <t>Nasrianti</t>
  </si>
  <si>
    <t>Manajemen informatika</t>
  </si>
  <si>
    <t>Probolinggo, 22 mei 2000</t>
  </si>
  <si>
    <t>Yunita rahnadi</t>
  </si>
  <si>
    <t>Kedai Durian</t>
  </si>
  <si>
    <t>Susita</t>
  </si>
  <si>
    <t>Pendidikan Keguruan</t>
  </si>
  <si>
    <t>Anim Mardiyah</t>
  </si>
  <si>
    <t>Pertanian</t>
  </si>
  <si>
    <t>2017-2020 PT. PKSS BRI (PET.LAYANANAN), 2016-2017 CV PERCETAKAN MANDALA (DESAIN GRAFIS VISUAL), 
 2015-2016 CV DIGITAL CELL AMBON (ADMIN GUDANG)</t>
  </si>
  <si>
    <t>Nyoman</t>
  </si>
  <si>
    <t>Sumatra Selatan</t>
  </si>
  <si>
    <t>Sepupu</t>
  </si>
  <si>
    <t>Komunikasi dan penyiaran islam</t>
  </si>
  <si>
    <t>Ria elina</t>
  </si>
  <si>
    <t>Kep riau</t>
  </si>
  <si>
    <t>Indri</t>
  </si>
  <si>
    <t>CV. Beamer VMA - Magang - 2019
 PT. kastari Sentral Animation - Animator - 2019-2020
 PT. Sumber Alfaria Trijaya Tbk - Crew Store - 2020-2021</t>
  </si>
  <si>
    <t>Robertus Jefri Arfianto</t>
  </si>
  <si>
    <t>pelayanan sosial</t>
  </si>
  <si>
    <t>Alexander Parapat</t>
  </si>
  <si>
    <t>Eros Rostika</t>
  </si>
  <si>
    <t>Bimbingan dan Konseling Islam</t>
  </si>
  <si>
    <t>Indomarco sebagai OB tahun 2016
 Carrefour, sebagai crew store tahun 2016
 PT.dynaplast sebagai operator produksi tahun 2017</t>
  </si>
  <si>
    <t>Yanti (Ibu kandung)</t>
  </si>
  <si>
    <t>Ekonomi Manajemen</t>
  </si>
  <si>
    <t>Ragil nur cahyo</t>
  </si>
  <si>
    <t>Fuad Abdullah</t>
  </si>
  <si>
    <t>Sri astuti</t>
  </si>
  <si>
    <t>Paman</t>
  </si>
  <si>
    <t>Masih dalam perkuliahan</t>
  </si>
  <si>
    <t>Provinsi Jawa Barat</t>
  </si>
  <si>
    <t>Dedeh supriati</t>
  </si>
  <si>
    <t>Ambon</t>
  </si>
  <si>
    <t>Papua barat</t>
  </si>
  <si>
    <t>Elsye koni wattimena</t>
  </si>
  <si>
    <t>Setiyo Wahyudi</t>
  </si>
  <si>
    <t>Y Eni S</t>
  </si>
  <si>
    <t>Syamsul R</t>
  </si>
  <si>
    <t>1. Call center
 2.Crew store 
 3. Jualan</t>
  </si>
  <si>
    <t>Siti Aminah</t>
  </si>
  <si>
    <t>Jawa tengah</t>
  </si>
  <si>
    <t>Rawan unanto</t>
  </si>
  <si>
    <t>Suci Fitri Handayani</t>
  </si>
  <si>
    <t>Sarko</t>
  </si>
  <si>
    <t>Iin Indrawati</t>
  </si>
  <si>
    <t>PT. Dua Putri Berkarya (pelayanan di kantin pabrik wilmar gresik) tahun 2019
 PT. Master Engineering Service (jadi helper AC di pabrik unilever cikarang) tahun 2020</t>
  </si>
  <si>
    <t>Eva</t>
  </si>
  <si>
    <t>Manajemen Informatika</t>
  </si>
  <si>
    <t>SPBU KAPUH BARIKIN, Pengawas lapangan, 5 April 2016 - 20 November 2017 
 PT ELBANA JAYA ABADI, Finishing Worker, 13 Desember 2017 - 22 Desember 2018
 TOKO BATAVIA MALL MESRA INDAH,Pramuniaga, 28 Desember 2018 - 16 Februari 2020</t>
  </si>
  <si>
    <t>Kotabumi</t>
  </si>
  <si>
    <t>Redy ariansyah</t>
  </si>
  <si>
    <t>JAWA TIMUR</t>
  </si>
  <si>
    <t>Nanang Ardiansah</t>
  </si>
  <si>
    <t>Ilmu Informasi dan Perpustakaan</t>
  </si>
  <si>
    <t>1.Pernah Bekerja di Rumah Sakit Islam Jakarta Pusat Sebagai Cleaning Servis
 2.Pernah Bekerja di MALL ROXY Sebagai Teknisi HP
 3.Pernah Bekerja di PT.EDS Manufacturing Indonesia Sebagai M.P.C Mesin Insert plug</t>
  </si>
  <si>
    <t>Kuningan</t>
  </si>
  <si>
    <t>MUHAMMAD ABDUL BASHIIR</t>
  </si>
  <si>
    <t>Agribisnis</t>
  </si>
  <si>
    <t>Bapak Sunari</t>
  </si>
  <si>
    <t>1. MPM MOTOR Madiun (admin penjualan, januari 2019 - januari 2020)
 2. PT. Vads Indonesia (call center inbound xl axiata, maret 2020 - november 2020)</t>
  </si>
  <si>
    <t>Derah Khusus Ibukota Jakarta</t>
  </si>
  <si>
    <t>Djauhari Adnan</t>
  </si>
  <si>
    <t>DKI JAKARTA</t>
  </si>
  <si>
    <t>Sono</t>
  </si>
  <si>
    <t>PT ZMG, Project aAdmin &amp; Marketing, 2015-2020
 PT Nexwave, Project Admin, 2013-2015
 PT Warna Warni, Sekretaris Representative, 2013
 PT Duo Furniture, Personal Assistant Director of Sales, 2012-2013</t>
  </si>
  <si>
    <t>Sukoharjo - Jawa Tengah</t>
  </si>
  <si>
    <t>Maryuni ati ibnu tunggal - kakak kandung</t>
  </si>
  <si>
    <t>1. Freelance di PT. Enciety Business Consult Jakarta Indonesia sebagai Interviewer sejak 7 Oktober 2011 hingga 23 Desember 2011
 2. Freelance di PT. Wartha Bakti Mandala Denpasar sebagai Surveyor tanggal 23 Agustus 2012.
 3. Freelance di PT. Lintas Daya Manunggal Padangsambian Denpasar sebagai Surveyor tanggal 19 September 2013
 4. Pernah Bekerja sebagai Staf Engineering di PT. ANINDYAGUNA Kontraktor Sejak tanggal 15 Januari 2018 s/d 31 Maret 2020</t>
  </si>
  <si>
    <t>novi1.021</t>
  </si>
  <si>
    <t>Mama</t>
  </si>
  <si>
    <t>Krismansyah</t>
  </si>
  <si>
    <t>TULUNG AGUNG</t>
  </si>
  <si>
    <t>Dki Jakarta</t>
  </si>
  <si>
    <t>Bariyem</t>
  </si>
  <si>
    <t>Widiya susanti (orang tua)</t>
  </si>
  <si>
    <t>Heni</t>
  </si>
  <si>
    <t>Tutor PKBM Almuhajirin (2019-2020)
 Mengajar mata pelajaran Bahasa Indonesia dan bahasa Inggris kelas paket B dan Paket C
 Membuat beberapa program dan laporan keuangan dan manajemen lembaga. 
 Operator DAPODIK (2019-2020)
 Saya bertugas mengoperasikan aplikasi Dapodik dan PMP sekolah
 Adapun tupoksinya adalah mengentri dan mengawasi data dewan guru dan tenaga kependidikan serta siswa-siswi SMA Elhafidziyah ke aplikasi Dapodik dan website Dapodikdasdasmen
 Guru Mapel SMPS Elhafidziyah dan SMA ElhOperatorafidziyah (2018-2020)
 Bertugas mengajar mata pelajaran Bahasa Indonesia untuk SMPS dan SMA Elhafidziyah. Ditunjuk sebagai guru pembimbing ekstra kurikuler Mading. Sebagai salah satu tim yang membuat program kerja tahunan sekolah.
 bertugas membuat program kerja dan laporan kegiatan serta keuangan (BOS) sekolah.
 Ditunjuk sebagai ketua panitia PPDB tahun pelajaran 2019/2020 dan ketua panitia pelaksana ujian akhir kelas IX SMPS Elhafidziyah.</t>
  </si>
  <si>
    <t>Andang</t>
  </si>
  <si>
    <t>Kalimantan selatan</t>
  </si>
  <si>
    <t>M. Fitri Abadi</t>
  </si>
  <si>
    <t>Maryani</t>
  </si>
  <si>
    <t>1. Bekerja di KPU Wonogiri sebagai Tenaga Pendukung Operator Sistem Informasi Pemilu 2019 bersifat kontrak selama 2 bulan sejak tanggal 17 Maret 2019 sampai 17 Mei 2019.
 2. Bekerja di SD Unggulan Daar El Dzikir Sukoharjo selama 5 bulan sejak tanggal 15 Juli 2019 sampai 18 Desember 2018 yang sifatnya kontrak sebagai Guru Kelas/Wali Kelas 5.</t>
  </si>
  <si>
    <t>Om Rudy</t>
  </si>
  <si>
    <t>GARUT</t>
  </si>
  <si>
    <t>JAWA BARAT</t>
  </si>
  <si>
    <t>YENI WIARNI</t>
  </si>
  <si>
    <t>Roji</t>
  </si>
  <si>
    <t>T</t>
  </si>
  <si>
    <t>sumatera barat</t>
  </si>
  <si>
    <t>yonnaldi</t>
  </si>
  <si>
    <t>1. Guru Kelas SD IT LHI Yogyakarta 2017-2021
 2. Tentor Bimbel Briliant Prambanan 2015-2016
 3. Karyawan Total Photo Boyolali 2012-2016
 4. Karyawan Mitra Photo Jatinom 2011-2012</t>
  </si>
  <si>
    <t>Gara Signori Prawian</t>
  </si>
  <si>
    <t>8,39E+10</t>
  </si>
  <si>
    <t>Sri Murniatun</t>
  </si>
  <si>
    <t>Teknik Telekomunikasi</t>
  </si>
  <si>
    <t>I Wayan Mariasa (Bapak Saya)</t>
  </si>
  <si>
    <t>Teknik Planologi (Perencanaan Wilayah dan Kota)</t>
  </si>
  <si>
    <t>Pt jatim autocomp indonesia tahun 2017-2019 sebagai operator
 Pt surabaya autocomp tahun 2020-2022 sebagai operator</t>
  </si>
  <si>
    <t>I Nyoman Suarta</t>
  </si>
  <si>
    <t>Aurora computer sistem 2bulan
 Petshop sebaagai karyawan 1bulan</t>
  </si>
  <si>
    <t>jawa tengah</t>
  </si>
  <si>
    <t>bu silvia</t>
  </si>
  <si>
    <t>Sidikalang</t>
  </si>
  <si>
    <t>Julianto Sinaga</t>
  </si>
  <si>
    <t>Sastra Arab</t>
  </si>
  <si>
    <t>Muara Bulian</t>
  </si>
  <si>
    <t>Siti Fatimah</t>
  </si>
  <si>
    <t>Sastra Indonesia</t>
  </si>
  <si>
    <t>Pekalongan</t>
  </si>
  <si>
    <t>Dewi Yuliyanti</t>
  </si>
  <si>
    <t>Nur Chayati</t>
  </si>
  <si>
    <t>Banteb</t>
  </si>
  <si>
    <t>Lulusan sma</t>
  </si>
  <si>
    <t>Meira</t>
  </si>
  <si>
    <t>M Nurodi</t>
  </si>
  <si>
    <t>Sales motor honda di Rifana Motor 2015-2018
 Tenaga Pendidik di yayasan riyadhul mu'min 2018-2021</t>
  </si>
  <si>
    <t>Dessy</t>
  </si>
  <si>
    <t>ade</t>
  </si>
  <si>
    <t>Production Engineer &amp; Research Assistant | Jun 2017 – Oct 2018
 CV. Fisika Laboratoria &amp; Lembaga Ilmu Pengetahuan Indonesia
 - Designed and engineered industrial high temperature furnace and mixing milling machines
 - Designed and improved electrical system of material processing unit to achieve SNI standard
 - Organized training session for research staff and laboratory technicians
 - Prepared technical requirement and risk mitigation documents for student researchers
 - Supported senior researchers in project planning , material planning and unit usage scheduling
 - Processed data and prepared data visualization for international research journal in material processing field
 - Provided technical support for process improvement, assisted process engineer
 Laboratory Technician Intern | Mar 2017 – Jun 2017
 Lembaga Ilmu Pengetahuan Indonesia
 - Maintained the operation of metal milling unit, electric furnace, and gas/vacuum chamber
 - Administrated reports of material usage, storage and research schedule
 - Operated laboratory processing machine for research student and senior research
 Junior High School and Senior High School Private Tutor | Jul 2013 – Feb 2017
 Self Employed Part Time
 - Worked with students to improve their skills in STEM subjects
 - Prepared lessons, and corrected homework</t>
  </si>
  <si>
    <t>Daerah Istimewa Yogyakarta</t>
  </si>
  <si>
    <t>* Asuransi Manulife sebagai Telle Sales tahun 2016-2017
 * Halo BCA sebagai Contact Service Office tahun 2017-2020</t>
  </si>
  <si>
    <t>Pagar bunga</t>
  </si>
  <si>
    <t>Fransiska dia lestari</t>
  </si>
  <si>
    <t>Winarsih</t>
  </si>
  <si>
    <t>Ekonomi pembangunan</t>
  </si>
  <si>
    <t>Jhonri Efendi Sembiring</t>
  </si>
  <si>
    <t>Sistem Informasi</t>
  </si>
  <si>
    <t>Roselly puji lestari</t>
  </si>
  <si>
    <t>Markus</t>
  </si>
  <si>
    <t>Karma Dwi Rengga</t>
  </si>
  <si>
    <t>Nurhasanah</t>
  </si>
  <si>
    <t>Susan</t>
  </si>
  <si>
    <t>ARIF VEBRIANTO</t>
  </si>
  <si>
    <t>Ipa</t>
  </si>
  <si>
    <t>Musrifah</t>
  </si>
  <si>
    <t>Talang Sari</t>
  </si>
  <si>
    <t>Silmia Azizah</t>
  </si>
  <si>
    <t>Keperawatan</t>
  </si>
  <si>
    <t>Siti jamilah (istri)</t>
  </si>
  <si>
    <t>Purbalingga</t>
  </si>
  <si>
    <t>Eysa Vidyastuti</t>
  </si>
  <si>
    <t>Asyifa fauziah</t>
  </si>
  <si>
    <t>Duri</t>
  </si>
  <si>
    <t>Gortap Sinaga</t>
  </si>
  <si>
    <t>Teknik Fisika</t>
  </si>
  <si>
    <t>Teguh</t>
  </si>
  <si>
    <t>Operator Gaming ( 2014-2016) 
 Editor Buku (2016-2017)
 Admin Studio Foto (2018-2020)
 Penulis Buku (2020-Sampai saat ini)</t>
  </si>
  <si>
    <t>- PT Mitra Bisnis Keluarga Ventura sebagai Wakil Kepala Cabang Surabaya (Januari 2022)
 - Tenaga Relawan Covid-19 di RSUD Dr. Saiful Anwar Malang sebagai Pramubakti (Januari 
 2021 – Desember 2021) 
 - Kurir Makanan (Desember 2019 – Januari 2021) 
 - Kelompok Penyelenggara Pemungutan Suara (KPPS) di Desa Talangsuko (2020) 
 - Praktik Kerja Nyata di Badan Pengawas Pemilihan Umum (Bawaslu) Kota Malang (2019) 
 - Juri Catur Olimpiade FISIP UB 2019 
 - Juri Catur Dies Natalis Program Studi Ilmu Politik 2018 
 - Pelatih/ofisial Catur Olimpiade Brawijaya 2018 
 - Juri Catur Olimpiade FISIP UB 2018
 - Usaha/berjualan Makanan di kampus 2018 
 - Ofisial Catur Pekan Olahraga Nasional 2017 
 - Juri Catur Olimpiade FISIP UB 2017
 - Juri Catur Maba Cup FISIP UB 2017 
 - Praktik Kerja Industri di PDAM Kabupaten Malang (2015)</t>
  </si>
  <si>
    <t>Teknisi wifi selama 3 tahun
 Admin selama 1 tahun
 Pengelola warnet game 4 cabang 3 tahun</t>
  </si>
  <si>
    <t>Nama lembaga : Kementerian Agama Kota Samarinda
 Jenis pekerjaan : Staff administrasi Seksi pendidikan madrasah
 Tahun bekerja : 2021</t>
  </si>
  <si>
    <t>Microsof office terutama mocrosof excel</t>
  </si>
  <si>
    <t>Saya memiliki keterampilan dibidang bisnis, menulis, komunikasi serta desain grafis.</t>
  </si>
  <si>
    <t>Bisa mengaplikasikan data di spread sheet, bisa berbahasa inggris, dapat terampil berkomunikasi</t>
  </si>
  <si>
    <t>saya dapat mengajar, bisa tampil apa adanya, microsoft office, aktif di sosial media</t>
  </si>
  <si>
    <t>SAYA MEMILIKI KETERAMPILAN BERKOMUNIKASI YANG BAIK DAN DAPAT MENGGUNAKAN KOMPUTER SERTA MENGOPERASIKAN SOFTWARE APLIKASI WORD EXEL POWERPOINT DAN PHOTOSHOP</t>
  </si>
  <si>
    <t>Kerjasama Tim</t>
  </si>
  <si>
    <t>Pernah mengikuti pelatihan komputer di bbrsbd solo dan pelatihan eletronika (tekhnisi pendingin) di balai bbrvpd di bogor</t>
  </si>
  <si>
    <t>Tentang administrasi dan IT</t>
  </si>
  <si>
    <t>Ms office, OS, data entry</t>
  </si>
  <si>
    <t>0895-1267-2516</t>
  </si>
  <si>
    <t>0822-1438-9950</t>
  </si>
  <si>
    <t>822-1438-9950</t>
  </si>
  <si>
    <t>Perempuan</t>
  </si>
  <si>
    <t>Laki-laki</t>
  </si>
  <si>
    <t>Wahyu Retno Palupi</t>
  </si>
  <si>
    <t>Manajemen informatika bisnis dan multimedia</t>
  </si>
  <si>
    <t>081212295795 (ibu)</t>
  </si>
  <si>
    <t>tidak menggunakan alat bantu (waktu kecil pernah menggunakan alat bantu pendengaran)</t>
  </si>
  <si>
    <t>Kekurangan pendengaran sejak lahir, bisa diajak komunikasi (melihat gerak bibir dan bahasa isyarat)</t>
  </si>
  <si>
    <t>PT. MIDI UTAMA INDONESIA (Alfamidi Kemang Pratama Bekasi Barat), sebagai Crew, dari tgl. 30 Desember 2020 sampai dengan tgl. 29 Desember 2021</t>
  </si>
  <si>
    <t>FB, IG, WA</t>
  </si>
  <si>
    <t>tetangga</t>
  </si>
  <si>
    <t>alverdi kushartomo</t>
  </si>
  <si>
    <t>Ya Training</t>
  </si>
  <si>
    <t>kemampuan pribadi</t>
  </si>
  <si>
    <t>(PrintWorks Rakyat, Operator Printing, 2009, PT. Total Prime Engineering, Warehouse Keeper, 2017, PT. PANCAPRIMA EKABROTHERS, 2018)</t>
  </si>
  <si>
    <t>jakarta</t>
  </si>
  <si>
    <t>DKI Jakarta Utara</t>
  </si>
  <si>
    <t>Imam supardi</t>
  </si>
  <si>
    <t>Kakak Dody</t>
  </si>
  <si>
    <t>Tuli, Tuna Rungu</t>
  </si>
  <si>
    <t>Ibu Indah Minarni</t>
  </si>
  <si>
    <t>Indonesia ( Jakarta Barat)</t>
  </si>
  <si>
    <t>Nada</t>
  </si>
  <si>
    <t>Sragen</t>
  </si>
  <si>
    <t>Badrul Hidayati</t>
  </si>
  <si>
    <t>Perencanaan Wilayah dan Kota</t>
  </si>
  <si>
    <t>Tuli, Sedikit Bicara dan Bahasa Isyarat Juga</t>
  </si>
  <si>
    <t>Tuli, tuna rungu</t>
  </si>
  <si>
    <t>Tunar ungu</t>
  </si>
  <si>
    <t>PT Technopia Jakarta, operator packing, 2013-2014.
 PT Matrico Triguna, operator,2015-2016.
 PT Fumakilla Nomos, operator punching,2016-2017</t>
  </si>
  <si>
    <t>Tuli, menggunakan implant &amp; CP ringan</t>
  </si>
  <si>
    <t>DKI JAKARTA TIMUR</t>
  </si>
  <si>
    <t>Yusnalillah</t>
  </si>
  <si>
    <t>Tuli, Cadas</t>
  </si>
  <si>
    <t>tuli</t>
  </si>
  <si>
    <t>tunarunggu</t>
  </si>
  <si>
    <t>tunarungu</t>
  </si>
  <si>
    <t>Deaf / Hard of Hearing</t>
  </si>
  <si>
    <t>1. Cashier The Taste Resto Garand Indonesia Jakarta Pusat
 2. Admin Pt.Sinarmas Daerah Thamrin Jakarta Pusat
 3. Chef Desert The Paneook Daerah Puri Jakarta Barat
 4. Cashier The Sovl Refeksi Plaza Semanggi,Jakarta Selatan</t>
  </si>
  <si>
    <t>Hard of Hearing (HoH)</t>
  </si>
  <si>
    <t>Kurang pendengaran sebelah</t>
  </si>
  <si>
    <t>Admin Tata usaha diglobal islamic school 1 tahun,
 Admin bimbel di kumon 1 tahun
 Admin reporting di fwd insurance 2 tahun</t>
  </si>
  <si>
    <t>Luthfi dimas saputra</t>
  </si>
  <si>
    <t>1. 2004 : Praktek Kerja Lapangan Lannie Fashion Galery Kerja sama SMK N 38
 Jakarta Barat.
 2. 2011 : Pengajar desain Tata Busana, Yayasan Deaf / Hard of Hearing Sehjira. Jakart Barat.
 3. 2012 : Praktek Profesi Desain Interior, PT. Reka Gagas Utama, Kerja sama
 dengan Universitas Mercu Buana. Jakarta Selatan.
 4. 2013 : Shadow Teacher, Sekolah Citra Alam, Jakarta Selatan.
 5. 2011-2013 : Hubungan Masyarakat, Yayasan Deaf / Hard of Hearing Sehjira (non-profit).
 6. 2013-2015 : Sekretaris &amp; advokasi pelayanan publik masyarakat, Yayasan
 Deaf / Hard of Hearing Sehjira (non-profit).
 7. 2014 : Strategic Solution Partnership Gerakan Daerah Terbarukan (Profit).
 Cikokol, Tangerang.
 8. 2015 : OSS Stock Controller Grocery Permata Hijau, PT. Trans Retail Indonesia,
 Jakarta Selatan.</t>
  </si>
  <si>
    <t>1)halper
 2)finishing
 3)menjahit</t>
  </si>
  <si>
    <t>1. SLBN - B Pembina Tingkat Provinsi Sumedang - Jawa Barat (Guru bagian Administrasi ) 2010 - 2012
 2. SLBN - B Meruya Jakarta Barat 
 (Guru bagian Administrasi ) 2012 - 2014
 3. Yayasan Deaf / Hard of Hearing SEHJIRA Jakarta Barat (Pengurus bagian Bendahara, Operasional Kantor dan Fotografi ) 2012 - 2014
 4. Bisnis Minuman Kesehatan 2013 - 2014</t>
  </si>
  <si>
    <t>1) Operation Support System Carrefour Keramat Jati 2014
 2) Administration Buyer HO Carrefour Lebak Bulus 2014</t>
  </si>
  <si>
    <t>1. Training House Kepping di The Westin Hotel, Nusa Dua Tahun 2009 ( 3 bulan )
 2. Praktek Kerja Lapangan ( PKL ) Desain Grafis di SLB B N PTN Jimbaran Tahun 2011 ( 3 bulan )
 3. DW Steward di Anatara Hotel Seminyak tahun 2011 
 4. PKL Keadministrasian Kesiswaan Tata Usaha di SLB N PTN Jimbaran tahun 2014 ( 3 bulan )
 5. Masih aktif dalam pengurus organisasi dan komunitas</t>
  </si>
  <si>
    <t>1. HK di THE Westin Nusa Dua Tahun 2008 ( 6 bulan ), 2. PKL Desgin Graphis di SLB BN PTN Jimbaran tahun 2011 ( 3 bulan )
 3. PKL Keadministrasian Tata Usaha di SLB B N PTN Jimbaran tahun 2014 ( 3 Bulan )</t>
  </si>
  <si>
    <t>082141595 355</t>
  </si>
  <si>
    <t>1. Rabbani batam
 Periode : July 2012 – Februari 2013
 Posisi : Sales/Administrasi/kasir
 2. PT. Sanwa Engineering Batam
 Periode : 22 Januari 2013 – 31 Oktober 2013
 Posisi : Operator Production
 3. PT. Adira Kredit
 Periode : Maret 2014 – Mei 2014
 Posisi : Sales counter</t>
  </si>
  <si>
    <t>Novotel Bandung
 Tata Boga</t>
  </si>
  <si>
    <t>1) Entry data di SLBA Negeri Pembina Lebak Bulus pada unit produksi buku braille, tahun 2003- 2006.
 2) Direktorat Pembinaan Pendidikan Khusus dan Pelayanan Khusus Jalan RS Fatmawati Cipete 2009- 2014 bagian subdit Pembelajaran (mengetik komputer microsoft excel)</t>
  </si>
  <si>
    <t>1) Training Housekeeping Department di Hotel Westin Resort Nusa Dua, 22 February 2011- 22 Agustus 2011
 2) Training tata rias pengantin gaun panjang, 26 Juli- 6 Agustus 2010 di Asosiasi Ahli Rias Pengantin Modifikasi &amp; Modern Indonesia</t>
  </si>
  <si>
    <t>Civil Engineering Staff 1-Feb-16 9-Feb-16 Grand Inna Kuta - Bali "Peter (GM) Phone : +62 361 751 361 Website : http://www.grandinnakuta.com/
 E-mail : info@grandinnakuta.com" 
 Komang Sumedana resign from this job a week after hired because he had traffic accident and hired again in The Stone Hotel Bali in July 2016</t>
  </si>
  <si>
    <t>1)magang di yayasan santirama cipete sbg disain gafis
 2)admin di PT coliers international
 3)magang sebagai SCT di carrefour</t>
  </si>
  <si>
    <t>1. Staff Kasir Di Mini market di Padang 
 2. Staff Lounge Executive Di bandara Minangkabau-Padang3. Staff Admin Di Cv Deer Pekanbaru</t>
  </si>
  <si>
    <t>Training housekeeping department, 28 Januari- 27 Juni 2013, Hotel Westin Nusa Dua.
 Training SPA, 1 Mei- 31 Juli 2015, Nusa Dua Beach Hotel &amp; SPA</t>
  </si>
  <si>
    <t>8,57E+10</t>
  </si>
  <si>
    <t>Smalb</t>
  </si>
  <si>
    <t>2012 (Februari-April) : Market Research di Divisi Business Analysis PT. Sinarmas Agribusiness and Technology
 2015 (Januari-April): Asisten di Lembaga PEPP Universitas Atma Jaya</t>
  </si>
  <si>
    <t>1) IT / OSS di Carrefour ITC BSD
 2) HR Industri di Kantor Carrefour Lebak Bulus 3) HR Admin dan Reporting di Kantor Carrefour Lebak Bulus</t>
  </si>
  <si>
    <t>1)admin
 2)TU</t>
  </si>
  <si>
    <t>BEFORE:
 Housekeeping 30-Dec-15 3-Jan-16 Four Point Hotel By Sheraton Phone : 0361 -849 6606 Email : http://www.fourpointsbalikuta.com/ Valuation / Reason Resign : ……………………; massage</t>
  </si>
  <si>
    <t>BEFORE:
 Kitchen Staff
 1-Mar-15 to Sep-15
 Warung Blanjong Sanur
 Phone : 0361 - 285613 dont have website, admin staff ad koperasi since 2010-2013, training as housekeeping at Westin Hotel in February 16th 2009- July 31st 2009</t>
  </si>
  <si>
    <t>1) Administration at CV. Lumina (2009-present)
 2) Teacher for sign language</t>
  </si>
  <si>
    <t>1) Cleaner PT Selaras Mitra Sinergi (8 Desember 2009- 20 September 2012)
 2) Messus di Hear Say Bali (5 Oktober 2012- 31 Agustus 2013)</t>
  </si>
  <si>
    <t>1) Training as a Housekeeping staff at Westin Resort Nusa Dua since 1st of February 2007 – 31st of July 2007.
 2) Training at Padmastana Training Centre (SPA School level Hair and Scalp Treatment) since 2nd until 15th of November 2008 (73 hours).
 3) Training at PT. Gerbang Semesta since 12th of September 2011 – 11th of December 2011 as a stock control</t>
  </si>
  <si>
    <t>BEFORE:
 Tenaga Kerja Sarjana 4-Aug-15 11-Nov-15 Manpower Department South - Jakarta § Staf HRD Divisi Tuner PT Sanyo Jaya Componen Indonesia (Juni 2003 – Juni 2005)
 § Customer CareOfficer di PT Oriflame Indonesia Managemen (Agustus2005–Agustus 2010)
 § SekretariatOfficer dan BendaharadiYayasanTunarunguSehjira(Oktober 2011 – Maret 2013), Freelance
 § Administrasidivisi SDM PT Bank Bukopin(April 2013 – September 2013), Outsourcing
 § Enumerator tim penelitian UNFPA (United Nation Fund for Population Activities) dan HWDI (Himpunan Female Disabilitas Indonesia) tentang Kesehatan Reproduksi dan Kekerasan bagi Female Disabilitas (November 2013 – Juni 2014)
 § Asisten program/volunteer Program BWI (Better Work Indonesia) – ILO Indonesia “beasiswa pelatihan operator jahit industri garmen untuk disabilitas”, di Ungaran Semarang (September – Desember 2014). Mengkoordinir semua peserta yang berjumlah 42 orang yang berasal dari Jabodetabek, Semarang, Magelang (Jawa Tengah), Jawa Barat, Medan, Riau, Bima – NTB. Mulai dari pra pelatihan, pelatihan, sampai pendampingan perekrutan ke pabrik-pabrik garmen.</t>
  </si>
  <si>
    <t>1)PT Longuin Indonesia
 2)SLB Asih Budi Jakarta timur</t>
  </si>
  <si>
    <t>1. September 2007 – Oktober 2008 : Data Entry PT. Eratel Media Distrindo
 2. Oktober 2008 – Sekarang : Asisten Akunting dan data Entry PT. Eratel Media Distrindo</t>
  </si>
  <si>
    <t>1) BidangKomputer/Information and Communications Technology(ICT) di Direktorat Pembinaan PendidikanLuarBiasa, KementerianPendidikandanKebudayaan (Job Training) diCipete, Jakarta Selatan, Agustus-Oktober 2009
 2) Junior Graphic DesignerdiRED STUDIO DESAIN (Job Training)diPondokBambu, Jakarta Timur, Oktober-Desember 2013</t>
  </si>
  <si>
    <t>Hotel Scarlet Bandung ,tahun 2012., PT.Indomarco Prismatama,Jakarta (2017) 
 2. CV.Trimitra Sukses sejati bandung, tahun 2013
 3. Hotel NOVOTEL BANDUNG, tahun 2015
 4. PT. INDOMARCO PRISMATAMA, tahun 2017</t>
  </si>
  <si>
    <t>1)staff umum
 2)admin keuangan
 3)fotografi dokumentasi</t>
  </si>
  <si>
    <t>1) Staff gudang di PT Evron Indonesia sejak 2 Januari 2012- 31 Januari 2012
 2) PVC di Maspion Kencana hingga tanggal 17 Januari 2008.</t>
  </si>
  <si>
    <t>1)pelatihan menjahit
 2)pelatihan komputer</t>
  </si>
  <si>
    <t>1) Cuci steam CM 79 (Snow and Wash) Mittra Bekasi Timur 13 Mei 2013- Senin 24 Juni 2013
 2) YCOSY Jalan Raya Tentara elajar, Tangerang Selatan, 8 Juli 2013- Sabtu 30 Agustus 2014
 3) Carrefour Bintaro Jaya, 3 November 2014- 8 Desember 2014
 4) Carrefour Taman Mini Square, 8 Desember 2014- 28 April 2015</t>
  </si>
  <si>
    <t>1)PT ANZ
 2)PT Tripatra</t>
  </si>
  <si>
    <t>Internship di PT. Pupuk Sriwijaya Palembang be Factory operator
 PUSRI II</t>
  </si>
  <si>
    <t>Pelatihan Menjahit tingkat Provinsi Dinas Pendidikan dan PLK</t>
  </si>
  <si>
    <t>1.Posisi Desian Grafis :
 Desian Grafis PT. Digigrafx Tahun Feb 2005 - April 2005
 Desian Grafis PT. Surya Star Gemilang Tahun Feb 2006 - Mei 2007
 Desian Grafis PT. Buana Mas Prestasi Tahun Mei 2007- Des 2007
 Staf Desian Grafis PT.Selindo mas agung Tahun Des 2007- Jan 20014
 Desian Grafis Herve Leger Asia Tahun Jan 2014 - Nov 2014 (Sudah ganti posisi baru)
 2. Posisi Photographer :
 Freelance Photographer Tahun 2009 - Sekarang
 Photographer Fashion Herve Leger Asia Tahun Jan 2014 - Sekarang
 3. Posisi Supervisor :
 Herve Leger Asia : Tahun Nov 2014 - Sekarang</t>
  </si>
  <si>
    <t>1)peternak
 2)penjahit</t>
  </si>
  <si>
    <t>1)kurir
 2)OB</t>
  </si>
  <si>
    <t>Butik Cristooper Sposa; 1) “Dresser” pada event JFFF 2008, 2009, 2010 Mall kelapa Gading dan Hotel Harris
 2) Magang (bagian membuat dan memasang aksesoris) di Butik Sessa, Monika Jufty- Ciputat
 3) Staff PT Desmonda bagian Desain Busana
 4) Pekerja Butik Ellsa Merdian Bagian Finishing, Menjahit, dan memasang payet
 5) Pekerja butik Kristooper Sposa bagian Penjahit Pakaian Female dan anak.</t>
  </si>
  <si>
    <t>MC Donald's work in Indonesia Arion Mall, Rawamangun in East Jakarta, from the date of 24/10/2007. Period: 2007-2007 (1 year 6 months) Position: Service &amp; Maintenance Job Details: - Cleaning - Preparing equipment - Grilling - Wrapping food &amp; beverage
 • Working in Hillton Hotel, Nusa Dua Bali Period: 2011-2012 (9 Months) Position: Bartender Job details: - Setting up Food &amp; Beverage - Maintain cleanliness - Serving customers
 • Working in PT. Harry Darsono, Central Cilandak Period: 2012-2013 (1 Year) Position: Part Hand Painting Job Details: - Drawing - Painting
 • Working at CDC, Housing Mampang Period: 2013-2014 (1 Year) Position: Driver Hire Job Details: - Pick up and usher customers
 • Working in PT. Step Forward Success (Asian Leader) Period 2014-2016 (1 Year 9 Month) Position: Office &amp; Administrative Support</t>
  </si>
  <si>
    <t>1. employees in Zamal Parfume Purwakarata (2013), Apprenticeship in PT.Prima Komponen Indonesia, Tangerang Selatan (2015), Apprenticeship in Transmart Carrefour Cimahi bandung (2016), Apprenticeship in Harris Hotel Ciumbuleuit, Bandung (2017)</t>
  </si>
  <si>
    <t>1,500,000 Mechine Operator Apr-14 Jun-14 RJH Group Phone : 0-361-283731 http://www.rjhgroup.com/ Valuation / Reason Resign : ……………………
 Housekeeping Jan-15 Jan-15 Solace SPA Phone : 0361 - 8468188 http://www.ulusegara.com/ Valuation / Reason Resign : ……………………</t>
  </si>
  <si>
    <t>Angen Dimas kandung</t>
  </si>
  <si>
    <t>Pernah membantu di bagian bakery di ITC Care four Surabaya</t>
  </si>
  <si>
    <t>PT.Gandum Malang
 PT. First Medipharma Candi Sidoarjo
 Rumah Makan Lesehan Beji Batu
 Stand Master Fersh Burger Malang
 Stand Teh Cinco Malang</t>
  </si>
  <si>
    <t>PT First Medipharma Candi Sidoarjo
 PT GANDUM Malang
 Rumah Makan Lesehan Beji Batu
 Stand Master Fersh Burger Malang
 Stand Teh Cinco Malang</t>
  </si>
  <si>
    <t>sudah habis magang belum angkat kontrak belum ambil pengalaman dari c4 MDS jakarta utara</t>
  </si>
  <si>
    <t>813-1768-855</t>
  </si>
  <si>
    <t>*0821-1011-0882</t>
  </si>
  <si>
    <t>0899 8922 202</t>
  </si>
  <si>
    <t>PKL di Kantor Pajak Pratama Kosambi Tangerang</t>
  </si>
  <si>
    <t>1. Bekerja di PT. STAR DELTA UTAMA SAKTI tahun 2013 s.d tahun 2015
 2. Bekerja di PT. BERCA MANDIRI PERKASA tahun 2015
 3. Bekerja di PT. SAKATA UTAMA tahun 2015 s.d tahun 2016</t>
  </si>
  <si>
    <t>1. PT. Carrefour surabaya
 2. PT. Cargo andalan nusantara (CAN) jakarta</t>
  </si>
  <si>
    <t>1. Admin multiply online shop 
 2. Admin instagram online shop
 3. Admin tokopedia online shop 
 4. Admin web online shop</t>
  </si>
  <si>
    <t>Guru playgroup 2008-2009 (sebelum tuli), staff office 2010-2015 (setelah tuli), inventory dan marketing online (2015-2016), admin dan finance (2016-2017)</t>
  </si>
  <si>
    <t>meli</t>
  </si>
  <si>
    <t>pertanian</t>
  </si>
  <si>
    <t>belum pernah pengalaman kerja dan organisasi</t>
  </si>
  <si>
    <t>taun 2007 bekerja di Luna digital photography bagian MUA,desain grafis 
 Wirausaha Fashion hanya hijab 2010-2017</t>
  </si>
  <si>
    <t>Belum pernah kebanyakan saya atlet sepakbola dan futsal tuli disabilitas</t>
  </si>
  <si>
    <t>Soelikah</t>
  </si>
  <si>
    <t>Untuk bekerja saya menapat pengalaman bekerja di hotel the papandayan waktu pkl selama 6 bulan, waktu pkl di RM Cibiuk 4 bulan, waktu pkl di hotel mandarin oriental di jakarta 2bulan dan waktu bekerja di PT Catering Tangerang 1bulan</t>
  </si>
  <si>
    <t>1.Perusahaan : PT. Carrefour Buaran
 2.Jenis Pekerjaan : 
 Administration Department 24
 Administration Received ( RCV) 
 Administration Department 31
 Administration Department 30,34,35
 Administration Received ( RCV) 
 3.Tahun Bekerja : 2015 - 2017</t>
  </si>
  <si>
    <t>1. Cuci steam cm 79 ( snow &amp; Wsh ) mitra Bekasi timur 
 periode Senin 13 Mei 2013 - Senin 24 Juni 2013 
 kerja Bagian cuci motor dan mobil. 
 2. Salon ycosy jalan raya tentara pelajar, Tangerang Selatan 
 periode Senin 8 Juli 2013 - Sabtu 30 Agustus 2014
 kerja bagian sapu mengepel dan facial
 3. Carrefour Bintaro jaya, pondok aren Tangerang 15224
 Periode Senin 8 November 2014 - Senin 8 Desember 2014
 Kerja bagian bakery
 4 Carrefour taman mini square, Jakarta timur
 Periode Senin 8 Desember 2014 - Selasa 28 April 2015
 Kerja bagian ruang only oss
 5. Hartono mall Yogyakarta, Depok, Sleman Yogyakarta 5773
 Periode Kamis 23 November 2017 - Sabtu 27 Januari 2018
 Kerja bagian cleaning servies
 6. Hartono mall Yogjakarta, Depok, Sleman Yogyakarta 5773
 Parkir LG K3 -- M3
 Periode Selasa 8 Febuari 2018 - Jumat 23 Maret 2018
 Kerja bagian auto clean waterless</t>
  </si>
  <si>
    <t>HoH</t>
  </si>
  <si>
    <t>Umiyanah</t>
  </si>
  <si>
    <t>(Office Boy - Indomaret 2020/2021)
 (Kurir - PT. Magenta Room's 2016/2017)</t>
  </si>
  <si>
    <t>Muhammad Fadly</t>
  </si>
  <si>
    <t>Belajar mulai dari nol</t>
  </si>
  <si>
    <t>Dikosonhkan</t>
  </si>
  <si>
    <t xml:space="preserve">Janyan72@yahoo.com </t>
  </si>
  <si>
    <t>Tuli / visual</t>
  </si>
  <si>
    <t xml:space="preserve">Aldillabalc </t>
  </si>
  <si>
    <t>Belum memiliki pengalaman bekerja</t>
  </si>
  <si>
    <t xml:space="preserve">Grup wa sebelah (pencari kerja Difalink) </t>
  </si>
  <si>
    <t>Lapor masalah, rapih lep dan sapu</t>
  </si>
  <si>
    <t>Tergantung</t>
  </si>
  <si>
    <t xml:space="preserve">Instagram </t>
  </si>
  <si>
    <t>Pelatihan ini biasanya dimulai pada hari pertama kerja</t>
  </si>
  <si>
    <t>HoH (Hard Of Hearing)</t>
  </si>
  <si>
    <t xml:space="preserve">BBRVPD Cibinong bogor </t>
  </si>
  <si>
    <t>Tuli;Saya tuli</t>
  </si>
  <si>
    <t>Hard of Hearing</t>
  </si>
  <si>
    <t>Widya paramitha</t>
  </si>
  <si>
    <t>Belum Pernah Bekerja</t>
  </si>
  <si>
    <t>Sampit</t>
  </si>
  <si>
    <t>Iskak</t>
  </si>
  <si>
    <t xml:space="preserve">instagram: nsuxre </t>
  </si>
  <si>
    <t>Serang, 29-09-1995</t>
  </si>
  <si>
    <t>banten</t>
  </si>
  <si>
    <t>Hard of hearing</t>
  </si>
  <si>
    <t>Sumarman</t>
  </si>
  <si>
    <t>Daerah istimewa Yogyakarta</t>
  </si>
  <si>
    <t>Purnamaningsih</t>
  </si>
  <si>
    <t xml:space="preserve">Alfina Damayanti </t>
  </si>
  <si>
    <t>Ibu-Carlina</t>
  </si>
  <si>
    <t>Manajemen Informatika Komputer</t>
  </si>
  <si>
    <t>Ibu Tutik aryani</t>
  </si>
  <si>
    <t>Desain Produk</t>
  </si>
  <si>
    <t>Burhan</t>
  </si>
  <si>
    <t>Kakak kandung</t>
  </si>
  <si>
    <t>Manajemen Bisnis Unggas/Peternakan</t>
  </si>
  <si>
    <t>Rina Andriani AR</t>
  </si>
  <si>
    <t>Desti karnati</t>
  </si>
  <si>
    <t>Crew Store PT. Sumber Alfaria Trijaya, Tbk Plumbon - Cirebon 2019
 Crew Store PT. Sumber Alfaria Trijaya, Tbk. Karawang 2020</t>
  </si>
  <si>
    <t>DARYUNAH</t>
  </si>
  <si>
    <t>Siti aminah</t>
  </si>
  <si>
    <t>Abdul Rani</t>
  </si>
  <si>
    <t>M ASEP SAEPUROHMAN</t>
  </si>
  <si>
    <t>https://www.facebook.com/wiwik.haryati.925</t>
  </si>
  <si>
    <t>Magelang</t>
  </si>
  <si>
    <t>Pak Andreas</t>
  </si>
  <si>
    <t>Desain Mode</t>
  </si>
  <si>
    <t>8,21E+10</t>
  </si>
  <si>
    <t>Bandung,12 september 2001</t>
  </si>
  <si>
    <t>Kartini</t>
  </si>
  <si>
    <t>Ninik</t>
  </si>
  <si>
    <t>1) Magang di universitas pancasila sebagai siswa pkl dibagian direktorat 
 2) Mcdonalds sebgai crew part time</t>
  </si>
  <si>
    <t>Nurbaiti</t>
  </si>
  <si>
    <t>Hersetijohadi witjaksono</t>
  </si>
  <si>
    <t>Teknik Komputer dan jaringan</t>
  </si>
  <si>
    <t>Ferlita Dwi Amelia Yusdianti</t>
  </si>
  <si>
    <t>Ani murti pamungkas poring prahari</t>
  </si>
  <si>
    <t>Malang, 21 Agustus 1996</t>
  </si>
  <si>
    <t>Aan Pradiyani</t>
  </si>
  <si>
    <t>Desain Komunikasi Visual / Diploma 3</t>
  </si>
  <si>
    <t>Probolinggo</t>
  </si>
  <si>
    <t>Achmad Sofan Djamil</t>
  </si>
  <si>
    <t>Santi oktaviani</t>
  </si>
  <si>
    <t>Holiday Inn Kemayoran (Laundry Attendant): 2014-2020
 Sunyi Savory &amp; Brewery (Barista): September 2021- sekarang</t>
  </si>
  <si>
    <t>Abbas Prabowo</t>
  </si>
  <si>
    <t>jawa timur</t>
  </si>
  <si>
    <t>Erlinda Dwi Puspitasari</t>
  </si>
  <si>
    <t>Novita Dewanti</t>
  </si>
  <si>
    <t xml:space="preserve">Facebook irma Novitasari </t>
  </si>
  <si>
    <t>Bapak Darwinto</t>
  </si>
  <si>
    <t>8,13E+10</t>
  </si>
  <si>
    <t>Roni Rahmat</t>
  </si>
  <si>
    <t>Kursus Tata Kecantikan Rambut</t>
  </si>
  <si>
    <t>083891907543</t>
  </si>
  <si>
    <t>• Tahun 2011 – 2014 : Operator Produksi PT.Prima Sakti, Singosari – Malang - Jaltim
 • Tahun 2014 – 2016 : Administrasi Komputer PT.Royal Bersaudara, Balikpapan - Kaltim
 • Tahun 2017 : Guru Tuli Les Privat Bahasa Isyarat, Balikpapan - Kaltim</t>
  </si>
  <si>
    <t>Liza Salatin</t>
  </si>
  <si>
    <t>8,97E+10</t>
  </si>
  <si>
    <t>Sepada motor</t>
  </si>
  <si>
    <t>Bayu E Julio</t>
  </si>
  <si>
    <t>Diana Jumeilia</t>
  </si>
  <si>
    <t>Ilmu Perpustakaan</t>
  </si>
  <si>
    <t>Asih Hartini</t>
  </si>
  <si>
    <t>Pekan Baru</t>
  </si>
  <si>
    <t>Lie lie ai</t>
  </si>
  <si>
    <t>Ibu nurhayati</t>
  </si>
  <si>
    <t>1. PT. ISTANA TIARA SURABAYA
 Helper ( Gosok body2 sepeda motor ) 
 Tahun 2011-2014
 2. CV. SUMBER AGUNG 
 OPERATOR ( BAHAN PLASTIK ) 
 Tahun 2016-2018
 3. PT. SUMBER ALFARIA TRIJAYA 
 PICKER ( CHECK B.O.S ) makanan Dan minuman 
 Expired 
 Tahun 2019 - 2021</t>
  </si>
  <si>
    <t>Nurul Samniyah</t>
  </si>
  <si>
    <t>Purwokerto</t>
  </si>
  <si>
    <t>Nurdiyati</t>
  </si>
  <si>
    <t xml:space="preserve">Temanggung </t>
  </si>
  <si>
    <t xml:space="preserve">Jawa Tengah </t>
  </si>
  <si>
    <t>Fadjar Arijanto</t>
  </si>
  <si>
    <t>Suwadi latif</t>
  </si>
  <si>
    <t>Handika Donny Handoyo</t>
  </si>
  <si>
    <t>Tata Busana</t>
  </si>
  <si>
    <t>BAMBANG AFANDI</t>
  </si>
  <si>
    <t>Munadam</t>
  </si>
  <si>
    <t>Meli (adik)</t>
  </si>
  <si>
    <t>Phyosca Alcautsar</t>
  </si>
  <si>
    <t>Bekasi, 05 Maret 1998</t>
  </si>
  <si>
    <t>Erwin Z</t>
  </si>
  <si>
    <t>Iftitah Jannah</t>
  </si>
  <si>
    <t>Rahmah</t>
  </si>
  <si>
    <t>Ayah</t>
  </si>
  <si>
    <t>Ibu Hj. Yanti Suhartini</t>
  </si>
  <si>
    <t>Fisioterapi</t>
  </si>
  <si>
    <t>Findah</t>
  </si>
  <si>
    <t>Seni Rupa</t>
  </si>
  <si>
    <t>etna arini</t>
  </si>
  <si>
    <t>21 januari 2001</t>
  </si>
  <si>
    <t>Nia Yusmadayanti</t>
  </si>
  <si>
    <t>Firman Budiawan</t>
  </si>
  <si>
    <t>1. Mengikuti Praktek Kerja Lapangan (PKL) di Kantor Gubernur Nusa Tenggara Timur Tahun 2015 pada Badan Kepegawaian Daerah BKD
 2.Mengikuti Kursus Komputer dan Desain Grafis di Kantor sosial BRSPDSRW Efata di Kupang pada tahun 2018-2019
 3. Bekerja sebagai percetakan di toko Fc. Given di kabupaten Kupang tahun 2020</t>
  </si>
  <si>
    <t>Oekule</t>
  </si>
  <si>
    <t>Nusa Tenggara Timur</t>
  </si>
  <si>
    <t>Nensy Passestor</t>
  </si>
  <si>
    <t>Smk Jurusan Akuntansi/Manajemen</t>
  </si>
  <si>
    <t>Subhan</t>
  </si>
  <si>
    <t>Budiarti ( 081284318413 )</t>
  </si>
  <si>
    <t>Admin n crewstore</t>
  </si>
  <si>
    <t>Ayah Husein</t>
  </si>
  <si>
    <t>1. Karyawan percetakan 
 CV Nasional Baru Agustus 2008 - April 2015
 2. Warehouse Officer
 Toko Baby Shop Januari - Juli 2016
 3. Pebatik
 Pancawant Agustus - Oktober 2016</t>
  </si>
  <si>
    <t>Sri Haryani</t>
  </si>
  <si>
    <t>SURABAYA</t>
  </si>
  <si>
    <t>Shelly Nirma Lupitasari</t>
  </si>
  <si>
    <t>Suwartini A.R</t>
  </si>
  <si>
    <t>Tata rasmita</t>
  </si>
  <si>
    <t>Tidak kuliah</t>
  </si>
  <si>
    <t>BANTEN</t>
  </si>
  <si>
    <t>Dista dwiputri yunas</t>
  </si>
  <si>
    <t>Purwanto</t>
  </si>
  <si>
    <t>ACEH</t>
  </si>
  <si>
    <t>Alkaustar Alka</t>
  </si>
  <si>
    <t>Tanjung Leidong, Sumatera Utara</t>
  </si>
  <si>
    <t>Chintia</t>
  </si>
  <si>
    <t>Ibu Sulinarti</t>
  </si>
  <si>
    <t>Dior Yana</t>
  </si>
  <si>
    <t>Ria Triesta</t>
  </si>
  <si>
    <t>Ciamis, 21 April 2000</t>
  </si>
  <si>
    <t>Muid</t>
  </si>
  <si>
    <t>8,59E+10</t>
  </si>
  <si>
    <t>Manjamen Pemasaran (WNBK) Sebagai Desain Grafis</t>
  </si>
  <si>
    <t>Cut Rizna Farida. BA</t>
  </si>
  <si>
    <t>Teknisi Informatika Komputer dan Operator Komputer Berbasis</t>
  </si>
  <si>
    <t>8,79E+10</t>
  </si>
  <si>
    <t>Daerah khusus ibukota</t>
  </si>
  <si>
    <t>Benni sinaga</t>
  </si>
  <si>
    <t>Berkerja di hotel mercure sebagai cleaning service tahun 2017
 Bekerja di pabrik es batu sebagai kuli panggul es batu tahun 2019</t>
  </si>
  <si>
    <t>Eny Heryani (Ibu)</t>
  </si>
  <si>
    <t>@hnyyysir (instagram)</t>
  </si>
  <si>
    <t>Iim sopian</t>
  </si>
  <si>
    <t>- PT. Colliers Internasional Indonesia : Juni 2014 - Desember 2014 bagian admin fasilitas deks.
 - PT. Transmart Kalimalang : april 2015 - april 2017 bagian produktif bakery &amp; cake.
 PT. Hindo H&amp;M : Februari 2020 - Oktober 2021 bagian produktif Sales Advisor dan Stockroom</t>
  </si>
  <si>
    <t>JAKARTA</t>
  </si>
  <si>
    <t>Ibu Tuti Rosita</t>
  </si>
  <si>
    <t>SMKN 32 Jurusan Butik</t>
  </si>
  <si>
    <t>Suroso</t>
  </si>
  <si>
    <t>Enung Rukmanah</t>
  </si>
  <si>
    <t>Maryanah</t>
  </si>
  <si>
    <t>Linda</t>
  </si>
  <si>
    <t>Abdul rozak</t>
  </si>
  <si>
    <t>pekerjaan lain</t>
  </si>
  <si>
    <t>Klinik Rehabilitas Stroke Velda, Fisioterapis, 2017-2018
 PUSBISINDO( Pusat Bahasa Isyarat Indonesia), Intership Administrasi, 2019
 Kemenpora, Legalcy Assessor Asian Paragames, 2019</t>
  </si>
  <si>
    <t>Komputer( mengetik microsoft office)</t>
  </si>
  <si>
    <t>Sawah Dua</t>
  </si>
  <si>
    <t>Wonosobo Kota</t>
  </si>
  <si>
    <t>Saya</t>
  </si>
  <si>
    <t>Erry anggraeni</t>
  </si>
  <si>
    <t>Surianto M. ALI</t>
  </si>
  <si>
    <t>whatsapp</t>
  </si>
  <si>
    <t>wahyu rento palupi</t>
  </si>
  <si>
    <t>Manajemen Informatika Bisnis dan Multimedia</t>
  </si>
  <si>
    <t>Aldy Rinaldy Siregar</t>
  </si>
  <si>
    <t>- PKL di The Harvest Suryo selama 6 bulan dari tanggal 25 Desember 2015 - 15 Juni 2016.
 - Magang di Carrefour Buaran selama 6 bulan tetapi saya sudah resign karena alasan pribadi. Masuknya dari tanggal 23 Oktober 2017-24 Oktober 2017</t>
  </si>
  <si>
    <t>1. Founder, Owner dan Teknisi di DIgital Center Computer tahun 2015 - 2019
 2. Warehouse DC di alfamidi branch bitung tahun 2019 s/d saat ini</t>
  </si>
  <si>
    <t>Zulfadhli</t>
  </si>
  <si>
    <t>Teknik komputer jaringan</t>
  </si>
  <si>
    <t>Pringsewu</t>
  </si>
  <si>
    <t>Ardi (Kakak)</t>
  </si>
  <si>
    <t>Desain Komunikasi Visual</t>
  </si>
  <si>
    <t>Nama Perusahaan : Solidiance
 Jenis Pekerjaan : Marketing executive posisi desain grafis
 Tahun bekerja : 3 bulan magang kerja pada 2016
 Pengalaman : saya menggunakan adobe photoshop, illustartor dengan membuat konten webinar, konten desain dalam media sosial.
 Nama Perusahaan : Duta Repro
 Jenis Pekerjaan : Setting Desain posisi desain grafis
 Tahun bekerja : 2 tahun 3 bulan (2018-2020)
 Pengalaman : Selama aku kerja sebagai setting desain menggunakan corel draw, illustrator, photoshop seperti membuat kartu nama baru, poster, x_banner, spanduk, packaging, dan lain-lain.
 Nama Perusahaan : Obrol Kopi
 Jenis Pekerjaan : Barista
 Tahun Bekerja : 1 Bulan (2021)
 Pengalaman : Meracik kopi, melayani kepada costumer, kasir, membuat kopi art latte</t>
  </si>
  <si>
    <t>Angga Wirya Cunardi (Papa saya)</t>
  </si>
  <si>
    <t>6,29E+12</t>
  </si>
  <si>
    <t>Teknik Sipil</t>
  </si>
  <si>
    <t>Lisa Nirmala</t>
  </si>
  <si>
    <t>Dwi fuji</t>
  </si>
  <si>
    <t>Gudang helper</t>
  </si>
  <si>
    <t>Lia Damayanti</t>
  </si>
  <si>
    <t>Atik Rahayu</t>
  </si>
  <si>
    <t>Dara Hania Wardana</t>
  </si>
  <si>
    <t>IDA Widiawati</t>
  </si>
  <si>
    <t>Ibu kandung</t>
  </si>
  <si>
    <t>Kakak danang</t>
  </si>
  <si>
    <t>Tegal 27/07/2001</t>
  </si>
  <si>
    <t>Shinta yusmiyati</t>
  </si>
  <si>
    <t>8,82E+10</t>
  </si>
  <si>
    <t>8,58E+10</t>
  </si>
  <si>
    <t>JAWA TENGAH</t>
  </si>
  <si>
    <t>AYAH KANDUNG</t>
  </si>
  <si>
    <t>Duren seribu</t>
  </si>
  <si>
    <t>Bapak Amat Syamsudin</t>
  </si>
  <si>
    <t>Dki Jakarta barat</t>
  </si>
  <si>
    <t>Adik ibnu</t>
  </si>
  <si>
    <t>Teknisi Rekondisi</t>
  </si>
  <si>
    <t>Miladunka</t>
  </si>
  <si>
    <t>widyaangelina3030@gmail.com</t>
  </si>
  <si>
    <t>Widya Angelina</t>
  </si>
  <si>
    <t>Pramuniaga alfamart</t>
  </si>
  <si>
    <t>Kerja tim , Empati , perhatian terhadap detail , kemampuan bermasyarakat , diplomasi</t>
  </si>
  <si>
    <t>Orang tua saya</t>
  </si>
  <si>
    <t>Teknik brocasting</t>
  </si>
  <si>
    <t>Suryana Heryadi</t>
  </si>
  <si>
    <t>Bima, 3-05-1992</t>
  </si>
  <si>
    <t>Nurhidayati</t>
  </si>
  <si>
    <t>SMA LB</t>
  </si>
  <si>
    <t>Ayi sri suhaeni</t>
  </si>
  <si>
    <t>Sri Wulandari</t>
  </si>
  <si>
    <t>ina susanti</t>
  </si>
  <si>
    <t>Naib Rifai</t>
  </si>
  <si>
    <t>Jakarta 17-06-2001</t>
  </si>
  <si>
    <t>Komala Janti</t>
  </si>
  <si>
    <t>Jawabarat</t>
  </si>
  <si>
    <t>Purniasih</t>
  </si>
  <si>
    <t>Evi Kartika</t>
  </si>
  <si>
    <t>Purwanti Astaningsih</t>
  </si>
  <si>
    <t>Pendidikan Seni Rupa dan Desain</t>
  </si>
  <si>
    <t>Nur zaitun</t>
  </si>
  <si>
    <t>Endah Susilowati</t>
  </si>
  <si>
    <t>Galih</t>
  </si>
  <si>
    <t>Rizki Ramadhan</t>
  </si>
  <si>
    <t>Jakarta 15 Oktober 1989</t>
  </si>
  <si>
    <t>difilink</t>
  </si>
  <si>
    <t>0838-7718-6967</t>
  </si>
  <si>
    <t>Muhammad Naval prasetya</t>
  </si>
  <si>
    <t>Dki jakarta</t>
  </si>
  <si>
    <t>1.pengalaman cleaning servis 1 tahun 3 bulan di Sidoarjo.
 2.Pengalaman Helper 2 tahun di gudang PT Alfamart
 3.primiere Wood working 5 bulan di Sidoarjo.
 4.extuder PT palysindo Pandawa 4 bulan di Pasuruan.</t>
  </si>
  <si>
    <t>PT. Omron Manufacturing Of indonesia
 Jabatan: Office Boy
 Masa kerja: 10 maret 2015 sampai 30 september 2018</t>
  </si>
  <si>
    <t>Staff Patbelas Store 2019 - 2020
 Helper Master Bahan Kue 2020 - 2022</t>
  </si>
  <si>
    <t>1. Administrasi komputer, PT. Intrapenta Jaya sakti, Jakarta 
 2. Administrasi, PT. Colliers internasional, Jakarta
 3. Data entry, PT. Daya dimensi Indonesia thn 2018 - 2020</t>
  </si>
  <si>
    <t>Perum Taman Tirta Cimanggu Jl. Marlin D3/17 Kel. Mekar Wangi, Kec. Tanah Sareal Bogor 16168 (Domisili)</t>
  </si>
  <si>
    <t>LAKI-LAKI</t>
  </si>
  <si>
    <t>PEREMPUAN</t>
  </si>
  <si>
    <t>Pamekasan</t>
  </si>
  <si>
    <t>Jl. Melati No. 77 Dsn. Ringinrejo Rt. 03 Rw. 01 Ds. Tiru Lor Kec. Gurah Kab. Kediri</t>
  </si>
  <si>
    <t>Pangkalpinang, 19-062001</t>
  </si>
  <si>
    <t>Bekasi,09-10-1993</t>
  </si>
  <si>
    <t>Pelatihan kerja</t>
  </si>
  <si>
    <t>Kerja usaha</t>
  </si>
  <si>
    <t>Menjahit, membatik, menari, model</t>
  </si>
  <si>
    <t>Training IT</t>
  </si>
  <si>
    <t>Apa saja karena saya belum mempunyai pengalaman bekerja</t>
  </si>
  <si>
    <t>Belum mempunyai pengalaman kerja</t>
  </si>
  <si>
    <t>Netra, Tidak ada</t>
  </si>
  <si>
    <t>Netra</t>
  </si>
  <si>
    <t>Netra, Low Vision</t>
  </si>
  <si>
    <t>Netra, Tunanetra sejak lahir</t>
  </si>
  <si>
    <t>Netra, 05 121988</t>
  </si>
  <si>
    <t>Netra, Pekerjaan yang mudah untuk disabel netra</t>
  </si>
  <si>
    <t>Tunanetra (Lovesyen )</t>
  </si>
  <si>
    <t>Netra, Menambah wawasan</t>
  </si>
  <si>
    <t>Netra, tuna netra low ficion</t>
  </si>
  <si>
    <t>Pendamping sosial /2015
 Penyuluh sosial /2017
 Pengabdi masyarakat / 2018</t>
  </si>
  <si>
    <t>Ibu tri sudarsanti</t>
  </si>
  <si>
    <t>Ilmu kesejahteraan sosial</t>
  </si>
  <si>
    <t>Saya tunanetra di sini tidak ada pilihannya tunanetra apakah ini pelatihan tidak membuka kesempatan untuk tunanetra</t>
  </si>
  <si>
    <t>tuna netra</t>
  </si>
  <si>
    <t>Low Vision Impairment</t>
  </si>
  <si>
    <t>Tunanetra (low vision)</t>
  </si>
  <si>
    <t>Tunanetra Total</t>
  </si>
  <si>
    <t>Tunanetra total</t>
  </si>
  <si>
    <t>Lowvision</t>
  </si>
  <si>
    <t>Tuna netra</t>
  </si>
  <si>
    <t>tunanetra disabilitas penglihatan</t>
  </si>
  <si>
    <t>Tunanetra ( Lowvision )</t>
  </si>
  <si>
    <t>Saya adalah seorang Tunanetra total sejak lahir.</t>
  </si>
  <si>
    <t>Mata</t>
  </si>
  <si>
    <t>TUNANETRA</t>
  </si>
  <si>
    <t>tunanetra</t>
  </si>
  <si>
    <t>Kebutaan</t>
  </si>
  <si>
    <t>Tunanetra low vision</t>
  </si>
  <si>
    <t>Mata burem retina sobek</t>
  </si>
  <si>
    <t>Disabilitas penglihatan</t>
  </si>
  <si>
    <t>• 1999 - 2000 : Freshindo Marketama ( Alfa Link ), Jakarta -As a secretary to Managing Director.
 • 2000 - 2007 : Laurensia School, Serpong – Tangerang as : - ( 2000 - 2003 ) Secretary to Academic Director</t>
  </si>
  <si>
    <t>TeleMarketing Officer di PSI-Standart Chartered Group Company, Agustus 2010 s/d Januari 2011. 
 TeleSales Officer di CIMB NIAGA, September 2013 s/d Juli 2014.</t>
  </si>
  <si>
    <t>1) Manager training di Mimi Institute tahun 2010
 2) Staff Quality control di PT Sinergi Karya Optima selama 1 tahun
 3) Marketing Mangement PING</t>
  </si>
  <si>
    <t>1. Kordinator wilayah di BPPC(Biro Pelayanan Penyandang Cacat) di Laetitia Jakarta tahun 2012.
 2. Pramu saji Blind Café di Kalibata City tahun 2011.
 3. Sales asesoris computer 2009.
 4. Instruktur computer bicara di Yayasan PKTN (Peduli Kesejahteraan vision impaired) 2013.</t>
  </si>
  <si>
    <t>in interacting with people with disabilities. Performing training for public
 service providers in assisting people with disabilities. Disabilities Awareness Trainer for Luminosity Training.</t>
  </si>
  <si>
    <t>freelance pijat,
 - Training pijat di mahatmia 1999- 2003</t>
  </si>
  <si>
    <t>a) Menjadi tenaga pengajar di SLB N Sragen tahun 2011 – 2012, 
 b) Menjadi transcriptor dokumen (mengetik dokumen dari file MP3 menjadi dalam bentuk word tahun 2011 – 2012, 
 c) menjadi tenaga pelayanan perpustakaan bagi penyandang disabilitas khususnya vision impaired tahun 2013, menjadi staf penelitian dan pengembangan di lembaga yang bergerak dalam bidang Female dan anak.</t>
  </si>
  <si>
    <t>freelance massage
 - 1 Juli- 7 Juli 2004 Training massage diselenggarakan oleh dinas sosial kota denpasar
 - 12 April - 26 April 2009 di hotel puri bunga diselenggarakan oleh Kementerian Sosial,</t>
  </si>
  <si>
    <t>1. BANK CIMB NIAGA, Telesales, 2018 - 2019
 2. Counter Handphone, Flashing Software, Sehari-hari
 3. SENTOSA MOTOR, Mekanik, PKL SMK Sebelum disabilitas</t>
  </si>
  <si>
    <t>Freelance dari 1995- sekarang
 - Kursus pijat di mahatmia tahun 1992- 1994</t>
  </si>
  <si>
    <t>Vision Impair</t>
  </si>
  <si>
    <t>Pengalaman Organisasi : 
 1. Himpunan Mahasiswa Islam (HMI) UIN Sunan Kalijaga Yogyakarta 2012.
 2. Bendahara Forum Sahabat Inklusi 2014.</t>
  </si>
  <si>
    <t>September 2019 – Desember 2019 : Tim Pemetaan Sosial (magang) di Sekretariat Pimpinan Muhammadiyah, Kota Depok - Jawa Barat.
 Maret 2019 – Juni 2019 : Pekerja Sosial (magang) di Panti Sosial Bina Remaja
 Taruna Jaya 2, Tangerang – Banten.
 Januari 2018 – Februari 2018 : Pekerja Sosial (magang) di Balai Rehabilitasi Sosial Wanita Tunasusila Mulya Jaya, Jakarta Timur – DKI Jakarta.</t>
  </si>
  <si>
    <t>Tuna netra low vision</t>
  </si>
  <si>
    <t>Paytren (call center) sampai 2019
 Hotel asoka as front office (sebelum kecelakaan)
 Dream studio as fotografer (sebelum kecelakaan)</t>
  </si>
  <si>
    <t>low vision dan celah bibir (bicara sedikit tidak jelas)</t>
  </si>
  <si>
    <t>belum pernah berkerja</t>
  </si>
  <si>
    <t>PT. BANK BUANA INDONESIA Tbk, bagian divisi tresuri settlement , dari tahun 1995-2007 (belum tuna netra). PT. BANK UOB INDONESIA Tbk, bagian divisi tresuri settlement, dari tahun 2008-2009 (belum tuna netra). PT. BANK CIMB NIAGA Tbk, bagian tele marketing, dari tahun Juli 2019 - Febuari 2020 (sudah tuna netra).</t>
  </si>
  <si>
    <t>Pengajar di PPSDSN Pendowo di bawah Dinas Sosial Provinsi Jawa Tengah tahun 2018-2019;
 Penulis lepas di Harian Suara Merdeka sejak tahun 1997.</t>
  </si>
  <si>
    <t>ig :  prapikaa</t>
  </si>
  <si>
    <t>Sesuai dengan pekerjaan yang akan dijalankan</t>
  </si>
  <si>
    <t xml:space="preserve">ndaru.suryandaru@facebook.com </t>
  </si>
  <si>
    <t>Netra sebelah mata kiri</t>
  </si>
  <si>
    <t>Yati Supriatin</t>
  </si>
  <si>
    <t>Purnawati</t>
  </si>
  <si>
    <t>Teluk Kijing</t>
  </si>
  <si>
    <t>Rio Tri Gunawan</t>
  </si>
  <si>
    <t>Kimia</t>
  </si>
  <si>
    <t>Wuryaningsih</t>
  </si>
  <si>
    <t>Sutrisna</t>
  </si>
  <si>
    <t>Manajemen Farmasi</t>
  </si>
  <si>
    <t>Bu Baderia</t>
  </si>
  <si>
    <t>Br.pilisan kaba-kaba,kediri,tabanan,bali</t>
  </si>
  <si>
    <t>Nuryadi</t>
  </si>
  <si>
    <t>Masih berkuliah</t>
  </si>
  <si>
    <t>Rosmiyati</t>
  </si>
  <si>
    <t>Fitri Rakhmawati</t>
  </si>
  <si>
    <t>Belum memiliki pengalaman kerja.</t>
  </si>
  <si>
    <t>1. PT. LAMINATECH KREASI SARANA 
 Sebagai Operator Produkai 
 Dari tahun 2015-2016
 2. RESTORAN STEAK 21 
 Sebagai Waitter
 Dari tahun 2016-2017
 3. PT. ASURANSI JIWASRAYA
 Sebagai Admin Tata Usaha 
 Dari tahun 2017-2020</t>
  </si>
  <si>
    <t>KUNINGAN</t>
  </si>
  <si>
    <t>AAH WARNIAH</t>
  </si>
  <si>
    <t>Winda Apriyani</t>
  </si>
  <si>
    <t>Social Media, Customer Service, IT</t>
  </si>
  <si>
    <t>Komunikasi, Moderasi, Administrasi, Seni Peran,</t>
  </si>
  <si>
    <t>legal drafting, legal research, journalism, microsoft office, english, and administrative matter</t>
  </si>
  <si>
    <t xml:space="preserve">No </t>
  </si>
  <si>
    <t xml:space="preserve">Tempat / Tanggal Lahir: 	</t>
  </si>
  <si>
    <t>Jenis Kelamin :</t>
  </si>
  <si>
    <t>Status Perkawinan :</t>
  </si>
  <si>
    <t xml:space="preserve">Alamat rumah: </t>
  </si>
  <si>
    <t>Kota/Kabupaten?Provinsi:</t>
  </si>
  <si>
    <t xml:space="preserve">Kendaraan sehari-hari	: </t>
  </si>
  <si>
    <t xml:space="preserve"> No. Hp : </t>
  </si>
  <si>
    <t xml:space="preserve">No. Hp Keluarga (Tulis nomor siapa): </t>
  </si>
  <si>
    <t xml:space="preserve">Email: </t>
  </si>
  <si>
    <t xml:space="preserve">Pendidikan Terakhir: </t>
  </si>
  <si>
    <t>Apa yang kalian perlukan ?</t>
  </si>
  <si>
    <t xml:space="preserve">Keterampilan yang Anda miliki	: </t>
  </si>
  <si>
    <t xml:space="preserve">Pengalaman Kerja Anda: </t>
  </si>
  <si>
    <t>Female</t>
  </si>
  <si>
    <t>Belum menikah</t>
  </si>
  <si>
    <t>Depok jawa barat</t>
  </si>
  <si>
    <t>+6285774181939</t>
  </si>
  <si>
    <t>+628128287008</t>
  </si>
  <si>
    <t>S1 psikologi pernah s2 tapi do karena jadi tunanetrs</t>
  </si>
  <si>
    <t>Disabilitas mental</t>
  </si>
  <si>
    <t xml:space="preserve">2013	PT Daino HR Consultant, as Human Resources Analyst and Rrecruitment Assess current employee, Recruit new employee, using psychotest (PID, DISC, DAP, Track Test, Wartegg Test), and interview. 2	2012	PT Prisma Teknologi Informatika, as Data Indexer Edited text, cropping, input data to database system 3	2011	PT Magfood Amazy, as HRD &amp; GA Manager	Recruitment new employee, create new Employee Regulation based on the Government's Regulation, manage inventory. 4	2011	PT Century Health Care, as Store Manager	Manage and report sale activity, Finance treasury and banking, Medicines and other product inventory, Trains Staff, Manage Customer Satisfaction. 5	2008-2011	Rajawali Counseling Indonesia as Psychotest Tester and consultant. Do psychological test using DAP, Baum, HTP, Papikostic, etc. and Assist customers to solve their problem 6	2007-2008	Panti Sosial Wisma Tuna Ganda (Multi Disable Residential Care)-Depok, as Internship	Help staff in giving therapy, clean facility, accompanying the disables </t>
  </si>
  <si>
    <t>087883789092</t>
  </si>
  <si>
    <t>081214148468</t>
  </si>
  <si>
    <t>08119742202</t>
  </si>
  <si>
    <t>089529749491</t>
  </si>
  <si>
    <t>085379172569</t>
  </si>
  <si>
    <t>08567922384</t>
  </si>
  <si>
    <t>081288394422</t>
  </si>
  <si>
    <t>081381042950</t>
  </si>
  <si>
    <t>087782079015</t>
  </si>
  <si>
    <t>081317804348</t>
  </si>
  <si>
    <t>081289350964</t>
  </si>
  <si>
    <t>085724829949</t>
  </si>
  <si>
    <t>087878751000</t>
  </si>
  <si>
    <t>087781750060</t>
  </si>
  <si>
    <t>081283805696</t>
  </si>
  <si>
    <t>08119695500</t>
  </si>
  <si>
    <t>0818892896</t>
  </si>
  <si>
    <t>085646498934</t>
  </si>
  <si>
    <t>0811106545</t>
  </si>
  <si>
    <t>081380917133</t>
  </si>
  <si>
    <t>089629999100</t>
  </si>
  <si>
    <t>081282799074</t>
  </si>
  <si>
    <t>Anak saya penyandang ASD</t>
  </si>
  <si>
    <t>08551100097</t>
  </si>
  <si>
    <t>089518084110</t>
  </si>
  <si>
    <t>082122666610</t>
  </si>
  <si>
    <t>087775974060</t>
  </si>
  <si>
    <t>085231799959</t>
  </si>
  <si>
    <t xml:space="preserve">Roland Berlin  Torindatu </t>
  </si>
  <si>
    <t>082299222543</t>
  </si>
  <si>
    <t xml:space="preserve">Pasca stroke </t>
  </si>
  <si>
    <t>081382683267</t>
  </si>
  <si>
    <t>08158969404</t>
  </si>
  <si>
    <t>082122681398</t>
  </si>
  <si>
    <t>083841314748</t>
  </si>
  <si>
    <t>082122321478</t>
  </si>
  <si>
    <t>085691104434</t>
  </si>
  <si>
    <t>082211786659</t>
  </si>
  <si>
    <t>081219508275</t>
  </si>
  <si>
    <t>0811986725</t>
  </si>
  <si>
    <t>Down Syndrome</t>
  </si>
  <si>
    <t>08129611443</t>
  </si>
  <si>
    <t>slow leaner</t>
  </si>
  <si>
    <t>08128729681</t>
  </si>
  <si>
    <t>087788650309</t>
  </si>
  <si>
    <t>081210317652</t>
  </si>
  <si>
    <t>08161476590</t>
  </si>
  <si>
    <t>087885302533</t>
  </si>
  <si>
    <t>08118749835</t>
  </si>
  <si>
    <t>+62811189190</t>
  </si>
  <si>
    <t>087885960477</t>
  </si>
  <si>
    <t>0816742782</t>
  </si>
  <si>
    <t>08111519039</t>
  </si>
  <si>
    <t>Autis/Intellectual Disability, NEET</t>
  </si>
  <si>
    <t>085885855078</t>
  </si>
  <si>
    <t>081321698555</t>
  </si>
  <si>
    <t>082217457211</t>
  </si>
  <si>
    <t>089657438242</t>
  </si>
  <si>
    <t>081311209385</t>
  </si>
  <si>
    <t>081370866653</t>
  </si>
  <si>
    <t>Sindrom Asperger</t>
  </si>
  <si>
    <t>082122499404</t>
  </si>
  <si>
    <t>081296508790</t>
  </si>
  <si>
    <t>08121122269</t>
  </si>
  <si>
    <t>0811845615</t>
  </si>
  <si>
    <t>0817385868</t>
  </si>
  <si>
    <t>085211052863</t>
  </si>
  <si>
    <t>0818844481</t>
  </si>
  <si>
    <t xml:space="preserve">Anggun citra resmi istiqomah </t>
  </si>
  <si>
    <t>083114127825</t>
  </si>
  <si>
    <t xml:space="preserve">Down syndrom </t>
  </si>
  <si>
    <t>081284431152</t>
  </si>
  <si>
    <t>085777883580</t>
  </si>
  <si>
    <t>08158771970</t>
  </si>
  <si>
    <t>085775950103</t>
  </si>
  <si>
    <t>085883189338</t>
  </si>
  <si>
    <t>0818414155</t>
  </si>
  <si>
    <t>08161126366</t>
  </si>
  <si>
    <t>081227836083</t>
  </si>
  <si>
    <t>081394850007</t>
  </si>
  <si>
    <t>087838477462</t>
  </si>
  <si>
    <t xml:space="preserve">Nia Aswin </t>
  </si>
  <si>
    <t>08125843999</t>
  </si>
  <si>
    <t>081519131095</t>
  </si>
  <si>
    <t>081296020146</t>
  </si>
  <si>
    <t>085780579887</t>
  </si>
  <si>
    <t>089601753451</t>
  </si>
  <si>
    <t>081905057577</t>
  </si>
  <si>
    <t>081287672028</t>
  </si>
  <si>
    <t>085279684347</t>
  </si>
  <si>
    <t>081315582605</t>
  </si>
  <si>
    <t>081396389011</t>
  </si>
  <si>
    <t>081381630675</t>
  </si>
  <si>
    <t>08129168478</t>
  </si>
  <si>
    <t>082111158635</t>
  </si>
  <si>
    <t>087875499578</t>
  </si>
  <si>
    <t>081293136579</t>
  </si>
  <si>
    <t>082118695187</t>
  </si>
  <si>
    <t>082298078166</t>
  </si>
  <si>
    <t>Laras / disabilitas mental</t>
  </si>
  <si>
    <t>081298872898</t>
  </si>
  <si>
    <t>081904084993</t>
  </si>
  <si>
    <t>081219624002</t>
  </si>
  <si>
    <t>081290340141</t>
  </si>
  <si>
    <t>081908664266</t>
  </si>
  <si>
    <t>+639175351226</t>
  </si>
  <si>
    <t>08113955583</t>
  </si>
  <si>
    <t>085270910511</t>
  </si>
  <si>
    <t>081286822128</t>
  </si>
  <si>
    <t>085603267102</t>
  </si>
  <si>
    <t>Cerebral Palsy</t>
  </si>
  <si>
    <t>089668922955</t>
  </si>
  <si>
    <t>081212378149</t>
  </si>
  <si>
    <t>081510382302</t>
  </si>
  <si>
    <t>089681102320</t>
  </si>
  <si>
    <t>087875988026</t>
  </si>
  <si>
    <t>085885230678</t>
  </si>
  <si>
    <t>081212748095</t>
  </si>
  <si>
    <t>082135296929</t>
  </si>
  <si>
    <t>081283081579</t>
  </si>
  <si>
    <t>082236035603</t>
  </si>
  <si>
    <t>08111443787</t>
  </si>
  <si>
    <t xml:space="preserve">Delima Permata Negara </t>
  </si>
  <si>
    <t>081315665929</t>
  </si>
  <si>
    <t>082258840628</t>
  </si>
  <si>
    <t>08159100387</t>
  </si>
  <si>
    <t>082112748258</t>
  </si>
  <si>
    <t>087771268455</t>
  </si>
  <si>
    <t>081262820863</t>
  </si>
  <si>
    <t>082297410564</t>
  </si>
  <si>
    <t>089601055889</t>
  </si>
  <si>
    <t>+6287882255000</t>
  </si>
  <si>
    <t>081257766440</t>
  </si>
  <si>
    <t>085591238684</t>
  </si>
  <si>
    <t>081905982285</t>
  </si>
  <si>
    <t>081324733081</t>
  </si>
  <si>
    <t>081315345558</t>
  </si>
  <si>
    <t>087881367471</t>
  </si>
  <si>
    <t>081273535386</t>
  </si>
  <si>
    <t>081252889979</t>
  </si>
  <si>
    <t>08129289693</t>
  </si>
  <si>
    <t>087877247828</t>
  </si>
  <si>
    <t>081382136377</t>
  </si>
  <si>
    <t>0818861407</t>
  </si>
  <si>
    <t>087888511390</t>
  </si>
  <si>
    <t xml:space="preserve">Vera Dwi Dara Anita </t>
  </si>
  <si>
    <t>081388594543</t>
  </si>
  <si>
    <t>081318813568</t>
  </si>
  <si>
    <t>083899059665</t>
  </si>
  <si>
    <t>081389249415</t>
  </si>
  <si>
    <t>081229771961</t>
  </si>
  <si>
    <t>081221177357</t>
  </si>
  <si>
    <t>085811755070</t>
  </si>
  <si>
    <t>087782874588</t>
  </si>
  <si>
    <t>083898681706</t>
  </si>
  <si>
    <t>081912461683</t>
  </si>
  <si>
    <t xml:space="preserve">Michaela Primastuti </t>
  </si>
  <si>
    <t>081213478058</t>
  </si>
  <si>
    <t>085624670922</t>
  </si>
  <si>
    <t>082136661676</t>
  </si>
  <si>
    <t>082146013791</t>
  </si>
  <si>
    <t>081383248428</t>
  </si>
  <si>
    <t>081905083973</t>
  </si>
  <si>
    <t>0818171918</t>
  </si>
  <si>
    <t>081316406706</t>
  </si>
  <si>
    <t>085320215865</t>
  </si>
  <si>
    <t>085526205258</t>
  </si>
  <si>
    <t>085710626454</t>
  </si>
  <si>
    <t>089629115422</t>
  </si>
  <si>
    <t>081517823076</t>
  </si>
  <si>
    <t xml:space="preserve">Rendy kurniawan </t>
  </si>
  <si>
    <t>081361989588</t>
  </si>
  <si>
    <t>082215154878</t>
  </si>
  <si>
    <t>083806555169</t>
  </si>
  <si>
    <t>081220051866</t>
  </si>
  <si>
    <t>08970075101</t>
  </si>
  <si>
    <t>081294637973</t>
  </si>
  <si>
    <t xml:space="preserve">bandung </t>
  </si>
  <si>
    <t>bwlum kawin</t>
  </si>
  <si>
    <t xml:space="preserve">0896483339068f8l.v </t>
  </si>
  <si>
    <t>Syarat tangan kanan putus</t>
  </si>
  <si>
    <t>Cerebral palsi (tuna daksa)</t>
  </si>
  <si>
    <t>Cikarang utara</t>
  </si>
  <si>
    <t>adiboomers85@gmail.com</t>
  </si>
  <si>
    <t>Congiental</t>
  </si>
  <si>
    <t>Cerebral palcy (ringan)</t>
  </si>
  <si>
    <t>Cerebal palsy</t>
  </si>
  <si>
    <t xml:space="preserve">Saraf </t>
  </si>
  <si>
    <t xml:space="preserve">sulit berjalan,dan bangkit dari tempat duduk </t>
  </si>
  <si>
    <t>Sumedangan rt 03/ rw 06 Gentan, Bendosari , Sukoharjo 57528</t>
  </si>
  <si>
    <t xml:space="preserve"> achondroplasia</t>
  </si>
  <si>
    <t>Autisme</t>
  </si>
  <si>
    <t>Jalan Yusuf hasiru kelurahan tanggikiki kecamatan sipatana kota Gorontalo provinsi Gorontalo</t>
  </si>
  <si>
    <t>Celebral Palsy tipe Ringan / mandiri</t>
  </si>
  <si>
    <t>tremors</t>
  </si>
  <si>
    <t xml:space="preserve">Spinal Muscular Antrophy </t>
  </si>
  <si>
    <t>Celebral Palsy ringan</t>
  </si>
  <si>
    <t>Male</t>
  </si>
  <si>
    <t>Jl. Kelapa Sawit VII BD 9 No. 1, Gading Serpong/ Tangerang</t>
  </si>
  <si>
    <t>Jl. Jade utara no: 22A. Pondok Hijau Golf. Gading Serpong. Pakulonan Barat. Banten</t>
  </si>
  <si>
    <t>eric79runturambi@yahoo.com</t>
  </si>
  <si>
    <t>Bemo, Motorcycle</t>
  </si>
  <si>
    <t>1) Outsourcing at PT. TELKOM Kadantel Malang as a Web Programmer (2000-2002)
 2) PT SMBC Sidoarjo as an Assistant of IT Manager (2009-2010)
 3) PT Pendawa Anugerah (Exist.inc Indonesia) Jakarta as an IT Developer (2011-2013)</t>
  </si>
  <si>
    <t>Public Transportation</t>
  </si>
  <si>
    <t>Ø Maret 2012 – Desember 2012 Specialist MIS 
 PT. Buana Archicon (Regional Management Consultant 2) PNPM Mpd
 - Supervise all aspects of MIS and database in the region.
 - Supervises provincial MIS Specialist.
 - Maintenance database, including the validation of data and privilege levels, including database on; (personnel, progress, locations, problems, early warning signs, good practice, audit, capacity building and financial management).
 - Monitors the provincial data process.
 - Advises on computer hardware and software.
 - Send regular and incident reports about tasks and responsibilities to the provincial coordinator and to the NMC team leader and MIS Specialist. 
 Ø November 2010 – December 2011 Specialist MIS 
 PT. AMYTHAS, NMC (National Management Consultant) PNPM Mpd 
 - Supervise all aspects of MIS and database all region.
 - Supervises provincial MIS Specialist.
 - Maintenance database, including the validation of data and privilege levels, including database on; (locations, early warning signs, capacity building).
 - Monitors the provincial data process.
 - Advises on computer hardware and software.
 - Send regular and incident reports about tasks and responsibilities to the provincial coordinator and Satker PMD. 
 Ø January 2008 - September 2008 Marketing Executive X – Production (Event Organizer) 
 CV. PRAKARSA TELMANDIRI, dealing with new client about the event organizer, production, design &amp; printing.
 Ø December 2006 - December 2007 Desk Collection 
 PT. ANZ – Panin Bank, Maintenance and collecting accounts from card holder (customer), Issuing delinquency of billing payment to customer (card holder) and negotiating with them, Collecting cash payment from customer (card holder) in advance, Issue official receipt for customer (card holder) after receiving a copy of bank statements.
 Ø September 2004 – March 2006 Database Administrator (Entrepreneur)
 CROOME INDUSTRY, Tanah Abang local garment production jeans man and woman jacket, etc. Entry data's person for daily purchasing and selling receipts, pattern maker for jeans’ pocket.
 Ø June 2003 – July 2004 Marketing Executive
 PT. SINJAY ABADI PRATAMA, maintaining sales throughout all prospective buyer and make a dealing offer with customer, responsible for planning and achieving sales target, monitoring and evaluating sales progress, provide sales report.
 Ø September 2002 - February 2003 Customer Support / Technical Support 
 PT. EDI Indonesia, help desk, maintenance edi software for client ppjk, freight forwarding, shipping line and training new customer.
 Ø November 2001 – July 2002 IT Officer 
 PT. CMA Agent for CMA CGM &amp; ANL French Shipping Line, providing, and made HR online for local website, help desk, maintenance server, handles PC hardware and software.
 Ø June 2000 – July 2001 Web Designer 
 PT. Kanawaru Multi Jasatama Marin, agent for panama shipping line, maintenance website, handles trouble - shooting server.</t>
  </si>
  <si>
    <t>Motorcycle</t>
  </si>
  <si>
    <t>SMA/SMK/MA</t>
  </si>
  <si>
    <t>Belum Ada</t>
  </si>
  <si>
    <t>082114342022</t>
  </si>
  <si>
    <t>0895323305324</t>
  </si>
  <si>
    <t>Jl hr rasuna said no 17 rt 1 rw 5 panunggangan utara pinang tangerang banten</t>
  </si>
  <si>
    <t>08970039125</t>
  </si>
  <si>
    <t>085775667738</t>
  </si>
  <si>
    <t>081381858427</t>
  </si>
  <si>
    <t>Tidak ada kekurangan</t>
  </si>
  <si>
    <t xml:space="preserve">Pembelajaran tentang mengelolah kasir </t>
  </si>
  <si>
    <t xml:space="preserve">Tidak ada </t>
  </si>
  <si>
    <t xml:space="preserve">Henrichard Jordy Sunkudon </t>
  </si>
  <si>
    <t xml:space="preserve">Desa Lopana </t>
  </si>
  <si>
    <t xml:space="preserve">Minahasa Selatan </t>
  </si>
  <si>
    <t>081356801066</t>
  </si>
  <si>
    <t xml:space="preserve"> Brachial plexus injure Tangan kiri. </t>
  </si>
  <si>
    <t xml:space="preserve">Sesuai kemauan perusahaan. </t>
  </si>
  <si>
    <t xml:space="preserve">Mampu berkomunikasi dengan baik, bisa mengoprasikan komputer ' Excel, Word,dan PowerPoint. </t>
  </si>
  <si>
    <t xml:space="preserve">Admin logistic di PT Cargill Indonesia Amurang. </t>
  </si>
  <si>
    <t>0895341203462</t>
  </si>
  <si>
    <t>089611405741</t>
  </si>
  <si>
    <t>081347666189</t>
  </si>
  <si>
    <t>081347054889</t>
  </si>
  <si>
    <t xml:space="preserve">Susi Lawaty. Tooy. </t>
  </si>
  <si>
    <t>085692799507</t>
  </si>
  <si>
    <t>081327399593</t>
  </si>
  <si>
    <t>Autism</t>
  </si>
  <si>
    <t>Prawati</t>
  </si>
  <si>
    <t>Sastra Jepang</t>
  </si>
  <si>
    <t>1. Good News From Indonesia - Community Writer Intern - 2021
 2. Mebiso - Freelance Writer - 2021
 3. Arfa Quilt - Digital Marketing Officer - 2020-2021</t>
  </si>
  <si>
    <t>Malaysia</t>
  </si>
  <si>
    <t>Fathan Mubina</t>
  </si>
  <si>
    <t>Daerah Khusus Ibukota Jakarta</t>
  </si>
  <si>
    <t>Dita Amelia</t>
  </si>
  <si>
    <t>Kakak</t>
  </si>
  <si>
    <t>Thia (Kaka)</t>
  </si>
  <si>
    <t>- call center di PT. Infomedia Solusi Humanika (2014 - 2019)
 - admin keuangan di PT. Industri Jamu Jago ( 2009 - 2014)
 - admin penjualan di distributor telur (2014)</t>
  </si>
  <si>
    <t>Yuni</t>
  </si>
  <si>
    <t>Akuntansi Bisnis</t>
  </si>
  <si>
    <t>OPERATOR PRODUKSI PT GS ASTRA 2014-2015
 OPERATOR PRODUKSI PT TEMPO LOGISTIK 2015
 OPERATOR TEKNISI PT INDONESIA CHEMICON 2015-2018</t>
  </si>
  <si>
    <t>SITI NUR MARWAH</t>
  </si>
  <si>
    <t>tunawicara, kategori gagap ringan-sedang</t>
  </si>
  <si>
    <t>Ulya Abdullah</t>
  </si>
  <si>
    <t>As Daily Worker For kitchen, at Harris hotel kelapa gading
 as intern for kitchen at harris as well
 as intern for kitchen at double tree by hilton</t>
  </si>
  <si>
    <t>Devita Rahmah (Bunda)</t>
  </si>
  <si>
    <t>Sumardianto</t>
  </si>
  <si>
    <t>Otjeu Rosyidin</t>
  </si>
  <si>
    <t>Nia Kurniasih</t>
  </si>
  <si>
    <t xml:space="preserve">Kp kapitan no 53 rt013 rw004 </t>
  </si>
  <si>
    <t>087871173401</t>
  </si>
  <si>
    <t>JLN.SUKABAGUN 2 LR.TRIBRATA RT:69 RW:009  NO.48 KECAMATAN SUKARAMI KELURAHAN SUKAJAYA</t>
  </si>
  <si>
    <t>0897636913635</t>
  </si>
  <si>
    <t>087788479182</t>
  </si>
  <si>
    <t>Sebagai spg di matahari kuta square bali
 Sebagai kasir di swalayan KDS banyuwangi
 Sebagai kasir di java dancer coffe
 Sebagai kasir di latar ijen resto
 Sebagai admin di jnt express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</si>
</sst>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quot;0&quot;0"/>
    <numFmt numFmtId="165" formatCode="mm/dd/yyyy"/>
    <numFmt numFmtId="166" formatCode="m/d/yyyy"/>
    <numFmt numFmtId="167" formatCode="[$-13809]dd/mm/yyyy"/>
    <numFmt numFmtId="168" formatCode="dd/mm/yyyy"/>
  </numFmts>
  <fonts count="53">
    <font>
      <sz val="11.0"/>
      <color theme="1"/>
      <name val="Calibri"/>
      <scheme val="minor"/>
    </font>
    <font>
      <b/>
      <sz val="14.0"/>
      <color theme="1"/>
      <name val="Arial"/>
    </font>
    <font>
      <sz val="11.0"/>
      <color theme="1"/>
      <name val="Arial"/>
    </font>
    <font>
      <i/>
      <sz val="11.0"/>
      <color theme="1"/>
      <name val="Arial"/>
    </font>
    <font>
      <b/>
      <sz val="11.0"/>
      <color theme="1"/>
      <name val="Arial"/>
    </font>
    <font/>
    <font>
      <b/>
      <sz val="12.0"/>
      <color rgb="FF000000"/>
      <name val="Calibri"/>
    </font>
    <font>
      <sz val="12.0"/>
      <color rgb="FF000000"/>
      <name val="Calibri"/>
    </font>
    <font>
      <color rgb="FF000000"/>
      <name val="Roboto"/>
    </font>
    <font>
      <sz val="11.0"/>
      <color theme="1"/>
      <name val="Roboto"/>
    </font>
    <font>
      <b/>
      <color theme="1"/>
      <name val="Calibri"/>
    </font>
    <font>
      <b/>
      <sz val="11.0"/>
      <color rgb="FF000000"/>
      <name val="Calibri"/>
    </font>
    <font>
      <sz val="11.0"/>
      <color rgb="FF000000"/>
      <name val="Calibri"/>
    </font>
    <font>
      <color theme="1"/>
      <name val="Calibri"/>
    </font>
    <font>
      <sz val="11.0"/>
      <color rgb="FF000000"/>
      <name val="Arial"/>
    </font>
    <font>
      <color theme="1"/>
      <name val="Arial"/>
    </font>
    <font>
      <sz val="10.0"/>
      <color theme="1"/>
      <name val="Arial"/>
    </font>
    <font>
      <u/>
      <sz val="11.0"/>
      <color rgb="FF000000"/>
      <name val="Arial"/>
    </font>
    <font>
      <color rgb="FF000000"/>
      <name val="Arial"/>
    </font>
    <font>
      <u/>
      <sz val="11.0"/>
      <color rgb="FF0563C1"/>
      <name val="Calibri"/>
    </font>
    <font>
      <u/>
      <sz val="11.0"/>
      <color rgb="FF0563C1"/>
      <name val="Calibri"/>
    </font>
    <font>
      <sz val="10.0"/>
      <color rgb="FF000000"/>
      <name val="Arial"/>
    </font>
    <font>
      <u/>
      <sz val="11.0"/>
      <color rgb="FF000000"/>
      <name val="Arial"/>
    </font>
    <font>
      <sz val="11.0"/>
      <color rgb="FF222222"/>
      <name val="Sans-serif"/>
    </font>
    <font>
      <u/>
      <sz val="11.0"/>
      <color rgb="FF000000"/>
      <name val="Arial"/>
    </font>
    <font>
      <u/>
      <sz val="11.0"/>
      <color rgb="FF000000"/>
      <name val="Arial"/>
    </font>
    <font>
      <u/>
      <sz val="11.0"/>
      <color rgb="FF0563C1"/>
      <name val="Arial"/>
    </font>
    <font>
      <u/>
      <sz val="11.0"/>
      <color rgb="FF0000FF"/>
      <name val="Arial"/>
    </font>
    <font>
      <sz val="11.0"/>
      <color rgb="FF9C0006"/>
      <name val="Arial"/>
    </font>
    <font>
      <u/>
      <sz val="11.0"/>
      <color rgb="FF1155CC"/>
      <name val="Arial"/>
    </font>
    <font>
      <u/>
      <sz val="11.0"/>
      <color rgb="FF0000FF"/>
      <name val="Calibri"/>
    </font>
    <font>
      <u/>
      <sz val="11.0"/>
      <color rgb="FF0000FF"/>
      <name val="Arial"/>
    </font>
    <font>
      <u/>
      <sz val="11.0"/>
      <color rgb="FF0000FF"/>
      <name val="Arial"/>
    </font>
    <font>
      <b/>
      <sz val="11.0"/>
      <color rgb="FF000000"/>
      <name val="Arial"/>
    </font>
    <font>
      <u/>
      <sz val="11.0"/>
      <color theme="1"/>
      <name val="Arial"/>
    </font>
    <font>
      <sz val="11.0"/>
      <color theme="1"/>
      <name val="Calibri"/>
    </font>
    <font>
      <u/>
      <sz val="11.0"/>
      <color rgb="FF0563C1"/>
      <name val="Calibri"/>
    </font>
    <font>
      <u/>
      <sz val="11.0"/>
      <color rgb="FF0000FF"/>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u/>
      <sz val="10.0"/>
      <color theme="1"/>
      <name val="Arial"/>
    </font>
    <font>
      <u/>
      <color rgb="FF000000"/>
      <name val="Arial"/>
    </font>
    <font>
      <u/>
      <color rgb="FF000000"/>
      <name val="Arial"/>
    </font>
    <font>
      <u/>
      <color rgb="FF0563C1"/>
      <name val="Calibri"/>
    </font>
    <font>
      <sz val="10.0"/>
      <color theme="1"/>
      <name val="Calibri"/>
    </font>
    <font>
      <u/>
      <sz val="10.0"/>
      <color rgb="FF0000FF"/>
      <name val="Arial"/>
    </font>
    <font>
      <u/>
      <sz val="11.0"/>
      <color rgb="FF0563C1"/>
      <name val="Calibri"/>
    </font>
    <font>
      <sz val="12.0"/>
      <color theme="1"/>
      <name val="Calibri"/>
    </font>
    <font>
      <u/>
      <sz val="11.0"/>
      <color theme="1"/>
      <name val="Arial"/>
    </font>
    <font>
      <u/>
      <sz val="11.0"/>
      <color theme="10"/>
      <name val="Arial"/>
    </font>
  </fonts>
  <fills count="10">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00FF00"/>
        <bgColor rgb="FF00FF00"/>
      </patternFill>
    </fill>
    <fill>
      <patternFill patternType="solid">
        <fgColor rgb="FFFF0000"/>
        <bgColor rgb="FFFF0000"/>
      </patternFill>
    </fill>
    <fill>
      <patternFill patternType="solid">
        <fgColor rgb="FFA5A5A5"/>
        <bgColor rgb="FFA5A5A5"/>
      </patternFill>
    </fill>
    <fill>
      <patternFill patternType="solid">
        <fgColor rgb="FFFFC7CE"/>
        <bgColor rgb="FFFFC7CE"/>
      </patternFill>
    </fill>
    <fill>
      <patternFill patternType="solid">
        <fgColor rgb="FF00FFFF"/>
        <bgColor rgb="FF00FFFF"/>
      </patternFill>
    </fill>
    <fill>
      <patternFill patternType="solid">
        <fgColor rgb="FF4A86E8"/>
        <bgColor rgb="FF4A86E8"/>
      </patternFill>
    </fill>
  </fills>
  <borders count="4">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15">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Alignment="1" applyFont="1">
      <alignment vertical="center"/>
    </xf>
    <xf borderId="0" fillId="0" fontId="2" numFmtId="0" xfId="0" applyAlignment="1" applyFont="1">
      <alignment shrinkToFit="0" vertical="center" wrapText="1"/>
    </xf>
    <xf borderId="0" fillId="0" fontId="3" numFmtId="0" xfId="0" applyAlignment="1" applyFont="1">
      <alignment vertical="center"/>
    </xf>
    <xf borderId="1" fillId="0" fontId="4" numFmtId="0" xfId="0" applyAlignment="1" applyBorder="1" applyFont="1">
      <alignment horizontal="center" vertical="center"/>
    </xf>
    <xf borderId="2" fillId="0" fontId="5" numFmtId="0" xfId="0" applyBorder="1" applyFont="1"/>
    <xf borderId="1" fillId="0" fontId="6" numFmtId="0" xfId="0" applyAlignment="1" applyBorder="1" applyFont="1">
      <alignment horizontal="center" shrinkToFit="0" vertical="bottom" wrapText="0"/>
    </xf>
    <xf borderId="3" fillId="0" fontId="2" numFmtId="0" xfId="0" applyAlignment="1" applyBorder="1" applyFont="1">
      <alignment shrinkToFit="0" vertical="center" wrapText="1"/>
    </xf>
    <xf borderId="3" fillId="0" fontId="4" numFmtId="0" xfId="0" applyAlignment="1" applyBorder="1" applyFont="1">
      <alignment shrinkToFit="0" vertical="center" wrapText="1"/>
    </xf>
    <xf borderId="3" fillId="0" fontId="2" numFmtId="0" xfId="0" applyAlignment="1" applyBorder="1" applyFont="1">
      <alignment horizontal="center" shrinkToFit="0" vertical="center" wrapText="1"/>
    </xf>
    <xf borderId="3" fillId="0" fontId="7" numFmtId="0" xfId="0" applyAlignment="1" applyBorder="1" applyFont="1">
      <alignment shrinkToFit="0" vertical="bottom" wrapText="0"/>
    </xf>
    <xf borderId="3" fillId="0" fontId="7" numFmtId="0" xfId="0" applyAlignment="1" applyBorder="1" applyFont="1">
      <alignment horizontal="right" shrinkToFit="0" vertical="bottom" wrapText="0"/>
    </xf>
    <xf borderId="3" fillId="0" fontId="7" numFmtId="0" xfId="0" applyAlignment="1" applyBorder="1" applyFont="1">
      <alignment shrinkToFit="0" wrapText="0"/>
    </xf>
    <xf borderId="0" fillId="0" fontId="6" numFmtId="0" xfId="0" applyAlignment="1" applyFont="1">
      <alignment shrinkToFit="0" vertical="bottom" wrapText="0"/>
    </xf>
    <xf borderId="0" fillId="0" fontId="7" numFmtId="0" xfId="0" applyAlignment="1" applyFont="1">
      <alignment shrinkToFit="0" vertical="bottom" wrapText="0"/>
    </xf>
    <xf borderId="3" fillId="2" fontId="8" numFmtId="0" xfId="0" applyBorder="1" applyFill="1" applyFont="1"/>
    <xf borderId="3" fillId="2" fontId="9" numFmtId="0" xfId="0" applyBorder="1" applyFont="1"/>
    <xf borderId="3" fillId="0" fontId="9" numFmtId="0" xfId="0" applyAlignment="1" applyBorder="1" applyFont="1">
      <alignment shrinkToFit="0" vertical="center" wrapText="1"/>
    </xf>
    <xf borderId="3" fillId="0" fontId="10" numFmtId="0" xfId="0" applyBorder="1" applyFont="1"/>
    <xf borderId="3" fillId="0" fontId="4" numFmtId="0" xfId="0" applyAlignment="1" applyBorder="1" applyFont="1">
      <alignment vertical="center"/>
    </xf>
    <xf borderId="3" fillId="0" fontId="7" numFmtId="0" xfId="0" applyBorder="1" applyFont="1"/>
    <xf borderId="0" fillId="3" fontId="4" numFmtId="0" xfId="0" applyAlignment="1" applyFill="1" applyFont="1">
      <alignment shrinkToFit="0" vertical="center" wrapText="1"/>
    </xf>
    <xf borderId="0" fillId="3" fontId="4" numFmtId="0" xfId="0" applyAlignment="1" applyFont="1">
      <alignment vertical="center"/>
    </xf>
    <xf borderId="0" fillId="3"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vertical="center"/>
    </xf>
    <xf borderId="3" fillId="0" fontId="6" numFmtId="0" xfId="0" applyAlignment="1" applyBorder="1" applyFont="1">
      <alignment horizontal="center" shrinkToFit="0" vertical="bottom" wrapText="0"/>
    </xf>
    <xf borderId="3" fillId="0" fontId="11" numFmtId="0" xfId="0" applyAlignment="1" applyBorder="1" applyFont="1">
      <alignment horizontal="center" shrinkToFit="0" vertical="bottom" wrapText="0"/>
    </xf>
    <xf borderId="3" fillId="0" fontId="2" numFmtId="0" xfId="0" applyAlignment="1" applyBorder="1" applyFont="1">
      <alignment horizontal="left" vertical="center"/>
    </xf>
    <xf borderId="3" fillId="0" fontId="2" numFmtId="0" xfId="0" applyAlignment="1" applyBorder="1" applyFont="1">
      <alignment horizontal="center" vertical="center"/>
    </xf>
    <xf borderId="3" fillId="0" fontId="12" numFmtId="0" xfId="0" applyAlignment="1" applyBorder="1" applyFont="1">
      <alignment horizontal="right" shrinkToFit="0" vertical="bottom" wrapText="0"/>
    </xf>
    <xf borderId="3" fillId="0" fontId="12" numFmtId="0" xfId="0" applyAlignment="1" applyBorder="1" applyFont="1">
      <alignment shrinkToFit="0" vertical="bottom" wrapText="0"/>
    </xf>
    <xf borderId="3" fillId="0" fontId="13" numFmtId="0" xfId="0" applyBorder="1" applyFont="1"/>
    <xf borderId="3" fillId="0" fontId="7" numFmtId="0" xfId="0" applyAlignment="1" applyBorder="1" applyFont="1">
      <alignment horizontal="left" shrinkToFit="0" vertical="center" wrapText="0"/>
    </xf>
    <xf borderId="3" fillId="0" fontId="7" numFmtId="0" xfId="0" applyAlignment="1" applyBorder="1" applyFont="1">
      <alignment horizontal="center" shrinkToFit="0" vertical="center" wrapText="0"/>
    </xf>
    <xf borderId="3" fillId="0" fontId="12" numFmtId="0" xfId="0" applyAlignment="1" applyBorder="1" applyFont="1">
      <alignment horizontal="center" shrinkToFit="0" vertical="center" wrapText="0"/>
    </xf>
    <xf borderId="3" fillId="0" fontId="11" numFmtId="0" xfId="0" applyAlignment="1" applyBorder="1" applyFont="1">
      <alignment shrinkToFit="0" vertical="bottom" wrapText="0"/>
    </xf>
    <xf borderId="3" fillId="0" fontId="11" numFmtId="0" xfId="0" applyAlignment="1" applyBorder="1" applyFont="1">
      <alignment horizontal="right" shrinkToFit="0" vertical="bottom" wrapText="0"/>
    </xf>
    <xf borderId="0" fillId="0" fontId="6" numFmtId="0" xfId="0" applyAlignment="1" applyFont="1">
      <alignment horizontal="right" shrinkToFit="0" vertical="bottom" wrapText="0"/>
    </xf>
    <xf borderId="3" fillId="0" fontId="14" numFmtId="0" xfId="0" applyAlignment="1" applyBorder="1" applyFont="1">
      <alignment horizontal="center" shrinkToFit="0" vertical="center" wrapText="1"/>
    </xf>
    <xf borderId="3" fillId="0" fontId="14" numFmtId="0" xfId="0" applyAlignment="1" applyBorder="1" applyFont="1">
      <alignment horizontal="center" readingOrder="0" shrinkToFit="0" vertical="center" wrapText="1"/>
    </xf>
    <xf borderId="3" fillId="4" fontId="14" numFmtId="0" xfId="0" applyAlignment="1" applyBorder="1" applyFill="1" applyFont="1">
      <alignment horizontal="center" readingOrder="0" shrinkToFit="0" vertical="center" wrapText="1"/>
    </xf>
    <xf borderId="0" fillId="0" fontId="15" numFmtId="0" xfId="0" applyAlignment="1" applyFont="1">
      <alignment shrinkToFit="0" vertical="center" wrapText="0"/>
    </xf>
    <xf borderId="3" fillId="4" fontId="14" numFmtId="0" xfId="0" applyAlignment="1" applyBorder="1" applyFont="1">
      <alignment horizontal="center" shrinkToFit="0" vertical="center" wrapText="1"/>
    </xf>
    <xf borderId="3" fillId="0" fontId="14" numFmtId="1" xfId="0" applyAlignment="1" applyBorder="1" applyFont="1" applyNumberFormat="1">
      <alignment horizontal="center" readingOrder="0" shrinkToFit="0" vertical="center" wrapText="1"/>
    </xf>
    <xf borderId="3" fillId="0" fontId="14" numFmtId="164" xfId="0" applyAlignment="1" applyBorder="1" applyFont="1" applyNumberFormat="1">
      <alignment horizontal="center" readingOrder="0" shrinkToFit="0" vertical="center" wrapText="1"/>
    </xf>
    <xf borderId="0" fillId="0" fontId="15" numFmtId="0" xfId="0" applyAlignment="1" applyFont="1">
      <alignment readingOrder="0" shrinkToFit="0" vertical="center" wrapText="0"/>
    </xf>
    <xf borderId="3" fillId="0" fontId="16" numFmtId="0" xfId="0" applyAlignment="1" applyBorder="1" applyFont="1">
      <alignment horizontal="center" shrinkToFit="0" vertical="center" wrapText="1"/>
    </xf>
    <xf borderId="3" fillId="0" fontId="14" numFmtId="0" xfId="0" applyAlignment="1" applyBorder="1" applyFont="1">
      <alignment horizontal="left" shrinkToFit="0" vertical="center" wrapText="1"/>
    </xf>
    <xf borderId="3" fillId="0" fontId="14" numFmtId="0" xfId="0" applyAlignment="1" applyBorder="1" applyFont="1">
      <alignment horizontal="left" readingOrder="0" shrinkToFit="0" vertical="center" wrapText="1"/>
    </xf>
    <xf borderId="3" fillId="0" fontId="14" numFmtId="165" xfId="0" applyAlignment="1" applyBorder="1" applyFont="1" applyNumberFormat="1">
      <alignment horizontal="left" readingOrder="0" shrinkToFit="0" vertical="center" wrapText="1"/>
    </xf>
    <xf borderId="3" fillId="0" fontId="14" numFmtId="1" xfId="0" applyAlignment="1" applyBorder="1" applyFont="1" applyNumberFormat="1">
      <alignment horizontal="center" shrinkToFit="0" vertical="center" wrapText="1"/>
    </xf>
    <xf borderId="3" fillId="0" fontId="14" numFmtId="164" xfId="0" applyAlignment="1" applyBorder="1" applyFont="1" applyNumberFormat="1">
      <alignment horizontal="center" shrinkToFit="0" vertical="center" wrapText="1"/>
    </xf>
    <xf borderId="3" fillId="0" fontId="17" numFmtId="0" xfId="0" applyAlignment="1" applyBorder="1" applyFont="1">
      <alignment horizontal="left" shrinkToFit="0" vertical="center" wrapText="1"/>
    </xf>
    <xf borderId="3" fillId="0" fontId="14" numFmtId="0" xfId="0" applyAlignment="1" applyBorder="1" applyFont="1">
      <alignment shrinkToFit="0" vertical="center" wrapText="1"/>
    </xf>
    <xf borderId="3" fillId="0" fontId="16" numFmtId="0" xfId="0" applyAlignment="1" applyBorder="1" applyFont="1">
      <alignment shrinkToFit="0" vertical="center" wrapText="1"/>
    </xf>
    <xf borderId="3" fillId="0" fontId="14" numFmtId="166" xfId="0" applyAlignment="1" applyBorder="1" applyFont="1" applyNumberFormat="1">
      <alignment horizontal="left" readingOrder="0" shrinkToFit="0" vertical="center" wrapText="1"/>
    </xf>
    <xf borderId="3" fillId="0" fontId="14" numFmtId="167" xfId="0" applyAlignment="1" applyBorder="1" applyFont="1" applyNumberFormat="1">
      <alignment shrinkToFit="0" vertical="center" wrapText="1"/>
    </xf>
    <xf borderId="3" fillId="0" fontId="12" numFmtId="0" xfId="0" applyAlignment="1" applyBorder="1" applyFont="1">
      <alignment horizontal="right" shrinkToFit="0" vertical="center" wrapText="1"/>
    </xf>
    <xf borderId="3" fillId="0" fontId="18" numFmtId="0" xfId="0" applyAlignment="1" applyBorder="1" applyFont="1">
      <alignment horizontal="left" shrinkToFit="0" vertical="center" wrapText="1"/>
    </xf>
    <xf borderId="3" fillId="0" fontId="18" numFmtId="166" xfId="0" applyAlignment="1" applyBorder="1" applyFont="1" applyNumberFormat="1">
      <alignment horizontal="right" shrinkToFit="0" vertical="center" wrapText="1"/>
    </xf>
    <xf borderId="3" fillId="0" fontId="18" numFmtId="0" xfId="0" applyAlignment="1" applyBorder="1" applyFont="1">
      <alignment horizontal="right" readingOrder="0" shrinkToFit="0" vertical="center" wrapText="1"/>
    </xf>
    <xf borderId="3" fillId="0" fontId="18" numFmtId="0" xfId="0" applyAlignment="1" applyBorder="1" applyFont="1">
      <alignment horizontal="left" readingOrder="0" shrinkToFit="0" vertical="center" wrapText="1"/>
    </xf>
    <xf borderId="3" fillId="0" fontId="18" numFmtId="0" xfId="0" applyAlignment="1" applyBorder="1" applyFont="1">
      <alignment horizontal="right" shrinkToFit="0" vertical="center" wrapText="1"/>
    </xf>
    <xf borderId="3" fillId="0" fontId="19" numFmtId="0" xfId="0" applyAlignment="1" applyBorder="1" applyFont="1">
      <alignment horizontal="left" shrinkToFit="0" vertical="center" wrapText="1"/>
    </xf>
    <xf borderId="3" fillId="0" fontId="18" numFmtId="0" xfId="0" applyAlignment="1" applyBorder="1" applyFont="1">
      <alignment shrinkToFit="0" vertical="center" wrapText="1"/>
    </xf>
    <xf borderId="3" fillId="0" fontId="14" numFmtId="167" xfId="0" applyAlignment="1" applyBorder="1" applyFont="1" applyNumberFormat="1">
      <alignment horizontal="right" shrinkToFit="0" vertical="center" wrapText="1"/>
    </xf>
    <xf borderId="3" fillId="0" fontId="14" numFmtId="0" xfId="0" applyAlignment="1" applyBorder="1" applyFont="1">
      <alignment horizontal="right" shrinkToFit="0" vertical="center" wrapText="1"/>
    </xf>
    <xf borderId="3" fillId="0" fontId="12" numFmtId="0" xfId="0" applyAlignment="1" applyBorder="1" applyFont="1">
      <alignment horizontal="left" shrinkToFit="0" vertical="center" wrapText="1"/>
    </xf>
    <xf borderId="3" fillId="5" fontId="14" numFmtId="0" xfId="0" applyAlignment="1" applyBorder="1" applyFill="1" applyFont="1">
      <alignment horizontal="left" shrinkToFit="0" vertical="center" wrapText="1"/>
    </xf>
    <xf borderId="3" fillId="5" fontId="14" numFmtId="167" xfId="0" applyAlignment="1" applyBorder="1" applyFont="1" applyNumberFormat="1">
      <alignment horizontal="right" shrinkToFit="0" vertical="center" wrapText="1"/>
    </xf>
    <xf borderId="3" fillId="5" fontId="14" numFmtId="0" xfId="0" applyAlignment="1" applyBorder="1" applyFont="1">
      <alignment horizontal="center" readingOrder="0" shrinkToFit="0" vertical="center" wrapText="1"/>
    </xf>
    <xf borderId="3" fillId="5" fontId="14" numFmtId="0" xfId="0" applyAlignment="1" applyBorder="1" applyFont="1">
      <alignment horizontal="center" shrinkToFit="0" vertical="center" wrapText="1"/>
    </xf>
    <xf borderId="3" fillId="5" fontId="12" numFmtId="0" xfId="0" applyAlignment="1" applyBorder="1" applyFont="1">
      <alignment horizontal="left" shrinkToFit="0" vertical="center" wrapText="1"/>
    </xf>
    <xf borderId="3" fillId="5" fontId="14" numFmtId="1" xfId="0" applyAlignment="1" applyBorder="1" applyFont="1" applyNumberFormat="1">
      <alignment horizontal="center" shrinkToFit="0" vertical="center" wrapText="1"/>
    </xf>
    <xf borderId="3" fillId="5" fontId="14" numFmtId="164" xfId="0" applyAlignment="1" applyBorder="1" applyFont="1" applyNumberFormat="1">
      <alignment horizontal="center" shrinkToFit="0" vertical="center" wrapText="1"/>
    </xf>
    <xf borderId="3" fillId="5" fontId="14" numFmtId="0" xfId="0" applyAlignment="1" applyBorder="1" applyFont="1">
      <alignment shrinkToFit="0" vertical="center" wrapText="1"/>
    </xf>
    <xf borderId="3" fillId="0" fontId="18" numFmtId="0" xfId="0" applyAlignment="1" applyBorder="1" applyFont="1">
      <alignment readingOrder="0" shrinkToFit="0" vertical="center" wrapText="1"/>
    </xf>
    <xf borderId="3" fillId="0" fontId="18" numFmtId="1" xfId="0" applyAlignment="1" applyBorder="1" applyFont="1" applyNumberFormat="1">
      <alignment horizontal="right" shrinkToFit="0" vertical="center" wrapText="1"/>
    </xf>
    <xf borderId="3" fillId="0" fontId="18" numFmtId="164" xfId="0" applyAlignment="1" applyBorder="1" applyFont="1" applyNumberFormat="1">
      <alignment horizontal="right" shrinkToFit="0" vertical="center" wrapText="1"/>
    </xf>
    <xf borderId="3" fillId="0" fontId="18" numFmtId="0" xfId="0" applyAlignment="1" applyBorder="1" applyFont="1">
      <alignment horizontal="center" shrinkToFit="0" vertical="center" wrapText="1"/>
    </xf>
    <xf borderId="3" fillId="0" fontId="20" numFmtId="0" xfId="0" applyAlignment="1" applyBorder="1" applyFont="1">
      <alignment shrinkToFit="0" vertical="center" wrapText="1"/>
    </xf>
    <xf borderId="3" fillId="0" fontId="18" numFmtId="164" xfId="0" applyAlignment="1" applyBorder="1" applyFont="1" applyNumberFormat="1">
      <alignment shrinkToFit="0" vertical="center" wrapText="1"/>
    </xf>
    <xf borderId="3" fillId="0" fontId="18" numFmtId="167" xfId="0" applyAlignment="1" applyBorder="1" applyFont="1" applyNumberFormat="1">
      <alignment horizontal="right" shrinkToFit="0" vertical="center" wrapText="1"/>
    </xf>
    <xf borderId="3" fillId="0" fontId="12" numFmtId="0" xfId="0" applyAlignment="1" applyBorder="1" applyFont="1">
      <alignment horizontal="center" shrinkToFit="0" vertical="center" wrapText="1"/>
    </xf>
    <xf borderId="3" fillId="0" fontId="12" numFmtId="0" xfId="0" applyAlignment="1" applyBorder="1" applyFont="1">
      <alignment shrinkToFit="0" vertical="center" wrapText="1"/>
    </xf>
    <xf borderId="3" fillId="0" fontId="12" numFmtId="164" xfId="0" applyAlignment="1" applyBorder="1" applyFont="1" applyNumberFormat="1">
      <alignment horizontal="center" shrinkToFit="0" vertical="center" wrapText="1"/>
    </xf>
    <xf borderId="3" fillId="0" fontId="21" numFmtId="0" xfId="0" applyAlignment="1" applyBorder="1" applyFont="1">
      <alignment shrinkToFit="0" vertical="center" wrapText="1"/>
    </xf>
    <xf borderId="3" fillId="0" fontId="18" numFmtId="11" xfId="0" applyAlignment="1" applyBorder="1" applyFont="1" applyNumberFormat="1">
      <alignment horizontal="right" shrinkToFit="0" vertical="center" wrapText="1"/>
    </xf>
    <xf borderId="3" fillId="0" fontId="14" numFmtId="0" xfId="0" applyAlignment="1" applyBorder="1" applyFont="1">
      <alignment readingOrder="0" shrinkToFit="0" vertical="center" wrapText="1"/>
    </xf>
    <xf borderId="3" fillId="0" fontId="22" numFmtId="0" xfId="0" applyAlignment="1" applyBorder="1" applyFont="1">
      <alignment horizontal="center" shrinkToFit="0" vertical="center" wrapText="1"/>
    </xf>
    <xf borderId="3" fillId="0" fontId="18" numFmtId="1" xfId="0" applyAlignment="1" applyBorder="1" applyFont="1" applyNumberFormat="1">
      <alignment horizontal="center" shrinkToFit="0" vertical="center" wrapText="1"/>
    </xf>
    <xf borderId="3" fillId="0" fontId="13" numFmtId="0" xfId="0" applyAlignment="1" applyBorder="1" applyFont="1">
      <alignment shrinkToFit="0" vertical="center" wrapText="1"/>
    </xf>
    <xf borderId="3" fillId="0" fontId="14" numFmtId="0" xfId="0" applyAlignment="1" applyBorder="1" applyFont="1">
      <alignment horizontal="right" readingOrder="0" shrinkToFit="0" vertical="center" wrapText="1"/>
    </xf>
    <xf borderId="3" fillId="2" fontId="14" numFmtId="1" xfId="0" applyAlignment="1" applyBorder="1" applyFont="1" applyNumberFormat="1">
      <alignment horizontal="center" shrinkToFit="0" vertical="center" wrapText="1"/>
    </xf>
    <xf borderId="3" fillId="2" fontId="23" numFmtId="1" xfId="0" applyAlignment="1" applyBorder="1" applyFont="1" applyNumberFormat="1">
      <alignment horizontal="center" shrinkToFit="0" vertical="center" wrapText="1"/>
    </xf>
    <xf borderId="3" fillId="6" fontId="12" numFmtId="0" xfId="0" applyAlignment="1" applyBorder="1" applyFill="1" applyFont="1">
      <alignment horizontal="left" shrinkToFit="0" vertical="center" wrapText="1"/>
    </xf>
    <xf borderId="3" fillId="3" fontId="16" numFmtId="0" xfId="0" applyAlignment="1" applyBorder="1" applyFont="1">
      <alignment shrinkToFit="0" vertical="center" wrapText="1"/>
    </xf>
    <xf borderId="3" fillId="3" fontId="14" numFmtId="0" xfId="0" applyAlignment="1" applyBorder="1" applyFont="1">
      <alignment shrinkToFit="0" vertical="center" wrapText="1"/>
    </xf>
    <xf borderId="3" fillId="3" fontId="14" numFmtId="0" xfId="0" applyAlignment="1" applyBorder="1" applyFont="1">
      <alignment horizontal="left" shrinkToFit="0" vertical="center" wrapText="1"/>
    </xf>
    <xf borderId="3" fillId="3" fontId="14" numFmtId="0" xfId="0" applyAlignment="1" applyBorder="1" applyFont="1">
      <alignment horizontal="right" shrinkToFit="0" vertical="center" wrapText="1"/>
    </xf>
    <xf borderId="3" fillId="3" fontId="14" numFmtId="0" xfId="0" applyAlignment="1" applyBorder="1" applyFont="1">
      <alignment horizontal="center" readingOrder="0" shrinkToFit="0" vertical="center" wrapText="1"/>
    </xf>
    <xf borderId="3" fillId="3" fontId="14" numFmtId="0" xfId="0" applyAlignment="1" applyBorder="1" applyFont="1">
      <alignment horizontal="center" shrinkToFit="0" vertical="center" wrapText="1"/>
    </xf>
    <xf borderId="3" fillId="3" fontId="14" numFmtId="1" xfId="0" applyAlignment="1" applyBorder="1" applyFont="1" applyNumberFormat="1">
      <alignment horizontal="center" shrinkToFit="0" vertical="center" wrapText="1"/>
    </xf>
    <xf borderId="3" fillId="3" fontId="14" numFmtId="164" xfId="0" applyAlignment="1" applyBorder="1" applyFont="1" applyNumberFormat="1">
      <alignment horizontal="center" shrinkToFit="0" vertical="center" wrapText="1"/>
    </xf>
    <xf borderId="3" fillId="0" fontId="14" numFmtId="167" xfId="0" applyAlignment="1" applyBorder="1" applyFont="1" applyNumberFormat="1">
      <alignment horizontal="left" shrinkToFit="0" vertical="center" wrapText="1"/>
    </xf>
    <xf borderId="3" fillId="0" fontId="24" numFmtId="1" xfId="0" applyAlignment="1" applyBorder="1" applyFont="1" applyNumberFormat="1">
      <alignment horizontal="center" shrinkToFit="0" vertical="center" wrapText="1"/>
    </xf>
    <xf borderId="3" fillId="0" fontId="18" numFmtId="1" xfId="0" applyAlignment="1" applyBorder="1" applyFont="1" applyNumberFormat="1">
      <alignment shrinkToFit="0" vertical="center" wrapText="1"/>
    </xf>
    <xf borderId="3" fillId="0" fontId="25" numFmtId="164" xfId="0" applyAlignment="1" applyBorder="1" applyFont="1" applyNumberFormat="1">
      <alignment horizontal="center" shrinkToFit="0" vertical="center" wrapText="1"/>
    </xf>
    <xf borderId="3" fillId="0" fontId="26" numFmtId="0" xfId="0" applyAlignment="1" applyBorder="1" applyFont="1">
      <alignment horizontal="left" shrinkToFit="0" vertical="center" wrapText="1"/>
    </xf>
    <xf borderId="3" fillId="0" fontId="27" numFmtId="0" xfId="0" applyAlignment="1" applyBorder="1" applyFont="1">
      <alignment horizontal="left" shrinkToFit="0" vertical="center" wrapText="1"/>
    </xf>
    <xf borderId="3" fillId="0" fontId="14" numFmtId="168" xfId="0" applyAlignment="1" applyBorder="1" applyFont="1" applyNumberFormat="1">
      <alignment horizontal="right" shrinkToFit="0" vertical="center" wrapText="1"/>
    </xf>
    <xf borderId="3" fillId="5" fontId="16" numFmtId="0" xfId="0" applyAlignment="1" applyBorder="1" applyFont="1">
      <alignment shrinkToFit="0" vertical="center" wrapText="1"/>
    </xf>
    <xf borderId="3" fillId="0" fontId="14" numFmtId="14" xfId="0" applyAlignment="1" applyBorder="1" applyFont="1" applyNumberFormat="1">
      <alignment horizontal="right" shrinkToFit="0" vertical="center" wrapText="1"/>
    </xf>
    <xf borderId="3" fillId="0" fontId="14" numFmtId="166" xfId="0" applyAlignment="1" applyBorder="1" applyFont="1" applyNumberFormat="1">
      <alignment horizontal="right" shrinkToFit="0" vertical="center" wrapText="1"/>
    </xf>
    <xf borderId="3" fillId="0" fontId="14" numFmtId="164" xfId="0" applyAlignment="1" applyBorder="1" applyFont="1" applyNumberFormat="1">
      <alignment horizontal="left" shrinkToFit="0" vertical="center" wrapText="1"/>
    </xf>
    <xf borderId="3" fillId="0" fontId="14" numFmtId="165" xfId="0" applyAlignment="1" applyBorder="1" applyFont="1" applyNumberFormat="1">
      <alignment horizontal="right" shrinkToFit="0" vertical="center" wrapText="1"/>
    </xf>
    <xf borderId="3" fillId="7" fontId="28" numFmtId="0" xfId="0" applyAlignment="1" applyBorder="1" applyFill="1" applyFont="1">
      <alignment horizontal="left" shrinkToFit="0" vertical="center" wrapText="1"/>
    </xf>
    <xf borderId="3" fillId="0" fontId="14" numFmtId="164" xfId="0" applyAlignment="1" applyBorder="1" applyFont="1" applyNumberFormat="1">
      <alignment shrinkToFit="0" vertical="center" wrapText="1"/>
    </xf>
    <xf borderId="3" fillId="0" fontId="29" numFmtId="0" xfId="0" applyAlignment="1" applyBorder="1" applyFont="1">
      <alignment horizontal="left" shrinkToFit="0" vertical="center" wrapText="1"/>
    </xf>
    <xf borderId="3" fillId="0" fontId="14" numFmtId="164" xfId="0" applyAlignment="1" applyBorder="1" applyFont="1" applyNumberFormat="1">
      <alignment horizontal="left" readingOrder="0" shrinkToFit="0" vertical="center" wrapText="1"/>
    </xf>
    <xf borderId="3" fillId="0" fontId="14" numFmtId="14" xfId="0" applyAlignment="1" applyBorder="1" applyFont="1" applyNumberFormat="1">
      <alignment shrinkToFit="0" vertical="center" wrapText="1"/>
    </xf>
    <xf borderId="3" fillId="0" fontId="30" numFmtId="0" xfId="0" applyAlignment="1" applyBorder="1" applyFont="1">
      <alignment horizontal="left" shrinkToFit="0" vertical="center" wrapText="1"/>
    </xf>
    <xf borderId="3" fillId="0" fontId="14" numFmtId="11" xfId="0" applyAlignment="1" applyBorder="1" applyFont="1" applyNumberFormat="1">
      <alignment horizontal="center" shrinkToFit="0" vertical="center" wrapText="1"/>
    </xf>
    <xf borderId="3" fillId="0" fontId="31" numFmtId="164" xfId="0" applyAlignment="1" applyBorder="1" applyFont="1" applyNumberFormat="1">
      <alignment horizontal="center" shrinkToFit="0" vertical="center" wrapText="1"/>
    </xf>
    <xf borderId="3" fillId="5" fontId="14" numFmtId="0" xfId="0" applyAlignment="1" applyBorder="1" applyFont="1">
      <alignment horizontal="left" readingOrder="0" shrinkToFit="0" vertical="center" wrapText="1"/>
    </xf>
    <xf borderId="3" fillId="5" fontId="14" numFmtId="164" xfId="0" applyAlignment="1" applyBorder="1" applyFont="1" applyNumberFormat="1">
      <alignment horizontal="left" shrinkToFit="0" vertical="center" wrapText="1"/>
    </xf>
    <xf borderId="3" fillId="5" fontId="18" numFmtId="0" xfId="0" applyAlignment="1" applyBorder="1" applyFont="1">
      <alignment horizontal="center" shrinkToFit="0" vertical="center" wrapText="1"/>
    </xf>
    <xf borderId="3" fillId="0" fontId="12" numFmtId="164" xfId="0" applyAlignment="1" applyBorder="1" applyFont="1" applyNumberFormat="1">
      <alignment shrinkToFit="0" vertical="center" wrapText="1"/>
    </xf>
    <xf borderId="3" fillId="0" fontId="12" numFmtId="11" xfId="0" applyAlignment="1" applyBorder="1" applyFont="1" applyNumberFormat="1">
      <alignment horizontal="center" shrinkToFit="0" vertical="center" wrapText="1"/>
    </xf>
    <xf borderId="3" fillId="0" fontId="14" numFmtId="166" xfId="0" applyAlignment="1" applyBorder="1" applyFont="1" applyNumberFormat="1">
      <alignment horizontal="right" readingOrder="0" shrinkToFit="0" vertical="center" wrapText="1"/>
    </xf>
    <xf borderId="3" fillId="0" fontId="32" numFmtId="0" xfId="0" applyAlignment="1" applyBorder="1" applyFont="1">
      <alignment horizontal="center" shrinkToFit="0" vertical="center" wrapText="1"/>
    </xf>
    <xf borderId="3" fillId="0" fontId="14" numFmtId="1" xfId="0" applyAlignment="1" applyBorder="1" applyFont="1" applyNumberFormat="1">
      <alignment horizontal="left" shrinkToFit="0" vertical="center" wrapText="1"/>
    </xf>
    <xf borderId="3" fillId="0" fontId="14" numFmtId="49" xfId="0" applyAlignment="1" applyBorder="1" applyFont="1" applyNumberFormat="1">
      <alignment horizontal="left" shrinkToFit="0" vertical="center" wrapText="1"/>
    </xf>
    <xf borderId="3" fillId="0" fontId="14" numFmtId="14" xfId="0" applyAlignment="1" applyBorder="1" applyFont="1" applyNumberFormat="1">
      <alignment horizontal="right" readingOrder="0" shrinkToFit="0" vertical="center" wrapText="1"/>
    </xf>
    <xf borderId="3" fillId="0" fontId="12" numFmtId="164" xfId="0" applyAlignment="1" applyBorder="1" applyFont="1" applyNumberFormat="1">
      <alignment horizontal="left" shrinkToFit="0" vertical="center" wrapText="1"/>
    </xf>
    <xf borderId="3" fillId="0" fontId="18" numFmtId="0" xfId="0" applyAlignment="1" applyBorder="1" applyFont="1">
      <alignment shrinkToFit="0" vertical="bottom" wrapText="1"/>
    </xf>
    <xf borderId="3" fillId="0" fontId="18" numFmtId="164" xfId="0" applyAlignment="1" applyBorder="1" applyFont="1" applyNumberFormat="1">
      <alignment horizontal="center" shrinkToFit="0" vertical="center" wrapText="1"/>
    </xf>
    <xf borderId="0" fillId="0" fontId="18" numFmtId="0" xfId="0" applyAlignment="1" applyFont="1">
      <alignment shrinkToFit="0" vertical="bottom" wrapText="1"/>
    </xf>
    <xf borderId="0" fillId="0" fontId="18" numFmtId="0" xfId="0" applyAlignment="1" applyFont="1">
      <alignment shrinkToFit="0" vertical="center" wrapText="1"/>
    </xf>
    <xf borderId="3" fillId="0" fontId="14" numFmtId="11" xfId="0" applyAlignment="1" applyBorder="1" applyFont="1" applyNumberFormat="1">
      <alignment horizontal="left" shrinkToFit="0" vertical="center" wrapText="1"/>
    </xf>
    <xf borderId="3" fillId="0" fontId="33" numFmtId="0" xfId="0" applyAlignment="1" applyBorder="1" applyFont="1">
      <alignment horizontal="center" shrinkToFit="0" vertical="center" wrapText="1"/>
    </xf>
    <xf borderId="3" fillId="0" fontId="33" numFmtId="164" xfId="0" applyAlignment="1" applyBorder="1" applyFont="1" applyNumberFormat="1">
      <alignment horizontal="center" shrinkToFit="0" vertical="center" wrapText="1"/>
    </xf>
    <xf borderId="3" fillId="0" fontId="14" numFmtId="164" xfId="0" applyAlignment="1" applyBorder="1" applyFont="1" applyNumberFormat="1">
      <alignment horizontal="right" shrinkToFit="0" vertical="center" wrapText="1"/>
    </xf>
    <xf borderId="3" fillId="0" fontId="34" numFmtId="0" xfId="0" applyAlignment="1" applyBorder="1" applyFont="1">
      <alignment shrinkToFit="0" vertical="center" wrapText="1"/>
    </xf>
    <xf borderId="3" fillId="0" fontId="35" numFmtId="0" xfId="0" applyAlignment="1" applyBorder="1" applyFont="1">
      <alignment horizontal="left" shrinkToFit="0" vertical="center" wrapText="1"/>
    </xf>
    <xf borderId="3" fillId="0" fontId="36" numFmtId="164" xfId="0" applyAlignment="1" applyBorder="1" applyFont="1" applyNumberFormat="1">
      <alignment horizontal="left" shrinkToFit="0" vertical="center" wrapText="1"/>
    </xf>
    <xf borderId="3" fillId="0" fontId="37" numFmtId="0" xfId="0" applyAlignment="1" applyBorder="1" applyFont="1">
      <alignment shrinkToFit="0" vertical="center" wrapText="1"/>
    </xf>
    <xf borderId="3" fillId="0" fontId="38" numFmtId="0" xfId="0" applyAlignment="1" applyBorder="1" applyFont="1">
      <alignment shrinkToFit="0" vertical="center" wrapText="1"/>
    </xf>
    <xf borderId="3" fillId="0" fontId="35" numFmtId="0" xfId="0" applyAlignment="1" applyBorder="1" applyFont="1">
      <alignment shrinkToFit="0" vertical="center" wrapText="1"/>
    </xf>
    <xf borderId="3" fillId="0" fontId="12" numFmtId="11" xfId="0" applyAlignment="1" applyBorder="1" applyFont="1" applyNumberFormat="1">
      <alignment shrinkToFit="0" vertical="center" wrapText="1"/>
    </xf>
    <xf borderId="3" fillId="0" fontId="13" numFmtId="164" xfId="0" applyAlignment="1" applyBorder="1" applyFont="1" applyNumberFormat="1">
      <alignment shrinkToFit="0" vertical="center" wrapText="1"/>
    </xf>
    <xf borderId="3" fillId="0" fontId="39" numFmtId="164" xfId="0" applyAlignment="1" applyBorder="1" applyFont="1" applyNumberFormat="1">
      <alignment shrinkToFit="0" vertical="center" wrapText="1"/>
    </xf>
    <xf borderId="3" fillId="0" fontId="18" numFmtId="164" xfId="0" applyAlignment="1" applyBorder="1" applyFont="1" applyNumberFormat="1">
      <alignment horizontal="left" shrinkToFit="0" vertical="center" wrapText="1"/>
    </xf>
    <xf borderId="0" fillId="0" fontId="14" numFmtId="0" xfId="0" applyAlignment="1" applyFont="1">
      <alignment horizontal="center" shrinkToFit="0" vertical="center" wrapText="1"/>
    </xf>
    <xf borderId="0" fillId="0" fontId="18" numFmtId="164" xfId="0" applyAlignment="1" applyFont="1" applyNumberFormat="1">
      <alignment horizontal="right" shrinkToFit="0" vertical="center" wrapText="1"/>
    </xf>
    <xf borderId="0" fillId="0" fontId="40" numFmtId="0" xfId="0" applyAlignment="1" applyFont="1">
      <alignment shrinkToFit="0" vertical="center" wrapText="1"/>
    </xf>
    <xf borderId="0" fillId="0" fontId="18" numFmtId="0" xfId="0" applyAlignment="1" applyFont="1">
      <alignment vertical="bottom"/>
    </xf>
    <xf borderId="0" fillId="0" fontId="41" numFmtId="0" xfId="0" applyFont="1"/>
    <xf borderId="0" fillId="0" fontId="42" numFmtId="0" xfId="0" applyAlignment="1" applyFont="1">
      <alignment vertical="bottom"/>
    </xf>
    <xf borderId="0" fillId="0" fontId="12" numFmtId="0" xfId="0" applyAlignment="1" applyFont="1">
      <alignment shrinkToFit="0" vertical="bottom" wrapText="1"/>
    </xf>
    <xf borderId="0" fillId="0" fontId="16" numFmtId="0" xfId="0" applyAlignment="1" applyFont="1">
      <alignment shrinkToFit="0" vertical="center" wrapText="1"/>
    </xf>
    <xf borderId="3" fillId="0" fontId="16" numFmtId="0" xfId="0" applyAlignment="1" applyBorder="1" applyFont="1">
      <alignment horizontal="left" shrinkToFit="0" vertical="center" wrapText="1"/>
    </xf>
    <xf borderId="3" fillId="0" fontId="43" numFmtId="0" xfId="0" applyAlignment="1" applyBorder="1" applyFont="1">
      <alignment horizontal="left" shrinkToFit="0" vertical="center" wrapText="1"/>
    </xf>
    <xf borderId="3" fillId="0" fontId="21" numFmtId="0" xfId="0" applyAlignment="1" applyBorder="1" applyFont="1">
      <alignment horizontal="left" shrinkToFit="0" vertical="center" wrapText="1"/>
    </xf>
    <xf borderId="3" fillId="0" fontId="18" numFmtId="11" xfId="0" applyAlignment="1" applyBorder="1" applyFont="1" applyNumberFormat="1">
      <alignment horizontal="left" shrinkToFit="0" vertical="center" wrapText="1"/>
    </xf>
    <xf borderId="3" fillId="0" fontId="44" numFmtId="164" xfId="0" applyAlignment="1" applyBorder="1" applyFont="1" applyNumberFormat="1">
      <alignment horizontal="left" shrinkToFit="0" vertical="center" wrapText="1"/>
    </xf>
    <xf borderId="3" fillId="0" fontId="45" numFmtId="0" xfId="0" applyAlignment="1" applyBorder="1" applyFont="1">
      <alignment horizontal="left" shrinkToFit="0" vertical="center" wrapText="1"/>
    </xf>
    <xf borderId="3" fillId="0" fontId="46" numFmtId="0" xfId="0" applyAlignment="1" applyBorder="1" applyFont="1">
      <alignment horizontal="left" shrinkToFit="0" vertical="center" wrapText="1"/>
    </xf>
    <xf borderId="3" fillId="0" fontId="47" numFmtId="0" xfId="0" applyAlignment="1" applyBorder="1" applyFont="1">
      <alignment horizontal="left" shrinkToFit="0" vertical="center" wrapText="1"/>
    </xf>
    <xf borderId="3" fillId="0" fontId="48" numFmtId="0" xfId="0" applyAlignment="1" applyBorder="1" applyFont="1">
      <alignment horizontal="left" shrinkToFit="0" vertical="center" wrapText="1"/>
    </xf>
    <xf borderId="3" fillId="3" fontId="18" numFmtId="0" xfId="0" applyAlignment="1" applyBorder="1" applyFont="1">
      <alignment horizontal="left" shrinkToFit="0" vertical="center" wrapText="1"/>
    </xf>
    <xf borderId="3" fillId="0" fontId="47" numFmtId="0" xfId="0" applyAlignment="1" applyBorder="1" applyFont="1">
      <alignment shrinkToFit="0" vertical="center" wrapText="1"/>
    </xf>
    <xf borderId="3" fillId="0" fontId="13" numFmtId="0" xfId="0" applyAlignment="1" applyBorder="1" applyFont="1">
      <alignment horizontal="left" shrinkToFit="0" vertical="center" wrapText="1"/>
    </xf>
    <xf quotePrefix="1" borderId="3" fillId="0" fontId="16" numFmtId="0" xfId="0" applyAlignment="1" applyBorder="1" applyFont="1">
      <alignment horizontal="left" shrinkToFit="0" vertical="center" wrapText="1"/>
    </xf>
    <xf borderId="3" fillId="0" fontId="15" numFmtId="0" xfId="0" applyAlignment="1" applyBorder="1" applyFont="1">
      <alignment horizontal="left" shrinkToFit="0" vertical="center" wrapText="1"/>
    </xf>
    <xf borderId="3" fillId="0" fontId="15" numFmtId="0" xfId="0" applyAlignment="1" applyBorder="1" applyFont="1">
      <alignment shrinkToFit="0" vertical="center" wrapText="1"/>
    </xf>
    <xf borderId="3" fillId="0" fontId="12" numFmtId="11" xfId="0" applyAlignment="1" applyBorder="1" applyFont="1" applyNumberFormat="1">
      <alignment horizontal="left" shrinkToFit="0" vertical="center" wrapText="1"/>
    </xf>
    <xf borderId="3" fillId="0" fontId="12" numFmtId="166" xfId="0" applyAlignment="1" applyBorder="1" applyFont="1" applyNumberFormat="1">
      <alignment horizontal="left" shrinkToFit="0" vertical="center" wrapText="1"/>
    </xf>
    <xf borderId="3" fillId="0" fontId="12" numFmtId="49" xfId="0" applyAlignment="1" applyBorder="1" applyFont="1" applyNumberFormat="1">
      <alignment horizontal="left" shrinkToFit="0" vertical="center" wrapText="1"/>
    </xf>
    <xf borderId="3" fillId="0" fontId="49" numFmtId="49" xfId="0" applyAlignment="1" applyBorder="1" applyFont="1" applyNumberFormat="1">
      <alignment horizontal="left" shrinkToFit="0" vertical="center" wrapText="1"/>
    </xf>
    <xf borderId="3" fillId="0" fontId="18" numFmtId="49" xfId="0" applyAlignment="1" applyBorder="1" applyFont="1" applyNumberFormat="1">
      <alignment horizontal="left" shrinkToFit="0" vertical="center" wrapText="1"/>
    </xf>
    <xf borderId="3" fillId="0" fontId="18" numFmtId="0" xfId="0" applyAlignment="1" applyBorder="1" applyFont="1">
      <alignment horizontal="left" vertical="bottom"/>
    </xf>
    <xf borderId="3" fillId="0" fontId="18" numFmtId="164" xfId="0" applyAlignment="1" applyBorder="1" applyFont="1" applyNumberFormat="1">
      <alignment horizontal="left" vertical="bottom"/>
    </xf>
    <xf borderId="0" fillId="0" fontId="12" numFmtId="0" xfId="0" applyAlignment="1" applyFont="1">
      <alignment shrinkToFit="0" vertical="center" wrapText="1"/>
    </xf>
    <xf borderId="0" fillId="0" fontId="18" numFmtId="0" xfId="0" applyAlignment="1" applyFont="1">
      <alignment horizontal="center" shrinkToFit="0" vertical="center" wrapText="1"/>
    </xf>
    <xf borderId="0" fillId="0" fontId="18" numFmtId="164" xfId="0" applyAlignment="1" applyFont="1" applyNumberFormat="1">
      <alignment shrinkToFit="0" vertical="center" wrapText="1"/>
    </xf>
    <xf borderId="0" fillId="0" fontId="18" numFmtId="0" xfId="0" applyAlignment="1" applyFont="1">
      <alignment horizontal="right" shrinkToFit="0" vertical="center" wrapText="1"/>
    </xf>
    <xf borderId="3" fillId="0" fontId="14" numFmtId="167" xfId="0" applyAlignment="1" applyBorder="1" applyFont="1" applyNumberFormat="1">
      <alignment horizontal="center" shrinkToFit="0" vertical="center" wrapText="1"/>
    </xf>
    <xf borderId="3" fillId="8" fontId="14" numFmtId="0" xfId="0" applyAlignment="1" applyBorder="1" applyFill="1" applyFont="1">
      <alignment horizontal="center" shrinkToFit="0" vertical="center" wrapText="1"/>
    </xf>
    <xf borderId="3" fillId="0" fontId="14" numFmtId="1" xfId="0" applyAlignment="1" applyBorder="1" applyFont="1" applyNumberFormat="1">
      <alignment shrinkToFit="0" vertical="center" wrapText="1"/>
    </xf>
    <xf borderId="3" fillId="0" fontId="14" numFmtId="11" xfId="0" applyAlignment="1" applyBorder="1" applyFont="1" applyNumberFormat="1">
      <alignment horizontal="right" shrinkToFit="0" vertical="center" wrapText="1"/>
    </xf>
    <xf borderId="3" fillId="0" fontId="14" numFmtId="11" xfId="0" applyAlignment="1" applyBorder="1" applyFont="1" applyNumberFormat="1">
      <alignment shrinkToFit="0" vertical="center" wrapText="1"/>
    </xf>
    <xf borderId="3" fillId="0" fontId="18" numFmtId="166" xfId="0" applyAlignment="1" applyBorder="1" applyFont="1" applyNumberFormat="1">
      <alignment horizontal="center" shrinkToFit="0" vertical="center" wrapText="1"/>
    </xf>
    <xf borderId="3" fillId="0" fontId="13" numFmtId="0" xfId="0" applyAlignment="1" applyBorder="1" applyFont="1">
      <alignment horizontal="center" shrinkToFit="0" vertical="center" wrapText="1"/>
    </xf>
    <xf borderId="3" fillId="0" fontId="2" numFmtId="167" xfId="0" applyAlignment="1" applyBorder="1" applyFont="1" applyNumberFormat="1">
      <alignment horizontal="center" shrinkToFit="0" vertical="center" wrapText="1"/>
    </xf>
    <xf borderId="3" fillId="0" fontId="50" numFmtId="0" xfId="0" applyAlignment="1" applyBorder="1" applyFont="1">
      <alignment horizontal="center" shrinkToFit="0" vertical="center" wrapText="1"/>
    </xf>
    <xf borderId="0" fillId="0" fontId="50" numFmtId="0" xfId="0" applyAlignment="1" applyFont="1">
      <alignment horizontal="center" shrinkToFit="0" vertical="center" wrapText="1"/>
    </xf>
    <xf borderId="0" fillId="0" fontId="13" numFmtId="0" xfId="0" applyAlignment="1" applyFont="1">
      <alignment shrinkToFit="0" vertical="center" wrapText="1"/>
    </xf>
    <xf quotePrefix="1" borderId="3" fillId="0" fontId="2" numFmtId="0" xfId="0" applyAlignment="1" applyBorder="1" applyFont="1">
      <alignment horizontal="center" shrinkToFit="0" vertical="center" wrapText="1"/>
    </xf>
    <xf borderId="3" fillId="0" fontId="2" numFmtId="0" xfId="0" applyAlignment="1" applyBorder="1" applyFont="1">
      <alignment horizontal="left" shrinkToFit="0" vertical="center" wrapText="1"/>
    </xf>
    <xf borderId="3" fillId="0" fontId="51" numFmtId="0" xfId="0" applyAlignment="1" applyBorder="1" applyFont="1">
      <alignment horizontal="left" shrinkToFit="0" vertical="center" wrapText="1"/>
    </xf>
    <xf borderId="3" fillId="0" fontId="52" numFmtId="0" xfId="0" applyAlignment="1" applyBorder="1" applyFont="1">
      <alignment shrinkToFit="0" vertical="center" wrapText="1"/>
    </xf>
    <xf borderId="3" fillId="0" fontId="2" numFmtId="14" xfId="0" applyAlignment="1" applyBorder="1" applyFont="1" applyNumberFormat="1">
      <alignment horizontal="center" shrinkToFit="0" vertical="center" wrapText="1"/>
    </xf>
    <xf borderId="3" fillId="9" fontId="2" numFmtId="0" xfId="0" applyAlignment="1" applyBorder="1" applyFill="1" applyFont="1">
      <alignment horizontal="center" shrinkToFit="0" vertical="center" wrapText="1"/>
    </xf>
    <xf borderId="3" fillId="0" fontId="14" numFmtId="166" xfId="0" applyAlignment="1" applyBorder="1" applyFont="1" applyNumberFormat="1">
      <alignment horizontal="center" shrinkToFit="0" vertical="center" wrapText="1"/>
    </xf>
    <xf borderId="3" fillId="0" fontId="14" numFmtId="165" xfId="0" applyAlignment="1" applyBorder="1" applyFont="1" applyNumberFormat="1">
      <alignment horizontal="center" shrinkToFit="0" vertical="center" wrapText="1"/>
    </xf>
    <xf borderId="3" fillId="0" fontId="2" numFmtId="1" xfId="0" applyAlignment="1" applyBorder="1" applyFont="1" applyNumberFormat="1">
      <alignment shrinkToFit="0" vertical="center" wrapText="1"/>
    </xf>
    <xf quotePrefix="1" borderId="3" fillId="0" fontId="2" numFmtId="166" xfId="0" applyAlignment="1" applyBorder="1" applyFont="1" applyNumberFormat="1">
      <alignment horizontal="center" shrinkToFit="0" vertical="center" wrapText="1"/>
    </xf>
    <xf borderId="3" fillId="0" fontId="2" numFmtId="49" xfId="0" applyAlignment="1" applyBorder="1" applyFont="1" applyNumberFormat="1">
      <alignment shrinkToFit="0" vertical="center" wrapText="1"/>
    </xf>
    <xf borderId="3" fillId="0" fontId="2" numFmtId="164" xfId="0" applyAlignment="1" applyBorder="1" applyFont="1" applyNumberFormat="1">
      <alignment shrinkToFit="0" vertical="center" wrapText="1"/>
    </xf>
    <xf borderId="0" fillId="0" fontId="2" numFmtId="0" xfId="0" applyAlignment="1" applyFont="1">
      <alignment horizontal="center" shrinkToFit="0" vertical="center" wrapText="1"/>
    </xf>
    <xf borderId="0" fillId="0" fontId="18" numFmtId="166" xfId="0" applyAlignment="1" applyFont="1" applyNumberFormat="1">
      <alignment horizontal="center" shrinkToFit="0" vertical="center" wrapText="1"/>
    </xf>
    <xf borderId="0" fillId="0" fontId="13" numFmtId="0" xfId="0" applyAlignment="1" applyFont="1">
      <alignment horizontal="center"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90" Type="http://schemas.openxmlformats.org/officeDocument/2006/relationships/hyperlink" Target="https://drive.google.com/open?id=1ra5Xx2mLghrhzAovhkMWpqPUGUALnfj_" TargetMode="External"/><Relationship Id="rId194" Type="http://schemas.openxmlformats.org/officeDocument/2006/relationships/hyperlink" Target="mailto:benedictlamere@gmail.com" TargetMode="External"/><Relationship Id="rId193" Type="http://schemas.openxmlformats.org/officeDocument/2006/relationships/hyperlink" Target="mailto:endisipianto@gmail.com" TargetMode="External"/><Relationship Id="rId192" Type="http://schemas.openxmlformats.org/officeDocument/2006/relationships/hyperlink" Target="mailto:bangbangindralesmana@yahoo.com" TargetMode="External"/><Relationship Id="rId191" Type="http://schemas.openxmlformats.org/officeDocument/2006/relationships/hyperlink" Target="https://drive.google.com/open?id=1ggoozGWt8RyxAhheDofZSa0-rMrnJ3UR" TargetMode="External"/><Relationship Id="rId187" Type="http://schemas.openxmlformats.org/officeDocument/2006/relationships/hyperlink" Target="mailto:bagasvergil@gmail.com" TargetMode="External"/><Relationship Id="rId186" Type="http://schemas.openxmlformats.org/officeDocument/2006/relationships/hyperlink" Target="mailto:badar.jegerr@facebook.com" TargetMode="External"/><Relationship Id="rId185" Type="http://schemas.openxmlformats.org/officeDocument/2006/relationships/hyperlink" Target="mailto:slbnegeripiru@yahooo.co.id" TargetMode="External"/><Relationship Id="rId184" Type="http://schemas.openxmlformats.org/officeDocument/2006/relationships/hyperlink" Target="mailto:k.d.adnan15@gmail.com" TargetMode="External"/><Relationship Id="rId189" Type="http://schemas.openxmlformats.org/officeDocument/2006/relationships/hyperlink" Target="https://drive.google.com/open?id=1-Y5VKg9sqnZ5d4mJQB23DJTQlYtKT3lI" TargetMode="External"/><Relationship Id="rId188" Type="http://schemas.openxmlformats.org/officeDocument/2006/relationships/hyperlink" Target="https://drive.google.com/open?id=1VKsaDOJnVA0I7Dcz2GzPWi3LpoPpwpqW" TargetMode="External"/><Relationship Id="rId183" Type="http://schemas.openxmlformats.org/officeDocument/2006/relationships/hyperlink" Target="mailto:ayurafikamatabiru@gmail.com" TargetMode="External"/><Relationship Id="rId182" Type="http://schemas.openxmlformats.org/officeDocument/2006/relationships/hyperlink" Target="mailto:acep_rohmatulloh@yahoo.com" TargetMode="External"/><Relationship Id="rId181" Type="http://schemas.openxmlformats.org/officeDocument/2006/relationships/hyperlink" Target="mailto:pasadena108@gmail.com" TargetMode="External"/><Relationship Id="rId180" Type="http://schemas.openxmlformats.org/officeDocument/2006/relationships/hyperlink" Target="mailto:balqismutiara2@gmail.com" TargetMode="External"/><Relationship Id="rId176" Type="http://schemas.openxmlformats.org/officeDocument/2006/relationships/hyperlink" Target="mailto:antonius.suthiono@gmail.com" TargetMode="External"/><Relationship Id="rId175" Type="http://schemas.openxmlformats.org/officeDocument/2006/relationships/hyperlink" Target="mailto:antoniusdedy786@yahoo.com" TargetMode="External"/><Relationship Id="rId174" Type="http://schemas.openxmlformats.org/officeDocument/2006/relationships/hyperlink" Target="mailto:anton.suprobo@facebook.com" TargetMode="External"/><Relationship Id="rId173" Type="http://schemas.openxmlformats.org/officeDocument/2006/relationships/hyperlink" Target="mailto:aniiezha.kitten95@gmail.com" TargetMode="External"/><Relationship Id="rId179" Type="http://schemas.openxmlformats.org/officeDocument/2006/relationships/hyperlink" Target="mailto:masaritdeaf@gmail.com" TargetMode="External"/><Relationship Id="rId178" Type="http://schemas.openxmlformats.org/officeDocument/2006/relationships/hyperlink" Target="mailto:a_budiyanto113@yahoo.com" TargetMode="External"/><Relationship Id="rId177" Type="http://schemas.openxmlformats.org/officeDocument/2006/relationships/hyperlink" Target="mailto:difabelbantul@gmail.com" TargetMode="External"/><Relationship Id="rId198" Type="http://schemas.openxmlformats.org/officeDocument/2006/relationships/hyperlink" Target="https://drive.google.com/open?id=19mBx5h3xYnhWrWXL025ZAF6WKpcCbajf" TargetMode="External"/><Relationship Id="rId197" Type="http://schemas.openxmlformats.org/officeDocument/2006/relationships/hyperlink" Target="https://drive.google.com/open?id=1wABzyHMoLElkLIKd1TpLungW1zKTjMIB" TargetMode="External"/><Relationship Id="rId196" Type="http://schemas.openxmlformats.org/officeDocument/2006/relationships/hyperlink" Target="https://drive.google.com/open?id=10E7uR74yFtBxxwOtVOcmqgB4A97Z8Tv1" TargetMode="External"/><Relationship Id="rId195" Type="http://schemas.openxmlformats.org/officeDocument/2006/relationships/hyperlink" Target="https://drive.google.com/open?id=1Jt-p4mYMv85Kdiz7W7Pp82nMNRJodQxE" TargetMode="External"/><Relationship Id="rId199" Type="http://schemas.openxmlformats.org/officeDocument/2006/relationships/hyperlink" Target="https://drive.google.com/open?id=1eS_AI7lG68fLcYoK7-qds_YSbbXalWCO" TargetMode="External"/><Relationship Id="rId150" Type="http://schemas.openxmlformats.org/officeDocument/2006/relationships/hyperlink" Target="mailto:ajay.juri@gmail.com" TargetMode="External"/><Relationship Id="rId392" Type="http://schemas.openxmlformats.org/officeDocument/2006/relationships/hyperlink" Target="https://drive.google.com/open?id=1qK5Ov9O1vdht1446YD1yM9N6FNsqk3Os" TargetMode="External"/><Relationship Id="rId391" Type="http://schemas.openxmlformats.org/officeDocument/2006/relationships/hyperlink" Target="https://drive.google.com/open?id=18v8pA0ftFh6zDgeQSw-nsxG7dS0yHtre" TargetMode="External"/><Relationship Id="rId390" Type="http://schemas.openxmlformats.org/officeDocument/2006/relationships/hyperlink" Target="https://drive.google.com/open?id=16juDfF-IZmpSOafLdrlmFzmeyAvt_Ir0" TargetMode="External"/><Relationship Id="rId1" Type="http://schemas.openxmlformats.org/officeDocument/2006/relationships/comments" Target="../comments2.xml"/><Relationship Id="rId2" Type="http://schemas.openxmlformats.org/officeDocument/2006/relationships/hyperlink" Target="http://m.facebook.com/muhammad.muzaky.al.farizy" TargetMode="External"/><Relationship Id="rId3" Type="http://schemas.openxmlformats.org/officeDocument/2006/relationships/hyperlink" Target="https://m.facebook.com/bellatsana.deniastiti.5" TargetMode="External"/><Relationship Id="rId149" Type="http://schemas.openxmlformats.org/officeDocument/2006/relationships/hyperlink" Target="mailto:trionoagus@outlook.kr" TargetMode="External"/><Relationship Id="rId4" Type="http://schemas.openxmlformats.org/officeDocument/2006/relationships/hyperlink" Target="https://instagram.com/yudistyomp?r=nametag" TargetMode="External"/><Relationship Id="rId148" Type="http://schemas.openxmlformats.org/officeDocument/2006/relationships/hyperlink" Target="mailto:agushadi890@gmail.com" TargetMode="External"/><Relationship Id="rId1090" Type="http://schemas.openxmlformats.org/officeDocument/2006/relationships/hyperlink" Target="https://drive.google.com/open?id=1jPH8LzyzfldwVZ9ELZ14YnOWEPlNU47j" TargetMode="External"/><Relationship Id="rId1091" Type="http://schemas.openxmlformats.org/officeDocument/2006/relationships/hyperlink" Target="https://drive.google.com/open?id=11Zu6kIPLM96z8ck0SK9SByuMn31o7cJd" TargetMode="External"/><Relationship Id="rId1092" Type="http://schemas.openxmlformats.org/officeDocument/2006/relationships/hyperlink" Target="https://drive.google.com/open?id=11Zu6kIPLM96z8ck0SK9SByuMn31o7cJd" TargetMode="External"/><Relationship Id="rId1093" Type="http://schemas.openxmlformats.org/officeDocument/2006/relationships/hyperlink" Target="https://drive.google.com/open?id=1RrY8fJxYJthWifJOLsQLijfsLVBEcLaN" TargetMode="External"/><Relationship Id="rId1094" Type="http://schemas.openxmlformats.org/officeDocument/2006/relationships/hyperlink" Target="https://drive.google.com/open?id=1ABFA02eKB-CxFJX-8nuRgb_79STbP96x" TargetMode="External"/><Relationship Id="rId9" Type="http://schemas.openxmlformats.org/officeDocument/2006/relationships/hyperlink" Target="https://drive.google.com/open?id=1ztG0xGz4ypa3srkWtZPP8Y7XrpeK46K2" TargetMode="External"/><Relationship Id="rId143" Type="http://schemas.openxmlformats.org/officeDocument/2006/relationships/hyperlink" Target="mailto:adepriansyahprayuda@gmail.com" TargetMode="External"/><Relationship Id="rId385" Type="http://schemas.openxmlformats.org/officeDocument/2006/relationships/hyperlink" Target="mailto:maxt2323@gmail.com" TargetMode="External"/><Relationship Id="rId1095" Type="http://schemas.openxmlformats.org/officeDocument/2006/relationships/hyperlink" Target="https://drive.google.com/open?id=1tWSbXBk1hLvgyp3RJuRSagwK-H0cjn75" TargetMode="External"/><Relationship Id="rId142" Type="http://schemas.openxmlformats.org/officeDocument/2006/relationships/hyperlink" Target="mailto:wahab8483@gmail.com" TargetMode="External"/><Relationship Id="rId384" Type="http://schemas.openxmlformats.org/officeDocument/2006/relationships/hyperlink" Target="mailto:rahadityo123@gmial.com" TargetMode="External"/><Relationship Id="rId1096" Type="http://schemas.openxmlformats.org/officeDocument/2006/relationships/hyperlink" Target="https://drive.google.com/open?id=1IBYEUVJYmleJgG78Qz_JGwNHXgogGWyr" TargetMode="External"/><Relationship Id="rId141" Type="http://schemas.openxmlformats.org/officeDocument/2006/relationships/hyperlink" Target="mailto:yusufrinoarso87@gmail.com" TargetMode="External"/><Relationship Id="rId383" Type="http://schemas.openxmlformats.org/officeDocument/2006/relationships/hyperlink" Target="mailto:aryaone45@gmail.com" TargetMode="External"/><Relationship Id="rId1097" Type="http://schemas.openxmlformats.org/officeDocument/2006/relationships/hyperlink" Target="https://drive.google.com/open?id=1IBYEUVJYmleJgG78Qz_JGwNHXgogGWyr" TargetMode="External"/><Relationship Id="rId140" Type="http://schemas.openxmlformats.org/officeDocument/2006/relationships/hyperlink" Target="mailto:ahmadapay20@gmail.com" TargetMode="External"/><Relationship Id="rId382" Type="http://schemas.openxmlformats.org/officeDocument/2006/relationships/hyperlink" Target="mailto:presti.setiati@gmail.com" TargetMode="External"/><Relationship Id="rId1098" Type="http://schemas.openxmlformats.org/officeDocument/2006/relationships/hyperlink" Target="https://drive.google.com/open?id=1I7jwGriwWeqIGkWtlmTmLqvizwqbd18B" TargetMode="External"/><Relationship Id="rId5" Type="http://schemas.openxmlformats.org/officeDocument/2006/relationships/hyperlink" Target="https://www.facebook.com/Halimtan04" TargetMode="External"/><Relationship Id="rId147" Type="http://schemas.openxmlformats.org/officeDocument/2006/relationships/hyperlink" Target="mailto:evercoss5422@gmail.com" TargetMode="External"/><Relationship Id="rId389" Type="http://schemas.openxmlformats.org/officeDocument/2006/relationships/hyperlink" Target="https://drive.google.com/open?id=1ji8oLpxhWo9NZtiYNktaWBHcsFFSKY3V" TargetMode="External"/><Relationship Id="rId1099" Type="http://schemas.openxmlformats.org/officeDocument/2006/relationships/hyperlink" Target="https://drive.google.com/open?id=1nOmcSUME2mR-XebrS-GfPJz9_h2-pBMi" TargetMode="External"/><Relationship Id="rId6" Type="http://schemas.openxmlformats.org/officeDocument/2006/relationships/hyperlink" Target="https://www.facebook.com/komang.brootherhood" TargetMode="External"/><Relationship Id="rId146" Type="http://schemas.openxmlformats.org/officeDocument/2006/relationships/hyperlink" Target="mailto:aditzean@outook.com" TargetMode="External"/><Relationship Id="rId388" Type="http://schemas.openxmlformats.org/officeDocument/2006/relationships/hyperlink" Target="https://drive.google.com/open?id=1rTIRyQ8KrR7CWxnp3FrKR9vVEpn-uMJl" TargetMode="External"/><Relationship Id="rId7" Type="http://schemas.openxmlformats.org/officeDocument/2006/relationships/hyperlink" Target="mailto:wieraputra@yahoo.com" TargetMode="External"/><Relationship Id="rId145" Type="http://schemas.openxmlformats.org/officeDocument/2006/relationships/hyperlink" Target="mailto:kidy_cindaga@yahoo.co.id" TargetMode="External"/><Relationship Id="rId387" Type="http://schemas.openxmlformats.org/officeDocument/2006/relationships/hyperlink" Target="mailto:BEAT_RARANTA27@yahoo.com" TargetMode="External"/><Relationship Id="rId8" Type="http://schemas.openxmlformats.org/officeDocument/2006/relationships/hyperlink" Target="https://www.linkedin.com/in/arief-simatupang-65610280/" TargetMode="External"/><Relationship Id="rId144" Type="http://schemas.openxmlformats.org/officeDocument/2006/relationships/hyperlink" Target="mailto:roda_hade@yahoo.com" TargetMode="External"/><Relationship Id="rId386" Type="http://schemas.openxmlformats.org/officeDocument/2006/relationships/hyperlink" Target="mailto:rahmat_syafeihidayat@yahoo.co.id" TargetMode="External"/><Relationship Id="rId381" Type="http://schemas.openxmlformats.org/officeDocument/2006/relationships/hyperlink" Target="mailto:fadlisema@yahoo.co.id" TargetMode="External"/><Relationship Id="rId380" Type="http://schemas.openxmlformats.org/officeDocument/2006/relationships/hyperlink" Target="mailto:pither_yurhans@yahoo.com" TargetMode="External"/><Relationship Id="rId139" Type="http://schemas.openxmlformats.org/officeDocument/2006/relationships/hyperlink" Target="mailto:dairi_p@yahoo.com" TargetMode="External"/><Relationship Id="rId138" Type="http://schemas.openxmlformats.org/officeDocument/2006/relationships/hyperlink" Target="https://drive.google.com/open?id=1JmAxqFnKBfVnc65Qutti1a51Fp8Gyp-6" TargetMode="External"/><Relationship Id="rId137" Type="http://schemas.openxmlformats.org/officeDocument/2006/relationships/hyperlink" Target="https://drive.google.com/open?id=1D-HZkmeUWqMXyG-SteY8AKHL3miaQEi9" TargetMode="External"/><Relationship Id="rId379" Type="http://schemas.openxmlformats.org/officeDocument/2006/relationships/hyperlink" Target="mailto:oniksrimulatsih@gmail.com" TargetMode="External"/><Relationship Id="rId1080" Type="http://schemas.openxmlformats.org/officeDocument/2006/relationships/hyperlink" Target="https://drive.google.com/open?id=1sLlVNl0B5WMa1VJhz1MuFbyC6PUSwr4O" TargetMode="External"/><Relationship Id="rId1081" Type="http://schemas.openxmlformats.org/officeDocument/2006/relationships/hyperlink" Target="https://drive.google.com/open?id=1E4b3xQ6WtT_sckvm7cauCvDABoq-ocXs" TargetMode="External"/><Relationship Id="rId1082" Type="http://schemas.openxmlformats.org/officeDocument/2006/relationships/hyperlink" Target="https://drive.google.com/open?id=1yKmEFAOqHr2MUsy1CAOqqnGnCNWefuZ2" TargetMode="External"/><Relationship Id="rId1083" Type="http://schemas.openxmlformats.org/officeDocument/2006/relationships/hyperlink" Target="https://drive.google.com/open?id=15XV_BjJpgvHpy3IwRbuTIIGMEMkegspY" TargetMode="External"/><Relationship Id="rId132" Type="http://schemas.openxmlformats.org/officeDocument/2006/relationships/hyperlink" Target="https://drive.google.com/open?id=1FRDnw4PN5e93mqIo0bpuRWlYtLu501Oz" TargetMode="External"/><Relationship Id="rId374" Type="http://schemas.openxmlformats.org/officeDocument/2006/relationships/hyperlink" Target="https://drive.google.com/open?id=1nfF5rHD7dMB8Ex3dGjRxdyLwqWUFIagA" TargetMode="External"/><Relationship Id="rId1084" Type="http://schemas.openxmlformats.org/officeDocument/2006/relationships/hyperlink" Target="https://drive.google.com/open?id=1XOTuTeGUEAoRqMpB48JkBTPOVBDUl3oz" TargetMode="External"/><Relationship Id="rId131" Type="http://schemas.openxmlformats.org/officeDocument/2006/relationships/hyperlink" Target="https://drive.google.com/open?id=1zOwTl9aq5Hu4oZkEXnHOw22RCtL0DYFC" TargetMode="External"/><Relationship Id="rId373" Type="http://schemas.openxmlformats.org/officeDocument/2006/relationships/hyperlink" Target="https://drive.google.com/open?id=1-EcEIx63ogCtyuG2rSYKlOx2ufQM53dW" TargetMode="External"/><Relationship Id="rId1085" Type="http://schemas.openxmlformats.org/officeDocument/2006/relationships/hyperlink" Target="https://drive.google.com/open?id=1FPPaO5JH4kgfjezjPYQcHZIs3vZFpbQ4" TargetMode="External"/><Relationship Id="rId130" Type="http://schemas.openxmlformats.org/officeDocument/2006/relationships/hyperlink" Target="https://drive.google.com/open?id=15gDZ0KSbBAJD25ZjklJg7RUwsyY15ese" TargetMode="External"/><Relationship Id="rId372" Type="http://schemas.openxmlformats.org/officeDocument/2006/relationships/hyperlink" Target="https://drive.google.com/open?id=1wCIkZ--cWUu0dUoqeQXUREsyNFdDGIM7" TargetMode="External"/><Relationship Id="rId1086" Type="http://schemas.openxmlformats.org/officeDocument/2006/relationships/hyperlink" Target="https://drive.google.com/open?id=1LaQnwE6YHhDwQwZNvnmPaMNft361RzOP" TargetMode="External"/><Relationship Id="rId371" Type="http://schemas.openxmlformats.org/officeDocument/2006/relationships/hyperlink" Target="mailto:dhanidharmesta@gmail.com" TargetMode="External"/><Relationship Id="rId1087" Type="http://schemas.openxmlformats.org/officeDocument/2006/relationships/hyperlink" Target="https://drive.google.com/open?id=1LaQnwE6YHhDwQwZNvnmPaMNft361RzOP" TargetMode="External"/><Relationship Id="rId136" Type="http://schemas.openxmlformats.org/officeDocument/2006/relationships/hyperlink" Target="https://drive.google.com/open?id=1_p7rUB0LG6DFx5LpG2Ib1Z58xIVu9YVP" TargetMode="External"/><Relationship Id="rId378" Type="http://schemas.openxmlformats.org/officeDocument/2006/relationships/hyperlink" Target="mailto:deagus.mudana@gmail.com" TargetMode="External"/><Relationship Id="rId1088" Type="http://schemas.openxmlformats.org/officeDocument/2006/relationships/hyperlink" Target="https://drive.google.com/open?id=1uIPFKbE4MhVVWcHUgZBG5qQ7xvkOu1nQ" TargetMode="External"/><Relationship Id="rId135" Type="http://schemas.openxmlformats.org/officeDocument/2006/relationships/hyperlink" Target="https://drive.google.com/open?id=1vpoZYr50pKPv1SuH1b4A9sK9Ba9t-9yL" TargetMode="External"/><Relationship Id="rId377" Type="http://schemas.openxmlformats.org/officeDocument/2006/relationships/hyperlink" Target="mailto:Saputra76572@gmail.com" TargetMode="External"/><Relationship Id="rId1089" Type="http://schemas.openxmlformats.org/officeDocument/2006/relationships/hyperlink" Target="https://drive.google.com/open?id=1AyybLwk3kEiBpQRACaUJXaP45ogTF3FB" TargetMode="External"/><Relationship Id="rId134" Type="http://schemas.openxmlformats.org/officeDocument/2006/relationships/hyperlink" Target="https://drive.google.com/open?id=1JJYg78PFIc2Ufoe1GagegtUzNm_DdGJO" TargetMode="External"/><Relationship Id="rId376" Type="http://schemas.openxmlformats.org/officeDocument/2006/relationships/hyperlink" Target="mailto:novitafitrisari@yahoo.co.id" TargetMode="External"/><Relationship Id="rId133" Type="http://schemas.openxmlformats.org/officeDocument/2006/relationships/hyperlink" Target="https://drive.google.com/open?id=1vtEvESHu1AvYObnYqYVlADR5lXBr63TW" TargetMode="External"/><Relationship Id="rId375" Type="http://schemas.openxmlformats.org/officeDocument/2006/relationships/hyperlink" Target="https://drive.google.com/open?id=1ezY9Wnb9vBDq3Kf8X-PTRwYMJUsQkYiP" TargetMode="External"/><Relationship Id="rId172" Type="http://schemas.openxmlformats.org/officeDocument/2006/relationships/hyperlink" Target="mailto:antoberty@gamil.com" TargetMode="External"/><Relationship Id="rId171" Type="http://schemas.openxmlformats.org/officeDocument/2006/relationships/hyperlink" Target="mailto:andri639@gmail.com" TargetMode="External"/><Relationship Id="rId170" Type="http://schemas.openxmlformats.org/officeDocument/2006/relationships/hyperlink" Target="https://drive.google.com/open?id=1-YkxZK1b83UyepWwohTIaXbCMJ73C9ba" TargetMode="External"/><Relationship Id="rId165" Type="http://schemas.openxmlformats.org/officeDocument/2006/relationships/hyperlink" Target="mailto:alwien28@gmail.com" TargetMode="External"/><Relationship Id="rId164" Type="http://schemas.openxmlformats.org/officeDocument/2006/relationships/hyperlink" Target="mailto:feeltocross@gmail.com" TargetMode="External"/><Relationship Id="rId163" Type="http://schemas.openxmlformats.org/officeDocument/2006/relationships/hyperlink" Target="mailto:alipcendekia@yahoo.com" TargetMode="External"/><Relationship Id="rId162" Type="http://schemas.openxmlformats.org/officeDocument/2006/relationships/hyperlink" Target="mailto:prantovirgo@gmail.com" TargetMode="External"/><Relationship Id="rId169" Type="http://schemas.openxmlformats.org/officeDocument/2006/relationships/hyperlink" Target="https://drive.google.com/open?id=1DSuaUZOu3rJxMoGsaa6IKSSdDwrRyHOk" TargetMode="External"/><Relationship Id="rId168" Type="http://schemas.openxmlformats.org/officeDocument/2006/relationships/hyperlink" Target="https://drive.google.com/open?id=1mT_qE-5WfpZCLLeeJJhMi9PiziO8_d6Q" TargetMode="External"/><Relationship Id="rId167" Type="http://schemas.openxmlformats.org/officeDocument/2006/relationships/hyperlink" Target="https://drive.google.com/open?id=1d35pq35f6XEtTKS3gjvcx_bKmrcC-vva" TargetMode="External"/><Relationship Id="rId166" Type="http://schemas.openxmlformats.org/officeDocument/2006/relationships/hyperlink" Target="mailto:andreasjimy@gmail.com" TargetMode="External"/><Relationship Id="rId161" Type="http://schemas.openxmlformats.org/officeDocument/2006/relationships/hyperlink" Target="mailto:dnetworkweb15@gmail.com" TargetMode="External"/><Relationship Id="rId160" Type="http://schemas.openxmlformats.org/officeDocument/2006/relationships/hyperlink" Target="mailto:alimurtadhoachmad@gmail.com" TargetMode="External"/><Relationship Id="rId159" Type="http://schemas.openxmlformats.org/officeDocument/2006/relationships/hyperlink" Target="mailto:derocry@gmail.com" TargetMode="External"/><Relationship Id="rId154" Type="http://schemas.openxmlformats.org/officeDocument/2006/relationships/hyperlink" Target="https://drive.google.com/open?id=1xrZL-5Ud0YQjB-83xPFB4AW4UzmNZpYr" TargetMode="External"/><Relationship Id="rId396" Type="http://schemas.openxmlformats.org/officeDocument/2006/relationships/hyperlink" Target="https://drive.google.com/open?id=1Ju4pRYX_AK-zroaHPYxX_tJIGrY-Myro" TargetMode="External"/><Relationship Id="rId153" Type="http://schemas.openxmlformats.org/officeDocument/2006/relationships/hyperlink" Target="mailto:eustokia.airin@yahoo.com" TargetMode="External"/><Relationship Id="rId395" Type="http://schemas.openxmlformats.org/officeDocument/2006/relationships/hyperlink" Target="mailto:imamrilapambudi27@gmail.com" TargetMode="External"/><Relationship Id="rId152" Type="http://schemas.openxmlformats.org/officeDocument/2006/relationships/hyperlink" Target="mailto:fauzismknusg@gmail.com" TargetMode="External"/><Relationship Id="rId394" Type="http://schemas.openxmlformats.org/officeDocument/2006/relationships/hyperlink" Target="mailto:rezarenaldi333@gmail.com" TargetMode="External"/><Relationship Id="rId151" Type="http://schemas.openxmlformats.org/officeDocument/2006/relationships/hyperlink" Target="mailto:masyiur.budianto@gmail.com" TargetMode="External"/><Relationship Id="rId393" Type="http://schemas.openxmlformats.org/officeDocument/2006/relationships/hyperlink" Target="mailto:rajujallul6@gmail.com" TargetMode="External"/><Relationship Id="rId158" Type="http://schemas.openxmlformats.org/officeDocument/2006/relationships/hyperlink" Target="mailto:a7133rt@yahoo.com" TargetMode="External"/><Relationship Id="rId157" Type="http://schemas.openxmlformats.org/officeDocument/2006/relationships/hyperlink" Target="mailto:aji.susila@yahoo.com" TargetMode="External"/><Relationship Id="rId399" Type="http://schemas.openxmlformats.org/officeDocument/2006/relationships/hyperlink" Target="https://drive.google.com/open?id=1tG2tdyEVNsuQCp9JN0MtN-0hZju62HEC" TargetMode="External"/><Relationship Id="rId156" Type="http://schemas.openxmlformats.org/officeDocument/2006/relationships/hyperlink" Target="https://drive.google.com/open?id=1SzJcLLxR40q65Z-z2iZIXJ01m8lJ1cpP" TargetMode="External"/><Relationship Id="rId398" Type="http://schemas.openxmlformats.org/officeDocument/2006/relationships/hyperlink" Target="https://drive.google.com/open?id=1HpFnnvw7N7bgAf3_qxvaqMKYSWE8PsoP" TargetMode="External"/><Relationship Id="rId155" Type="http://schemas.openxmlformats.org/officeDocument/2006/relationships/hyperlink" Target="https://drive.google.com/open?id=1XtO1Mm1Ii4PPYHl5MEe0hwR0YvZuKbJQ" TargetMode="External"/><Relationship Id="rId397" Type="http://schemas.openxmlformats.org/officeDocument/2006/relationships/hyperlink" Target="https://drive.google.com/open?id=1Q5ERIe-XfKIqZAPkz3A3Ox7UW4LeFyZc" TargetMode="External"/><Relationship Id="rId1510" Type="http://schemas.openxmlformats.org/officeDocument/2006/relationships/hyperlink" Target="https://drive.google.com/open?id=19wLa3OmF6FCIVSaVwK2jmHHoUuzCS919" TargetMode="External"/><Relationship Id="rId1511" Type="http://schemas.openxmlformats.org/officeDocument/2006/relationships/hyperlink" Target="https://drive.google.com/open?id=19CUj8EVbkoDPVzNTrKuWW6EAefMo9hM4" TargetMode="External"/><Relationship Id="rId1512" Type="http://schemas.openxmlformats.org/officeDocument/2006/relationships/hyperlink" Target="https://drive.google.com/open?id=14Lkuy_bgrZxGnlX_tte8n6Dev0Z2Loyn" TargetMode="External"/><Relationship Id="rId1513" Type="http://schemas.openxmlformats.org/officeDocument/2006/relationships/hyperlink" Target="https://drive.google.com/open?id=1WSE7Q-2qnUUB1omzNKau6HJFo5aAU8cL" TargetMode="External"/><Relationship Id="rId1514" Type="http://schemas.openxmlformats.org/officeDocument/2006/relationships/hyperlink" Target="https://drive.google.com/open?id=19wLa3OmF6FCIVSaVwK2jmHHoUuzCS919" TargetMode="External"/><Relationship Id="rId1515" Type="http://schemas.openxmlformats.org/officeDocument/2006/relationships/hyperlink" Target="https://drive.google.com/open?id=19CUj8EVbkoDPVzNTrKuWW6EAefMo9hM4" TargetMode="External"/><Relationship Id="rId1516" Type="http://schemas.openxmlformats.org/officeDocument/2006/relationships/hyperlink" Target="https://drive.google.com/open?id=14Lkuy_bgrZxGnlX_tte8n6Dev0Z2Loyn" TargetMode="External"/><Relationship Id="rId1517" Type="http://schemas.openxmlformats.org/officeDocument/2006/relationships/hyperlink" Target="https://drive.google.com/open?id=1WSE7Q-2qnUUB1omzNKau6HJFo5aAU8cL" TargetMode="External"/><Relationship Id="rId808" Type="http://schemas.openxmlformats.org/officeDocument/2006/relationships/hyperlink" Target="mailto:teguhpratomo0508@gmail.com" TargetMode="External"/><Relationship Id="rId1518" Type="http://schemas.openxmlformats.org/officeDocument/2006/relationships/hyperlink" Target="https://drive.google.com/open?id=1zljvmCZUhfvvVW4LJf6PnT_bc22gb0BE" TargetMode="External"/><Relationship Id="rId807" Type="http://schemas.openxmlformats.org/officeDocument/2006/relationships/hyperlink" Target="mailto:shofiyyah.salma15@gmail.com" TargetMode="External"/><Relationship Id="rId1519" Type="http://schemas.openxmlformats.org/officeDocument/2006/relationships/hyperlink" Target="https://drive.google.com/open?id=130Hv9UH9vmwO6iewY9CllV9C94trLUf1" TargetMode="External"/><Relationship Id="rId806" Type="http://schemas.openxmlformats.org/officeDocument/2006/relationships/hyperlink" Target="mailto:shofiyyah.salma15@gmail.com" TargetMode="External"/><Relationship Id="rId805" Type="http://schemas.openxmlformats.org/officeDocument/2006/relationships/hyperlink" Target="mailto:abubakarsidik0487@gmail.com" TargetMode="External"/><Relationship Id="rId809" Type="http://schemas.openxmlformats.org/officeDocument/2006/relationships/hyperlink" Target="mailto:teguhpratomo0508@gmail.com" TargetMode="External"/><Relationship Id="rId800" Type="http://schemas.openxmlformats.org/officeDocument/2006/relationships/hyperlink" Target="mailto:hermantowong2785@gmail.com" TargetMode="External"/><Relationship Id="rId804" Type="http://schemas.openxmlformats.org/officeDocument/2006/relationships/hyperlink" Target="mailto:abubakarsidik0487@gmail.com" TargetMode="External"/><Relationship Id="rId803" Type="http://schemas.openxmlformats.org/officeDocument/2006/relationships/hyperlink" Target="mailto:hudahau@gmail.com" TargetMode="External"/><Relationship Id="rId802" Type="http://schemas.openxmlformats.org/officeDocument/2006/relationships/hyperlink" Target="mailto:hudahau@gmail.com" TargetMode="External"/><Relationship Id="rId801" Type="http://schemas.openxmlformats.org/officeDocument/2006/relationships/hyperlink" Target="mailto:hermantowong2785@gmail.com" TargetMode="External"/><Relationship Id="rId1500" Type="http://schemas.openxmlformats.org/officeDocument/2006/relationships/hyperlink" Target="https://drive.google.com/open?id=1V06DKnEis_XB9K4Q0SidBaIYO8iWOc5G" TargetMode="External"/><Relationship Id="rId1501" Type="http://schemas.openxmlformats.org/officeDocument/2006/relationships/hyperlink" Target="https://drive.google.com/open?id=1ZjkTI_QiX3Lq2hgj7Kh8NKTAXHisudTF" TargetMode="External"/><Relationship Id="rId1502" Type="http://schemas.openxmlformats.org/officeDocument/2006/relationships/hyperlink" Target="https://drive.google.com/open?id=1D5bVCZCGrI44XIG63ORo3H3lFyjAJdsB" TargetMode="External"/><Relationship Id="rId1503" Type="http://schemas.openxmlformats.org/officeDocument/2006/relationships/hyperlink" Target="https://drive.google.com/open?id=1HQ5qzIQRBa_owWgJpQxQTRvwqEF4F-7j" TargetMode="External"/><Relationship Id="rId1504" Type="http://schemas.openxmlformats.org/officeDocument/2006/relationships/hyperlink" Target="https://drive.google.com/open?id=1J_Rmgx3SbkG943-BSR7aZ5KZxuDQAFpR" TargetMode="External"/><Relationship Id="rId1505" Type="http://schemas.openxmlformats.org/officeDocument/2006/relationships/hyperlink" Target="https://drive.google.com/open?id=13McAz6M5lfOrQzxsewk3ZL43MuPvCpCr" TargetMode="External"/><Relationship Id="rId1506" Type="http://schemas.openxmlformats.org/officeDocument/2006/relationships/hyperlink" Target="https://drive.google.com/open?id=1D5bVCZCGrI44XIG63ORo3H3lFyjAJdsB" TargetMode="External"/><Relationship Id="rId1507" Type="http://schemas.openxmlformats.org/officeDocument/2006/relationships/hyperlink" Target="https://drive.google.com/open?id=1HQ5qzIQRBa_owWgJpQxQTRvwqEF4F-7j" TargetMode="External"/><Relationship Id="rId1508" Type="http://schemas.openxmlformats.org/officeDocument/2006/relationships/hyperlink" Target="https://drive.google.com/open?id=1J_Rmgx3SbkG943-BSR7aZ5KZxuDQAFpR" TargetMode="External"/><Relationship Id="rId1509" Type="http://schemas.openxmlformats.org/officeDocument/2006/relationships/hyperlink" Target="https://drive.google.com/open?id=13McAz6M5lfOrQzxsewk3ZL43MuPvCpCr" TargetMode="External"/><Relationship Id="rId40" Type="http://schemas.openxmlformats.org/officeDocument/2006/relationships/hyperlink" Target="https://drive.google.com/open?id=1TtQHFNzXMwwtLKAOf0vixJzFv8S_bHae" TargetMode="External"/><Relationship Id="rId1334" Type="http://schemas.openxmlformats.org/officeDocument/2006/relationships/hyperlink" Target="https://drive.google.com/open?id=1LQcGLawR_dBJtLaCBFHi4upD6EIRdaVH" TargetMode="External"/><Relationship Id="rId1335" Type="http://schemas.openxmlformats.org/officeDocument/2006/relationships/hyperlink" Target="https://drive.google.com/open?id=1hHNMbhfq2427dITIhZDEANwzo_sGvYlU" TargetMode="External"/><Relationship Id="rId42" Type="http://schemas.openxmlformats.org/officeDocument/2006/relationships/hyperlink" Target="http://jobhunter.id/" TargetMode="External"/><Relationship Id="rId1336" Type="http://schemas.openxmlformats.org/officeDocument/2006/relationships/hyperlink" Target="https://drive.google.com/open?id=1WKybWtQ7DE5VX5kPGZ6AYZ3kAKVLc68v" TargetMode="External"/><Relationship Id="rId41" Type="http://schemas.openxmlformats.org/officeDocument/2006/relationships/hyperlink" Target="https://drive.google.com/open?id=1Cy_flau3qdVxOS4q6QG0P6pHBqp7WiGw" TargetMode="External"/><Relationship Id="rId1337" Type="http://schemas.openxmlformats.org/officeDocument/2006/relationships/hyperlink" Target="https://drive.google.com/open?id=1Zf5l_oEkYkreRX6f6SwHw2FTZrKfxzU9" TargetMode="External"/><Relationship Id="rId44" Type="http://schemas.openxmlformats.org/officeDocument/2006/relationships/hyperlink" Target="https://drive.google.com/open?id=1fAFSA6VxKk2tyPkb3uCKLCrOUrWTIkIP" TargetMode="External"/><Relationship Id="rId1338" Type="http://schemas.openxmlformats.org/officeDocument/2006/relationships/hyperlink" Target="https://drive.google.com/open?id=1LQcGLawR_dBJtLaCBFHi4upD6EIRdaVH" TargetMode="External"/><Relationship Id="rId43" Type="http://schemas.openxmlformats.org/officeDocument/2006/relationships/hyperlink" Target="https://drive.google.com/open?id=13BMBJIrRahfQwjBteVrbQL0okTpJyc_m" TargetMode="External"/><Relationship Id="rId1339" Type="http://schemas.openxmlformats.org/officeDocument/2006/relationships/hyperlink" Target="https://drive.google.com/open?id=1hHNMbhfq2427dITIhZDEANwzo_sGvYlU" TargetMode="External"/><Relationship Id="rId46" Type="http://schemas.openxmlformats.org/officeDocument/2006/relationships/hyperlink" Target="https://drive.google.com/open?id=1T9h_NJLvttCakUl5ipLSTgl6nPMDGFbd" TargetMode="External"/><Relationship Id="rId45" Type="http://schemas.openxmlformats.org/officeDocument/2006/relationships/hyperlink" Target="https://drive.google.com/open?id=1L14HkU62LtzpFPRDGIRTiCbdryZUbfwQ" TargetMode="External"/><Relationship Id="rId509" Type="http://schemas.openxmlformats.org/officeDocument/2006/relationships/hyperlink" Target="https://drive.google.com/open?id=18rqrJdxW6UKJtzCNsO1VKVSU3QGWSQ0A" TargetMode="External"/><Relationship Id="rId508" Type="http://schemas.openxmlformats.org/officeDocument/2006/relationships/hyperlink" Target="https://drive.google.com/open?id=161ynnmtjIvtQqZiJkCh7_tF0ptiKQ5n6" TargetMode="External"/><Relationship Id="rId503" Type="http://schemas.openxmlformats.org/officeDocument/2006/relationships/hyperlink" Target="mailto:rezayudap@gmail.com" TargetMode="External"/><Relationship Id="rId745" Type="http://schemas.openxmlformats.org/officeDocument/2006/relationships/hyperlink" Target="https://drive.google.com/open?id=1a4-LS_ANOQN4hkTmfJ35yloJ15SVgIau" TargetMode="External"/><Relationship Id="rId987" Type="http://schemas.openxmlformats.org/officeDocument/2006/relationships/hyperlink" Target="https://m.facebook.com/home.php?ref_component=mbasic_home_header&amp;ref_page=%2Fwap%2Fpages_timeline.php&amp;refid=17&amp;ref=opera_speed_dial" TargetMode="External"/><Relationship Id="rId502" Type="http://schemas.openxmlformats.org/officeDocument/2006/relationships/hyperlink" Target="mailto:nur.anel.fauziah@gmail.com" TargetMode="External"/><Relationship Id="rId744" Type="http://schemas.openxmlformats.org/officeDocument/2006/relationships/hyperlink" Target="https://drive.google.com/open?id=1BImp625HpvP8uzz4VYMJT6ao-2jgoNhj" TargetMode="External"/><Relationship Id="rId986" Type="http://schemas.openxmlformats.org/officeDocument/2006/relationships/hyperlink" Target="https://www.instagram.com/p/BujIxlYBtGHCG-wAkjW2gVP0c4_hKGOp3PY4m80/?igshid=slklog03zbgs" TargetMode="External"/><Relationship Id="rId501" Type="http://schemas.openxmlformats.org/officeDocument/2006/relationships/hyperlink" Target="mailto:megaindah.012@gmail.com" TargetMode="External"/><Relationship Id="rId743" Type="http://schemas.openxmlformats.org/officeDocument/2006/relationships/hyperlink" Target="https://drive.google.com/open?id=1PLcLtcpbQW5H0m8SEEW2jBE9jNLrclpz" TargetMode="External"/><Relationship Id="rId985" Type="http://schemas.openxmlformats.org/officeDocument/2006/relationships/hyperlink" Target="https://www.facebook.com/rosalia.lesmana" TargetMode="External"/><Relationship Id="rId500" Type="http://schemas.openxmlformats.org/officeDocument/2006/relationships/hyperlink" Target="mailto:rismawati@gmail.com" TargetMode="External"/><Relationship Id="rId742" Type="http://schemas.openxmlformats.org/officeDocument/2006/relationships/hyperlink" Target="mailto:angeliuswahyu27@gmail.com" TargetMode="External"/><Relationship Id="rId984" Type="http://schemas.openxmlformats.org/officeDocument/2006/relationships/hyperlink" Target="https://drive.google.com/open?id=1EgjRgCFVKmlFzHlQbMIQFkjxFD6F63XQ" TargetMode="External"/><Relationship Id="rId507" Type="http://schemas.openxmlformats.org/officeDocument/2006/relationships/hyperlink" Target="https://drive.google.com/open?id=1Gim9CjXJSbA-X-z3ZYQzVPvcBkHtd1b0" TargetMode="External"/><Relationship Id="rId749" Type="http://schemas.openxmlformats.org/officeDocument/2006/relationships/hyperlink" Target="https://drive.google.com/open?id=1a4-LS_ANOQN4hkTmfJ35yloJ15SVgIau" TargetMode="External"/><Relationship Id="rId506" Type="http://schemas.openxmlformats.org/officeDocument/2006/relationships/hyperlink" Target="https://drive.google.com/open?id=1nerrt2FRGZLhnNOOjP_3-BkVr9fV33ev" TargetMode="External"/><Relationship Id="rId748" Type="http://schemas.openxmlformats.org/officeDocument/2006/relationships/hyperlink" Target="https://drive.google.com/open?id=1BImp625HpvP8uzz4VYMJT6ao-2jgoNhj" TargetMode="External"/><Relationship Id="rId505" Type="http://schemas.openxmlformats.org/officeDocument/2006/relationships/hyperlink" Target="https://drive.google.com/open?id=1jzkgGhO4rR4i8pGZlDnetIv5lALWBbby" TargetMode="External"/><Relationship Id="rId747" Type="http://schemas.openxmlformats.org/officeDocument/2006/relationships/hyperlink" Target="https://drive.google.com/open?id=1PLcLtcpbQW5H0m8SEEW2jBE9jNLrclpz" TargetMode="External"/><Relationship Id="rId989" Type="http://schemas.openxmlformats.org/officeDocument/2006/relationships/hyperlink" Target="https://www.instagram.com/p/Byd_B4NAQBf/?igshid=1fog796brgf0u" TargetMode="External"/><Relationship Id="rId504" Type="http://schemas.openxmlformats.org/officeDocument/2006/relationships/hyperlink" Target="mailto:Irfan.nugroho@wikimedia.or.id" TargetMode="External"/><Relationship Id="rId746" Type="http://schemas.openxmlformats.org/officeDocument/2006/relationships/hyperlink" Target="https://drive.google.com/open?id=12dCWaK7A0uiRsx94Xj-z62Nh2tiIJ9ip" TargetMode="External"/><Relationship Id="rId988" Type="http://schemas.openxmlformats.org/officeDocument/2006/relationships/hyperlink" Target="https://m.facebook.com/home.php" TargetMode="External"/><Relationship Id="rId48" Type="http://schemas.openxmlformats.org/officeDocument/2006/relationships/hyperlink" Target="https://drive.google.com/open?id=1boZ7wU_BK69wsQb5XGl_dkJDi1K9C7xg" TargetMode="External"/><Relationship Id="rId47" Type="http://schemas.openxmlformats.org/officeDocument/2006/relationships/hyperlink" Target="https://drive.google.com/open?id=1yphkJQYCUy82gJUVzaAe-M2MejtBztCY" TargetMode="External"/><Relationship Id="rId49" Type="http://schemas.openxmlformats.org/officeDocument/2006/relationships/hyperlink" Target="https://drive.google.com/open?id=1iv2OOoAMuuLIh-ru9VBqudAGA0Ljo3_i" TargetMode="External"/><Relationship Id="rId741" Type="http://schemas.openxmlformats.org/officeDocument/2006/relationships/hyperlink" Target="mailto:acanchan99@gmail.com" TargetMode="External"/><Relationship Id="rId983" Type="http://schemas.openxmlformats.org/officeDocument/2006/relationships/hyperlink" Target="https://drive.google.com/open?id=1T05EXv7kxVzusZ8FJYLxHrmr_HyuZY7n" TargetMode="External"/><Relationship Id="rId1330" Type="http://schemas.openxmlformats.org/officeDocument/2006/relationships/hyperlink" Target="https://drive.google.com/open?id=1SZm2ZK6sr-PTrNb1JECUeiIaf0sDj-NJ" TargetMode="External"/><Relationship Id="rId740" Type="http://schemas.openxmlformats.org/officeDocument/2006/relationships/hyperlink" Target="mailto:dienamahfudzah@yahoo.com" TargetMode="External"/><Relationship Id="rId982" Type="http://schemas.openxmlformats.org/officeDocument/2006/relationships/hyperlink" Target="https://drive.google.com/open?id=1B417bNxUsGeXl_ISCMcazfmZzrtXdNUS" TargetMode="External"/><Relationship Id="rId1331" Type="http://schemas.openxmlformats.org/officeDocument/2006/relationships/hyperlink" Target="https://drive.google.com/open?id=1Ybas3dSHmGKAXGY1mZbAwq0kD4ZEj7ml" TargetMode="External"/><Relationship Id="rId981" Type="http://schemas.openxmlformats.org/officeDocument/2006/relationships/hyperlink" Target="https://drive.google.com/open?id=13rbTI-L01kCRaknwqF_J0L1DK_HCX8Rc" TargetMode="External"/><Relationship Id="rId1332" Type="http://schemas.openxmlformats.org/officeDocument/2006/relationships/hyperlink" Target="https://drive.google.com/open?id=1WKybWtQ7DE5VX5kPGZ6AYZ3kAKVLc68v" TargetMode="External"/><Relationship Id="rId980" Type="http://schemas.openxmlformats.org/officeDocument/2006/relationships/hyperlink" Target="https://instagram.com/rezzazimah?igshid=1tu2kee9m9yu3" TargetMode="External"/><Relationship Id="rId1333" Type="http://schemas.openxmlformats.org/officeDocument/2006/relationships/hyperlink" Target="https://drive.google.com/open?id=1Zf5l_oEkYkreRX6f6SwHw2FTZrKfxzU9" TargetMode="External"/><Relationship Id="rId1323" Type="http://schemas.openxmlformats.org/officeDocument/2006/relationships/hyperlink" Target="https://drive.google.com/open?id=1HRbKJMB9ORopKh0twyWAm0B9DPhPGGk-" TargetMode="External"/><Relationship Id="rId1324" Type="http://schemas.openxmlformats.org/officeDocument/2006/relationships/hyperlink" Target="https://drive.google.com/open?id=1ukDDOXMcXHVUAaNoRFMm6ZUOnrGkiXrs" TargetMode="External"/><Relationship Id="rId31" Type="http://schemas.openxmlformats.org/officeDocument/2006/relationships/hyperlink" Target="https://drive.google.com/open?id=1dQKxDL9ceycQLrPV4UhoLtaIkNzDlv_Q" TargetMode="External"/><Relationship Id="rId1325" Type="http://schemas.openxmlformats.org/officeDocument/2006/relationships/hyperlink" Target="https://drive.google.com/open?id=1XsunXuLnplcDHTiOZQuOdRLEqLnTTdLV" TargetMode="External"/><Relationship Id="rId30" Type="http://schemas.openxmlformats.org/officeDocument/2006/relationships/hyperlink" Target="https://drive.google.com/open?id=1dLXRJzzWuPKLXk6XojLuESRxoJy2mgsr" TargetMode="External"/><Relationship Id="rId1326" Type="http://schemas.openxmlformats.org/officeDocument/2006/relationships/hyperlink" Target="https://drive.google.com/open?id=1SZm2ZK6sr-PTrNb1JECUeiIaf0sDj-NJ" TargetMode="External"/><Relationship Id="rId33" Type="http://schemas.openxmlformats.org/officeDocument/2006/relationships/hyperlink" Target="https://drive.google.com/open?id=1H6V6Hx93sHTvfpB6KauvikvWJUY6N37o" TargetMode="External"/><Relationship Id="rId1327" Type="http://schemas.openxmlformats.org/officeDocument/2006/relationships/hyperlink" Target="https://drive.google.com/open?id=1Ybas3dSHmGKAXGY1mZbAwq0kD4ZEj7ml" TargetMode="External"/><Relationship Id="rId32" Type="http://schemas.openxmlformats.org/officeDocument/2006/relationships/hyperlink" Target="https://drive.google.com/open?id=1ABYyxIO_Y_k395Y8L-5RtS0VvLOwh981" TargetMode="External"/><Relationship Id="rId1328" Type="http://schemas.openxmlformats.org/officeDocument/2006/relationships/hyperlink" Target="https://drive.google.com/open?id=1ukDDOXMcXHVUAaNoRFMm6ZUOnrGkiXrs" TargetMode="External"/><Relationship Id="rId35" Type="http://schemas.openxmlformats.org/officeDocument/2006/relationships/hyperlink" Target="https://drive.google.com/open?id=1JFTH-DVYGlZhVuwQ8nSNW6KmwPC3RT24" TargetMode="External"/><Relationship Id="rId1329" Type="http://schemas.openxmlformats.org/officeDocument/2006/relationships/hyperlink" Target="https://drive.google.com/open?id=1XsunXuLnplcDHTiOZQuOdRLEqLnTTdLV" TargetMode="External"/><Relationship Id="rId34" Type="http://schemas.openxmlformats.org/officeDocument/2006/relationships/hyperlink" Target="https://drive.google.com/open?id=1AxAaF89QU1bcOHp0dK2cR5OAwwn65ftu" TargetMode="External"/><Relationship Id="rId739" Type="http://schemas.openxmlformats.org/officeDocument/2006/relationships/hyperlink" Target="mailto:aripw92@gmail.com" TargetMode="External"/><Relationship Id="rId734" Type="http://schemas.openxmlformats.org/officeDocument/2006/relationships/hyperlink" Target="mailto:raralingga.rl@gmail.com" TargetMode="External"/><Relationship Id="rId976" Type="http://schemas.openxmlformats.org/officeDocument/2006/relationships/hyperlink" Target="https://m.facebook.com/?_rdr" TargetMode="External"/><Relationship Id="rId733" Type="http://schemas.openxmlformats.org/officeDocument/2006/relationships/hyperlink" Target="mailto:dendyarifianto@gmail.com" TargetMode="External"/><Relationship Id="rId975" Type="http://schemas.openxmlformats.org/officeDocument/2006/relationships/hyperlink" Target="https://www.facebook.com/mari.setiawan" TargetMode="External"/><Relationship Id="rId732" Type="http://schemas.openxmlformats.org/officeDocument/2006/relationships/hyperlink" Target="mailto:laksitapramanasari@gmail.com" TargetMode="External"/><Relationship Id="rId974" Type="http://schemas.openxmlformats.org/officeDocument/2006/relationships/hyperlink" Target="https://www.facebook.com/profile.php?id=100012391698972" TargetMode="External"/><Relationship Id="rId731" Type="http://schemas.openxmlformats.org/officeDocument/2006/relationships/hyperlink" Target="mailto:wildanrilopambudi777@gmail.com" TargetMode="External"/><Relationship Id="rId973" Type="http://schemas.openxmlformats.org/officeDocument/2006/relationships/hyperlink" Target="https://drive.google.com/open?id=1PQgorv3acopYU6U0zp9B9wK0Q1H3dABS" TargetMode="External"/><Relationship Id="rId738" Type="http://schemas.openxmlformats.org/officeDocument/2006/relationships/hyperlink" Target="mailto:tendri95@gmail.com" TargetMode="External"/><Relationship Id="rId737" Type="http://schemas.openxmlformats.org/officeDocument/2006/relationships/hyperlink" Target="mailto:vitadhewanty@gmail.com" TargetMode="External"/><Relationship Id="rId979" Type="http://schemas.openxmlformats.org/officeDocument/2006/relationships/hyperlink" Target="https://docs.google.com/forms/d/e/1FAIpQLScnquKFV6j1j4aOf_G-GuhMRpcgPC2f8fxujttTV9mvnDBD8w/viewform?vc=0&amp;c=0&amp;w=1" TargetMode="External"/><Relationship Id="rId736" Type="http://schemas.openxmlformats.org/officeDocument/2006/relationships/hyperlink" Target="mailto:tioatmanugraha@gmail.com" TargetMode="External"/><Relationship Id="rId978" Type="http://schemas.openxmlformats.org/officeDocument/2006/relationships/hyperlink" Target="https://m.facebook.com/?_rdr" TargetMode="External"/><Relationship Id="rId735" Type="http://schemas.openxmlformats.org/officeDocument/2006/relationships/hyperlink" Target="mailto:ubhasan992@gmail.com" TargetMode="External"/><Relationship Id="rId977" Type="http://schemas.openxmlformats.org/officeDocument/2006/relationships/hyperlink" Target="https://www.instagram.com/p/ByUKx4dAqda/?igshid=yt40p04rf8uh" TargetMode="External"/><Relationship Id="rId37" Type="http://schemas.openxmlformats.org/officeDocument/2006/relationships/hyperlink" Target="https://drive.google.com/open?id=1FpuO7UvHojJ9g_MOTtg3hQX3DIWY_OXU" TargetMode="External"/><Relationship Id="rId36" Type="http://schemas.openxmlformats.org/officeDocument/2006/relationships/hyperlink" Target="https://drive.google.com/open?id=1xxefBVT3JrODnHpcCJqK-x7S2VR8Ojxk" TargetMode="External"/><Relationship Id="rId39" Type="http://schemas.openxmlformats.org/officeDocument/2006/relationships/hyperlink" Target="https://drive.google.com/open?id=1BeSHSwqJk6cEur26OjlYOtuPYTv6Kuip" TargetMode="External"/><Relationship Id="rId38" Type="http://schemas.openxmlformats.org/officeDocument/2006/relationships/hyperlink" Target="https://drive.google.com/open?id=1AZoXKm9NCq0Iv_02S6O7TheDib7Gh59Q" TargetMode="External"/><Relationship Id="rId730" Type="http://schemas.openxmlformats.org/officeDocument/2006/relationships/hyperlink" Target="mailto:sitinurlathifah16@gmail.com" TargetMode="External"/><Relationship Id="rId972" Type="http://schemas.openxmlformats.org/officeDocument/2006/relationships/hyperlink" Target="https://drive.google.com/open?id=1JqDSccuqRHlcBxL-SJRfIFO-r7kGPy00" TargetMode="External"/><Relationship Id="rId971" Type="http://schemas.openxmlformats.org/officeDocument/2006/relationships/hyperlink" Target="https://drive.google.com/open?id=1pzg6NMuyQWVPlYOH3ophgoruaLq2-8Lu" TargetMode="External"/><Relationship Id="rId1320" Type="http://schemas.openxmlformats.org/officeDocument/2006/relationships/hyperlink" Target="https://drive.google.com/open?id=1j5At7GzksTS0rlfVgH8ccJwVoYL_WcS1" TargetMode="External"/><Relationship Id="rId970" Type="http://schemas.openxmlformats.org/officeDocument/2006/relationships/hyperlink" Target="https://drive.google.com/open?id=1wyAQk2G848_kAifY2kD0YIfYotEMPiqq" TargetMode="External"/><Relationship Id="rId1321" Type="http://schemas.openxmlformats.org/officeDocument/2006/relationships/hyperlink" Target="https://drive.google.com/open?id=1GpFA6-sB2tzdQ7PK3ORf8yQVq8p03SIx" TargetMode="External"/><Relationship Id="rId1322" Type="http://schemas.openxmlformats.org/officeDocument/2006/relationships/hyperlink" Target="https://drive.google.com/open?id=1cUHEAFQwYsNrAhyy3W5FSkN8Nhiek5-B" TargetMode="External"/><Relationship Id="rId1114" Type="http://schemas.openxmlformats.org/officeDocument/2006/relationships/hyperlink" Target="https://drive.google.com/open?id=165VjGswCt3uD3zGKzd7zVVlWwiZCkIX1" TargetMode="External"/><Relationship Id="rId1356" Type="http://schemas.openxmlformats.org/officeDocument/2006/relationships/hyperlink" Target="https://drive.google.com/open?id=1jryFECHAIPM_KAB5zD9LK4Umf8hYQ9ya" TargetMode="External"/><Relationship Id="rId1115" Type="http://schemas.openxmlformats.org/officeDocument/2006/relationships/hyperlink" Target="https://drive.google.com/open?id=1yWty_6qmKX1SY-ywSBW_LDJOuKwuwndt" TargetMode="External"/><Relationship Id="rId1357" Type="http://schemas.openxmlformats.org/officeDocument/2006/relationships/hyperlink" Target="https://drive.google.com/open?id=1uJN3j6J8r2HCBwE2SHQsuwi4jg-kTXaD" TargetMode="External"/><Relationship Id="rId20" Type="http://schemas.openxmlformats.org/officeDocument/2006/relationships/hyperlink" Target="https://drive.google.com/open?id=1dY93dpeaEXDDuHwwLBGjbcMv0yU_Hti1" TargetMode="External"/><Relationship Id="rId1116" Type="http://schemas.openxmlformats.org/officeDocument/2006/relationships/hyperlink" Target="https://drive.google.com/open?id=1z4d2NQ2XLqzjQ5djQUWxKfTsTFiZcZlf" TargetMode="External"/><Relationship Id="rId1358" Type="http://schemas.openxmlformats.org/officeDocument/2006/relationships/hyperlink" Target="https://drive.google.com/open?id=12_YFJjUevs_1Bp8w6FMvfJxJA1xCLaNb" TargetMode="External"/><Relationship Id="rId1117" Type="http://schemas.openxmlformats.org/officeDocument/2006/relationships/hyperlink" Target="https://drive.google.com/open?id=1z4d2NQ2XLqzjQ5djQUWxKfTsTFiZcZlf" TargetMode="External"/><Relationship Id="rId1359" Type="http://schemas.openxmlformats.org/officeDocument/2006/relationships/hyperlink" Target="https://drive.google.com/open?id=1xSU1qnzS7KGuA8h2yb_zfjHCAUfYkwJP" TargetMode="External"/><Relationship Id="rId22" Type="http://schemas.openxmlformats.org/officeDocument/2006/relationships/hyperlink" Target="https://drive.google.com/open?id=1oRNjBMNNTtbMTJ0yqlPYW9ewu2iumiDQ" TargetMode="External"/><Relationship Id="rId1118" Type="http://schemas.openxmlformats.org/officeDocument/2006/relationships/hyperlink" Target="https://drive.google.com/open?id=1ovV5FmZe5awSUhG4uTSncifjH6wyPE2I" TargetMode="External"/><Relationship Id="rId21" Type="http://schemas.openxmlformats.org/officeDocument/2006/relationships/hyperlink" Target="https://drive.google.com/open?id=1eT3sj2fvNz3DU4nyOakTUBdq9IU2wIeF" TargetMode="External"/><Relationship Id="rId1119" Type="http://schemas.openxmlformats.org/officeDocument/2006/relationships/hyperlink" Target="https://drive.google.com/open?id=1rclabcEqmQI1UPFIni9HMPsJ88Z1Qc_-" TargetMode="External"/><Relationship Id="rId24" Type="http://schemas.openxmlformats.org/officeDocument/2006/relationships/hyperlink" Target="https://drive.google.com/open?id=1EDB2iOlmVK6MnpqUSQduT9ux0vR81Po6" TargetMode="External"/><Relationship Id="rId23" Type="http://schemas.openxmlformats.org/officeDocument/2006/relationships/hyperlink" Target="https://drive.google.com/open?id=1Zk8tcyiw4QzYYroV4FUIej7mkWiVQ7T0" TargetMode="External"/><Relationship Id="rId525" Type="http://schemas.openxmlformats.org/officeDocument/2006/relationships/hyperlink" Target="https://drive.google.com/open?id=1Jq5C9UD5QDwW8aW-ldbZYtt2M6XpLZ-9" TargetMode="External"/><Relationship Id="rId767" Type="http://schemas.openxmlformats.org/officeDocument/2006/relationships/hyperlink" Target="https://drive.google.com/open?id=1fXLflcfnCW2zfhfXAFukYkPB5QX0cASr" TargetMode="External"/><Relationship Id="rId524" Type="http://schemas.openxmlformats.org/officeDocument/2006/relationships/hyperlink" Target="https://drive.google.com/open?id=1ewK9rAmGJscY5HIxZZSfpYPqhju52c8i" TargetMode="External"/><Relationship Id="rId766" Type="http://schemas.openxmlformats.org/officeDocument/2006/relationships/hyperlink" Target="https://drive.google.com/open?id=1R6TZ1UJVFd4x5GU3aXQKAHI0MfSs1vLy" TargetMode="External"/><Relationship Id="rId523" Type="http://schemas.openxmlformats.org/officeDocument/2006/relationships/hyperlink" Target="https://drive.google.com/open?id=1D6-nXPbCFSk5qClE7SWLay-_7Rn9oMwX" TargetMode="External"/><Relationship Id="rId765" Type="http://schemas.openxmlformats.org/officeDocument/2006/relationships/hyperlink" Target="https://drive.google.com/open?id=1QHrUzeIaCZy5c2NesUXzfr9y49s09btN" TargetMode="External"/><Relationship Id="rId522" Type="http://schemas.openxmlformats.org/officeDocument/2006/relationships/hyperlink" Target="https://drive.google.com/open?id=1RvJcfsBx1XrLjUBi5lC385rPevj-h4X1" TargetMode="External"/><Relationship Id="rId764" Type="http://schemas.openxmlformats.org/officeDocument/2006/relationships/hyperlink" Target="https://drive.google.com/open?id=1LV6dCTFuBRBvcXqOhE8DgMT-RzgMcKtT" TargetMode="External"/><Relationship Id="rId529" Type="http://schemas.openxmlformats.org/officeDocument/2006/relationships/hyperlink" Target="https://drive.google.com/open?id=1oix76c9kHsrQryPVgB6uMCjMRH9IdbV4" TargetMode="External"/><Relationship Id="rId528" Type="http://schemas.openxmlformats.org/officeDocument/2006/relationships/hyperlink" Target="https://drive.google.com/open?id=1-AVU6y5bwQ7DNm1Y3zlpQ3CoKHFTQblY" TargetMode="External"/><Relationship Id="rId527" Type="http://schemas.openxmlformats.org/officeDocument/2006/relationships/hyperlink" Target="mailto:faqih_mohammad@gmail.com" TargetMode="External"/><Relationship Id="rId769" Type="http://schemas.openxmlformats.org/officeDocument/2006/relationships/hyperlink" Target="https://drive.google.com/open?id=14qPZjGKmc43b5glLBvTvYJkPhUE2gqFe" TargetMode="External"/><Relationship Id="rId526" Type="http://schemas.openxmlformats.org/officeDocument/2006/relationships/hyperlink" Target="mailto:wyuliantipartii28@gmail.com" TargetMode="External"/><Relationship Id="rId768" Type="http://schemas.openxmlformats.org/officeDocument/2006/relationships/hyperlink" Target="https://drive.google.com/open?id=1I5Hfyph5L6pPaR9CPfum2EiIkT6grAPP" TargetMode="External"/><Relationship Id="rId26" Type="http://schemas.openxmlformats.org/officeDocument/2006/relationships/hyperlink" Target="https://drive.google.com/open?id=1tWwBZUT6A9SDL3ItlGzfyMbDYl9PHX5i" TargetMode="External"/><Relationship Id="rId25" Type="http://schemas.openxmlformats.org/officeDocument/2006/relationships/hyperlink" Target="https://drive.google.com/open?id=14jQzX9dr4QPUME_jTCdtgknqvtC58orv" TargetMode="External"/><Relationship Id="rId28" Type="http://schemas.openxmlformats.org/officeDocument/2006/relationships/hyperlink" Target="https://drive.google.com/open?id=1ffmaUoFxUC54Rm1xuRkj_5HIMEp5hL0k" TargetMode="External"/><Relationship Id="rId1350" Type="http://schemas.openxmlformats.org/officeDocument/2006/relationships/hyperlink" Target="https://drive.google.com/open?id=1QQjGWg4AXWBIxayxCnMUpj3lnPFSn_ZZ" TargetMode="External"/><Relationship Id="rId27" Type="http://schemas.openxmlformats.org/officeDocument/2006/relationships/hyperlink" Target="https://drive.google.com/open?id=1UTRr1U5xSKwlK99qgp9b9-EDGeQyYgXF" TargetMode="External"/><Relationship Id="rId1351" Type="http://schemas.openxmlformats.org/officeDocument/2006/relationships/hyperlink" Target="https://drive.google.com/open?id=1AzNLgBOYB3amf8GSBqnFj8ysFsAyfJGp" TargetMode="External"/><Relationship Id="rId521" Type="http://schemas.openxmlformats.org/officeDocument/2006/relationships/hyperlink" Target="mailto:fendyovi@gmail.com" TargetMode="External"/><Relationship Id="rId763" Type="http://schemas.openxmlformats.org/officeDocument/2006/relationships/hyperlink" Target="https://drive.google.com/open?id=16VFAXFg-kxRUCPQmZZJBSa2CrsqhJrKS" TargetMode="External"/><Relationship Id="rId1110" Type="http://schemas.openxmlformats.org/officeDocument/2006/relationships/hyperlink" Target="https://drive.google.com/open?id=1zJLZPR21lvM2KCMKRAPQ-XpUGe7jZCWv" TargetMode="External"/><Relationship Id="rId1352" Type="http://schemas.openxmlformats.org/officeDocument/2006/relationships/hyperlink" Target="https://drive.google.com/open?id=14hSI3_YMfpguC9_DXnGPXV9kcne64NKi" TargetMode="External"/><Relationship Id="rId29" Type="http://schemas.openxmlformats.org/officeDocument/2006/relationships/hyperlink" Target="https://drive.google.com/open?id=1OucK8myvLsBwugZLVdVqUn2aLUZWD8JP" TargetMode="External"/><Relationship Id="rId520" Type="http://schemas.openxmlformats.org/officeDocument/2006/relationships/hyperlink" Target="https://drive.google.com/open?id=1TQr1PHItnCgC4AEK_-4d1MswiKd39Jxe" TargetMode="External"/><Relationship Id="rId762" Type="http://schemas.openxmlformats.org/officeDocument/2006/relationships/hyperlink" Target="http://diantrikusuma6gmail.com/" TargetMode="External"/><Relationship Id="rId1111" Type="http://schemas.openxmlformats.org/officeDocument/2006/relationships/hyperlink" Target="https://drive.google.com/open?id=1lzPQjUhK-1EvrxvuprBdLPFvWXVZUTyC" TargetMode="External"/><Relationship Id="rId1353" Type="http://schemas.openxmlformats.org/officeDocument/2006/relationships/hyperlink" Target="https://drive.google.com/open?id=13vNJBboXRZhLJdKtBduAcRTK6KJwd1dY" TargetMode="External"/><Relationship Id="rId761" Type="http://schemas.openxmlformats.org/officeDocument/2006/relationships/hyperlink" Target="mailto:effendykabul@gmail.com" TargetMode="External"/><Relationship Id="rId1112" Type="http://schemas.openxmlformats.org/officeDocument/2006/relationships/hyperlink" Target="https://drive.google.com/open?id=1lzPQjUhK-1EvrxvuprBdLPFvWXVZUTyC" TargetMode="External"/><Relationship Id="rId1354" Type="http://schemas.openxmlformats.org/officeDocument/2006/relationships/hyperlink" Target="https://drive.google.com/open?id=1QQjGWg4AXWBIxayxCnMUpj3lnPFSn_ZZ" TargetMode="External"/><Relationship Id="rId760" Type="http://schemas.openxmlformats.org/officeDocument/2006/relationships/hyperlink" Target="mailto:nggara100@gmail.com" TargetMode="External"/><Relationship Id="rId1113" Type="http://schemas.openxmlformats.org/officeDocument/2006/relationships/hyperlink" Target="https://drive.google.com/open?id=1H6h0b2w4PAURru_trrx1jzKJLgMFBTQf" TargetMode="External"/><Relationship Id="rId1355" Type="http://schemas.openxmlformats.org/officeDocument/2006/relationships/hyperlink" Target="https://drive.google.com/open?id=1AzNLgBOYB3amf8GSBqnFj8ysFsAyfJGp" TargetMode="External"/><Relationship Id="rId1103" Type="http://schemas.openxmlformats.org/officeDocument/2006/relationships/hyperlink" Target="https://drive.google.com/open?id=15X_l39RdwXqlicyB5mW2Td7kYtoCIMhb" TargetMode="External"/><Relationship Id="rId1345" Type="http://schemas.openxmlformats.org/officeDocument/2006/relationships/hyperlink" Target="https://drive.google.com/open?id=12DD8OPyiKE62eaxZnOh6aZS71mPazqUR" TargetMode="External"/><Relationship Id="rId1104" Type="http://schemas.openxmlformats.org/officeDocument/2006/relationships/hyperlink" Target="https://drive.google.com/open?id=1wraD8sDuZ6TSMqKiMJ70TOuCC7rbAYXN" TargetMode="External"/><Relationship Id="rId1346" Type="http://schemas.openxmlformats.org/officeDocument/2006/relationships/hyperlink" Target="https://drive.google.com/open?id=1EXQT-cXtUPXtDqcBzGlgDET5qyZJypDJ" TargetMode="External"/><Relationship Id="rId1105" Type="http://schemas.openxmlformats.org/officeDocument/2006/relationships/hyperlink" Target="https://drive.google.com/open?id=1cR3kYtK5CWv1faYdsfZPiyxHBvVdcmFJ" TargetMode="External"/><Relationship Id="rId1347" Type="http://schemas.openxmlformats.org/officeDocument/2006/relationships/hyperlink" Target="https://drive.google.com/open?id=1XsvPXKRaiGjqNxExeS2rMrA8cst_2qO1" TargetMode="External"/><Relationship Id="rId1106" Type="http://schemas.openxmlformats.org/officeDocument/2006/relationships/hyperlink" Target="https://drive.google.com/open?id=1KWmNCOKaWQmzXuoWQ9diqvK9Ebm2-rAT" TargetMode="External"/><Relationship Id="rId1348" Type="http://schemas.openxmlformats.org/officeDocument/2006/relationships/hyperlink" Target="https://drive.google.com/open?id=14hSI3_YMfpguC9_DXnGPXV9kcne64NKi" TargetMode="External"/><Relationship Id="rId11" Type="http://schemas.openxmlformats.org/officeDocument/2006/relationships/hyperlink" Target="https://drive.google.com/open?id=1qF2W-cAyID8_xyawL6M4HRbUapoY922D" TargetMode="External"/><Relationship Id="rId1107" Type="http://schemas.openxmlformats.org/officeDocument/2006/relationships/hyperlink" Target="https://drive.google.com/open?id=1KWmNCOKaWQmzXuoWQ9diqvK9Ebm2-rAT" TargetMode="External"/><Relationship Id="rId1349" Type="http://schemas.openxmlformats.org/officeDocument/2006/relationships/hyperlink" Target="https://drive.google.com/open?id=13vNJBboXRZhLJdKtBduAcRTK6KJwd1dY" TargetMode="External"/><Relationship Id="rId10" Type="http://schemas.openxmlformats.org/officeDocument/2006/relationships/hyperlink" Target="https://drive.google.com/open?id=1N_SQypPbEqUY28RoWIsTF_zbCLjLRQ7Q" TargetMode="External"/><Relationship Id="rId1108" Type="http://schemas.openxmlformats.org/officeDocument/2006/relationships/hyperlink" Target="https://drive.google.com/open?id=1ZV4rGq_fQi_VTENoHR1djs0eheONa4w9" TargetMode="External"/><Relationship Id="rId13" Type="http://schemas.openxmlformats.org/officeDocument/2006/relationships/hyperlink" Target="https://drive.google.com/open?id=1VE9GggT3E81vCjXYngaT3nLwBfCSpzjN" TargetMode="External"/><Relationship Id="rId1109" Type="http://schemas.openxmlformats.org/officeDocument/2006/relationships/hyperlink" Target="https://drive.google.com/open?id=1rmO_dFkOSR2InqqFBPQRpn7wO5XI2nQv" TargetMode="External"/><Relationship Id="rId12" Type="http://schemas.openxmlformats.org/officeDocument/2006/relationships/hyperlink" Target="https://drive.google.com/open?id=1U9dUcT14iGisPntRqj-1TU9StHqOcuzo" TargetMode="External"/><Relationship Id="rId519" Type="http://schemas.openxmlformats.org/officeDocument/2006/relationships/hyperlink" Target="https://drive.google.com/open?id=1rbk-PtoasIQmob6LS_PdIvzJ2ODsWPga" TargetMode="External"/><Relationship Id="rId514" Type="http://schemas.openxmlformats.org/officeDocument/2006/relationships/hyperlink" Target="https://drive.google.com/open?id=1vWOZTRneI5BhhRg-1K8M0GwUcBR3LEoD" TargetMode="External"/><Relationship Id="rId756" Type="http://schemas.openxmlformats.org/officeDocument/2006/relationships/hyperlink" Target="mailto:nurafniramadaniah@gmail.com" TargetMode="External"/><Relationship Id="rId998" Type="http://schemas.openxmlformats.org/officeDocument/2006/relationships/hyperlink" Target="https://drive.google.com/open?id=1xfHzT5Uq7Wv4E9JoCHBUxvVUaOCrRFTI" TargetMode="External"/><Relationship Id="rId513" Type="http://schemas.openxmlformats.org/officeDocument/2006/relationships/hyperlink" Target="https://drive.google.com/open?id=1o9-PtFteE1I1NZnCpc2bmk07nIOID5Yk" TargetMode="External"/><Relationship Id="rId755" Type="http://schemas.openxmlformats.org/officeDocument/2006/relationships/hyperlink" Target="https://drive.google.com/open?id=1rzD6Ev_xUxy2yhUy07H6DXG-AQocQFC-" TargetMode="External"/><Relationship Id="rId997" Type="http://schemas.openxmlformats.org/officeDocument/2006/relationships/hyperlink" Target="https://drive.google.com/open?id=18plBqOtB6GONhJs-F1TOZhtWfuYGps9i" TargetMode="External"/><Relationship Id="rId512" Type="http://schemas.openxmlformats.org/officeDocument/2006/relationships/hyperlink" Target="mailto:satriolezzano@gmail.com" TargetMode="External"/><Relationship Id="rId754" Type="http://schemas.openxmlformats.org/officeDocument/2006/relationships/hyperlink" Target="https://drive.google.com/open?id=1jRbLMRRYdk-Gi-XHxVzIQ95xDR-eKn_k" TargetMode="External"/><Relationship Id="rId996" Type="http://schemas.openxmlformats.org/officeDocument/2006/relationships/hyperlink" Target="https://drive.google.com/open?id=17ht7CGm-A171weMECwv0FmQk-R2iSSKi" TargetMode="External"/><Relationship Id="rId511" Type="http://schemas.openxmlformats.org/officeDocument/2006/relationships/hyperlink" Target="mailto:rendia0896@gmail.com" TargetMode="External"/><Relationship Id="rId753" Type="http://schemas.openxmlformats.org/officeDocument/2006/relationships/hyperlink" Target="https://drive.google.com/open?id=1FOUb6G0dKB-91F-jd-SYddN_IztjJU7i" TargetMode="External"/><Relationship Id="rId995" Type="http://schemas.openxmlformats.org/officeDocument/2006/relationships/hyperlink" Target="https://m.facebook.com/eka.hirmawan.9?ref=bookmarks" TargetMode="External"/><Relationship Id="rId518" Type="http://schemas.openxmlformats.org/officeDocument/2006/relationships/hyperlink" Target="https://drive.google.com/open?id=1HdV4uaXICzZDlGdb-WrfQyCWZx5TW6fl" TargetMode="External"/><Relationship Id="rId517" Type="http://schemas.openxmlformats.org/officeDocument/2006/relationships/hyperlink" Target="https://drive.google.com/open?id=16SNf2qjmpOQ6a6f7n3vouQ_t8xoQrwMQ" TargetMode="External"/><Relationship Id="rId759" Type="http://schemas.openxmlformats.org/officeDocument/2006/relationships/hyperlink" Target="mailto:yudith.hagakore@gmail.com" TargetMode="External"/><Relationship Id="rId516" Type="http://schemas.openxmlformats.org/officeDocument/2006/relationships/hyperlink" Target="mailto:irawanibrahim25@yahoo.co.id" TargetMode="External"/><Relationship Id="rId758" Type="http://schemas.openxmlformats.org/officeDocument/2006/relationships/hyperlink" Target="mailto:ristowahyudi82@gmail.com" TargetMode="External"/><Relationship Id="rId515" Type="http://schemas.openxmlformats.org/officeDocument/2006/relationships/hyperlink" Target="https://drive.google.com/open?id=19tHOP1g5_jZ_EamnYIHWPaFXgPxYtFj9" TargetMode="External"/><Relationship Id="rId757" Type="http://schemas.openxmlformats.org/officeDocument/2006/relationships/hyperlink" Target="mailto:muhammadhabiibilubis@gmail.com" TargetMode="External"/><Relationship Id="rId999" Type="http://schemas.openxmlformats.org/officeDocument/2006/relationships/hyperlink" Target="https://drive.google.com/open?id=1_5scHxX4E5D_RtJ6VvnjapbQ0PpZ8-Y6" TargetMode="External"/><Relationship Id="rId15" Type="http://schemas.openxmlformats.org/officeDocument/2006/relationships/hyperlink" Target="https://drive.google.com/open?id=1tAFN1XV5XdWepN1xPpTbK0D2OBuDQbvL" TargetMode="External"/><Relationship Id="rId990" Type="http://schemas.openxmlformats.org/officeDocument/2006/relationships/hyperlink" Target="https://www.instagram.com/@mas_ruhan88/" TargetMode="External"/><Relationship Id="rId14" Type="http://schemas.openxmlformats.org/officeDocument/2006/relationships/hyperlink" Target="https://drive.google.com/open?id=1Gv16jY7Qb-eq08eAdNuQ5bkoE8gMKOwy" TargetMode="External"/><Relationship Id="rId17" Type="http://schemas.openxmlformats.org/officeDocument/2006/relationships/hyperlink" Target="https://drive.google.com/open?id=1_JabVI3joqigw1do2_2cvyNpHyPNOQO5" TargetMode="External"/><Relationship Id="rId16" Type="http://schemas.openxmlformats.org/officeDocument/2006/relationships/hyperlink" Target="https://drive.google.com/open?id=1sAu9jwG266eBAJVSKjSoZ5B401FmoRYK" TargetMode="External"/><Relationship Id="rId1340" Type="http://schemas.openxmlformats.org/officeDocument/2006/relationships/hyperlink" Target="https://drive.google.com/open?id=1gsO_iK5FQ5enXK6qnu0_3R3K3G3Q00Sn" TargetMode="External"/><Relationship Id="rId19" Type="http://schemas.openxmlformats.org/officeDocument/2006/relationships/hyperlink" Target="https://drive.google.com/open?id=16wfGRKpfmXIJtvpOJ33Rcy4FYe2OvloL" TargetMode="External"/><Relationship Id="rId510" Type="http://schemas.openxmlformats.org/officeDocument/2006/relationships/hyperlink" Target="mailto:melatya175@gmail.com" TargetMode="External"/><Relationship Id="rId752" Type="http://schemas.openxmlformats.org/officeDocument/2006/relationships/hyperlink" Target="https://drive.google.com/open?id=1nsqMcQtPrNgTLLyV0PWKElZGX7_FY6xh" TargetMode="External"/><Relationship Id="rId994" Type="http://schemas.openxmlformats.org/officeDocument/2006/relationships/hyperlink" Target="https://www.instagram.com/invites/contact/?i=jpbrrmw5ulir&amp;utm_content=21zvnig" TargetMode="External"/><Relationship Id="rId1341" Type="http://schemas.openxmlformats.org/officeDocument/2006/relationships/hyperlink" Target="https://drive.google.com/open?id=12DD8OPyiKE62eaxZnOh6aZS71mPazqUR" TargetMode="External"/><Relationship Id="rId18" Type="http://schemas.openxmlformats.org/officeDocument/2006/relationships/hyperlink" Target="https://drive.google.com/open?id=1lvE_9k2ETV621IGi_t7ll27DyoyZ2Ze_" TargetMode="External"/><Relationship Id="rId751" Type="http://schemas.openxmlformats.org/officeDocument/2006/relationships/hyperlink" Target="http://rioajikiswantara98gmail.com/" TargetMode="External"/><Relationship Id="rId993" Type="http://schemas.openxmlformats.org/officeDocument/2006/relationships/hyperlink" Target="https://www.instagram.com/dadan_245/?hl=id" TargetMode="External"/><Relationship Id="rId1100" Type="http://schemas.openxmlformats.org/officeDocument/2006/relationships/hyperlink" Target="https://drive.google.com/open?id=14bQIS1-mUaq0jK2jryHEsNPcF1jqOrDN" TargetMode="External"/><Relationship Id="rId1342" Type="http://schemas.openxmlformats.org/officeDocument/2006/relationships/hyperlink" Target="https://drive.google.com/open?id=1EXQT-cXtUPXtDqcBzGlgDET5qyZJypDJ" TargetMode="External"/><Relationship Id="rId750" Type="http://schemas.openxmlformats.org/officeDocument/2006/relationships/hyperlink" Target="https://drive.google.com/open?id=12dCWaK7A0uiRsx94Xj-z62Nh2tiIJ9ip" TargetMode="External"/><Relationship Id="rId992" Type="http://schemas.openxmlformats.org/officeDocument/2006/relationships/hyperlink" Target="https://www.instagram.com/instagram/?hl=id" TargetMode="External"/><Relationship Id="rId1101" Type="http://schemas.openxmlformats.org/officeDocument/2006/relationships/hyperlink" Target="https://drive.google.com/open?id=19QDU3Oh8cGAnvPetWR38rCB7piJetBrY" TargetMode="External"/><Relationship Id="rId1343" Type="http://schemas.openxmlformats.org/officeDocument/2006/relationships/hyperlink" Target="https://drive.google.com/open?id=1XsvPXKRaiGjqNxExeS2rMrA8cst_2qO1" TargetMode="External"/><Relationship Id="rId991" Type="http://schemas.openxmlformats.org/officeDocument/2006/relationships/hyperlink" Target="https://www.instagram.com/anasmaulana.h/" TargetMode="External"/><Relationship Id="rId1102" Type="http://schemas.openxmlformats.org/officeDocument/2006/relationships/hyperlink" Target="https://drive.google.com/open?id=19QDU3Oh8cGAnvPetWR38rCB7piJetBrY" TargetMode="External"/><Relationship Id="rId1344" Type="http://schemas.openxmlformats.org/officeDocument/2006/relationships/hyperlink" Target="https://drive.google.com/open?id=1gsO_iK5FQ5enXK6qnu0_3R3K3G3Q00Sn" TargetMode="External"/><Relationship Id="rId84" Type="http://schemas.openxmlformats.org/officeDocument/2006/relationships/hyperlink" Target="https://drive.google.com/open?id=1F2RNIwU0HSLPtc5YeB2CLauJ6iS3igJn" TargetMode="External"/><Relationship Id="rId83" Type="http://schemas.openxmlformats.org/officeDocument/2006/relationships/hyperlink" Target="https://drive.google.com/open?id=1hz3KFqH9UzKE-PbLiu54ViT975z6kjql" TargetMode="External"/><Relationship Id="rId86" Type="http://schemas.openxmlformats.org/officeDocument/2006/relationships/hyperlink" Target="https://drive.google.com/open?id=1LlZAAysFbWcULiyoNVKllFEaAUwD_1V2" TargetMode="External"/><Relationship Id="rId85" Type="http://schemas.openxmlformats.org/officeDocument/2006/relationships/hyperlink" Target="https://drive.google.com/open?id=1P11xZZPubZ6xHwNUvcR8BJbDtjANwof5" TargetMode="External"/><Relationship Id="rId88" Type="http://schemas.openxmlformats.org/officeDocument/2006/relationships/hyperlink" Target="https://drive.google.com/open?id=1iHJavwDUTbXl0ZUU4PLl29BqUPSGmoe0" TargetMode="External"/><Relationship Id="rId87" Type="http://schemas.openxmlformats.org/officeDocument/2006/relationships/hyperlink" Target="https://drive.google.com/open?id=1JXLRTu6sbuXs9Ur1AD6_nA3YFhUWiI2D" TargetMode="External"/><Relationship Id="rId89" Type="http://schemas.openxmlformats.org/officeDocument/2006/relationships/hyperlink" Target="https://drive.google.com/open?id=18W7Jk5OWokiHkJW_EK2krTKMP6B9W1ca" TargetMode="External"/><Relationship Id="rId709" Type="http://schemas.openxmlformats.org/officeDocument/2006/relationships/hyperlink" Target="https://drive.google.com/open?id=1DvRAuZl1DgtTmHJIAZ9ofVg0OZbJQU2s" TargetMode="External"/><Relationship Id="rId708" Type="http://schemas.openxmlformats.org/officeDocument/2006/relationships/hyperlink" Target="https://drive.google.com/open?id=1i7h-XvnBY94ZlPbtcLIcrKuRdOghLZcu" TargetMode="External"/><Relationship Id="rId707" Type="http://schemas.openxmlformats.org/officeDocument/2006/relationships/hyperlink" Target="https://drive.google.com/open?id=1RWJT3xadkrR6jpuYmQ_hAxAdNAGVEDeO" TargetMode="External"/><Relationship Id="rId949" Type="http://schemas.openxmlformats.org/officeDocument/2006/relationships/hyperlink" Target="https://drive.google.com/open?id=1GSUebJ0RqoM4tsrEAyWQ4BJ8pSwm0C78" TargetMode="External"/><Relationship Id="rId706" Type="http://schemas.openxmlformats.org/officeDocument/2006/relationships/hyperlink" Target="mailto:febriando85@gmail.com" TargetMode="External"/><Relationship Id="rId948" Type="http://schemas.openxmlformats.org/officeDocument/2006/relationships/hyperlink" Target="https://drive.google.com/open?id=1n0FqFJt5lU715NlTlAOCAoDfSh8eKdWV" TargetMode="External"/><Relationship Id="rId80" Type="http://schemas.openxmlformats.org/officeDocument/2006/relationships/hyperlink" Target="https://drive.google.com/open?id=1Fo-V6JYIWkKTAcT9izC2BBg7NUByDmRh" TargetMode="External"/><Relationship Id="rId82" Type="http://schemas.openxmlformats.org/officeDocument/2006/relationships/hyperlink" Target="https://drive.google.com/open?id=1TpACVZMmuLASKuC9LQGhRWb6WCBgIaNr" TargetMode="External"/><Relationship Id="rId81" Type="http://schemas.openxmlformats.org/officeDocument/2006/relationships/hyperlink" Target="https://drive.google.com/open?id=1oFYfLBZVzdhbYlPtv-ocoe9GdTmWcEmw" TargetMode="External"/><Relationship Id="rId701" Type="http://schemas.openxmlformats.org/officeDocument/2006/relationships/hyperlink" Target="https://drive.google.com/open?id=1gH45FdZP3ABHVxNZsjnNbw-WDxkOdGDY" TargetMode="External"/><Relationship Id="rId943" Type="http://schemas.openxmlformats.org/officeDocument/2006/relationships/hyperlink" Target="https://drive.google.com/open?id=1D4qxQeWZJWR_ZmNOLhloNuK8yYkCjtOD" TargetMode="External"/><Relationship Id="rId700" Type="http://schemas.openxmlformats.org/officeDocument/2006/relationships/hyperlink" Target="https://drive.google.com/open?id=17Usq5QRye380Xy2gn-OuASHR7DEgElCk" TargetMode="External"/><Relationship Id="rId942" Type="http://schemas.openxmlformats.org/officeDocument/2006/relationships/hyperlink" Target="https://drive.google.com/open?id=1yZmlSIxWjjXue0h7d0K0o-xIFXHOcj-J" TargetMode="External"/><Relationship Id="rId941" Type="http://schemas.openxmlformats.org/officeDocument/2006/relationships/hyperlink" Target="https://drive.google.com/open?id=1Dw04VBqYruSgSiqFlUL4ovmdS9iVdZiS" TargetMode="External"/><Relationship Id="rId940" Type="http://schemas.openxmlformats.org/officeDocument/2006/relationships/hyperlink" Target="https://drive.google.com/open?id=1HYSPx7Q-O-NpKr71ya547BQGQFnZ-Euv" TargetMode="External"/><Relationship Id="rId705" Type="http://schemas.openxmlformats.org/officeDocument/2006/relationships/hyperlink" Target="https://drive.google.com/open?id=1RzKAXGing4QcvpG1WvYmP4klRmWzCYZG" TargetMode="External"/><Relationship Id="rId947" Type="http://schemas.openxmlformats.org/officeDocument/2006/relationships/hyperlink" Target="https://drive.google.com/open?id=1zxdaqFSDzeJobehrPrD4Nz-nUEYr2L-q" TargetMode="External"/><Relationship Id="rId704" Type="http://schemas.openxmlformats.org/officeDocument/2006/relationships/hyperlink" Target="https://drive.google.com/open?id=1z_cAb8LdNzyxL8diFSitrwGAQK8l_qZu" TargetMode="External"/><Relationship Id="rId946" Type="http://schemas.openxmlformats.org/officeDocument/2006/relationships/hyperlink" Target="https://drive.google.com/open?id=1HNX4TUADe3kKJ6TojwJsxjGA5j7qpbRW" TargetMode="External"/><Relationship Id="rId703" Type="http://schemas.openxmlformats.org/officeDocument/2006/relationships/hyperlink" Target="https://drive.google.com/open?id=16BtAAwGYf3-9-juU-oPLd76grbAXfEQ4" TargetMode="External"/><Relationship Id="rId945" Type="http://schemas.openxmlformats.org/officeDocument/2006/relationships/hyperlink" Target="https://drive.google.com/open?id=1ekP4cpfu-3Zrtd75SqknA0QJxgPRmkm8" TargetMode="External"/><Relationship Id="rId702" Type="http://schemas.openxmlformats.org/officeDocument/2006/relationships/hyperlink" Target="https://drive.google.com/open?id=1brtISJd9Y9fiHqHRFrExIy-YM8p8dqw-" TargetMode="External"/><Relationship Id="rId944" Type="http://schemas.openxmlformats.org/officeDocument/2006/relationships/hyperlink" Target="https://drive.google.com/open?id=1Wh96ilbwWOVvG15QASJSK3ItCWw3ZnNI" TargetMode="External"/><Relationship Id="rId73" Type="http://schemas.openxmlformats.org/officeDocument/2006/relationships/hyperlink" Target="https://drive.google.com/open?id=1sI_bD4ZGxbtJEjvkA3ASJgk82h1N5Lw4" TargetMode="External"/><Relationship Id="rId1521" Type="http://schemas.openxmlformats.org/officeDocument/2006/relationships/hyperlink" Target="https://drive.google.com/open?id=1nsS5a9ySwnJUl2VDf-IMVLqMptCpocD0" TargetMode="External"/><Relationship Id="rId72" Type="http://schemas.openxmlformats.org/officeDocument/2006/relationships/hyperlink" Target="https://drive.google.com/open?id=18_MUudBzMnPyxTRnYNTksIkPiPSUvuwz" TargetMode="External"/><Relationship Id="rId1522" Type="http://schemas.openxmlformats.org/officeDocument/2006/relationships/hyperlink" Target="https://drive.google.com/open?id=1zljvmCZUhfvvVW4LJf6PnT_bc22gb0BE" TargetMode="External"/><Relationship Id="rId75" Type="http://schemas.openxmlformats.org/officeDocument/2006/relationships/hyperlink" Target="https://drive.google.com/open?id=1Eaw3g57WhIWLwKtTU4WX6tjDIbM5yofW" TargetMode="External"/><Relationship Id="rId1523" Type="http://schemas.openxmlformats.org/officeDocument/2006/relationships/hyperlink" Target="https://drive.google.com/open?id=130Hv9UH9vmwO6iewY9CllV9C94trLUf1" TargetMode="External"/><Relationship Id="rId74" Type="http://schemas.openxmlformats.org/officeDocument/2006/relationships/hyperlink" Target="https://drive.google.com/open?id=1B5s5DvYaPYyKkR9pok8K7ZxUHAoEtA8_" TargetMode="External"/><Relationship Id="rId1524" Type="http://schemas.openxmlformats.org/officeDocument/2006/relationships/hyperlink" Target="https://drive.google.com/open?id=1lSZUaX60Hz6UhvvyRvr-YjWd3IRpdIUzRrF4rqAI5lc" TargetMode="External"/><Relationship Id="rId77" Type="http://schemas.openxmlformats.org/officeDocument/2006/relationships/hyperlink" Target="https://drive.google.com/open?id=1sI_bD4ZGxbtJEjvkA3ASJgk82h1N5Lw4" TargetMode="External"/><Relationship Id="rId1525" Type="http://schemas.openxmlformats.org/officeDocument/2006/relationships/hyperlink" Target="https://drive.google.com/open?id=1nsS5a9ySwnJUl2VDf-IMVLqMptCpocD0" TargetMode="External"/><Relationship Id="rId76" Type="http://schemas.openxmlformats.org/officeDocument/2006/relationships/hyperlink" Target="https://drive.google.com/open?id=18_MUudBzMnPyxTRnYNTksIkPiPSUvuwz" TargetMode="External"/><Relationship Id="rId1526" Type="http://schemas.openxmlformats.org/officeDocument/2006/relationships/drawing" Target="../drawings/drawing2.xml"/><Relationship Id="rId79" Type="http://schemas.openxmlformats.org/officeDocument/2006/relationships/hyperlink" Target="https://drive.google.com/open?id=1kAJp53s7nKTrD2V1cWkYmcyeflbCNECu" TargetMode="External"/><Relationship Id="rId1527" Type="http://schemas.openxmlformats.org/officeDocument/2006/relationships/vmlDrawing" Target="../drawings/vmlDrawing2.vml"/><Relationship Id="rId78" Type="http://schemas.openxmlformats.org/officeDocument/2006/relationships/hyperlink" Target="https://drive.google.com/open?id=1B5s5DvYaPYyKkR9pok8K7ZxUHAoEtA8_" TargetMode="External"/><Relationship Id="rId939" Type="http://schemas.openxmlformats.org/officeDocument/2006/relationships/hyperlink" Target="https://drive.google.com/open?id=13mV8oYZ7JweITLNXcOeC7kYshvQGtdpn" TargetMode="External"/><Relationship Id="rId938" Type="http://schemas.openxmlformats.org/officeDocument/2006/relationships/hyperlink" Target="https://drive.google.com/open?id=1aVTEcY-iXWSswz4cPdg0PmP2FT85WgLZ" TargetMode="External"/><Relationship Id="rId937" Type="http://schemas.openxmlformats.org/officeDocument/2006/relationships/hyperlink" Target="https://drive.google.com/open?id=1szULkfXof9e9EG0pkMPx6xoVnaCpuEG4" TargetMode="External"/><Relationship Id="rId71" Type="http://schemas.openxmlformats.org/officeDocument/2006/relationships/hyperlink" Target="https://drive.google.com/open?id=1Eaw3g57WhIWLwKtTU4WX6tjDIbM5yofW" TargetMode="External"/><Relationship Id="rId70" Type="http://schemas.openxmlformats.org/officeDocument/2006/relationships/hyperlink" Target="https://drive.google.com/open?id=1olZrbyMpCQ_pt0bh2I43PoJkD6Pdd4kA" TargetMode="External"/><Relationship Id="rId932" Type="http://schemas.openxmlformats.org/officeDocument/2006/relationships/hyperlink" Target="https://drive.google.com/open?id=1oEGjkv-v32BKCXWkA2CPKSe9YSHhfS8d" TargetMode="External"/><Relationship Id="rId931" Type="http://schemas.openxmlformats.org/officeDocument/2006/relationships/hyperlink" Target="https://drive.google.com/open?id=1jyX9XKu2-ZFwYhhYvb8IxL28dxW36Ghy" TargetMode="External"/><Relationship Id="rId930" Type="http://schemas.openxmlformats.org/officeDocument/2006/relationships/hyperlink" Target="https://drive.google.com/open?id=1yI1Bfjzoh8Ous2xNiYNFlfcTjNSgk1Je" TargetMode="External"/><Relationship Id="rId936" Type="http://schemas.openxmlformats.org/officeDocument/2006/relationships/hyperlink" Target="https://drive.google.com/open?id=15-VCBsf8ROCwDaEds_Z5By26LhbHC4da" TargetMode="External"/><Relationship Id="rId935" Type="http://schemas.openxmlformats.org/officeDocument/2006/relationships/hyperlink" Target="https://drive.google.com/open?id=1MqqbQJcypFIsYgavAKTyt8D8kO7wWASv" TargetMode="External"/><Relationship Id="rId934" Type="http://schemas.openxmlformats.org/officeDocument/2006/relationships/hyperlink" Target="https://drive.google.com/open?id=1on3i4hmwfGnvhLQhOHPpuBlSSL7KkMoy" TargetMode="External"/><Relationship Id="rId933" Type="http://schemas.openxmlformats.org/officeDocument/2006/relationships/hyperlink" Target="https://drive.google.com/open?id=1JFjrtbuk0fC3QCj6CaazmagqH9LSHykj" TargetMode="External"/><Relationship Id="rId1520" Type="http://schemas.openxmlformats.org/officeDocument/2006/relationships/hyperlink" Target="https://drive.google.com/open?id=1lSZUaX60Hz6UhvvyRvr-YjWd3IRpdIUzRrF4rqAI5lc" TargetMode="External"/><Relationship Id="rId62" Type="http://schemas.openxmlformats.org/officeDocument/2006/relationships/hyperlink" Target="https://drive.google.com/open?id=1tJ1KfO2tsHf8NhjPf1F6BMxZpFqNb-_r" TargetMode="External"/><Relationship Id="rId1312" Type="http://schemas.openxmlformats.org/officeDocument/2006/relationships/hyperlink" Target="https://drive.google.com/open?id=11jwfom0F21Zmij5-EGXBGjsdgI3XReJC" TargetMode="External"/><Relationship Id="rId61" Type="http://schemas.openxmlformats.org/officeDocument/2006/relationships/hyperlink" Target="https://drive.google.com/open?id=1uaG2kLtK94gDdinrMDP3aaxCdFFMynIs" TargetMode="External"/><Relationship Id="rId1313" Type="http://schemas.openxmlformats.org/officeDocument/2006/relationships/hyperlink" Target="https://drive.google.com/open?id=1ZQfFZocJlLtHRk6XwLl8rhFXH3wJ819q" TargetMode="External"/><Relationship Id="rId64" Type="http://schemas.openxmlformats.org/officeDocument/2006/relationships/hyperlink" Target="https://drive.google.com/open?id=1SaPzW5AlmHn7xokNRhhGloNQrRBASN1A" TargetMode="External"/><Relationship Id="rId1314" Type="http://schemas.openxmlformats.org/officeDocument/2006/relationships/hyperlink" Target="https://drive.google.com/open?id=1rPlWlh2NfnezEBjhRLy4p3DMBg6Julty" TargetMode="External"/><Relationship Id="rId63" Type="http://schemas.openxmlformats.org/officeDocument/2006/relationships/hyperlink" Target="https://drive.google.com/open?id=14j5yO3KEQaHfPVJoiYp992Yehhfvzibf" TargetMode="External"/><Relationship Id="rId1315" Type="http://schemas.openxmlformats.org/officeDocument/2006/relationships/hyperlink" Target="https://drive.google.com/open?id=1w103rAHl8p-o9RFyra95jI9CXVH9z6bv" TargetMode="External"/><Relationship Id="rId66" Type="http://schemas.openxmlformats.org/officeDocument/2006/relationships/hyperlink" Target="https://drive.google.com/open?id=12fplt7tq3g0vzMxUPQpYxYpBdE16mpuu" TargetMode="External"/><Relationship Id="rId1316" Type="http://schemas.openxmlformats.org/officeDocument/2006/relationships/hyperlink" Target="https://drive.google.com/open?id=1j5At7GzksTS0rlfVgH8ccJwVoYL_WcS1" TargetMode="External"/><Relationship Id="rId65" Type="http://schemas.openxmlformats.org/officeDocument/2006/relationships/hyperlink" Target="https://drive.google.com/open?id=1FJx5Q1pUbXQ90JmmBu99YXmmWrUCp-v1" TargetMode="External"/><Relationship Id="rId1317" Type="http://schemas.openxmlformats.org/officeDocument/2006/relationships/hyperlink" Target="https://drive.google.com/open?id=1GpFA6-sB2tzdQ7PK3ORf8yQVq8p03SIx" TargetMode="External"/><Relationship Id="rId68" Type="http://schemas.openxmlformats.org/officeDocument/2006/relationships/hyperlink" Target="https://drive.google.com/open?id=1M90J_jciVU7iP2fIh_bjF5Z5Tq1xLUtP" TargetMode="External"/><Relationship Id="rId1318" Type="http://schemas.openxmlformats.org/officeDocument/2006/relationships/hyperlink" Target="https://drive.google.com/open?id=1cUHEAFQwYsNrAhyy3W5FSkN8Nhiek5-B" TargetMode="External"/><Relationship Id="rId67" Type="http://schemas.openxmlformats.org/officeDocument/2006/relationships/hyperlink" Target="https://drive.google.com/open?id=185cOd_OSPt6XuMvbr2JnCiZ-GQbETjyT" TargetMode="External"/><Relationship Id="rId1319" Type="http://schemas.openxmlformats.org/officeDocument/2006/relationships/hyperlink" Target="https://drive.google.com/open?id=1HRbKJMB9ORopKh0twyWAm0B9DPhPGGk-" TargetMode="External"/><Relationship Id="rId729" Type="http://schemas.openxmlformats.org/officeDocument/2006/relationships/hyperlink" Target="mailto:riekaprilia@gmail.com" TargetMode="External"/><Relationship Id="rId728" Type="http://schemas.openxmlformats.org/officeDocument/2006/relationships/hyperlink" Target="mailto:Achsanurridlo11@gmail.com" TargetMode="External"/><Relationship Id="rId60" Type="http://schemas.openxmlformats.org/officeDocument/2006/relationships/hyperlink" Target="https://drive.google.com/open?id=11OfVTB94PfGFZ2vc3C5j1vGZBR1LrY_H" TargetMode="External"/><Relationship Id="rId723" Type="http://schemas.openxmlformats.org/officeDocument/2006/relationships/hyperlink" Target="https://drive.google.com/open?id=149cVz-PbvQlAxndNGjNcUOhWPzwEwWsv" TargetMode="External"/><Relationship Id="rId965" Type="http://schemas.openxmlformats.org/officeDocument/2006/relationships/hyperlink" Target="https://www.instagram.com/p/BxsUp0xFDec3QMDxbzewxYBid0IMWxczPL4zC80/?igshid=1grne4vicz0cl" TargetMode="External"/><Relationship Id="rId722" Type="http://schemas.openxmlformats.org/officeDocument/2006/relationships/hyperlink" Target="https://drive.google.com/open?id=1aLwSdnBrapqEV7pq-N5aFjt7oPGCEiYp" TargetMode="External"/><Relationship Id="rId964" Type="http://schemas.openxmlformats.org/officeDocument/2006/relationships/hyperlink" Target="https://www.instagram.com/p/ByadMEolRKJ/?igshid=174u5cj9umpls" TargetMode="External"/><Relationship Id="rId721" Type="http://schemas.openxmlformats.org/officeDocument/2006/relationships/hyperlink" Target="https://drive.google.com/open?id=1UB3lDp2aXKJ98KLI14KNfbOgtyFfAZaJ" TargetMode="External"/><Relationship Id="rId963" Type="http://schemas.openxmlformats.org/officeDocument/2006/relationships/hyperlink" Target="https://m.facebook.com/home.php" TargetMode="External"/><Relationship Id="rId720" Type="http://schemas.openxmlformats.org/officeDocument/2006/relationships/hyperlink" Target="https://drive.google.com/open?id=135h4K-YkqZ1Ws4wLkVBl3ajIbnKeh-zW" TargetMode="External"/><Relationship Id="rId962" Type="http://schemas.openxmlformats.org/officeDocument/2006/relationships/hyperlink" Target="https://drive.google.com/open?id=1U1yxF4KTfqbpg3wRdCWd_NQjKc43ic0B" TargetMode="External"/><Relationship Id="rId727" Type="http://schemas.openxmlformats.org/officeDocument/2006/relationships/hyperlink" Target="mailto:sriartbrawijaya@gmail.com" TargetMode="External"/><Relationship Id="rId969" Type="http://schemas.openxmlformats.org/officeDocument/2006/relationships/hyperlink" Target="https://www.instagram.com/iis.rinawati/" TargetMode="External"/><Relationship Id="rId726" Type="http://schemas.openxmlformats.org/officeDocument/2006/relationships/hyperlink" Target="mailto:m.farizaditay@gmail.com" TargetMode="External"/><Relationship Id="rId968" Type="http://schemas.openxmlformats.org/officeDocument/2006/relationships/hyperlink" Target="https://www.facebook.com/noermadjidpenya" TargetMode="External"/><Relationship Id="rId725" Type="http://schemas.openxmlformats.org/officeDocument/2006/relationships/hyperlink" Target="mailto:niifanathanael20@gmail.com" TargetMode="External"/><Relationship Id="rId967" Type="http://schemas.openxmlformats.org/officeDocument/2006/relationships/hyperlink" Target="https://www.instagram.com/iam_physically_disabled?r=nametag" TargetMode="External"/><Relationship Id="rId724" Type="http://schemas.openxmlformats.org/officeDocument/2006/relationships/hyperlink" Target="mailto:eniapriliani2@gmail.com" TargetMode="External"/><Relationship Id="rId966" Type="http://schemas.openxmlformats.org/officeDocument/2006/relationships/hyperlink" Target="https://www.facebook.com/anaa.anwar.10" TargetMode="External"/><Relationship Id="rId69" Type="http://schemas.openxmlformats.org/officeDocument/2006/relationships/hyperlink" Target="https://drive.google.com/open?id=1IcaNWb7cg2y5_ym9pEuSofGe1RkDM_Pv" TargetMode="External"/><Relationship Id="rId961" Type="http://schemas.openxmlformats.org/officeDocument/2006/relationships/hyperlink" Target="https://drive.google.com/open?id=1OSfFxBU0iXWICIKpHDhi4RFOaagglhtm" TargetMode="External"/><Relationship Id="rId960" Type="http://schemas.openxmlformats.org/officeDocument/2006/relationships/hyperlink" Target="https://drive.google.com/open?id=1xHhpa5ASM1nkV86q8K7d51ZAmArMmkrj" TargetMode="External"/><Relationship Id="rId1310" Type="http://schemas.openxmlformats.org/officeDocument/2006/relationships/hyperlink" Target="https://drive.google.com/open?id=1rPlWlh2NfnezEBjhRLy4p3DMBg6Julty" TargetMode="External"/><Relationship Id="rId1311" Type="http://schemas.openxmlformats.org/officeDocument/2006/relationships/hyperlink" Target="https://drive.google.com/open?id=1w103rAHl8p-o9RFyra95jI9CXVH9z6bv" TargetMode="External"/><Relationship Id="rId51" Type="http://schemas.openxmlformats.org/officeDocument/2006/relationships/hyperlink" Target="https://drive.google.com/open?id=1xiQivqhAqr9bRl_6CNci4CZ7JYkKFCT9" TargetMode="External"/><Relationship Id="rId1301" Type="http://schemas.openxmlformats.org/officeDocument/2006/relationships/hyperlink" Target="https://drive.google.com/open?id=1-g8ePfemGx-kztm-y8-JrP_oXpmlSy98" TargetMode="External"/><Relationship Id="rId50" Type="http://schemas.openxmlformats.org/officeDocument/2006/relationships/hyperlink" Target="https://drive.google.com/open?id=1s2o6v8gf1sCm2aIQOk0xfqS2bYBTWfHe" TargetMode="External"/><Relationship Id="rId1302" Type="http://schemas.openxmlformats.org/officeDocument/2006/relationships/hyperlink" Target="https://drive.google.com/open?id=1i9khB4DKPjy1kaPq5HHc4W_eMANpqfSy" TargetMode="External"/><Relationship Id="rId53" Type="http://schemas.openxmlformats.org/officeDocument/2006/relationships/hyperlink" Target="https://drive.google.com/open?id=1YEDGiahr1EU0KZBVbeqIH8U6ncHLvl8V" TargetMode="External"/><Relationship Id="rId1303" Type="http://schemas.openxmlformats.org/officeDocument/2006/relationships/hyperlink" Target="https://drive.google.com/open?id=1BKdPPB1qjNy_fzgvK4EUrBtrZoTXk2bv" TargetMode="External"/><Relationship Id="rId52" Type="http://schemas.openxmlformats.org/officeDocument/2006/relationships/hyperlink" Target="mailto:alverdikurhartamo@yahoo.com" TargetMode="External"/><Relationship Id="rId1304" Type="http://schemas.openxmlformats.org/officeDocument/2006/relationships/hyperlink" Target="https://drive.google.com/open?id=1Foz874wCXUQmM4B3e0-N1zzyWT1qMb2W" TargetMode="External"/><Relationship Id="rId55" Type="http://schemas.openxmlformats.org/officeDocument/2006/relationships/hyperlink" Target="https://drive.google.com/open?id=1thWSp5IA00J-Il5B4tvsjQ8Rc0Un0qoz" TargetMode="External"/><Relationship Id="rId1305" Type="http://schemas.openxmlformats.org/officeDocument/2006/relationships/hyperlink" Target="https://drive.google.com/open?id=1-g8ePfemGx-kztm-y8-JrP_oXpmlSy98" TargetMode="External"/><Relationship Id="rId54" Type="http://schemas.openxmlformats.org/officeDocument/2006/relationships/hyperlink" Target="https://drive.google.com/open?id=1iTpvS25JBWQGnyiGwtHup0LY1rOx5tcP" TargetMode="External"/><Relationship Id="rId1306" Type="http://schemas.openxmlformats.org/officeDocument/2006/relationships/hyperlink" Target="https://drive.google.com/open?id=1i9khB4DKPjy1kaPq5HHc4W_eMANpqfSy" TargetMode="External"/><Relationship Id="rId57" Type="http://schemas.openxmlformats.org/officeDocument/2006/relationships/hyperlink" Target="https://drive.google.com/open?id=152JUdnvhVWEuHjwDYflYkJJSF8VLfWja" TargetMode="External"/><Relationship Id="rId1307" Type="http://schemas.openxmlformats.org/officeDocument/2006/relationships/hyperlink" Target="https://drive.google.com/open?id=1BKdPPB1qjNy_fzgvK4EUrBtrZoTXk2bv" TargetMode="External"/><Relationship Id="rId56" Type="http://schemas.openxmlformats.org/officeDocument/2006/relationships/hyperlink" Target="https://drive.google.com/open?id=1EWsrYyDfWjPB5ZgU6Mhpvj-pz47N_noG" TargetMode="External"/><Relationship Id="rId1308" Type="http://schemas.openxmlformats.org/officeDocument/2006/relationships/hyperlink" Target="https://drive.google.com/open?id=11jwfom0F21Zmij5-EGXBGjsdgI3XReJC" TargetMode="External"/><Relationship Id="rId1309" Type="http://schemas.openxmlformats.org/officeDocument/2006/relationships/hyperlink" Target="https://drive.google.com/open?id=1ZQfFZocJlLtHRk6XwLl8rhFXH3wJ819q" TargetMode="External"/><Relationship Id="rId719" Type="http://schemas.openxmlformats.org/officeDocument/2006/relationships/hyperlink" Target="https://drive.google.com/open?id=1ZbXoe7jQOI3IZK6cgPl2bCnqk_BNmLAU" TargetMode="External"/><Relationship Id="rId718" Type="http://schemas.openxmlformats.org/officeDocument/2006/relationships/hyperlink" Target="mailto:rafinajmi27@gmail.com" TargetMode="External"/><Relationship Id="rId717" Type="http://schemas.openxmlformats.org/officeDocument/2006/relationships/hyperlink" Target="https://maps.google.com/?q=jl.+Prumpung+Tengah+rt+03/05+no.+27+kel.+Cipinang+besar+Utara+kec.+Jatinegara+Jakarta+Timur&amp;entry=gmail&amp;source=g" TargetMode="External"/><Relationship Id="rId959" Type="http://schemas.openxmlformats.org/officeDocument/2006/relationships/hyperlink" Target="https://drive.google.com/open?id=1X5nJrSYBolPeGiNjSH6X4lxietygiJaN" TargetMode="External"/><Relationship Id="rId712" Type="http://schemas.openxmlformats.org/officeDocument/2006/relationships/hyperlink" Target="mailto:bayueka159@gmail.com" TargetMode="External"/><Relationship Id="rId954" Type="http://schemas.openxmlformats.org/officeDocument/2006/relationships/hyperlink" Target="https://drive.google.com/open?id=1ssg91A9DeNo3jvclKMZIJPhM0Qyqsuck" TargetMode="External"/><Relationship Id="rId711" Type="http://schemas.openxmlformats.org/officeDocument/2006/relationships/hyperlink" Target="mailto:tsafitricute@yahoo.com" TargetMode="External"/><Relationship Id="rId953" Type="http://schemas.openxmlformats.org/officeDocument/2006/relationships/hyperlink" Target="https://drive.google.com/open?id=1MTo1V4j_ErMfYlzdmsnzmm84VhMRWKp7" TargetMode="External"/><Relationship Id="rId710" Type="http://schemas.openxmlformats.org/officeDocument/2006/relationships/hyperlink" Target="https://drive.google.com/open?id=1W1BLqWHBRlp3rPauM7edFEBvRwt75ZOR" TargetMode="External"/><Relationship Id="rId952" Type="http://schemas.openxmlformats.org/officeDocument/2006/relationships/hyperlink" Target="https://drive.google.com/open?id=1I5Irsv_Bed4FDAnSrRwvDEixLJfZJElm" TargetMode="External"/><Relationship Id="rId951" Type="http://schemas.openxmlformats.org/officeDocument/2006/relationships/hyperlink" Target="https://drive.google.com/open?id=1W_10UYFQv8dxIMTFR0dTN2y6MYCFqLge" TargetMode="External"/><Relationship Id="rId716" Type="http://schemas.openxmlformats.org/officeDocument/2006/relationships/hyperlink" Target="https://drive.google.com/open?id=1TwuBjM0Mn9rz6FKKyjXD8vYftybs93Sf" TargetMode="External"/><Relationship Id="rId958" Type="http://schemas.openxmlformats.org/officeDocument/2006/relationships/hyperlink" Target="https://docs.google.com/forms/d/e/1FAIpQLSeBSWf2rxVgLeKSGUvPbr65REqze4tpYuqQFR8Dxi7OU4YMmA/viewform" TargetMode="External"/><Relationship Id="rId715" Type="http://schemas.openxmlformats.org/officeDocument/2006/relationships/hyperlink" Target="https://drive.google.com/open?id=1rRe-z5zJoFPZDPbLgWimOM8P447ohpwK" TargetMode="External"/><Relationship Id="rId957" Type="http://schemas.openxmlformats.org/officeDocument/2006/relationships/hyperlink" Target="https://drive.google.com/open?id=1sS8TM4ecGZ7o6HxY9gDNEJ3ccdGaQkAm" TargetMode="External"/><Relationship Id="rId714" Type="http://schemas.openxmlformats.org/officeDocument/2006/relationships/hyperlink" Target="https://drive.google.com/open?id=1OVBmSiOFZaztbG-wi34cHl4G1xhiY7fm" TargetMode="External"/><Relationship Id="rId956" Type="http://schemas.openxmlformats.org/officeDocument/2006/relationships/hyperlink" Target="https://drive.google.com/open?id=13VRyptWhmp9ZPC-XI2zjoeDvpBNhZAck" TargetMode="External"/><Relationship Id="rId713" Type="http://schemas.openxmlformats.org/officeDocument/2006/relationships/hyperlink" Target="https://drive.google.com/open?id=16qLLIGRT-osUirALRjPc0J7spYgImTiP" TargetMode="External"/><Relationship Id="rId955" Type="http://schemas.openxmlformats.org/officeDocument/2006/relationships/hyperlink" Target="https://drive.google.com/open?id=1pZdac6dsIIcDOO2YSfNAqxcKl9b8YLAS" TargetMode="External"/><Relationship Id="rId59" Type="http://schemas.openxmlformats.org/officeDocument/2006/relationships/hyperlink" Target="https://drive.google.com/open?id=1okZvW5cXk1Ox2Th0VON0BlW0_kOIozvc" TargetMode="External"/><Relationship Id="rId58" Type="http://schemas.openxmlformats.org/officeDocument/2006/relationships/hyperlink" Target="https://drive.google.com/open?id=1jKEFzosabiU1-cbr110eJVn5WTbyDsbJ" TargetMode="External"/><Relationship Id="rId950" Type="http://schemas.openxmlformats.org/officeDocument/2006/relationships/hyperlink" Target="https://drive.google.com/open?id=1B4uW6rmr0LdCzgBqHa1SEAoQQrePhdnq" TargetMode="External"/><Relationship Id="rId1300" Type="http://schemas.openxmlformats.org/officeDocument/2006/relationships/hyperlink" Target="https://drive.google.com/open?id=1Foz874wCXUQmM4B3e0-N1zzyWT1qMb2W" TargetMode="External"/><Relationship Id="rId590" Type="http://schemas.openxmlformats.org/officeDocument/2006/relationships/hyperlink" Target="mailto:nnirna@yahoo.com" TargetMode="External"/><Relationship Id="rId107" Type="http://schemas.openxmlformats.org/officeDocument/2006/relationships/hyperlink" Target="https://drive.google.com/open?id=1jpobsv5kVs2xzHczWpGAkbQojZjXtq6O" TargetMode="External"/><Relationship Id="rId349" Type="http://schemas.openxmlformats.org/officeDocument/2006/relationships/hyperlink" Target="mailto:nikamalfaruq@gmail.com" TargetMode="External"/><Relationship Id="rId106" Type="http://schemas.openxmlformats.org/officeDocument/2006/relationships/hyperlink" Target="https://drive.google.com/open?id=19sbfig916pTaRHw81zU0nGl1yRrma17r" TargetMode="External"/><Relationship Id="rId348" Type="http://schemas.openxmlformats.org/officeDocument/2006/relationships/hyperlink" Target="mailto:Amarcool146@yahoo.com" TargetMode="External"/><Relationship Id="rId105" Type="http://schemas.openxmlformats.org/officeDocument/2006/relationships/hyperlink" Target="https://drive.google.com/open?id=1MreChZd8Xi3HJfrvR1LLWgSHELfsAgyA" TargetMode="External"/><Relationship Id="rId347" Type="http://schemas.openxmlformats.org/officeDocument/2006/relationships/hyperlink" Target="mailto:Toni_Revil39@yahoo.co.id" TargetMode="External"/><Relationship Id="rId589" Type="http://schemas.openxmlformats.org/officeDocument/2006/relationships/hyperlink" Target="mailto:randyprastiawan@gmail.com" TargetMode="External"/><Relationship Id="rId104" Type="http://schemas.openxmlformats.org/officeDocument/2006/relationships/hyperlink" Target="https://drive.google.com/open?id=1ZLuSGMKugyGJeqrfQdzRLE7x0JUUQXiU" TargetMode="External"/><Relationship Id="rId346" Type="http://schemas.openxmlformats.org/officeDocument/2006/relationships/hyperlink" Target="mailto:onemcakep@gmail.com" TargetMode="External"/><Relationship Id="rId588" Type="http://schemas.openxmlformats.org/officeDocument/2006/relationships/hyperlink" Target="mailto:Hero70375@gmail.com" TargetMode="External"/><Relationship Id="rId109" Type="http://schemas.openxmlformats.org/officeDocument/2006/relationships/hyperlink" Target="https://drive.google.com/open?id=1mV9OFzQxG489x8ZT1JFbFu1wu7VoCM56" TargetMode="External"/><Relationship Id="rId1170" Type="http://schemas.openxmlformats.org/officeDocument/2006/relationships/hyperlink" Target="https://drive.google.com/open?id=1rgMpDQNNGRUrw6J3g0katFIH_SqP9TVz" TargetMode="External"/><Relationship Id="rId108" Type="http://schemas.openxmlformats.org/officeDocument/2006/relationships/hyperlink" Target="https://drive.google.com/open?id=1JVyqh6voOSNbvK2L86G6N6Ch4-aIb_yh" TargetMode="External"/><Relationship Id="rId1171" Type="http://schemas.openxmlformats.org/officeDocument/2006/relationships/hyperlink" Target="https://drive.google.com/open?id=14Uq_N_UFw7zK_E1hc8MlbkzFQYeK3III" TargetMode="External"/><Relationship Id="rId341" Type="http://schemas.openxmlformats.org/officeDocument/2006/relationships/hyperlink" Target="mailto:Putrywindy@gmail.com" TargetMode="External"/><Relationship Id="rId583" Type="http://schemas.openxmlformats.org/officeDocument/2006/relationships/hyperlink" Target="mailto:mabalwae@gmail.com" TargetMode="External"/><Relationship Id="rId1172" Type="http://schemas.openxmlformats.org/officeDocument/2006/relationships/hyperlink" Target="https://drive.google.com/open?id=14Uq_N_UFw7zK_E1hc8MlbkzFQYeK3III" TargetMode="External"/><Relationship Id="rId340" Type="http://schemas.openxmlformats.org/officeDocument/2006/relationships/hyperlink" Target="mailto:andi.andi45@gmail.com" TargetMode="External"/><Relationship Id="rId582" Type="http://schemas.openxmlformats.org/officeDocument/2006/relationships/hyperlink" Target="mailto:mnurrohman012@gmail.com" TargetMode="External"/><Relationship Id="rId1173" Type="http://schemas.openxmlformats.org/officeDocument/2006/relationships/hyperlink" Target="https://drive.google.com/open?id=1JfuqtwFGUCP8Ejy2RUikNxRuEIRow8st" TargetMode="External"/><Relationship Id="rId581" Type="http://schemas.openxmlformats.org/officeDocument/2006/relationships/hyperlink" Target="mailto:sutrinawatirina@gmail.com" TargetMode="External"/><Relationship Id="rId1174" Type="http://schemas.openxmlformats.org/officeDocument/2006/relationships/hyperlink" Target="https://drive.google.com/open?id=16TpUEwbcSZkivFoABUEm01YLSVgrUIq1" TargetMode="External"/><Relationship Id="rId580" Type="http://schemas.openxmlformats.org/officeDocument/2006/relationships/hyperlink" Target="mailto:Haraaja90@gmail.com" TargetMode="External"/><Relationship Id="rId1175" Type="http://schemas.openxmlformats.org/officeDocument/2006/relationships/hyperlink" Target="https://drive.google.com/open?id=1Hsk5ubwXxpJYvVpMqiS6-3s6Xw90xul8" TargetMode="External"/><Relationship Id="rId103" Type="http://schemas.openxmlformats.org/officeDocument/2006/relationships/hyperlink" Target="https://drive.google.com/open?id=1PhVubaGb0nwkuLMbwNUrTES8-P3jwqyr" TargetMode="External"/><Relationship Id="rId345" Type="http://schemas.openxmlformats.org/officeDocument/2006/relationships/hyperlink" Target="mailto:marjukijuki@yahoo.com" TargetMode="External"/><Relationship Id="rId587" Type="http://schemas.openxmlformats.org/officeDocument/2006/relationships/hyperlink" Target="mailto:birpur_creative@yahoo.com" TargetMode="External"/><Relationship Id="rId1176" Type="http://schemas.openxmlformats.org/officeDocument/2006/relationships/hyperlink" Target="https://drive.google.com/open?id=1JJsJha_OrEuqBAdRuDb_1qp1G_Gce74X" TargetMode="External"/><Relationship Id="rId102" Type="http://schemas.openxmlformats.org/officeDocument/2006/relationships/hyperlink" Target="https://drive.google.com/open?id=1GbcmxjkZAta1f-86vThL6oGJx9BcKnu8" TargetMode="External"/><Relationship Id="rId344" Type="http://schemas.openxmlformats.org/officeDocument/2006/relationships/hyperlink" Target="mailto:mariosoares709@yahoo.co.id" TargetMode="External"/><Relationship Id="rId586" Type="http://schemas.openxmlformats.org/officeDocument/2006/relationships/hyperlink" Target="mailto:nina.karlinah@yahoo.com" TargetMode="External"/><Relationship Id="rId1177" Type="http://schemas.openxmlformats.org/officeDocument/2006/relationships/hyperlink" Target="https://drive.google.com/open?id=1JJsJha_OrEuqBAdRuDb_1qp1G_Gce74X" TargetMode="External"/><Relationship Id="rId101" Type="http://schemas.openxmlformats.org/officeDocument/2006/relationships/hyperlink" Target="https://drive.google.com/open?id=1s70Kl8esWQItntEKA3yFobmyncHdf75U" TargetMode="External"/><Relationship Id="rId343" Type="http://schemas.openxmlformats.org/officeDocument/2006/relationships/hyperlink" Target="mailto:ichal.septian90@gmail.com" TargetMode="External"/><Relationship Id="rId585" Type="http://schemas.openxmlformats.org/officeDocument/2006/relationships/hyperlink" Target="mailto:Putramuhammad839@gmail.com" TargetMode="External"/><Relationship Id="rId1178" Type="http://schemas.openxmlformats.org/officeDocument/2006/relationships/hyperlink" Target="https://drive.google.com/open?id=1dyQtW3GHebAMlzFEuPakg21-9HS7wTqs" TargetMode="External"/><Relationship Id="rId100" Type="http://schemas.openxmlformats.org/officeDocument/2006/relationships/hyperlink" Target="https://drive.google.com/open?id=1cWhSqsH9mu3WyUUiqsc5mDed8DU_jdhE" TargetMode="External"/><Relationship Id="rId342" Type="http://schemas.openxmlformats.org/officeDocument/2006/relationships/hyperlink" Target="mailto:eltu291291@gmail.com" TargetMode="External"/><Relationship Id="rId584" Type="http://schemas.openxmlformats.org/officeDocument/2006/relationships/hyperlink" Target="mailto:slbnbuntok@yahoo.co.id" TargetMode="External"/><Relationship Id="rId1179" Type="http://schemas.openxmlformats.org/officeDocument/2006/relationships/hyperlink" Target="https://drive.google.com/open?id=1XLhiqtZObfkDJEcdcFAD7AlToWkHrtRt" TargetMode="External"/><Relationship Id="rId1169" Type="http://schemas.openxmlformats.org/officeDocument/2006/relationships/hyperlink" Target="https://drive.google.com/open?id=1GkiovnwQ0FXTAEcDc38OwCZqIrYJOAUj" TargetMode="External"/><Relationship Id="rId338" Type="http://schemas.openxmlformats.org/officeDocument/2006/relationships/hyperlink" Target="https://drive.google.com/open?id=1AFnYp-UobV0vU27ILr5QB5ZovMfSgCbY" TargetMode="External"/><Relationship Id="rId337" Type="http://schemas.openxmlformats.org/officeDocument/2006/relationships/hyperlink" Target="https://drive.google.com/open?id=1ET8Mh0-t8ZiRdoeqtZrEWcgXYkNjLYSJ" TargetMode="External"/><Relationship Id="rId579" Type="http://schemas.openxmlformats.org/officeDocument/2006/relationships/hyperlink" Target="mailto:lusiavoni@gmail.com" TargetMode="External"/><Relationship Id="rId336" Type="http://schemas.openxmlformats.org/officeDocument/2006/relationships/hyperlink" Target="https://drive.google.com/open?id=1IjfVaIIBAHBr9R5htkMfjajiLIRCV9N2" TargetMode="External"/><Relationship Id="rId578" Type="http://schemas.openxmlformats.org/officeDocument/2006/relationships/hyperlink" Target="mailto:doddyfanismawan@gmail.com" TargetMode="External"/><Relationship Id="rId335" Type="http://schemas.openxmlformats.org/officeDocument/2006/relationships/hyperlink" Target="https://drive.google.com/open?id=1kkaLio53iONz3nnfgpPUq_v6uE2V6fz6" TargetMode="External"/><Relationship Id="rId577" Type="http://schemas.openxmlformats.org/officeDocument/2006/relationships/hyperlink" Target="mailto:nafilatul88@gmail.com" TargetMode="External"/><Relationship Id="rId339" Type="http://schemas.openxmlformats.org/officeDocument/2006/relationships/hyperlink" Target="mailto:anamc744@yahoo.com" TargetMode="External"/><Relationship Id="rId1160" Type="http://schemas.openxmlformats.org/officeDocument/2006/relationships/hyperlink" Target="https://drive.google.com/open?id=1Ldztyp7Y9-N7N2AEWfKZaMmhMe9AOTuP" TargetMode="External"/><Relationship Id="rId330" Type="http://schemas.openxmlformats.org/officeDocument/2006/relationships/hyperlink" Target="mailto:leonardan82@gmail.com" TargetMode="External"/><Relationship Id="rId572" Type="http://schemas.openxmlformats.org/officeDocument/2006/relationships/hyperlink" Target="mailto:ps.latipah@gmail.com" TargetMode="External"/><Relationship Id="rId1161" Type="http://schemas.openxmlformats.org/officeDocument/2006/relationships/hyperlink" Target="https://drive.google.com/open?id=16F1GwGFFSSeXcTg6OZ2m-WkRN1rroDxc" TargetMode="External"/><Relationship Id="rId571" Type="http://schemas.openxmlformats.org/officeDocument/2006/relationships/hyperlink" Target="mailto:slbnb.jayapura@gmail.com" TargetMode="External"/><Relationship Id="rId1162" Type="http://schemas.openxmlformats.org/officeDocument/2006/relationships/hyperlink" Target="https://drive.google.com/open?id=16F1GwGFFSSeXcTg6OZ2m-WkRN1rroDxc" TargetMode="External"/><Relationship Id="rId570" Type="http://schemas.openxmlformats.org/officeDocument/2006/relationships/hyperlink" Target="mailto:darcolado@gmail.com" TargetMode="External"/><Relationship Id="rId1163" Type="http://schemas.openxmlformats.org/officeDocument/2006/relationships/hyperlink" Target="https://drive.google.com/open?id=14_bMwT1YBeXU40T_QHxg8bObFVvhvTS3" TargetMode="External"/><Relationship Id="rId1164" Type="http://schemas.openxmlformats.org/officeDocument/2006/relationships/hyperlink" Target="https://drive.google.com/open?id=1R6obRzlLDnoPJv_JCPzxEqddc5UWq06e" TargetMode="External"/><Relationship Id="rId334" Type="http://schemas.openxmlformats.org/officeDocument/2006/relationships/hyperlink" Target="https://drive.google.com/open?id=1_DnHSpFaDBgliC4Kr1gMBOXPqwMj41rx" TargetMode="External"/><Relationship Id="rId576" Type="http://schemas.openxmlformats.org/officeDocument/2006/relationships/hyperlink" Target="mailto:amid_upin@yahoo.com" TargetMode="External"/><Relationship Id="rId1165" Type="http://schemas.openxmlformats.org/officeDocument/2006/relationships/hyperlink" Target="https://drive.google.com/open?id=1pJ5_d9r054W45hiwkVEgqjLVDk-addID" TargetMode="External"/><Relationship Id="rId333" Type="http://schemas.openxmlformats.org/officeDocument/2006/relationships/hyperlink" Target="mailto:pujakesuma1990@gmail.com" TargetMode="External"/><Relationship Id="rId575" Type="http://schemas.openxmlformats.org/officeDocument/2006/relationships/hyperlink" Target="mailto:f.a.rumengan@gmail.com" TargetMode="External"/><Relationship Id="rId1166" Type="http://schemas.openxmlformats.org/officeDocument/2006/relationships/hyperlink" Target="https://drive.google.com/open?id=1HPyYlvdE8-ed1kJWErufEQZAYw-R_Ft9" TargetMode="External"/><Relationship Id="rId332" Type="http://schemas.openxmlformats.org/officeDocument/2006/relationships/hyperlink" Target="mailto:luluseptiana99@gmail.com" TargetMode="External"/><Relationship Id="rId574" Type="http://schemas.openxmlformats.org/officeDocument/2006/relationships/hyperlink" Target="mailto:bayuptma@gmail.com" TargetMode="External"/><Relationship Id="rId1167" Type="http://schemas.openxmlformats.org/officeDocument/2006/relationships/hyperlink" Target="https://drive.google.com/open?id=1HPyYlvdE8-ed1kJWErufEQZAYw-R_Ft9" TargetMode="External"/><Relationship Id="rId331" Type="http://schemas.openxmlformats.org/officeDocument/2006/relationships/hyperlink" Target="mailto:nanik_fine@yahoo.com" TargetMode="External"/><Relationship Id="rId573" Type="http://schemas.openxmlformats.org/officeDocument/2006/relationships/hyperlink" Target="mailto:adammuhamad35@gmail.com" TargetMode="External"/><Relationship Id="rId1168" Type="http://schemas.openxmlformats.org/officeDocument/2006/relationships/hyperlink" Target="https://drive.google.com/open?id=1sSLrXU-LGHLC-n0Xj0hy1-Tyx1q1yMBZ" TargetMode="External"/><Relationship Id="rId370" Type="http://schemas.openxmlformats.org/officeDocument/2006/relationships/hyperlink" Target="mailto:dnetworkweb4@gmail.com" TargetMode="External"/><Relationship Id="rId129" Type="http://schemas.openxmlformats.org/officeDocument/2006/relationships/hyperlink" Target="https://drive.google.com/open?id=134fXGNMzbeNeb1vuiisvLV8Xd417mkuq" TargetMode="External"/><Relationship Id="rId128" Type="http://schemas.openxmlformats.org/officeDocument/2006/relationships/hyperlink" Target="https://drive.google.com/open?id=1uTLowbH7XEbpTYER5dh9k-v6SoeAbRTH" TargetMode="External"/><Relationship Id="rId127" Type="http://schemas.openxmlformats.org/officeDocument/2006/relationships/hyperlink" Target="https://drive.google.com/open?id=1wDaW4qzZGPhLO9oZEk6QPpNooTrw9NWd" TargetMode="External"/><Relationship Id="rId369" Type="http://schemas.openxmlformats.org/officeDocument/2006/relationships/hyperlink" Target="mailto:anna_yuliana89@yahoo.com" TargetMode="External"/><Relationship Id="rId126" Type="http://schemas.openxmlformats.org/officeDocument/2006/relationships/hyperlink" Target="https://drive.google.com/open?id=1jmHcqmvOFnDK_bgXa7A7pKve4CzNruUZ" TargetMode="External"/><Relationship Id="rId368" Type="http://schemas.openxmlformats.org/officeDocument/2006/relationships/hyperlink" Target="mailto:mariaayusrinadi@yahoo.com" TargetMode="External"/><Relationship Id="rId1190" Type="http://schemas.openxmlformats.org/officeDocument/2006/relationships/hyperlink" Target="https://drive.google.com/open?id=1ex_zf1LFwVl-DHcCUgMbWUhVdgLGsb-x" TargetMode="External"/><Relationship Id="rId1191" Type="http://schemas.openxmlformats.org/officeDocument/2006/relationships/hyperlink" Target="https://drive.google.com/open?id=1W2UcYiprLDU2CxxXHxlQkBzT91Fl1znE" TargetMode="External"/><Relationship Id="rId1192" Type="http://schemas.openxmlformats.org/officeDocument/2006/relationships/hyperlink" Target="https://instagram.com/vee.yiin" TargetMode="External"/><Relationship Id="rId1193" Type="http://schemas.openxmlformats.org/officeDocument/2006/relationships/hyperlink" Target="https://drive.google.com/open?id=1W2UcYiprLDU2CxxXHxlQkBzT91Fl1znE" TargetMode="External"/><Relationship Id="rId121" Type="http://schemas.openxmlformats.org/officeDocument/2006/relationships/hyperlink" Target="https://drive.google.com/open?id=1dAn3YY8yR91DSM-w5Sw153PoQ5gErNzr" TargetMode="External"/><Relationship Id="rId363" Type="http://schemas.openxmlformats.org/officeDocument/2006/relationships/hyperlink" Target="mailto:Fanismawandoddy@gmail.com" TargetMode="External"/><Relationship Id="rId1194" Type="http://schemas.openxmlformats.org/officeDocument/2006/relationships/hyperlink" Target="https://drive.google.com/open?id=1BTWz9VBJNkbfOd0RXIozgfcjgPTxmtdc" TargetMode="External"/><Relationship Id="rId120" Type="http://schemas.openxmlformats.org/officeDocument/2006/relationships/hyperlink" Target="https://drive.google.com/open?id=1RkJISihbX7aH4x5jx23FhIZeZ0BWTXiJ" TargetMode="External"/><Relationship Id="rId362" Type="http://schemas.openxmlformats.org/officeDocument/2006/relationships/hyperlink" Target="mailto:restuyuniarto91@Gmail.com" TargetMode="External"/><Relationship Id="rId1195" Type="http://schemas.openxmlformats.org/officeDocument/2006/relationships/hyperlink" Target="https://drive.google.com/open?id=1_UlmuxQFT-Aof2kMxYsI4Tvv582KxawD" TargetMode="External"/><Relationship Id="rId361" Type="http://schemas.openxmlformats.org/officeDocument/2006/relationships/hyperlink" Target="mailto:vivi.laylamanis@gmail.com" TargetMode="External"/><Relationship Id="rId1196" Type="http://schemas.openxmlformats.org/officeDocument/2006/relationships/hyperlink" Target="https://drive.google.com/open?id=1J6NIV8vT73xiq0vJUGBfzVQcc3jKAw8w" TargetMode="External"/><Relationship Id="rId360" Type="http://schemas.openxmlformats.org/officeDocument/2006/relationships/hyperlink" Target="mailto:aliaja20111993@gmail.com" TargetMode="External"/><Relationship Id="rId1197" Type="http://schemas.openxmlformats.org/officeDocument/2006/relationships/hyperlink" Target="https://drive.google.com/open?id=1yHhSzauTZucg0hQQcvmc6sIMqeuay4aW" TargetMode="External"/><Relationship Id="rId125" Type="http://schemas.openxmlformats.org/officeDocument/2006/relationships/hyperlink" Target="https://drive.google.com/open?id=1WjQC1Avjd7y0hyT_N5IEqwuDsJSgUTJK" TargetMode="External"/><Relationship Id="rId367" Type="http://schemas.openxmlformats.org/officeDocument/2006/relationships/hyperlink" Target="mailto:jutex45@yahoo.co.id" TargetMode="External"/><Relationship Id="rId1198" Type="http://schemas.openxmlformats.org/officeDocument/2006/relationships/hyperlink" Target="https://drive.google.com/open?id=1yHhSzauTZucg0hQQcvmc6sIMqeuay4aW" TargetMode="External"/><Relationship Id="rId124" Type="http://schemas.openxmlformats.org/officeDocument/2006/relationships/hyperlink" Target="https://drive.google.com/open?id=1j0_LSC1punGf-jPcBefvAT7co5nJ_mq4" TargetMode="External"/><Relationship Id="rId366" Type="http://schemas.openxmlformats.org/officeDocument/2006/relationships/hyperlink" Target="mailto:ndarusugama852@gmail.com" TargetMode="External"/><Relationship Id="rId1199" Type="http://schemas.openxmlformats.org/officeDocument/2006/relationships/hyperlink" Target="https://drive.google.com/open?id=1etjZ-eiT1DYXdjYhx7pTBfjDOWjfKZqk" TargetMode="External"/><Relationship Id="rId123" Type="http://schemas.openxmlformats.org/officeDocument/2006/relationships/hyperlink" Target="https://drive.google.com/open?id=1z2Vw1d5EyR_eC7qG5o7bnatbu3pHEGyU" TargetMode="External"/><Relationship Id="rId365" Type="http://schemas.openxmlformats.org/officeDocument/2006/relationships/hyperlink" Target="mailto:lina.butbut@yahoo.com" TargetMode="External"/><Relationship Id="rId122" Type="http://schemas.openxmlformats.org/officeDocument/2006/relationships/hyperlink" Target="https://drive.google.com/open?id=1IkRtvobP_KWC-01COq0W9WHutj_Ow5xv" TargetMode="External"/><Relationship Id="rId364" Type="http://schemas.openxmlformats.org/officeDocument/2006/relationships/hyperlink" Target="mailto:Harisbagus@gmail.com" TargetMode="External"/><Relationship Id="rId95" Type="http://schemas.openxmlformats.org/officeDocument/2006/relationships/hyperlink" Target="https://drive.google.com/open?id=11-RozBQ5XbpJ7H9XLVKsedJEukQKq8gN" TargetMode="External"/><Relationship Id="rId94" Type="http://schemas.openxmlformats.org/officeDocument/2006/relationships/hyperlink" Target="https://drive.google.com/open?id=1Gc-NNOgHuchW8fJ2UvKb4GSlgVlkYih0" TargetMode="External"/><Relationship Id="rId97" Type="http://schemas.openxmlformats.org/officeDocument/2006/relationships/hyperlink" Target="https://drive.google.com/open?id=1XpWs0IOxnBJAcWo0lzuuhI9j-crq5d3i" TargetMode="External"/><Relationship Id="rId96" Type="http://schemas.openxmlformats.org/officeDocument/2006/relationships/hyperlink" Target="https://drive.google.com/open?id=12xv-CPDl8NQBh_8Dmejuxae4gyCYu3KR" TargetMode="External"/><Relationship Id="rId99" Type="http://schemas.openxmlformats.org/officeDocument/2006/relationships/hyperlink" Target="https://drive.google.com/open?id=1hAUiqtjt86bmOqRiXjrLhQdLfGTi4nmw" TargetMode="External"/><Relationship Id="rId98" Type="http://schemas.openxmlformats.org/officeDocument/2006/relationships/hyperlink" Target="https://drive.google.com/open?id=1JJcfxE2hyWb1PJciQkUnnC9b0Nol8bA9" TargetMode="External"/><Relationship Id="rId91" Type="http://schemas.openxmlformats.org/officeDocument/2006/relationships/hyperlink" Target="https://drive.google.com/open?id=1KEweXRRQB0K7dCGkZ3mSer00fcsQKm2P" TargetMode="External"/><Relationship Id="rId90" Type="http://schemas.openxmlformats.org/officeDocument/2006/relationships/hyperlink" Target="https://drive.google.com/open?id=1xm7d03s8zZ0LVlO9rcL8AW1uNlLqD7fg" TargetMode="External"/><Relationship Id="rId93" Type="http://schemas.openxmlformats.org/officeDocument/2006/relationships/hyperlink" Target="https://drive.google.com/open?id=1mEWrqAf2bS4jT5AR944R1hApL4QPe4gU" TargetMode="External"/><Relationship Id="rId92" Type="http://schemas.openxmlformats.org/officeDocument/2006/relationships/hyperlink" Target="https://drive.google.com/open?id=1d0lbnrWGq2CdjVmqpPt-IybGwb-AP3by" TargetMode="External"/><Relationship Id="rId118" Type="http://schemas.openxmlformats.org/officeDocument/2006/relationships/hyperlink" Target="https://drive.google.com/open?id=1-VQPwowk8mDFETmLoo1SDODGgHw8B5My" TargetMode="External"/><Relationship Id="rId117" Type="http://schemas.openxmlformats.org/officeDocument/2006/relationships/hyperlink" Target="https://drive.google.com/open?id=1WjgLlDNEes5H4SvTAReZ8oKK84JVT-8Q" TargetMode="External"/><Relationship Id="rId359" Type="http://schemas.openxmlformats.org/officeDocument/2006/relationships/hyperlink" Target="https://drive.google.com/open?id=1BfjKrcpOo7UWpRNfAve_f5m8qcTqe7LU" TargetMode="External"/><Relationship Id="rId116" Type="http://schemas.openxmlformats.org/officeDocument/2006/relationships/hyperlink" Target="https://drive.google.com/open?id=1tvgdvSkPZFRgEMgfbvQU2JDqGuLk7N0Y" TargetMode="External"/><Relationship Id="rId358" Type="http://schemas.openxmlformats.org/officeDocument/2006/relationships/hyperlink" Target="https://drive.google.com/open?id=1QxO-ySdfoTzvKWJNCtcaoK1DDpuwmNQu" TargetMode="External"/><Relationship Id="rId115" Type="http://schemas.openxmlformats.org/officeDocument/2006/relationships/hyperlink" Target="https://drive.google.com/open?id=1lmh24HmfSDgR6vJa4Gt1K8iHEvmN_iWK" TargetMode="External"/><Relationship Id="rId357" Type="http://schemas.openxmlformats.org/officeDocument/2006/relationships/hyperlink" Target="https://drive.google.com/open?id=1IPPGFsycwe4TqYPkQ1MXADlXmedUGTxy" TargetMode="External"/><Relationship Id="rId599" Type="http://schemas.openxmlformats.org/officeDocument/2006/relationships/hyperlink" Target="https://drive.google.com/open?id=1rsfG7r-wQgsIaEoQnOXx07gVJcsTX7X6" TargetMode="External"/><Relationship Id="rId1180" Type="http://schemas.openxmlformats.org/officeDocument/2006/relationships/hyperlink" Target="https://drive.google.com/open?id=1zBfgtEYTRRadV_xw4DOnmjvK3jDSob-d" TargetMode="External"/><Relationship Id="rId1181" Type="http://schemas.openxmlformats.org/officeDocument/2006/relationships/hyperlink" Target="https://drive.google.com/open?id=1Id3S0R7bniWjL0iQReLn1zDQzKWiQCa_" TargetMode="External"/><Relationship Id="rId119" Type="http://schemas.openxmlformats.org/officeDocument/2006/relationships/hyperlink" Target="https://www.instagram.com/yuprsty/" TargetMode="External"/><Relationship Id="rId1182" Type="http://schemas.openxmlformats.org/officeDocument/2006/relationships/hyperlink" Target="https://drive.google.com/open?id=1Id3S0R7bniWjL0iQReLn1zDQzKWiQCa_" TargetMode="External"/><Relationship Id="rId110" Type="http://schemas.openxmlformats.org/officeDocument/2006/relationships/hyperlink" Target="https://drive.google.com/open?id=1dn_U9DRBdP0DlimUEwxcsvTYgJQ_b6Rf" TargetMode="External"/><Relationship Id="rId352" Type="http://schemas.openxmlformats.org/officeDocument/2006/relationships/hyperlink" Target="mailto:nasrunchily@gmail.com" TargetMode="External"/><Relationship Id="rId594" Type="http://schemas.openxmlformats.org/officeDocument/2006/relationships/hyperlink" Target="https://drive.google.com/open?id=19gHukMSLGkYijARyhDXarmKk6DPCTJPH" TargetMode="External"/><Relationship Id="rId1183" Type="http://schemas.openxmlformats.org/officeDocument/2006/relationships/hyperlink" Target="https://drive.google.com/open?id=1nBy5Y7AsXKzxfqeYV8jieGThdjdDjpjM" TargetMode="External"/><Relationship Id="rId351" Type="http://schemas.openxmlformats.org/officeDocument/2006/relationships/hyperlink" Target="mailto:Harensta25@gmail.com" TargetMode="External"/><Relationship Id="rId593" Type="http://schemas.openxmlformats.org/officeDocument/2006/relationships/hyperlink" Target="https://drive.google.com/open?id=1qyfPH6HDgeKfUUyIRqdiu5s0uNcnWYuf" TargetMode="External"/><Relationship Id="rId1184" Type="http://schemas.openxmlformats.org/officeDocument/2006/relationships/hyperlink" Target="https://drive.google.com/open?id=1LAFE2RKOUlfTELm0aiD5VUPHr6fK5m81" TargetMode="External"/><Relationship Id="rId350" Type="http://schemas.openxmlformats.org/officeDocument/2006/relationships/hyperlink" Target="mailto:annadenaya456@gmail.com" TargetMode="External"/><Relationship Id="rId592" Type="http://schemas.openxmlformats.org/officeDocument/2006/relationships/hyperlink" Target="https://drive.google.com/open?id=1TVi_fY1GQOa0kgAjzlCkxsbWgNjlmwix" TargetMode="External"/><Relationship Id="rId1185" Type="http://schemas.openxmlformats.org/officeDocument/2006/relationships/hyperlink" Target="https://drive.google.com/open?id=1hX6suXi913hK5cjlHmWo0RuK3cJswSFN" TargetMode="External"/><Relationship Id="rId591" Type="http://schemas.openxmlformats.org/officeDocument/2006/relationships/hyperlink" Target="https://drive.google.com/open?id=1e0EbqbIThl2J1SlbhkC98QSLTaoCWfF0" TargetMode="External"/><Relationship Id="rId1186" Type="http://schemas.openxmlformats.org/officeDocument/2006/relationships/hyperlink" Target="https://drive.google.com/open?id=1im9M510ZwLlWobqngMNoXKgDLoS8fFNI" TargetMode="External"/><Relationship Id="rId114" Type="http://schemas.openxmlformats.org/officeDocument/2006/relationships/hyperlink" Target="https://drive.google.com/open?id=1BrV8DLo3zh0DXhCrKJXUDCIIaDgkdnJL" TargetMode="External"/><Relationship Id="rId356" Type="http://schemas.openxmlformats.org/officeDocument/2006/relationships/hyperlink" Target="https://drive.google.com/open?id=1CIJQe4lNg15GvWo0ypxP8cRLNbh3crea" TargetMode="External"/><Relationship Id="rId598" Type="http://schemas.openxmlformats.org/officeDocument/2006/relationships/hyperlink" Target="https://drive.google.com/open?id=1BmN7dS_mU6pz4ChhiIJSaPIiVrCEF6cI" TargetMode="External"/><Relationship Id="rId1187" Type="http://schemas.openxmlformats.org/officeDocument/2006/relationships/hyperlink" Target="https://drive.google.com/open?id=1im9M510ZwLlWobqngMNoXKgDLoS8fFNI" TargetMode="External"/><Relationship Id="rId113" Type="http://schemas.openxmlformats.org/officeDocument/2006/relationships/hyperlink" Target="https://drive.google.com/open?id=1HUmqQTaadEHPKHI3zhg1uDBDQE5UPBQr" TargetMode="External"/><Relationship Id="rId355" Type="http://schemas.openxmlformats.org/officeDocument/2006/relationships/hyperlink" Target="mailto:muhammadbasir@gmail.com" TargetMode="External"/><Relationship Id="rId597" Type="http://schemas.openxmlformats.org/officeDocument/2006/relationships/hyperlink" Target="mailto:Annisabeauty51@gmail.com" TargetMode="External"/><Relationship Id="rId1188" Type="http://schemas.openxmlformats.org/officeDocument/2006/relationships/hyperlink" Target="https://drive.google.com/open?id=1b_sBTe3mORVZjXBTdwWUr3K6A8lZKX0z" TargetMode="External"/><Relationship Id="rId112" Type="http://schemas.openxmlformats.org/officeDocument/2006/relationships/hyperlink" Target="https://drive.google.com/open?id=1SwpQ2FT7wMxjyxHHsy4hJxTtmxCL_-D0" TargetMode="External"/><Relationship Id="rId354" Type="http://schemas.openxmlformats.org/officeDocument/2006/relationships/hyperlink" Target="mailto:cynthiatjoa24@gmail.com" TargetMode="External"/><Relationship Id="rId596" Type="http://schemas.openxmlformats.org/officeDocument/2006/relationships/hyperlink" Target="mailto:ruqialhazmi@gmail.com" TargetMode="External"/><Relationship Id="rId1189" Type="http://schemas.openxmlformats.org/officeDocument/2006/relationships/hyperlink" Target="https://drive.google.com/open?id=18aOCGHRG6iIW-TNBi5Jk1MJ2hZOUjQnd" TargetMode="External"/><Relationship Id="rId111" Type="http://schemas.openxmlformats.org/officeDocument/2006/relationships/hyperlink" Target="https://drive.google.com/open?id=1IpsAc36BstqJ653bpj5Dy751P8pXo4Ll" TargetMode="External"/><Relationship Id="rId353" Type="http://schemas.openxmlformats.org/officeDocument/2006/relationships/hyperlink" Target="mailto:m.dzarib@gmail.com" TargetMode="External"/><Relationship Id="rId595" Type="http://schemas.openxmlformats.org/officeDocument/2006/relationships/hyperlink" Target="mailto:piloneholic@yahoo.co.id" TargetMode="External"/><Relationship Id="rId1136" Type="http://schemas.openxmlformats.org/officeDocument/2006/relationships/hyperlink" Target="https://drive.google.com/open?id=1xcOGqwALYs-0dZCj1bImtgdeCNBqhrfk" TargetMode="External"/><Relationship Id="rId1378" Type="http://schemas.openxmlformats.org/officeDocument/2006/relationships/hyperlink" Target="https://drive.google.com/open?id=1hng54m9qBfprLeiUzBhGutps17jY5tF1" TargetMode="External"/><Relationship Id="rId1137" Type="http://schemas.openxmlformats.org/officeDocument/2006/relationships/hyperlink" Target="https://drive.google.com/open?id=1xcOGqwALYs-0dZCj1bImtgdeCNBqhrfk" TargetMode="External"/><Relationship Id="rId1379" Type="http://schemas.openxmlformats.org/officeDocument/2006/relationships/hyperlink" Target="https://drive.google.com/open?id=1uzNpsuyvqfGF0XuDHA68Ndw4QJJNbqTf" TargetMode="External"/><Relationship Id="rId1138" Type="http://schemas.openxmlformats.org/officeDocument/2006/relationships/hyperlink" Target="https://drive.google.com/open?id=1rzwvt1xtpq0l9dpqldzwV8sleQN2JQwx" TargetMode="External"/><Relationship Id="rId1139" Type="http://schemas.openxmlformats.org/officeDocument/2006/relationships/hyperlink" Target="https://drive.google.com/open?id=1oG1RJiPRViAkNasH_cww1Hbpn-v3yVyk" TargetMode="External"/><Relationship Id="rId305" Type="http://schemas.openxmlformats.org/officeDocument/2006/relationships/hyperlink" Target="https://drive.google.com/open?id=1YHa4ESSNrEeLszm9z3evmnk2VT472_sd" TargetMode="External"/><Relationship Id="rId547" Type="http://schemas.openxmlformats.org/officeDocument/2006/relationships/hyperlink" Target="mailto:nyiayuasmin@gmail.com" TargetMode="External"/><Relationship Id="rId789" Type="http://schemas.openxmlformats.org/officeDocument/2006/relationships/hyperlink" Target="mailto:lmusran45@gmail.com" TargetMode="External"/><Relationship Id="rId304" Type="http://schemas.openxmlformats.org/officeDocument/2006/relationships/hyperlink" Target="https://drive.google.com/open?id=1rmmz7mh8cOENMJplYvp0cX46BUJ5_7M_" TargetMode="External"/><Relationship Id="rId546" Type="http://schemas.openxmlformats.org/officeDocument/2006/relationships/hyperlink" Target="mailto:Hevi_Brenda@yahoo.com" TargetMode="External"/><Relationship Id="rId788" Type="http://schemas.openxmlformats.org/officeDocument/2006/relationships/hyperlink" Target="mailto:lmusran45@gmail.com" TargetMode="External"/><Relationship Id="rId303" Type="http://schemas.openxmlformats.org/officeDocument/2006/relationships/hyperlink" Target="https://drive.google.com/open?id=1-P_BmUvCOWJKo39B1EhouWEThfBw-Vco" TargetMode="External"/><Relationship Id="rId545" Type="http://schemas.openxmlformats.org/officeDocument/2006/relationships/hyperlink" Target="mailto:Ilhamfadillah488@gmail.com" TargetMode="External"/><Relationship Id="rId787" Type="http://schemas.openxmlformats.org/officeDocument/2006/relationships/hyperlink" Target="https://www.instagram.com/invites/contact/?i=1j42003pdwbye&amp;utm_content=ns6mt1" TargetMode="External"/><Relationship Id="rId302" Type="http://schemas.openxmlformats.org/officeDocument/2006/relationships/hyperlink" Target="mailto:jafaogi.jj@gmail.com" TargetMode="External"/><Relationship Id="rId544" Type="http://schemas.openxmlformats.org/officeDocument/2006/relationships/hyperlink" Target="mailto:prakosodwi1@gmail.com" TargetMode="External"/><Relationship Id="rId786" Type="http://schemas.openxmlformats.org/officeDocument/2006/relationships/hyperlink" Target="https://m.facebook.com/?_rdr" TargetMode="External"/><Relationship Id="rId309" Type="http://schemas.openxmlformats.org/officeDocument/2006/relationships/hyperlink" Target="https://drive.google.com/open?id=1JaWh8PCwtVM8R-5LNUb0xuS7W0oIH-v0" TargetMode="External"/><Relationship Id="rId308" Type="http://schemas.openxmlformats.org/officeDocument/2006/relationships/hyperlink" Target="mailto:tamiru1990@gmail.com" TargetMode="External"/><Relationship Id="rId307" Type="http://schemas.openxmlformats.org/officeDocument/2006/relationships/hyperlink" Target="mailto:nofripurmadi@ymail.com" TargetMode="External"/><Relationship Id="rId549" Type="http://schemas.openxmlformats.org/officeDocument/2006/relationships/hyperlink" Target="mailto:dinaamaliainfo@gmail.com" TargetMode="External"/><Relationship Id="rId306" Type="http://schemas.openxmlformats.org/officeDocument/2006/relationships/hyperlink" Target="https://drive.google.com/open?id=1UGRHl1OpbPyhmW3pgQK4pDmopUMpk701" TargetMode="External"/><Relationship Id="rId548" Type="http://schemas.openxmlformats.org/officeDocument/2006/relationships/hyperlink" Target="mailto:albanjaari07@gmail.com" TargetMode="External"/><Relationship Id="rId781" Type="http://schemas.openxmlformats.org/officeDocument/2006/relationships/hyperlink" Target="https://drive.google.com/open?id=12AFDcphb4Sui0ZU4Z_sQaoqqQQmzaWPy" TargetMode="External"/><Relationship Id="rId1370" Type="http://schemas.openxmlformats.org/officeDocument/2006/relationships/hyperlink" Target="https://drive.google.com/open?id=1XyiMqS8PY01ZKrTzH7ENMlFxUbSbzEwy" TargetMode="External"/><Relationship Id="rId780" Type="http://schemas.openxmlformats.org/officeDocument/2006/relationships/hyperlink" Target="https://drive.google.com/open?id=1khAUo6TswMTlFAJqkwPi1qQ8kpvrsKlQ" TargetMode="External"/><Relationship Id="rId1371" Type="http://schemas.openxmlformats.org/officeDocument/2006/relationships/hyperlink" Target="https://drive.google.com/open?id=1QXiXThDSAHZ3ZKNQiqqRAymB8uJ_7plM" TargetMode="External"/><Relationship Id="rId1130" Type="http://schemas.openxmlformats.org/officeDocument/2006/relationships/hyperlink" Target="https://drive.google.com/open?id=1Y_EkT_w-3Kf3uiuduiJZkLhbyQGRgtHX" TargetMode="External"/><Relationship Id="rId1372" Type="http://schemas.openxmlformats.org/officeDocument/2006/relationships/hyperlink" Target="https://drive.google.com/open?id=18jlr97_3QTxRxjr0za_oeDsIOZSIK8-F" TargetMode="External"/><Relationship Id="rId1131" Type="http://schemas.openxmlformats.org/officeDocument/2006/relationships/hyperlink" Target="https://drive.google.com/open?id=12wBsRbSAi4dVMfOz05n523D6zMCWLOMo" TargetMode="External"/><Relationship Id="rId1373" Type="http://schemas.openxmlformats.org/officeDocument/2006/relationships/hyperlink" Target="https://drive.google.com/open?id=16F7bjV52u76KuYk51ytPMr6eo300BTey" TargetMode="External"/><Relationship Id="rId301" Type="http://schemas.openxmlformats.org/officeDocument/2006/relationships/hyperlink" Target="mailto:marhabank@yahoo.com" TargetMode="External"/><Relationship Id="rId543" Type="http://schemas.openxmlformats.org/officeDocument/2006/relationships/hyperlink" Target="mailto:dsitumorang82@gmail.com" TargetMode="External"/><Relationship Id="rId785" Type="http://schemas.openxmlformats.org/officeDocument/2006/relationships/hyperlink" Target="mailto:Kemal.ardiansyah09@gmail.com" TargetMode="External"/><Relationship Id="rId1132" Type="http://schemas.openxmlformats.org/officeDocument/2006/relationships/hyperlink" Target="https://drive.google.com/open?id=12wBsRbSAi4dVMfOz05n523D6zMCWLOMo" TargetMode="External"/><Relationship Id="rId1374" Type="http://schemas.openxmlformats.org/officeDocument/2006/relationships/hyperlink" Target="https://drive.google.com/open?id=1XyiMqS8PY01ZKrTzH7ENMlFxUbSbzEwy" TargetMode="External"/><Relationship Id="rId300" Type="http://schemas.openxmlformats.org/officeDocument/2006/relationships/hyperlink" Target="mailto:israsri_hartitit@yahoo.com" TargetMode="External"/><Relationship Id="rId542" Type="http://schemas.openxmlformats.org/officeDocument/2006/relationships/hyperlink" Target="mailto:RachmiSafitri910@gmail.com" TargetMode="External"/><Relationship Id="rId784" Type="http://schemas.openxmlformats.org/officeDocument/2006/relationships/hyperlink" Target="mailto:kamal.ardiansyah09@gmail.com" TargetMode="External"/><Relationship Id="rId1133" Type="http://schemas.openxmlformats.org/officeDocument/2006/relationships/hyperlink" Target="https://drive.google.com/open?id=1hA71CzeWIlGRVL06J8mKpA_f6jJwGZrY" TargetMode="External"/><Relationship Id="rId1375" Type="http://schemas.openxmlformats.org/officeDocument/2006/relationships/hyperlink" Target="https://drive.google.com/open?id=1QXiXThDSAHZ3ZKNQiqqRAymB8uJ_7plM" TargetMode="External"/><Relationship Id="rId541" Type="http://schemas.openxmlformats.org/officeDocument/2006/relationships/hyperlink" Target="https://drive.google.com/open?id=1InApXZFfcXfiLXsN6GC6lqnOMe7r_DUQ" TargetMode="External"/><Relationship Id="rId783" Type="http://schemas.openxmlformats.org/officeDocument/2006/relationships/hyperlink" Target="https://drive.google.com/open?id=1gDpzuqtwnR30VGCtdH6PA5w8jg9IGnei" TargetMode="External"/><Relationship Id="rId1134" Type="http://schemas.openxmlformats.org/officeDocument/2006/relationships/hyperlink" Target="https://drive.google.com/open?id=1E32PgOFfXvZC9XyHN3UEwVDeauuyrWxV" TargetMode="External"/><Relationship Id="rId1376" Type="http://schemas.openxmlformats.org/officeDocument/2006/relationships/hyperlink" Target="https://drive.google.com/open?id=17Sq-R_hvJKQgy5SOhRAfoSFNN-wtD9ws" TargetMode="External"/><Relationship Id="rId540" Type="http://schemas.openxmlformats.org/officeDocument/2006/relationships/hyperlink" Target="https://drive.google.com/open?id=15tzKd-32PZcd2l_qH_3htbQjENNKaWhb" TargetMode="External"/><Relationship Id="rId782" Type="http://schemas.openxmlformats.org/officeDocument/2006/relationships/hyperlink" Target="https://drive.google.com/open?id=12PTYig3AMvARccAx21tEFKQnBCn1wPlN" TargetMode="External"/><Relationship Id="rId1135" Type="http://schemas.openxmlformats.org/officeDocument/2006/relationships/hyperlink" Target="https://drive.google.com/open?id=1FWjUBeYuWCedtQisaDftJbYYO35Z0qnY" TargetMode="External"/><Relationship Id="rId1377" Type="http://schemas.openxmlformats.org/officeDocument/2006/relationships/hyperlink" Target="https://drive.google.com/open?id=1y4IGhtCsX-UoyxxWuq95MZM5jOfQud9S" TargetMode="External"/><Relationship Id="rId1125" Type="http://schemas.openxmlformats.org/officeDocument/2006/relationships/hyperlink" Target="https://drive.google.com/open?id=1WR_OPrsl9lqQvs9Mvgzod5uiVOdIo_H9" TargetMode="External"/><Relationship Id="rId1367" Type="http://schemas.openxmlformats.org/officeDocument/2006/relationships/hyperlink" Target="https://drive.google.com/open?id=12XpqQr7uSgXmcZUHgx2Nj0NSEiBVwq2v" TargetMode="External"/><Relationship Id="rId1126" Type="http://schemas.openxmlformats.org/officeDocument/2006/relationships/hyperlink" Target="https://drive.google.com/open?id=1Dx56snpP8lqtO30SaQZc1jfbFpaBy4i6" TargetMode="External"/><Relationship Id="rId1368" Type="http://schemas.openxmlformats.org/officeDocument/2006/relationships/hyperlink" Target="https://drive.google.com/open?id=18jlr97_3QTxRxjr0za_oeDsIOZSIK8-F" TargetMode="External"/><Relationship Id="rId1127" Type="http://schemas.openxmlformats.org/officeDocument/2006/relationships/hyperlink" Target="https://drive.google.com/open?id=1Dx56snpP8lqtO30SaQZc1jfbFpaBy4i6" TargetMode="External"/><Relationship Id="rId1369" Type="http://schemas.openxmlformats.org/officeDocument/2006/relationships/hyperlink" Target="https://drive.google.com/open?id=16F7bjV52u76KuYk51ytPMr6eo300BTey" TargetMode="External"/><Relationship Id="rId1128" Type="http://schemas.openxmlformats.org/officeDocument/2006/relationships/hyperlink" Target="https://drive.google.com/open?id=1iVY_cVm3kYGEt_NrcH12VZkRrJSPTegi" TargetMode="External"/><Relationship Id="rId1129" Type="http://schemas.openxmlformats.org/officeDocument/2006/relationships/hyperlink" Target="https://drive.google.com/open?id=1MauR3xJC14KVCIA-kM1yZyOubPMwKlPd" TargetMode="External"/><Relationship Id="rId536" Type="http://schemas.openxmlformats.org/officeDocument/2006/relationships/hyperlink" Target="mailto:oviistiarlutfiani94@yahoo.com" TargetMode="External"/><Relationship Id="rId778" Type="http://schemas.openxmlformats.org/officeDocument/2006/relationships/hyperlink" Target="https://drive.google.com/open?id=1MxBDxr-Q318DwD9sF67jAsgaqdnS_mwj" TargetMode="External"/><Relationship Id="rId535" Type="http://schemas.openxmlformats.org/officeDocument/2006/relationships/hyperlink" Target="mailto:silfianarudiyah@gmail.com" TargetMode="External"/><Relationship Id="rId777" Type="http://schemas.openxmlformats.org/officeDocument/2006/relationships/hyperlink" Target="https://drive.google.com/open?id=1-TSBMAflQILHsbruk67rkGNUx6PlkHsy" TargetMode="External"/><Relationship Id="rId534" Type="http://schemas.openxmlformats.org/officeDocument/2006/relationships/hyperlink" Target="mailto:Putriaizyah@gmail.com" TargetMode="External"/><Relationship Id="rId776" Type="http://schemas.openxmlformats.org/officeDocument/2006/relationships/hyperlink" Target="https://drive.google.com/open?id=1THAd_ro7-rkBGP2S2Q3V5yMFB1cEP2sr" TargetMode="External"/><Relationship Id="rId533" Type="http://schemas.openxmlformats.org/officeDocument/2006/relationships/hyperlink" Target="mailto:zulfikriamarrasuli@gmail.com" TargetMode="External"/><Relationship Id="rId775" Type="http://schemas.openxmlformats.org/officeDocument/2006/relationships/hyperlink" Target="https://drive.google.com/open?id=1bklG8i4Dm12p19xP39F6LdxUCTCi_spk" TargetMode="External"/><Relationship Id="rId539" Type="http://schemas.openxmlformats.org/officeDocument/2006/relationships/hyperlink" Target="https://drive.google.com/open?id=1x3Lo01TAsej1iau4RZqfHtTrWiACTfyo" TargetMode="External"/><Relationship Id="rId538" Type="http://schemas.openxmlformats.org/officeDocument/2006/relationships/hyperlink" Target="https://drive.google.com/open?id=1Sqp_MkdYZq5_e3eGecBiIWErXKletwU4" TargetMode="External"/><Relationship Id="rId537" Type="http://schemas.openxmlformats.org/officeDocument/2006/relationships/hyperlink" Target="mailto:asrialyani96@gmail.com" TargetMode="External"/><Relationship Id="rId779" Type="http://schemas.openxmlformats.org/officeDocument/2006/relationships/hyperlink" Target="https://drive.google.com/open?id=1yU6RGoxaMNER-_MXR-NcC15jkhAHEG-o" TargetMode="External"/><Relationship Id="rId770" Type="http://schemas.openxmlformats.org/officeDocument/2006/relationships/hyperlink" Target="https://drive.google.com/open?id=1rLGxND0L8FWLXKJrFALKAnxXY9V4blan" TargetMode="External"/><Relationship Id="rId1360" Type="http://schemas.openxmlformats.org/officeDocument/2006/relationships/hyperlink" Target="https://drive.google.com/open?id=1nqCu5PLX7aMBXgPv3obIn0Jn6-HARyeg" TargetMode="External"/><Relationship Id="rId1361" Type="http://schemas.openxmlformats.org/officeDocument/2006/relationships/hyperlink" Target="https://drive.google.com/open?id=1aA-sCb5Zdxorz_pF8dV4Flc7czpowbI1" TargetMode="External"/><Relationship Id="rId1120" Type="http://schemas.openxmlformats.org/officeDocument/2006/relationships/hyperlink" Target="https://drive.google.com/open?id=1C_2gz_K-u8eNeoHQ-BB-fwJsYBtMRbmR" TargetMode="External"/><Relationship Id="rId1362" Type="http://schemas.openxmlformats.org/officeDocument/2006/relationships/hyperlink" Target="https://drive.google.com/open?id=1jAJOhmKuZEYU8vKeqnrOT9t0ZACx7pue" TargetMode="External"/><Relationship Id="rId532" Type="http://schemas.openxmlformats.org/officeDocument/2006/relationships/hyperlink" Target="https://drive.google.com/open?id=1wKjF3H13QZIerojLR8-CZ5v4VcBvwhH3" TargetMode="External"/><Relationship Id="rId774" Type="http://schemas.openxmlformats.org/officeDocument/2006/relationships/hyperlink" Target="https://drive.google.com/open?id=1XjWLYlCvxui1q4sIaaMmB5isFZLofg7C" TargetMode="External"/><Relationship Id="rId1121" Type="http://schemas.openxmlformats.org/officeDocument/2006/relationships/hyperlink" Target="https://drive.google.com/open?id=1q7f-7sPAH4LIiEhakvBGozO4mQy3SQmJ" TargetMode="External"/><Relationship Id="rId1363" Type="http://schemas.openxmlformats.org/officeDocument/2006/relationships/hyperlink" Target="https://drive.google.com/open?id=12XpqQr7uSgXmcZUHgx2Nj0NSEiBVwq2v" TargetMode="External"/><Relationship Id="rId531" Type="http://schemas.openxmlformats.org/officeDocument/2006/relationships/hyperlink" Target="https://drive.google.com/open?id=1pamIXtuDvXPN4QZshIVfhRC327AzKp5d" TargetMode="External"/><Relationship Id="rId773" Type="http://schemas.openxmlformats.org/officeDocument/2006/relationships/hyperlink" Target="https://drive.google.com/open?id=1DtnkNnv8eJV97xwLn8vK_gpiRVw9fJPU" TargetMode="External"/><Relationship Id="rId1122" Type="http://schemas.openxmlformats.org/officeDocument/2006/relationships/hyperlink" Target="https://drive.google.com/open?id=1q7f-7sPAH4LIiEhakvBGozO4mQy3SQmJ" TargetMode="External"/><Relationship Id="rId1364" Type="http://schemas.openxmlformats.org/officeDocument/2006/relationships/hyperlink" Target="https://drive.google.com/open?id=1nqCu5PLX7aMBXgPv3obIn0Jn6-HARyeg" TargetMode="External"/><Relationship Id="rId530" Type="http://schemas.openxmlformats.org/officeDocument/2006/relationships/hyperlink" Target="https://drive.google.com/open?id=18o0LghbyCM7LPSqDq9GholkhqIg9sMf0" TargetMode="External"/><Relationship Id="rId772" Type="http://schemas.openxmlformats.org/officeDocument/2006/relationships/hyperlink" Target="https://drive.google.com/open?id=1wcKCF5Qar_1yOB_EhDhx8vJjSjh2tGr0" TargetMode="External"/><Relationship Id="rId1123" Type="http://schemas.openxmlformats.org/officeDocument/2006/relationships/hyperlink" Target="https://drive.google.com/open?id=1uVTNGL3jtZSjxvDBxR2vWWNSiLtsIDpo" TargetMode="External"/><Relationship Id="rId1365" Type="http://schemas.openxmlformats.org/officeDocument/2006/relationships/hyperlink" Target="https://drive.google.com/open?id=1aA-sCb5Zdxorz_pF8dV4Flc7czpowbI1" TargetMode="External"/><Relationship Id="rId771" Type="http://schemas.openxmlformats.org/officeDocument/2006/relationships/hyperlink" Target="https://drive.google.com/open?id=1JzkvVMDZlhATddU8yB_OQrjpB1SArb9J" TargetMode="External"/><Relationship Id="rId1124" Type="http://schemas.openxmlformats.org/officeDocument/2006/relationships/hyperlink" Target="https://drive.google.com/open?id=1aoCH_ZdSUFc7sUgaAzBPVDtFeIi31itf" TargetMode="External"/><Relationship Id="rId1366" Type="http://schemas.openxmlformats.org/officeDocument/2006/relationships/hyperlink" Target="https://drive.google.com/open?id=1jAJOhmKuZEYU8vKeqnrOT9t0ZACx7pue" TargetMode="External"/><Relationship Id="rId1158" Type="http://schemas.openxmlformats.org/officeDocument/2006/relationships/hyperlink" Target="https://drive.google.com/open?id=1IUSRZK5W9LYEa4fRmOGIu4CWJwCbuyrf" TargetMode="External"/><Relationship Id="rId1159" Type="http://schemas.openxmlformats.org/officeDocument/2006/relationships/hyperlink" Target="https://drive.google.com/open?id=1XjKNmMo9swgYLNyE9TCD5pjgFRaENxb6" TargetMode="External"/><Relationship Id="rId327" Type="http://schemas.openxmlformats.org/officeDocument/2006/relationships/hyperlink" Target="mailto:Zulkifli.lombok.Smansix@gmail.com" TargetMode="External"/><Relationship Id="rId569" Type="http://schemas.openxmlformats.org/officeDocument/2006/relationships/hyperlink" Target="mailto:Wirantrilestari@gmail.com" TargetMode="External"/><Relationship Id="rId326" Type="http://schemas.openxmlformats.org/officeDocument/2006/relationships/hyperlink" Target="mailto:paulustulandi@gmail.com" TargetMode="External"/><Relationship Id="rId568" Type="http://schemas.openxmlformats.org/officeDocument/2006/relationships/hyperlink" Target="mailto:Arykiranaputri@Gmail.Com" TargetMode="External"/><Relationship Id="rId325" Type="http://schemas.openxmlformats.org/officeDocument/2006/relationships/hyperlink" Target="https://drive.google.com/open?id=1rnasgYIpPx0Gns6RfY0sFKj0nPHbLu4_" TargetMode="External"/><Relationship Id="rId567" Type="http://schemas.openxmlformats.org/officeDocument/2006/relationships/hyperlink" Target="mailto:iky.ziwanztone@gmail.com" TargetMode="External"/><Relationship Id="rId324" Type="http://schemas.openxmlformats.org/officeDocument/2006/relationships/hyperlink" Target="https://drive.google.com/open?id=1JFluwMm5vo3qCHxn09Mp7yG1QF4zKQOU" TargetMode="External"/><Relationship Id="rId566" Type="http://schemas.openxmlformats.org/officeDocument/2006/relationships/hyperlink" Target="mailto:Libertijihan@gmail.com" TargetMode="External"/><Relationship Id="rId329" Type="http://schemas.openxmlformats.org/officeDocument/2006/relationships/hyperlink" Target="mailto:Rein.gusti@gmail.com" TargetMode="External"/><Relationship Id="rId1390" Type="http://schemas.openxmlformats.org/officeDocument/2006/relationships/hyperlink" Target="https://drive.google.com/open?id=1G1-2hUlGqTmYXCPw4k9Ha3ICy7pm2SAq" TargetMode="External"/><Relationship Id="rId328" Type="http://schemas.openxmlformats.org/officeDocument/2006/relationships/hyperlink" Target="mailto:konsertyadoa@gmail.com" TargetMode="External"/><Relationship Id="rId1391" Type="http://schemas.openxmlformats.org/officeDocument/2006/relationships/hyperlink" Target="https://drive.google.com/open?id=10mesK2JJHpPUGa1B8KqpHhBSsk6lT8w4" TargetMode="External"/><Relationship Id="rId561" Type="http://schemas.openxmlformats.org/officeDocument/2006/relationships/hyperlink" Target="https://drive.google.com/open?id=1wAUQmflD2M5sLcPwEipWCpJxusW31eic" TargetMode="External"/><Relationship Id="rId1150" Type="http://schemas.openxmlformats.org/officeDocument/2006/relationships/hyperlink" Target="https://drive.google.com/open?id=1aCQgbkZo7HnzOWYjbMIBpLv5Me7dghls" TargetMode="External"/><Relationship Id="rId1392" Type="http://schemas.openxmlformats.org/officeDocument/2006/relationships/hyperlink" Target="https://drive.google.com/open?id=15rzXgcUg0qg58PtpLTury1NkeHqR5IrO" TargetMode="External"/><Relationship Id="rId560" Type="http://schemas.openxmlformats.org/officeDocument/2006/relationships/hyperlink" Target="mailto:friska.allena@gmail.com" TargetMode="External"/><Relationship Id="rId1151" Type="http://schemas.openxmlformats.org/officeDocument/2006/relationships/hyperlink" Target="https://drive.google.com/open?id=1f5hfoqraPWyCt_d1oIA7Svh24cEZ9eYY" TargetMode="External"/><Relationship Id="rId1393" Type="http://schemas.openxmlformats.org/officeDocument/2006/relationships/hyperlink" Target="https://drive.google.com/open?id=1PVqgw07vgVbr7CpMdQqoqsCVOXa_0emB" TargetMode="External"/><Relationship Id="rId1152" Type="http://schemas.openxmlformats.org/officeDocument/2006/relationships/hyperlink" Target="https://drive.google.com/open?id=1f5hfoqraPWyCt_d1oIA7Svh24cEZ9eYY" TargetMode="External"/><Relationship Id="rId1394" Type="http://schemas.openxmlformats.org/officeDocument/2006/relationships/hyperlink" Target="https://drive.google.com/open?id=1DyK9xLAfsl0HkuFhBMFbZZ9J5ZcIYKND" TargetMode="External"/><Relationship Id="rId1153" Type="http://schemas.openxmlformats.org/officeDocument/2006/relationships/hyperlink" Target="https://drive.google.com/open?id=1gYB0ESoUsRgX_77EIoFpgoC2HkkI_ls2" TargetMode="External"/><Relationship Id="rId1395" Type="http://schemas.openxmlformats.org/officeDocument/2006/relationships/hyperlink" Target="https://drive.google.com/open?id=1nyavZwjYpdahBKGsSJXwxJUicx1vvBE4" TargetMode="External"/><Relationship Id="rId323" Type="http://schemas.openxmlformats.org/officeDocument/2006/relationships/hyperlink" Target="https://drive.google.com/open?id=1yCmRx-pP3BcU6jdTYIhiXM9Z5c739RuO" TargetMode="External"/><Relationship Id="rId565" Type="http://schemas.openxmlformats.org/officeDocument/2006/relationships/hyperlink" Target="mailto:anggaprasetiya.86@gmail.com" TargetMode="External"/><Relationship Id="rId1154" Type="http://schemas.openxmlformats.org/officeDocument/2006/relationships/hyperlink" Target="https://drive.google.com/open?id=1cGvChv5Ecvw8x430PKtKeM_aghQRbVAD" TargetMode="External"/><Relationship Id="rId1396" Type="http://schemas.openxmlformats.org/officeDocument/2006/relationships/hyperlink" Target="https://drive.google.com/open?id=15rzXgcUg0qg58PtpLTury1NkeHqR5IrO" TargetMode="External"/><Relationship Id="rId322" Type="http://schemas.openxmlformats.org/officeDocument/2006/relationships/hyperlink" Target="https://drive.google.com/open?id=1tB3jlTTmpY6zvHavu4CjNtxaCESMM0QN" TargetMode="External"/><Relationship Id="rId564" Type="http://schemas.openxmlformats.org/officeDocument/2006/relationships/hyperlink" Target="https://drive.google.com/open?id=1obC0tAQ8YMCGiFCCZTGtWqHWTy7qoSP9" TargetMode="External"/><Relationship Id="rId1155" Type="http://schemas.openxmlformats.org/officeDocument/2006/relationships/hyperlink" Target="https://drive.google.com/open?id=14x933-kosrtYakjw1cx8lBr1fehhxA1I" TargetMode="External"/><Relationship Id="rId1397" Type="http://schemas.openxmlformats.org/officeDocument/2006/relationships/hyperlink" Target="https://drive.google.com/open?id=1PVqgw07vgVbr7CpMdQqoqsCVOXa_0emB" TargetMode="External"/><Relationship Id="rId321" Type="http://schemas.openxmlformats.org/officeDocument/2006/relationships/hyperlink" Target="mailto:Adibuimut@gmail.com" TargetMode="External"/><Relationship Id="rId563" Type="http://schemas.openxmlformats.org/officeDocument/2006/relationships/hyperlink" Target="https://drive.google.com/open?id=1t_buTKcb98lbZ10HjqVilRVlG3H4t0M4" TargetMode="External"/><Relationship Id="rId1156" Type="http://schemas.openxmlformats.org/officeDocument/2006/relationships/hyperlink" Target="https://drive.google.com/open?id=17GfPHtOQRaqQMedKLk36wjFBfhTiGzAk" TargetMode="External"/><Relationship Id="rId1398" Type="http://schemas.openxmlformats.org/officeDocument/2006/relationships/hyperlink" Target="https://drive.google.com/open?id=1DyK9xLAfsl0HkuFhBMFbZZ9J5ZcIYKND" TargetMode="External"/><Relationship Id="rId320" Type="http://schemas.openxmlformats.org/officeDocument/2006/relationships/hyperlink" Target="mailto:phutufanta@hotmail.com" TargetMode="External"/><Relationship Id="rId562" Type="http://schemas.openxmlformats.org/officeDocument/2006/relationships/hyperlink" Target="https://drive.google.com/open?id=1cWWkzFunfWBvInV-HOMXJBVvNRzTCu0c" TargetMode="External"/><Relationship Id="rId1157" Type="http://schemas.openxmlformats.org/officeDocument/2006/relationships/hyperlink" Target="https://drive.google.com/open?id=17GfPHtOQRaqQMedKLk36wjFBfhTiGzAk" TargetMode="External"/><Relationship Id="rId1399" Type="http://schemas.openxmlformats.org/officeDocument/2006/relationships/hyperlink" Target="https://drive.google.com/open?id=1nyavZwjYpdahBKGsSJXwxJUicx1vvBE4" TargetMode="External"/><Relationship Id="rId1147" Type="http://schemas.openxmlformats.org/officeDocument/2006/relationships/hyperlink" Target="https://drive.google.com/open?id=19g6XhWRcHAV7V93CyitO8_De72JDPRjo" TargetMode="External"/><Relationship Id="rId1389" Type="http://schemas.openxmlformats.org/officeDocument/2006/relationships/hyperlink" Target="https://drive.google.com/open?id=1CFFAcz-cjYHFGvxa11gXLKw2op09Q0yD" TargetMode="External"/><Relationship Id="rId1148" Type="http://schemas.openxmlformats.org/officeDocument/2006/relationships/hyperlink" Target="https://drive.google.com/open?id=1w4_o1qbhbTQt31mhSqhLvyNIu_NPC9Zt" TargetMode="External"/><Relationship Id="rId1149" Type="http://schemas.openxmlformats.org/officeDocument/2006/relationships/hyperlink" Target="https://drive.google.com/open?id=1R1idvovgWYat4PNVKQlm-i_KuaKtpKU7" TargetMode="External"/><Relationship Id="rId316" Type="http://schemas.openxmlformats.org/officeDocument/2006/relationships/hyperlink" Target="https://drive.google.com/open?id=1JUu7SxCIXap5gU6RcTFM_oFF5foArazO" TargetMode="External"/><Relationship Id="rId558" Type="http://schemas.openxmlformats.org/officeDocument/2006/relationships/hyperlink" Target="mailto:ulianwellfare@gmail.com" TargetMode="External"/><Relationship Id="rId315" Type="http://schemas.openxmlformats.org/officeDocument/2006/relationships/hyperlink" Target="https://drive.google.com/open?id=1uHHuDfVMBdeQ4J3Xb4PeM3pAAkZsE0d7" TargetMode="External"/><Relationship Id="rId557" Type="http://schemas.openxmlformats.org/officeDocument/2006/relationships/hyperlink" Target="mailto:sancaya43@gmail.com" TargetMode="External"/><Relationship Id="rId799" Type="http://schemas.openxmlformats.org/officeDocument/2006/relationships/hyperlink" Target="mailto:murni.dena16@gmail.com" TargetMode="External"/><Relationship Id="rId314" Type="http://schemas.openxmlformats.org/officeDocument/2006/relationships/hyperlink" Target="https://drive.google.com/open?id=165mOryg1ME4wOuRmOsitkO3ktQXj_mOj" TargetMode="External"/><Relationship Id="rId556" Type="http://schemas.openxmlformats.org/officeDocument/2006/relationships/hyperlink" Target="mailto:angga9310@gmail.com" TargetMode="External"/><Relationship Id="rId798" Type="http://schemas.openxmlformats.org/officeDocument/2006/relationships/hyperlink" Target="mailto:murni.dena16@gmail.com" TargetMode="External"/><Relationship Id="rId313" Type="http://schemas.openxmlformats.org/officeDocument/2006/relationships/hyperlink" Target="mailto:juliorizky220797@rocketmail.com" TargetMode="External"/><Relationship Id="rId555" Type="http://schemas.openxmlformats.org/officeDocument/2006/relationships/hyperlink" Target="mailto:Batakcantik90@gmail.com" TargetMode="External"/><Relationship Id="rId797" Type="http://schemas.openxmlformats.org/officeDocument/2006/relationships/hyperlink" Target="mailto:adeoktari28@gmail.com" TargetMode="External"/><Relationship Id="rId319" Type="http://schemas.openxmlformats.org/officeDocument/2006/relationships/hyperlink" Target="mailto:astiti_laksmidewi@yahoo.co.id" TargetMode="External"/><Relationship Id="rId318" Type="http://schemas.openxmlformats.org/officeDocument/2006/relationships/hyperlink" Target="mailto:aricwidyastuty08@gmail.com" TargetMode="External"/><Relationship Id="rId317" Type="http://schemas.openxmlformats.org/officeDocument/2006/relationships/hyperlink" Target="https://drive.google.com/open?id=11Le_Frog9BizZ5GA1ySZWAMHh29n3T3z" TargetMode="External"/><Relationship Id="rId559" Type="http://schemas.openxmlformats.org/officeDocument/2006/relationships/hyperlink" Target="mailto:rifqi.alghifary.91@gmail.com" TargetMode="External"/><Relationship Id="rId1380" Type="http://schemas.openxmlformats.org/officeDocument/2006/relationships/hyperlink" Target="https://drive.google.com/open?id=17Sq-R_hvJKQgy5SOhRAfoSFNN-wtD9ws" TargetMode="External"/><Relationship Id="rId550" Type="http://schemas.openxmlformats.org/officeDocument/2006/relationships/hyperlink" Target="mailto:togarnauli87@gmail.com" TargetMode="External"/><Relationship Id="rId792" Type="http://schemas.openxmlformats.org/officeDocument/2006/relationships/hyperlink" Target="https://drive.google.com/open?id=1m8ueyhpvecyw4z0d6NzduGRHxUaMWP7O" TargetMode="External"/><Relationship Id="rId1381" Type="http://schemas.openxmlformats.org/officeDocument/2006/relationships/hyperlink" Target="https://drive.google.com/open?id=1y4IGhtCsX-UoyxxWuq95MZM5jOfQud9S" TargetMode="External"/><Relationship Id="rId791" Type="http://schemas.openxmlformats.org/officeDocument/2006/relationships/hyperlink" Target="mailto:muhamadlatifraiz.mlr@gmail.com" TargetMode="External"/><Relationship Id="rId1140" Type="http://schemas.openxmlformats.org/officeDocument/2006/relationships/hyperlink" Target="https://drive.google.com/open?id=1bikO743Kcasysouqvj1LbQ-zYmrWSwPt" TargetMode="External"/><Relationship Id="rId1382" Type="http://schemas.openxmlformats.org/officeDocument/2006/relationships/hyperlink" Target="https://drive.google.com/open?id=1hng54m9qBfprLeiUzBhGutps17jY5tF1" TargetMode="External"/><Relationship Id="rId790" Type="http://schemas.openxmlformats.org/officeDocument/2006/relationships/hyperlink" Target="mailto:muhamadlatifraiz.mlr@gmail.com" TargetMode="External"/><Relationship Id="rId1141" Type="http://schemas.openxmlformats.org/officeDocument/2006/relationships/hyperlink" Target="https://drive.google.com/open?id=1At9pui8m4wAg4CsJ9jMXh5duDyhqoUjp" TargetMode="External"/><Relationship Id="rId1383" Type="http://schemas.openxmlformats.org/officeDocument/2006/relationships/hyperlink" Target="https://drive.google.com/open?id=1uzNpsuyvqfGF0XuDHA68Ndw4QJJNbqTf" TargetMode="External"/><Relationship Id="rId1142" Type="http://schemas.openxmlformats.org/officeDocument/2006/relationships/hyperlink" Target="https://drive.google.com/open?id=1At9pui8m4wAg4CsJ9jMXh5duDyhqoUjp" TargetMode="External"/><Relationship Id="rId1384" Type="http://schemas.openxmlformats.org/officeDocument/2006/relationships/hyperlink" Target="https://drive.google.com/open?id=1Xyjqljv3zu-uTBoKRvXvqqiTHI7R7gdr" TargetMode="External"/><Relationship Id="rId312" Type="http://schemas.openxmlformats.org/officeDocument/2006/relationships/hyperlink" Target="https://drive.google.com/open?id=1hu5UhdnSDXTP2_n6s3mjtJCj4RSWF06k" TargetMode="External"/><Relationship Id="rId554" Type="http://schemas.openxmlformats.org/officeDocument/2006/relationships/hyperlink" Target="mailto:kikiekarahayu@gmail.com" TargetMode="External"/><Relationship Id="rId796" Type="http://schemas.openxmlformats.org/officeDocument/2006/relationships/hyperlink" Target="mailto:adeoktari28@gmail.com" TargetMode="External"/><Relationship Id="rId1143" Type="http://schemas.openxmlformats.org/officeDocument/2006/relationships/hyperlink" Target="https://drive.google.com/open?id=1vsqhuDU40vib5g6TZAKdL7TkIfcbp_y3" TargetMode="External"/><Relationship Id="rId1385" Type="http://schemas.openxmlformats.org/officeDocument/2006/relationships/hyperlink" Target="https://drive.google.com/open?id=1CFFAcz-cjYHFGvxa11gXLKw2op09Q0yD" TargetMode="External"/><Relationship Id="rId311" Type="http://schemas.openxmlformats.org/officeDocument/2006/relationships/hyperlink" Target="https://drive.google.com/open?id=1jv_AjgsTP3M7Ks4KiWNJkY107QfkNiUJ" TargetMode="External"/><Relationship Id="rId553" Type="http://schemas.openxmlformats.org/officeDocument/2006/relationships/hyperlink" Target="mailto:sandi.lesmana99@gmail.com" TargetMode="External"/><Relationship Id="rId795" Type="http://schemas.openxmlformats.org/officeDocument/2006/relationships/hyperlink" Target="https://drive.google.com/open?id=1RmNtNYg_4s0_feH-Z4241H61ZB3alMYi" TargetMode="External"/><Relationship Id="rId1144" Type="http://schemas.openxmlformats.org/officeDocument/2006/relationships/hyperlink" Target="https://drive.google.com/open?id=1k2epcCrVYJWUZsiOs7FI1YSX6l7bRkr3" TargetMode="External"/><Relationship Id="rId1386" Type="http://schemas.openxmlformats.org/officeDocument/2006/relationships/hyperlink" Target="https://drive.google.com/open?id=1G1-2hUlGqTmYXCPw4k9Ha3ICy7pm2SAq" TargetMode="External"/><Relationship Id="rId310" Type="http://schemas.openxmlformats.org/officeDocument/2006/relationships/hyperlink" Target="https://drive.google.com/open?id=1eWkkvVQ_-DcnP31h1SlIBk8hfLJ-hagh" TargetMode="External"/><Relationship Id="rId552" Type="http://schemas.openxmlformats.org/officeDocument/2006/relationships/hyperlink" Target="mailto:yogiprasongko@gmail.com" TargetMode="External"/><Relationship Id="rId794" Type="http://schemas.openxmlformats.org/officeDocument/2006/relationships/hyperlink" Target="https://drive.google.com/open?id=1q3y5tdKD5-6ZkZerlrUOvtI1blc1WUOq" TargetMode="External"/><Relationship Id="rId1145" Type="http://schemas.openxmlformats.org/officeDocument/2006/relationships/hyperlink" Target="https://drive.google.com/open?id=1sKL7vohAXiTTCVNt2vHb3leVzaVC2kn6" TargetMode="External"/><Relationship Id="rId1387" Type="http://schemas.openxmlformats.org/officeDocument/2006/relationships/hyperlink" Target="https://drive.google.com/open?id=10mesK2JJHpPUGa1B8KqpHhBSsk6lT8w4" TargetMode="External"/><Relationship Id="rId551" Type="http://schemas.openxmlformats.org/officeDocument/2006/relationships/hyperlink" Target="mailto:muhammadsubhan298@yahoo.co.id" TargetMode="External"/><Relationship Id="rId793" Type="http://schemas.openxmlformats.org/officeDocument/2006/relationships/hyperlink" Target="https://drive.google.com/open?id=1gi0lK3rqfGqYYiZLftj9pIhDQSG_ODQt" TargetMode="External"/><Relationship Id="rId1146" Type="http://schemas.openxmlformats.org/officeDocument/2006/relationships/hyperlink" Target="https://drive.google.com/open?id=19g6XhWRcHAV7V93CyitO8_De72JDPRjo" TargetMode="External"/><Relationship Id="rId1388" Type="http://schemas.openxmlformats.org/officeDocument/2006/relationships/hyperlink" Target="https://drive.google.com/open?id=1Xyjqljv3zu-uTBoKRvXvqqiTHI7R7gdr" TargetMode="External"/><Relationship Id="rId297" Type="http://schemas.openxmlformats.org/officeDocument/2006/relationships/hyperlink" Target="mailto:lestarishinta59@gmail.com" TargetMode="External"/><Relationship Id="rId296" Type="http://schemas.openxmlformats.org/officeDocument/2006/relationships/hyperlink" Target="mailto:icha.318@gmail.com" TargetMode="External"/><Relationship Id="rId295" Type="http://schemas.openxmlformats.org/officeDocument/2006/relationships/hyperlink" Target="mailto:src.krisna@gmail.com" TargetMode="External"/><Relationship Id="rId294" Type="http://schemas.openxmlformats.org/officeDocument/2006/relationships/hyperlink" Target="mailto:dewaariblack@gmai.com" TargetMode="External"/><Relationship Id="rId299" Type="http://schemas.openxmlformats.org/officeDocument/2006/relationships/hyperlink" Target="mailto:ismethasan25@gmail.com" TargetMode="External"/><Relationship Id="rId298" Type="http://schemas.openxmlformats.org/officeDocument/2006/relationships/hyperlink" Target="mailto:sanjayapolos@yahoo.com" TargetMode="External"/><Relationship Id="rId271" Type="http://schemas.openxmlformats.org/officeDocument/2006/relationships/hyperlink" Target="mailto:alia.rahzen7@gmail.com" TargetMode="External"/><Relationship Id="rId270" Type="http://schemas.openxmlformats.org/officeDocument/2006/relationships/hyperlink" Target="mailto:tiontriyono@gmail.com" TargetMode="External"/><Relationship Id="rId269" Type="http://schemas.openxmlformats.org/officeDocument/2006/relationships/hyperlink" Target="mailto:firmans.jp@gmail.com" TargetMode="External"/><Relationship Id="rId264" Type="http://schemas.openxmlformats.org/officeDocument/2006/relationships/hyperlink" Target="https://drive.google.com/open?id=1TV0uj0Lnx8aVwWWnUuKCqwE6mdNGmuL0" TargetMode="External"/><Relationship Id="rId263" Type="http://schemas.openxmlformats.org/officeDocument/2006/relationships/hyperlink" Target="https://drive.google.com/open?id=1GyhL3tFiPZTyNSnlKZStPeugElowYz9D" TargetMode="External"/><Relationship Id="rId262" Type="http://schemas.openxmlformats.org/officeDocument/2006/relationships/hyperlink" Target="https://drive.google.com/open?id=1Dl3GDnQsEmWQbAYgQbpA-wyVuVm8vcGf" TargetMode="External"/><Relationship Id="rId261" Type="http://schemas.openxmlformats.org/officeDocument/2006/relationships/hyperlink" Target="mailto:fajarwinarto93@gmail.com" TargetMode="External"/><Relationship Id="rId268" Type="http://schemas.openxmlformats.org/officeDocument/2006/relationships/hyperlink" Target="mailto:firun_zoo@yahoo.com" TargetMode="External"/><Relationship Id="rId267" Type="http://schemas.openxmlformats.org/officeDocument/2006/relationships/hyperlink" Target="mailto:randyla@ymail.com" TargetMode="External"/><Relationship Id="rId266" Type="http://schemas.openxmlformats.org/officeDocument/2006/relationships/hyperlink" Target="mailto:farid.hatte@gmail.com" TargetMode="External"/><Relationship Id="rId265" Type="http://schemas.openxmlformats.org/officeDocument/2006/relationships/hyperlink" Target="mailto:muthia.liyancalysta@yahoo.com" TargetMode="External"/><Relationship Id="rId260" Type="http://schemas.openxmlformats.org/officeDocument/2006/relationships/hyperlink" Target="mailto:gintanokibou@yahoo.com" TargetMode="External"/><Relationship Id="rId259" Type="http://schemas.openxmlformats.org/officeDocument/2006/relationships/hyperlink" Target="mailto:leehwayoung285@gmail.com" TargetMode="External"/><Relationship Id="rId258" Type="http://schemas.openxmlformats.org/officeDocument/2006/relationships/hyperlink" Target="mailto:slbnegeritarakan@yahoo.co.id" TargetMode="External"/><Relationship Id="rId253" Type="http://schemas.openxmlformats.org/officeDocument/2006/relationships/hyperlink" Target="https://drive.google.com/open?id=1nVT0C_tPEY-2FWs1CkTTRncb6mfuS17D" TargetMode="External"/><Relationship Id="rId495" Type="http://schemas.openxmlformats.org/officeDocument/2006/relationships/hyperlink" Target="mailto:yuanadewi240@yahoo.com" TargetMode="External"/><Relationship Id="rId252" Type="http://schemas.openxmlformats.org/officeDocument/2006/relationships/hyperlink" Target="mailto:el_yulia17@yahoo.com" TargetMode="External"/><Relationship Id="rId494" Type="http://schemas.openxmlformats.org/officeDocument/2006/relationships/hyperlink" Target="https://drive.google.com/open?id=1o2MHDuIQ72XuubcA-PXzc-QXU5-3gFyA" TargetMode="External"/><Relationship Id="rId251" Type="http://schemas.openxmlformats.org/officeDocument/2006/relationships/hyperlink" Target="mailto:ellisitizen.cheshire@gmail.com" TargetMode="External"/><Relationship Id="rId493" Type="http://schemas.openxmlformats.org/officeDocument/2006/relationships/hyperlink" Target="https://drive.google.com/open?id=12vHdS7svc4w5qvZQfW4s4LeD05kf5gaF" TargetMode="External"/><Relationship Id="rId250" Type="http://schemas.openxmlformats.org/officeDocument/2006/relationships/hyperlink" Target="mailto:elbert_gh@yahoo.com" TargetMode="External"/><Relationship Id="rId492" Type="http://schemas.openxmlformats.org/officeDocument/2006/relationships/hyperlink" Target="https://drive.google.com/open?id=1NxF-1n-mTRDyodQH961OlzCEvAh6qiJr" TargetMode="External"/><Relationship Id="rId257" Type="http://schemas.openxmlformats.org/officeDocument/2006/relationships/hyperlink" Target="mailto:wela.yulia@yahoo.com" TargetMode="External"/><Relationship Id="rId499" Type="http://schemas.openxmlformats.org/officeDocument/2006/relationships/hyperlink" Target="mailto:meirawandinanst@ymail.com" TargetMode="External"/><Relationship Id="rId256" Type="http://schemas.openxmlformats.org/officeDocument/2006/relationships/hyperlink" Target="https://drive.google.com/open?id=1nPuvrXh1GwX4Q3Bue6UwLU5psXi_Zk8R" TargetMode="External"/><Relationship Id="rId498" Type="http://schemas.openxmlformats.org/officeDocument/2006/relationships/hyperlink" Target="mailto:jhonfaili3@yahoo.com" TargetMode="External"/><Relationship Id="rId255" Type="http://schemas.openxmlformats.org/officeDocument/2006/relationships/hyperlink" Target="https://drive.google.com/open?id=1SL39-Z0HH4SjTBbgOO3DjLMAQ1zm8I9z" TargetMode="External"/><Relationship Id="rId497" Type="http://schemas.openxmlformats.org/officeDocument/2006/relationships/hyperlink" Target="mailto:dekwahyudiatmika91@gmail.com" TargetMode="External"/><Relationship Id="rId254" Type="http://schemas.openxmlformats.org/officeDocument/2006/relationships/hyperlink" Target="https://drive.google.com/open?id=1a2DLaydPpju7cbakLpxgrsbChqi4B2u6" TargetMode="External"/><Relationship Id="rId496" Type="http://schemas.openxmlformats.org/officeDocument/2006/relationships/hyperlink" Target="mailto:pramadaaputra@gmail.com" TargetMode="External"/><Relationship Id="rId293" Type="http://schemas.openxmlformats.org/officeDocument/2006/relationships/hyperlink" Target="mailto:Essy_imutz@yahoo.com" TargetMode="External"/><Relationship Id="rId292" Type="http://schemas.openxmlformats.org/officeDocument/2006/relationships/hyperlink" Target="mailto:danieltehta@yahoo.com" TargetMode="External"/><Relationship Id="rId291" Type="http://schemas.openxmlformats.org/officeDocument/2006/relationships/hyperlink" Target="mailto:wirafalindeaf@yahoo.co.id" TargetMode="External"/><Relationship Id="rId290" Type="http://schemas.openxmlformats.org/officeDocument/2006/relationships/hyperlink" Target="mailto:kadeks344@gamil.com" TargetMode="External"/><Relationship Id="rId286" Type="http://schemas.openxmlformats.org/officeDocument/2006/relationships/hyperlink" Target="mailto:Putumulya85@yahoo.com" TargetMode="External"/><Relationship Id="rId285" Type="http://schemas.openxmlformats.org/officeDocument/2006/relationships/hyperlink" Target="mailto:sritaminiwayan@yahoo.xo.id" TargetMode="External"/><Relationship Id="rId284" Type="http://schemas.openxmlformats.org/officeDocument/2006/relationships/hyperlink" Target="mailto:komangsuparta12@gmail.com" TargetMode="External"/><Relationship Id="rId283" Type="http://schemas.openxmlformats.org/officeDocument/2006/relationships/hyperlink" Target="mailto:hotpirnando@gmail.com" TargetMode="External"/><Relationship Id="rId289" Type="http://schemas.openxmlformats.org/officeDocument/2006/relationships/hyperlink" Target="mailto:Gede_wahyu6723@yahoo.com" TargetMode="External"/><Relationship Id="rId288" Type="http://schemas.openxmlformats.org/officeDocument/2006/relationships/hyperlink" Target="mailto:anggasirma@rocketmail.com" TargetMode="External"/><Relationship Id="rId287" Type="http://schemas.openxmlformats.org/officeDocument/2006/relationships/hyperlink" Target="mailto:Prawira.yuda56@yahoo.co.id" TargetMode="External"/><Relationship Id="rId282" Type="http://schemas.openxmlformats.org/officeDocument/2006/relationships/hyperlink" Target="mailto:tatogah@yahoo.co.id" TargetMode="External"/><Relationship Id="rId281" Type="http://schemas.openxmlformats.org/officeDocument/2006/relationships/hyperlink" Target="mailto:hendryhernowo@gmail.com" TargetMode="External"/><Relationship Id="rId280" Type="http://schemas.openxmlformats.org/officeDocument/2006/relationships/hyperlink" Target="mailto:hendrianto18@yahoo.co.id" TargetMode="External"/><Relationship Id="rId275" Type="http://schemas.openxmlformats.org/officeDocument/2006/relationships/hyperlink" Target="mailto:facakhyhumaedyy@gmail.com" TargetMode="External"/><Relationship Id="rId274" Type="http://schemas.openxmlformats.org/officeDocument/2006/relationships/hyperlink" Target="mailto:udinsudin84@yahoo.co.id" TargetMode="External"/><Relationship Id="rId273" Type="http://schemas.openxmlformats.org/officeDocument/2006/relationships/hyperlink" Target="mailto:anding.009@gmail.com" TargetMode="External"/><Relationship Id="rId272" Type="http://schemas.openxmlformats.org/officeDocument/2006/relationships/hyperlink" Target="mailto:ganisutari@gmail.com" TargetMode="External"/><Relationship Id="rId279" Type="http://schemas.openxmlformats.org/officeDocument/2006/relationships/hyperlink" Target="mailto:shedi58@yahoo.com" TargetMode="External"/><Relationship Id="rId278" Type="http://schemas.openxmlformats.org/officeDocument/2006/relationships/hyperlink" Target="mailto:dianakorompis@korompis.yahoo.co.id" TargetMode="External"/><Relationship Id="rId277" Type="http://schemas.openxmlformats.org/officeDocument/2006/relationships/hyperlink" Target="mailto:haditiayudha18@gmail.com" TargetMode="External"/><Relationship Id="rId276" Type="http://schemas.openxmlformats.org/officeDocument/2006/relationships/hyperlink" Target="mailto:ramadhani.ray@gmail.com" TargetMode="External"/><Relationship Id="rId907" Type="http://schemas.openxmlformats.org/officeDocument/2006/relationships/hyperlink" Target="https://www.instagram.com/ademuhammadimam13/" TargetMode="External"/><Relationship Id="rId906" Type="http://schemas.openxmlformats.org/officeDocument/2006/relationships/hyperlink" Target="https://www.instagram.com/doctis67/?hl=id" TargetMode="External"/><Relationship Id="rId905" Type="http://schemas.openxmlformats.org/officeDocument/2006/relationships/hyperlink" Target="https://m.facebook.com/novita.lubis.9?ref=bookmarks" TargetMode="External"/><Relationship Id="rId904" Type="http://schemas.openxmlformats.org/officeDocument/2006/relationships/hyperlink" Target="https://www.instagram.com/latif_raiz96" TargetMode="External"/><Relationship Id="rId909" Type="http://schemas.openxmlformats.org/officeDocument/2006/relationships/hyperlink" Target="https://www.instagram.com/margoysp?r=nametag" TargetMode="External"/><Relationship Id="rId908" Type="http://schemas.openxmlformats.org/officeDocument/2006/relationships/hyperlink" Target="https://www.instagram.com/wahyu.puspita/" TargetMode="External"/><Relationship Id="rId903" Type="http://schemas.openxmlformats.org/officeDocument/2006/relationships/hyperlink" Target="http://facebook.com/" TargetMode="External"/><Relationship Id="rId902" Type="http://schemas.openxmlformats.org/officeDocument/2006/relationships/hyperlink" Target="https://www.facebook.com/hanana.almada" TargetMode="External"/><Relationship Id="rId901" Type="http://schemas.openxmlformats.org/officeDocument/2006/relationships/hyperlink" Target="https://m.facebook.com/" TargetMode="External"/><Relationship Id="rId900" Type="http://schemas.openxmlformats.org/officeDocument/2006/relationships/hyperlink" Target="https://www.instagram.com/rizkya_ndin/" TargetMode="External"/><Relationship Id="rId929" Type="http://schemas.openxmlformats.org/officeDocument/2006/relationships/hyperlink" Target="https://drive.google.com/open?id=1wm_Oxn2s8dMcon3Jb6buykA32Og70-Vt" TargetMode="External"/><Relationship Id="rId928" Type="http://schemas.openxmlformats.org/officeDocument/2006/relationships/hyperlink" Target="https://drive.google.com/open?id=1gmuDGW7zJCkPH6EUDvNvj-FL2q51lkTP" TargetMode="External"/><Relationship Id="rId927" Type="http://schemas.openxmlformats.org/officeDocument/2006/relationships/hyperlink" Target="https://drive.google.com/open?id=1Tnw_-43_Iti3p9_BNMzfhKPpdC8uwPp0" TargetMode="External"/><Relationship Id="rId926" Type="http://schemas.openxmlformats.org/officeDocument/2006/relationships/hyperlink" Target="https://drive.google.com/open?id=1Q1baNvOXaSBpVn5ofGUzT52u9w0a9L62" TargetMode="External"/><Relationship Id="rId921" Type="http://schemas.openxmlformats.org/officeDocument/2006/relationships/hyperlink" Target="https://drive.google.com/open?id=1vHNsiTd4U2lWEzmco7q85bFk252Lz6cF" TargetMode="External"/><Relationship Id="rId920" Type="http://schemas.openxmlformats.org/officeDocument/2006/relationships/hyperlink" Target="https://drive.google.com/open?id=1T87H_0zFK1qqoYb_6EMOhd7-8CeRfJMq" TargetMode="External"/><Relationship Id="rId925" Type="http://schemas.openxmlformats.org/officeDocument/2006/relationships/hyperlink" Target="https://drive.google.com/open?id=1V4HqZF0CKhbw93Eg7OV4DPIt5PWpgTvW" TargetMode="External"/><Relationship Id="rId924" Type="http://schemas.openxmlformats.org/officeDocument/2006/relationships/hyperlink" Target="https://drive.google.com/open?id=14kQ2zP7rhfgAS_77dThkTPdCNcXXqDp6" TargetMode="External"/><Relationship Id="rId923" Type="http://schemas.openxmlformats.org/officeDocument/2006/relationships/hyperlink" Target="https://drive.google.com/open?id=1pgl8kyyuE-f1i8oWW6Lk2CBsYR_eAd_g" TargetMode="External"/><Relationship Id="rId922" Type="http://schemas.openxmlformats.org/officeDocument/2006/relationships/hyperlink" Target="https://drive.google.com/open?id=1hOWz2beetGaa1owRj5q5FE54u4QN2p_Y" TargetMode="External"/><Relationship Id="rId918" Type="http://schemas.openxmlformats.org/officeDocument/2006/relationships/hyperlink" Target="https://wa.me/6281315743885" TargetMode="External"/><Relationship Id="rId917" Type="http://schemas.openxmlformats.org/officeDocument/2006/relationships/hyperlink" Target="http://instagram.com/rafi_alfaresy" TargetMode="External"/><Relationship Id="rId916" Type="http://schemas.openxmlformats.org/officeDocument/2006/relationships/hyperlink" Target="https://instagram.com/teakiranaperanginangin" TargetMode="External"/><Relationship Id="rId915" Type="http://schemas.openxmlformats.org/officeDocument/2006/relationships/hyperlink" Target="https://www.facebook.com/nurulpinkcutemy" TargetMode="External"/><Relationship Id="rId919" Type="http://schemas.openxmlformats.org/officeDocument/2006/relationships/hyperlink" Target="https://www.instagram.com/jaiznih" TargetMode="External"/><Relationship Id="rId910" Type="http://schemas.openxmlformats.org/officeDocument/2006/relationships/hyperlink" Target="https://www.instagram.com/amelda.id/" TargetMode="External"/><Relationship Id="rId914" Type="http://schemas.openxmlformats.org/officeDocument/2006/relationships/hyperlink" Target="http://www.instagram.com/r3njlek.nurulendahrosyita/" TargetMode="External"/><Relationship Id="rId913" Type="http://schemas.openxmlformats.org/officeDocument/2006/relationships/hyperlink" Target="https://www.facebook.com/fersi.riani" TargetMode="External"/><Relationship Id="rId912" Type="http://schemas.openxmlformats.org/officeDocument/2006/relationships/hyperlink" Target="https://www.instagram.com/p/CAjFK1lAwMy/?igshid=1d6a81goxac9" TargetMode="External"/><Relationship Id="rId911" Type="http://schemas.openxmlformats.org/officeDocument/2006/relationships/hyperlink" Target="https://www.facebook.com/difalinkdotcom/" TargetMode="External"/><Relationship Id="rId1213" Type="http://schemas.openxmlformats.org/officeDocument/2006/relationships/hyperlink" Target="https://drive.google.com/open?id=1VMhdbdgnxNkCk1J2bHTETZ5q-kQJiL8h" TargetMode="External"/><Relationship Id="rId1455" Type="http://schemas.openxmlformats.org/officeDocument/2006/relationships/hyperlink" Target="https://drive.google.com/open?id=19dJngiGFPYIX6oSnrffs8mrFGeEPJ3PE" TargetMode="External"/><Relationship Id="rId1214" Type="http://schemas.openxmlformats.org/officeDocument/2006/relationships/hyperlink" Target="https://drive.google.com/open?id=10iqs-B2PlagqiPUmTRIzGOhWmdS1av3L" TargetMode="External"/><Relationship Id="rId1456" Type="http://schemas.openxmlformats.org/officeDocument/2006/relationships/hyperlink" Target="https://drive.google.com/open?id=18_NBpZQrwyxzTdfRFnHQN5-wbHZ0Af3J" TargetMode="External"/><Relationship Id="rId1215" Type="http://schemas.openxmlformats.org/officeDocument/2006/relationships/hyperlink" Target="https://drive.google.com/open?id=1h6cohb0XK5PzJEWePrbAUWReT5h0Bv9i" TargetMode="External"/><Relationship Id="rId1457" Type="http://schemas.openxmlformats.org/officeDocument/2006/relationships/hyperlink" Target="https://drive.google.com/open?id=1wNfjR42nQk--2vXP0l5ciPJ1tZxrwG4q" TargetMode="External"/><Relationship Id="rId1216" Type="http://schemas.openxmlformats.org/officeDocument/2006/relationships/hyperlink" Target="https://drive.google.com/open?id=1UzJDIKGmr_2SczHR4iBnxykFUinrlKxj" TargetMode="External"/><Relationship Id="rId1458" Type="http://schemas.openxmlformats.org/officeDocument/2006/relationships/hyperlink" Target="https://drive.google.com/open?id=1sg5W6ocDeFyOEShh_FxGyukwbxnGQ6g4" TargetMode="External"/><Relationship Id="rId1217" Type="http://schemas.openxmlformats.org/officeDocument/2006/relationships/hyperlink" Target="https://drive.google.com/open?id=12yA5By63m8P_wFdJ4EZziyB5Pcmxy6Cs" TargetMode="External"/><Relationship Id="rId1459" Type="http://schemas.openxmlformats.org/officeDocument/2006/relationships/hyperlink" Target="https://drive.google.com/open?id=1vhnjqj36t88A4Vu49KT0VS6017H7sHxT" TargetMode="External"/><Relationship Id="rId1218" Type="http://schemas.openxmlformats.org/officeDocument/2006/relationships/hyperlink" Target="https://drive.google.com/open?id=12yA5By63m8P_wFdJ4EZziyB5Pcmxy6Cs" TargetMode="External"/><Relationship Id="rId1219" Type="http://schemas.openxmlformats.org/officeDocument/2006/relationships/hyperlink" Target="https://drive.google.com/open?id=1W2BFciDO9h5HEjbmvSIm8qVoIznHya-N" TargetMode="External"/><Relationship Id="rId629" Type="http://schemas.openxmlformats.org/officeDocument/2006/relationships/hyperlink" Target="mailto:reninurlaili21@gmail.com" TargetMode="External"/><Relationship Id="rId624" Type="http://schemas.openxmlformats.org/officeDocument/2006/relationships/hyperlink" Target="mailto:heriyan.genteragayo@gmail.com" TargetMode="External"/><Relationship Id="rId866" Type="http://schemas.openxmlformats.org/officeDocument/2006/relationships/hyperlink" Target="mailto:dendy1995.md@gmail.com" TargetMode="External"/><Relationship Id="rId623" Type="http://schemas.openxmlformats.org/officeDocument/2006/relationships/hyperlink" Target="mailto:annisarahmania93@gmail.com" TargetMode="External"/><Relationship Id="rId865" Type="http://schemas.openxmlformats.org/officeDocument/2006/relationships/hyperlink" Target="mailto:a.yusuf25@yahoo.com" TargetMode="External"/><Relationship Id="rId622" Type="http://schemas.openxmlformats.org/officeDocument/2006/relationships/hyperlink" Target="mailto:elvidayati8@gmail.com" TargetMode="External"/><Relationship Id="rId864" Type="http://schemas.openxmlformats.org/officeDocument/2006/relationships/hyperlink" Target="mailto:a.yusuf25@yahoo.com" TargetMode="External"/><Relationship Id="rId621" Type="http://schemas.openxmlformats.org/officeDocument/2006/relationships/hyperlink" Target="mailto:listyalibra@gmail.com" TargetMode="External"/><Relationship Id="rId863" Type="http://schemas.openxmlformats.org/officeDocument/2006/relationships/hyperlink" Target="mailto:fauzanaryaakasah@gmail.com" TargetMode="External"/><Relationship Id="rId628" Type="http://schemas.openxmlformats.org/officeDocument/2006/relationships/hyperlink" Target="mailto:ambrosiussugiyarto@gmail.com" TargetMode="External"/><Relationship Id="rId627" Type="http://schemas.openxmlformats.org/officeDocument/2006/relationships/hyperlink" Target="mailto:galuhputeri.pangesthi@gmail.com" TargetMode="External"/><Relationship Id="rId869" Type="http://schemas.openxmlformats.org/officeDocument/2006/relationships/hyperlink" Target="https://drive.google.com/open?id=1Ze9Ld07IIp1pcD8kBAPcDgqpNkaKyMNv" TargetMode="External"/><Relationship Id="rId626" Type="http://schemas.openxmlformats.org/officeDocument/2006/relationships/hyperlink" Target="mailto:gst_lanang@yahoo.co.id" TargetMode="External"/><Relationship Id="rId868" Type="http://schemas.openxmlformats.org/officeDocument/2006/relationships/hyperlink" Target="https://drive.google.com/open?id=14dCrdTAQ6QicdESqMmjQy4Q-vOLMb0ph" TargetMode="External"/><Relationship Id="rId625" Type="http://schemas.openxmlformats.org/officeDocument/2006/relationships/hyperlink" Target="mailto:cahyausronk123@gmail.com" TargetMode="External"/><Relationship Id="rId867" Type="http://schemas.openxmlformats.org/officeDocument/2006/relationships/hyperlink" Target="mailto:dendy1995.md@gmail.com" TargetMode="External"/><Relationship Id="rId1450" Type="http://schemas.openxmlformats.org/officeDocument/2006/relationships/hyperlink" Target="https://drive.google.com/open?id=1M36KOu07QSrGxKUbD3DBoqw2mfp3l_RK" TargetMode="External"/><Relationship Id="rId620" Type="http://schemas.openxmlformats.org/officeDocument/2006/relationships/hyperlink" Target="https://drive.google.com/open?id=1pBJ4xaypJPHAwcOPgx88wUzP_FI6SOYQ" TargetMode="External"/><Relationship Id="rId862" Type="http://schemas.openxmlformats.org/officeDocument/2006/relationships/hyperlink" Target="mailto:fauzanaryaakasah@gmail.com" TargetMode="External"/><Relationship Id="rId1451" Type="http://schemas.openxmlformats.org/officeDocument/2006/relationships/hyperlink" Target="https://drive.google.com/open?id=10nD3pNGsF_aBVGY1sMGGEKcSiqY3gl5P" TargetMode="External"/><Relationship Id="rId861" Type="http://schemas.openxmlformats.org/officeDocument/2006/relationships/hyperlink" Target="mailto:raynisalmeyda2@gmail.com" TargetMode="External"/><Relationship Id="rId1210" Type="http://schemas.openxmlformats.org/officeDocument/2006/relationships/hyperlink" Target="https://drive.google.com/open?id=1sCRHB3zUssL4iVsZHLA53v7-2OnK5xZS" TargetMode="External"/><Relationship Id="rId1452" Type="http://schemas.openxmlformats.org/officeDocument/2006/relationships/hyperlink" Target="https://drive.google.com/open?id=1n5Uge-oN7krN1Bz_55zpgVkouhOtSK3c" TargetMode="External"/><Relationship Id="rId860" Type="http://schemas.openxmlformats.org/officeDocument/2006/relationships/hyperlink" Target="mailto:raynisalmeyda2@gmail.com" TargetMode="External"/><Relationship Id="rId1211" Type="http://schemas.openxmlformats.org/officeDocument/2006/relationships/hyperlink" Target="https://drive.google.com/open?id=1VQaWGsVh7gbhAh23hoi49UkspNQIKzHj" TargetMode="External"/><Relationship Id="rId1453" Type="http://schemas.openxmlformats.org/officeDocument/2006/relationships/hyperlink" Target="https://drive.google.com/open?id=1hORawhptOSZNES2Egq0rw4-EegRohuki" TargetMode="External"/><Relationship Id="rId1212" Type="http://schemas.openxmlformats.org/officeDocument/2006/relationships/hyperlink" Target="https://drive.google.com/open?id=1VMhdbdgnxNkCk1J2bHTETZ5q-kQJiL8h" TargetMode="External"/><Relationship Id="rId1454" Type="http://schemas.openxmlformats.org/officeDocument/2006/relationships/hyperlink" Target="https://drive.google.com/open?id=1bV8r2kgkDTq84CjVBZVzFeX8AjUpTDH8" TargetMode="External"/><Relationship Id="rId1202" Type="http://schemas.openxmlformats.org/officeDocument/2006/relationships/hyperlink" Target="https://drive.google.com/open?id=1JKZ6ITTqmjASBDyVw6JAH9RdPX2BRSRS" TargetMode="External"/><Relationship Id="rId1444" Type="http://schemas.openxmlformats.org/officeDocument/2006/relationships/hyperlink" Target="https://drive.google.com/open?id=1Muj5sMe-3Oz9MUoyA1PYB8hb6k01d6yn" TargetMode="External"/><Relationship Id="rId1203" Type="http://schemas.openxmlformats.org/officeDocument/2006/relationships/hyperlink" Target="https://drive.google.com/open?id=1JKZ6ITTqmjASBDyVw6JAH9RdPX2BRSRS" TargetMode="External"/><Relationship Id="rId1445" Type="http://schemas.openxmlformats.org/officeDocument/2006/relationships/hyperlink" Target="https://drive.google.com/open?id=1dAVNIS_ZK8hn6-TUSpHfDZKzY9FG9Cdb" TargetMode="External"/><Relationship Id="rId1204" Type="http://schemas.openxmlformats.org/officeDocument/2006/relationships/hyperlink" Target="https://drive.google.com/open?id=1ItxmtcCvxy3WCDqM_lYDRwX6Hl7be-fD" TargetMode="External"/><Relationship Id="rId1446" Type="http://schemas.openxmlformats.org/officeDocument/2006/relationships/hyperlink" Target="https://drive.google.com/open?id=1M36KOu07QSrGxKUbD3DBoqw2mfp3l_RK" TargetMode="External"/><Relationship Id="rId1205" Type="http://schemas.openxmlformats.org/officeDocument/2006/relationships/hyperlink" Target="https://drive.google.com/open?id=14Jmp7OhQ9_CnRluVd1RmhmBhmQ49LXMZ" TargetMode="External"/><Relationship Id="rId1447" Type="http://schemas.openxmlformats.org/officeDocument/2006/relationships/hyperlink" Target="https://drive.google.com/open?id=10nD3pNGsF_aBVGY1sMGGEKcSiqY3gl5P" TargetMode="External"/><Relationship Id="rId1206" Type="http://schemas.openxmlformats.org/officeDocument/2006/relationships/hyperlink" Target="https://drive.google.com/open?id=1YJkuu0hU_Bg9871XBtjSlUZQh2hqipE8" TargetMode="External"/><Relationship Id="rId1448" Type="http://schemas.openxmlformats.org/officeDocument/2006/relationships/hyperlink" Target="https://drive.google.com/open?id=1n5Uge-oN7krN1Bz_55zpgVkouhOtSK3c" TargetMode="External"/><Relationship Id="rId1207" Type="http://schemas.openxmlformats.org/officeDocument/2006/relationships/hyperlink" Target="https://drive.google.com/open?id=1MGkJTNEG0XcdYm8DZdpML_4Ltg4qY7tF" TargetMode="External"/><Relationship Id="rId1449" Type="http://schemas.openxmlformats.org/officeDocument/2006/relationships/hyperlink" Target="https://drive.google.com/open?id=1dAVNIS_ZK8hn6-TUSpHfDZKzY9FG9Cdb" TargetMode="External"/><Relationship Id="rId1208" Type="http://schemas.openxmlformats.org/officeDocument/2006/relationships/hyperlink" Target="https://drive.google.com/open?id=1MGkJTNEG0XcdYm8DZdpML_4Ltg4qY7tF" TargetMode="External"/><Relationship Id="rId1209" Type="http://schemas.openxmlformats.org/officeDocument/2006/relationships/hyperlink" Target="https://drive.google.com/open?id=1lXQbPbKsyZeNSSNteYmlRAOKArCeZ7K8" TargetMode="External"/><Relationship Id="rId619" Type="http://schemas.openxmlformats.org/officeDocument/2006/relationships/hyperlink" Target="https://drive.google.com/open?id=1vvAsiVutndmHjPoa05YXgUixSuWKEN1N" TargetMode="External"/><Relationship Id="rId618" Type="http://schemas.openxmlformats.org/officeDocument/2006/relationships/hyperlink" Target="https://drive.google.com/open?id=1VEJn4DA_iuXCqc_Qde0tBsdsH3PJ3jUL" TargetMode="External"/><Relationship Id="rId613" Type="http://schemas.openxmlformats.org/officeDocument/2006/relationships/hyperlink" Target="https://drive.google.com/open?id=1-uiYqucluWnadhUVDXrMi7cMsa2kfNdL" TargetMode="External"/><Relationship Id="rId855" Type="http://schemas.openxmlformats.org/officeDocument/2006/relationships/hyperlink" Target="mailto:nniarodalimunthe@gmail.com" TargetMode="External"/><Relationship Id="rId612" Type="http://schemas.openxmlformats.org/officeDocument/2006/relationships/hyperlink" Target="https://drive.google.com/open?id=1rnccOUjwslGcTsMQg3fxz9SU2kTn4DAs" TargetMode="External"/><Relationship Id="rId854" Type="http://schemas.openxmlformats.org/officeDocument/2006/relationships/hyperlink" Target="mailto:nniarodalimunthe@gmail.com" TargetMode="External"/><Relationship Id="rId611" Type="http://schemas.openxmlformats.org/officeDocument/2006/relationships/hyperlink" Target="https://drive.google.com/open?id=1AfDKwjghi_Xi_45LGLK0NK-h75k-l_RT" TargetMode="External"/><Relationship Id="rId853" Type="http://schemas.openxmlformats.org/officeDocument/2006/relationships/hyperlink" Target="mailto:vinaagstne@gmail.com" TargetMode="External"/><Relationship Id="rId610" Type="http://schemas.openxmlformats.org/officeDocument/2006/relationships/hyperlink" Target="mailto:mu_efendy@rocketmail.com" TargetMode="External"/><Relationship Id="rId852" Type="http://schemas.openxmlformats.org/officeDocument/2006/relationships/hyperlink" Target="mailto:vinaagstne@gmail.com" TargetMode="External"/><Relationship Id="rId617" Type="http://schemas.openxmlformats.org/officeDocument/2006/relationships/hyperlink" Target="https://drive.google.com/open?id=15mb9itbsymlHNlExAMKzAQ3HGDtISGwJ" TargetMode="External"/><Relationship Id="rId859" Type="http://schemas.openxmlformats.org/officeDocument/2006/relationships/hyperlink" Target="mailto:karanramsyah@gmail.com" TargetMode="External"/><Relationship Id="rId616" Type="http://schemas.openxmlformats.org/officeDocument/2006/relationships/hyperlink" Target="mailto:yusuffiatz@gmail.com" TargetMode="External"/><Relationship Id="rId858" Type="http://schemas.openxmlformats.org/officeDocument/2006/relationships/hyperlink" Target="mailto:karanramsyah@gmail.com" TargetMode="External"/><Relationship Id="rId615" Type="http://schemas.openxmlformats.org/officeDocument/2006/relationships/hyperlink" Target="https://drive.google.com/open?id=1bHRv76bDxIm8dzacCykbgGxKz_IiyaHW" TargetMode="External"/><Relationship Id="rId857" Type="http://schemas.openxmlformats.org/officeDocument/2006/relationships/hyperlink" Target="mailto:anosoetarno@gmail.com" TargetMode="External"/><Relationship Id="rId614" Type="http://schemas.openxmlformats.org/officeDocument/2006/relationships/hyperlink" Target="https://drive.google.com/open?id=1KALEXuobSpcCRAnyTMcOwoMpIVewDREv" TargetMode="External"/><Relationship Id="rId856" Type="http://schemas.openxmlformats.org/officeDocument/2006/relationships/hyperlink" Target="mailto:anosoetarno@gmail.com" TargetMode="External"/><Relationship Id="rId851" Type="http://schemas.openxmlformats.org/officeDocument/2006/relationships/hyperlink" Target="mailto:fionaadelin2@gmail.com" TargetMode="External"/><Relationship Id="rId1440" Type="http://schemas.openxmlformats.org/officeDocument/2006/relationships/hyperlink" Target="https://drive.google.com/open?id=1IEK8ZOb44Zc0d8NuDP7Gj1QvNGLkh0Ok" TargetMode="External"/><Relationship Id="rId850" Type="http://schemas.openxmlformats.org/officeDocument/2006/relationships/hyperlink" Target="mailto:fionaadelin2@gmail.com" TargetMode="External"/><Relationship Id="rId1441" Type="http://schemas.openxmlformats.org/officeDocument/2006/relationships/hyperlink" Target="https://drive.google.com/open?id=1EfOaFvBYc5saI0nc4aUv-dilbWy_-vPW" TargetMode="External"/><Relationship Id="rId1200" Type="http://schemas.openxmlformats.org/officeDocument/2006/relationships/hyperlink" Target="https://drive.google.com/open?id=1e6GT4zlWoxg7K_se-SZHnXyMxjbhVEr2" TargetMode="External"/><Relationship Id="rId1442" Type="http://schemas.openxmlformats.org/officeDocument/2006/relationships/hyperlink" Target="https://drive.google.com/open?id=18epTTYvDWudtQtf1yqm90V9QYKWnZeEC" TargetMode="External"/><Relationship Id="rId1201" Type="http://schemas.openxmlformats.org/officeDocument/2006/relationships/hyperlink" Target="https://drive.google.com/open?id=1bEYSn8xTYT1xe2EBnPAsC7qMKLfaybZ4" TargetMode="External"/><Relationship Id="rId1443" Type="http://schemas.openxmlformats.org/officeDocument/2006/relationships/hyperlink" Target="https://drive.google.com/open?id=11m4k-4dFJ3-v0Yup0zHw2EZbQGOrOA7_" TargetMode="External"/><Relationship Id="rId1235" Type="http://schemas.openxmlformats.org/officeDocument/2006/relationships/hyperlink" Target="https://drive.google.com/open?id=1x46ZITYVhlzWHBPulyLNoYR3iN9CiUwm" TargetMode="External"/><Relationship Id="rId1477" Type="http://schemas.openxmlformats.org/officeDocument/2006/relationships/hyperlink" Target="https://drive.google.com/open?id=1-sx_m5aVO-Z6JphCm0EcbTLYuM9F5aZl" TargetMode="External"/><Relationship Id="rId1236" Type="http://schemas.openxmlformats.org/officeDocument/2006/relationships/hyperlink" Target="https://drive.google.com/open?id=1Y1c4E4iNIWJ-4SlcPpPTMqL6jAtkLOk7" TargetMode="External"/><Relationship Id="rId1478" Type="http://schemas.openxmlformats.org/officeDocument/2006/relationships/hyperlink" Target="https://drive.google.com/open?id=1dgAPLDASgb1_CbmJzAidysg_jHgyqYhT" TargetMode="External"/><Relationship Id="rId1237" Type="http://schemas.openxmlformats.org/officeDocument/2006/relationships/hyperlink" Target="https://drive.google.com/open?id=1bw9JZVzRIiS8Y7Q26aAx7t1x_bazDemt" TargetMode="External"/><Relationship Id="rId1479" Type="http://schemas.openxmlformats.org/officeDocument/2006/relationships/hyperlink" Target="https://drive.google.com/open?id=16Xy1XSMXj1n-JIL7K9VmhNp9R6l9tLYf" TargetMode="External"/><Relationship Id="rId1238" Type="http://schemas.openxmlformats.org/officeDocument/2006/relationships/hyperlink" Target="https://drive.google.com/open?id=1cteYvQ9j54DqfCYtQlVxTgvoJTG0QYDD" TargetMode="External"/><Relationship Id="rId1239" Type="http://schemas.openxmlformats.org/officeDocument/2006/relationships/hyperlink" Target="https://drive.google.com/open?id=190x915Mmj4gPKl_7C0vS4RtSagiuDTGX" TargetMode="External"/><Relationship Id="rId409" Type="http://schemas.openxmlformats.org/officeDocument/2006/relationships/hyperlink" Target="https://drive.google.com/open?id=1voehS-25h6bWfdEsssiJQsafYjV2kasR" TargetMode="External"/><Relationship Id="rId404" Type="http://schemas.openxmlformats.org/officeDocument/2006/relationships/hyperlink" Target="mailto:julimanihuruk@gmail.com" TargetMode="External"/><Relationship Id="rId646" Type="http://schemas.openxmlformats.org/officeDocument/2006/relationships/hyperlink" Target="https://drive.google.com/open?id=1F6oH5cuLTm_kN9rQ1pzp9-oYLkASCzKL" TargetMode="External"/><Relationship Id="rId888" Type="http://schemas.openxmlformats.org/officeDocument/2006/relationships/hyperlink" Target="https://www.facebook.com/jayeng.pranoto" TargetMode="External"/><Relationship Id="rId403" Type="http://schemas.openxmlformats.org/officeDocument/2006/relationships/hyperlink" Target="mailto:rsumantri@cms.or.id" TargetMode="External"/><Relationship Id="rId645" Type="http://schemas.openxmlformats.org/officeDocument/2006/relationships/hyperlink" Target="https://drive.google.com/open?id=1H1LaEn_S34mfAPdvO36omquehLqcuCe-" TargetMode="External"/><Relationship Id="rId887" Type="http://schemas.openxmlformats.org/officeDocument/2006/relationships/hyperlink" Target="https://instagram.com/alanazd_?igshid=18vw994kci5le" TargetMode="External"/><Relationship Id="rId402" Type="http://schemas.openxmlformats.org/officeDocument/2006/relationships/hyperlink" Target="mailto:ricky.paulina@yahoo.com" TargetMode="External"/><Relationship Id="rId644" Type="http://schemas.openxmlformats.org/officeDocument/2006/relationships/hyperlink" Target="mailto:antzpku@gmail.com" TargetMode="External"/><Relationship Id="rId886" Type="http://schemas.openxmlformats.org/officeDocument/2006/relationships/hyperlink" Target="https://www.facebook.com/rekawulanputri" TargetMode="External"/><Relationship Id="rId401" Type="http://schemas.openxmlformats.org/officeDocument/2006/relationships/hyperlink" Target="mailto:riansatrio22@gmail.com" TargetMode="External"/><Relationship Id="rId643" Type="http://schemas.openxmlformats.org/officeDocument/2006/relationships/hyperlink" Target="mailto:paulusdickson18@gmail.com" TargetMode="External"/><Relationship Id="rId885" Type="http://schemas.openxmlformats.org/officeDocument/2006/relationships/hyperlink" Target="https://www.instagram.com/gerigeraldhi/" TargetMode="External"/><Relationship Id="rId408" Type="http://schemas.openxmlformats.org/officeDocument/2006/relationships/hyperlink" Target="https://drive.google.com/open?id=1dApTB_2wtxNrJYf92KTCii7aw-e_xpd5" TargetMode="External"/><Relationship Id="rId407" Type="http://schemas.openxmlformats.org/officeDocument/2006/relationships/hyperlink" Target="https://drive.google.com/open?id=1ZuaNDysEfWRWHgSZufUxW0DBddEEe7rf" TargetMode="External"/><Relationship Id="rId649" Type="http://schemas.openxmlformats.org/officeDocument/2006/relationships/hyperlink" Target="mailto:mkdnksn@gmail.com" TargetMode="External"/><Relationship Id="rId406" Type="http://schemas.openxmlformats.org/officeDocument/2006/relationships/hyperlink" Target="https://drive.google.com/open?id=1UxrT-gMhaKxaTGI2d_HgtlL5WFJ7XpkI" TargetMode="External"/><Relationship Id="rId648" Type="http://schemas.openxmlformats.org/officeDocument/2006/relationships/hyperlink" Target="https://drive.google.com/open?id=1bCLSjyy2hatabcx2m66yETyhZKEPCoQF" TargetMode="External"/><Relationship Id="rId405" Type="http://schemas.openxmlformats.org/officeDocument/2006/relationships/hyperlink" Target="mailto:rima_pungkasari@yahoo.co.id" TargetMode="External"/><Relationship Id="rId647" Type="http://schemas.openxmlformats.org/officeDocument/2006/relationships/hyperlink" Target="https://drive.google.com/open?id=1892ZovnUqj2uyxQvKERN3EYSLXUE0TFh" TargetMode="External"/><Relationship Id="rId889" Type="http://schemas.openxmlformats.org/officeDocument/2006/relationships/hyperlink" Target="https://www.instagram.com/?hl=id" TargetMode="External"/><Relationship Id="rId880" Type="http://schemas.openxmlformats.org/officeDocument/2006/relationships/hyperlink" Target="mailto:akasuryap675@gmail.com" TargetMode="External"/><Relationship Id="rId1470" Type="http://schemas.openxmlformats.org/officeDocument/2006/relationships/hyperlink" Target="https://drive.google.com/open?id=1ugqVZmS2sG086BmTQFp7NUax4lXXlrNp" TargetMode="External"/><Relationship Id="rId1471" Type="http://schemas.openxmlformats.org/officeDocument/2006/relationships/hyperlink" Target="https://drive.google.com/open?id=1foHgvlsagU420LzBLFmrTtL_TGQnq2_0" TargetMode="External"/><Relationship Id="rId1230" Type="http://schemas.openxmlformats.org/officeDocument/2006/relationships/hyperlink" Target="https://drive.google.com/open?id=1EJzazaLv1eteS4jB0EWRR3KyzZWtiB6H" TargetMode="External"/><Relationship Id="rId1472" Type="http://schemas.openxmlformats.org/officeDocument/2006/relationships/hyperlink" Target="https://drive.google.com/open?id=1j6CG1O2JPUH4F8OmYo_r6eWlbSmXIali" TargetMode="External"/><Relationship Id="rId400" Type="http://schemas.openxmlformats.org/officeDocument/2006/relationships/hyperlink" Target="mailto:retno283@gmail.com" TargetMode="External"/><Relationship Id="rId642" Type="http://schemas.openxmlformats.org/officeDocument/2006/relationships/hyperlink" Target="mailto:hendriksasmita186@gmail.com" TargetMode="External"/><Relationship Id="rId884" Type="http://schemas.openxmlformats.org/officeDocument/2006/relationships/hyperlink" Target="https://instagram.com/lingga_di?igshid=ebdl23s6vw4y" TargetMode="External"/><Relationship Id="rId1231" Type="http://schemas.openxmlformats.org/officeDocument/2006/relationships/hyperlink" Target="https://drive.google.com/open?id=1jp0vs-hmYlwA9FXSn9do5nobqhxcAH01" TargetMode="External"/><Relationship Id="rId1473" Type="http://schemas.openxmlformats.org/officeDocument/2006/relationships/hyperlink" Target="https://drive.google.com/open?id=1qatyeT1aJcbHirHgFmSu26kgyrNZHMPb" TargetMode="External"/><Relationship Id="rId641" Type="http://schemas.openxmlformats.org/officeDocument/2006/relationships/hyperlink" Target="http://ayu_ade752yahoo.co.id/" TargetMode="External"/><Relationship Id="rId883" Type="http://schemas.openxmlformats.org/officeDocument/2006/relationships/hyperlink" Target="https://www.instagram.com/randidestriandi" TargetMode="External"/><Relationship Id="rId1232" Type="http://schemas.openxmlformats.org/officeDocument/2006/relationships/hyperlink" Target="https://drive.google.com/open?id=1sXGF2f43X8uxRCS1JMQGThOAXA5ojuU3" TargetMode="External"/><Relationship Id="rId1474" Type="http://schemas.openxmlformats.org/officeDocument/2006/relationships/hyperlink" Target="https://drive.google.com/open?id=1QvcRhcO8XVyLu2EdepJP3ARG6kOALdZb" TargetMode="External"/><Relationship Id="rId640" Type="http://schemas.openxmlformats.org/officeDocument/2006/relationships/hyperlink" Target="mailto:butiran.debu024@gmail.com" TargetMode="External"/><Relationship Id="rId882" Type="http://schemas.openxmlformats.org/officeDocument/2006/relationships/hyperlink" Target="mailto:dederatimuis84@gmail.com" TargetMode="External"/><Relationship Id="rId1233" Type="http://schemas.openxmlformats.org/officeDocument/2006/relationships/hyperlink" Target="https://drive.google.com/open?id=1vjGBbNgPBVoZgQXCDQckZFCUxCRy8vkZ" TargetMode="External"/><Relationship Id="rId1475" Type="http://schemas.openxmlformats.org/officeDocument/2006/relationships/hyperlink" Target="https://drive.google.com/open?id=1QcE7kgMXQ_0EE7yN_tfuIkgwBz7R7K2A" TargetMode="External"/><Relationship Id="rId881" Type="http://schemas.openxmlformats.org/officeDocument/2006/relationships/hyperlink" Target="mailto:dederatimuis84@gmail.com" TargetMode="External"/><Relationship Id="rId1234" Type="http://schemas.openxmlformats.org/officeDocument/2006/relationships/hyperlink" Target="https://drive.google.com/open?id=1wJl-xe659-qXVA_I437Ts4whuJvsXaR_" TargetMode="External"/><Relationship Id="rId1476" Type="http://schemas.openxmlformats.org/officeDocument/2006/relationships/hyperlink" Target="https://drive.google.com/open?id=1A_EWceOJGJob7IB8d2rHNzUel0727LeY" TargetMode="External"/><Relationship Id="rId1224" Type="http://schemas.openxmlformats.org/officeDocument/2006/relationships/hyperlink" Target="https://drive.google.com/open?id=1X1rf2569XDtIBcEkbzWddjww1E0LtvZ1" TargetMode="External"/><Relationship Id="rId1466" Type="http://schemas.openxmlformats.org/officeDocument/2006/relationships/hyperlink" Target="https://drive.google.com/open?id=1QcE7kgMXQ_0EE7yN_tfuIkgwBz7R7K2A" TargetMode="External"/><Relationship Id="rId1225" Type="http://schemas.openxmlformats.org/officeDocument/2006/relationships/hyperlink" Target="https://drive.google.com/open?id=1K1nTRPj_CweBwpr52834IKHsC-U5sUUT" TargetMode="External"/><Relationship Id="rId1467" Type="http://schemas.openxmlformats.org/officeDocument/2006/relationships/hyperlink" Target="https://drive.google.com/open?id=1A_EWceOJGJob7IB8d2rHNzUel0727LeY" TargetMode="External"/><Relationship Id="rId1226" Type="http://schemas.openxmlformats.org/officeDocument/2006/relationships/hyperlink" Target="https://drive.google.com/open?id=1Ao-U60hAMdeWIWaL1Xn-0W-ojJvqcuUX" TargetMode="External"/><Relationship Id="rId1468" Type="http://schemas.openxmlformats.org/officeDocument/2006/relationships/hyperlink" Target="https://drive.google.com/open?id=1-sx_m5aVO-Z6JphCm0EcbTLYuM9F5aZl" TargetMode="External"/><Relationship Id="rId1227" Type="http://schemas.openxmlformats.org/officeDocument/2006/relationships/hyperlink" Target="https://drive.google.com/open?id=1Z9fK5MI-VD1OMbtTByooQkr7ZvcZc9AU" TargetMode="External"/><Relationship Id="rId1469" Type="http://schemas.openxmlformats.org/officeDocument/2006/relationships/hyperlink" Target="https://drive.google.com/open?id=1ElYfVLB3bDQGzgGkZv_AmLIDJxqyslIu" TargetMode="External"/><Relationship Id="rId1228" Type="http://schemas.openxmlformats.org/officeDocument/2006/relationships/hyperlink" Target="https://drive.google.com/open?id=1JmjETK3qqf9D5E67GZAE1pUlMpsCf5AO" TargetMode="External"/><Relationship Id="rId1229" Type="http://schemas.openxmlformats.org/officeDocument/2006/relationships/hyperlink" Target="https://drive.google.com/open?id=1YFG_VJAXcsU7vVm-tuucSt0sWfgwyrNe" TargetMode="External"/><Relationship Id="rId635" Type="http://schemas.openxmlformats.org/officeDocument/2006/relationships/hyperlink" Target="mailto:Upiesupriati@Gmail.Com" TargetMode="External"/><Relationship Id="rId877" Type="http://schemas.openxmlformats.org/officeDocument/2006/relationships/hyperlink" Target="mailto:abankpermadi88@gmail.com" TargetMode="External"/><Relationship Id="rId634" Type="http://schemas.openxmlformats.org/officeDocument/2006/relationships/hyperlink" Target="mailto:wawanaldyws@gmail.com" TargetMode="External"/><Relationship Id="rId876" Type="http://schemas.openxmlformats.org/officeDocument/2006/relationships/hyperlink" Target="mailto:sinambelanatalya@gmail.com" TargetMode="External"/><Relationship Id="rId633" Type="http://schemas.openxmlformats.org/officeDocument/2006/relationships/hyperlink" Target="mailto:Cah.bagusk18@gmail.com" TargetMode="External"/><Relationship Id="rId875" Type="http://schemas.openxmlformats.org/officeDocument/2006/relationships/hyperlink" Target="mailto:sinambelanatalya@gmail.com" TargetMode="External"/><Relationship Id="rId632" Type="http://schemas.openxmlformats.org/officeDocument/2006/relationships/hyperlink" Target="mailto:budoyoeri@gmail.com" TargetMode="External"/><Relationship Id="rId874" Type="http://schemas.openxmlformats.org/officeDocument/2006/relationships/hyperlink" Target="mailto:hardibbrvpd@gmail.com" TargetMode="External"/><Relationship Id="rId639" Type="http://schemas.openxmlformats.org/officeDocument/2006/relationships/hyperlink" Target="mailto:gededwi.payana@yahoo.com" TargetMode="External"/><Relationship Id="rId638" Type="http://schemas.openxmlformats.org/officeDocument/2006/relationships/hyperlink" Target="mailto:aini21091997@gmail.com" TargetMode="External"/><Relationship Id="rId637" Type="http://schemas.openxmlformats.org/officeDocument/2006/relationships/hyperlink" Target="mailto:maulidiansyahrizky@gmail.com" TargetMode="External"/><Relationship Id="rId879" Type="http://schemas.openxmlformats.org/officeDocument/2006/relationships/hyperlink" Target="mailto:akasuryap675@gmail.com" TargetMode="External"/><Relationship Id="rId636" Type="http://schemas.openxmlformats.org/officeDocument/2006/relationships/hyperlink" Target="mailto:rifqi.al.ghifary.91@gmail.com" TargetMode="External"/><Relationship Id="rId878" Type="http://schemas.openxmlformats.org/officeDocument/2006/relationships/hyperlink" Target="mailto:abankpermadi88@gmail.com" TargetMode="External"/><Relationship Id="rId1460" Type="http://schemas.openxmlformats.org/officeDocument/2006/relationships/hyperlink" Target="https://drive.google.com/open?id=1wedoZV29x8mPp9YWezdiFUmpMmaL5ISR" TargetMode="External"/><Relationship Id="rId1461" Type="http://schemas.openxmlformats.org/officeDocument/2006/relationships/hyperlink" Target="https://drive.google.com/open?id=1hORawhptOSZNES2Egq0rw4-EegRohuki" TargetMode="External"/><Relationship Id="rId631" Type="http://schemas.openxmlformats.org/officeDocument/2006/relationships/hyperlink" Target="http://ekocici123gmail.com/" TargetMode="External"/><Relationship Id="rId873" Type="http://schemas.openxmlformats.org/officeDocument/2006/relationships/hyperlink" Target="mailto:hardibbrvpd@gmail.com" TargetMode="External"/><Relationship Id="rId1220" Type="http://schemas.openxmlformats.org/officeDocument/2006/relationships/hyperlink" Target="https://drive.google.com/open?id=1TQHQmLOE2kSu5A2epJTNASiSFKU68-SM" TargetMode="External"/><Relationship Id="rId1462" Type="http://schemas.openxmlformats.org/officeDocument/2006/relationships/hyperlink" Target="https://drive.google.com/open?id=1bV8r2kgkDTq84CjVBZVzFeX8AjUpTDH8" TargetMode="External"/><Relationship Id="rId630" Type="http://schemas.openxmlformats.org/officeDocument/2006/relationships/hyperlink" Target="mailto:bayusetiyo20@gmail.com" TargetMode="External"/><Relationship Id="rId872" Type="http://schemas.openxmlformats.org/officeDocument/2006/relationships/hyperlink" Target="https://drive.google.com/open?id=1rvzWKGLKeIJYpWJKSfLY0zSOxJGsJXEv" TargetMode="External"/><Relationship Id="rId1221" Type="http://schemas.openxmlformats.org/officeDocument/2006/relationships/hyperlink" Target="https://drive.google.com/open?id=1al6Alj2ZWg6R_5X7_I26CqBxH_fMNlWn" TargetMode="External"/><Relationship Id="rId1463" Type="http://schemas.openxmlformats.org/officeDocument/2006/relationships/hyperlink" Target="https://drive.google.com/open?id=19dJngiGFPYIX6oSnrffs8mrFGeEPJ3PE" TargetMode="External"/><Relationship Id="rId871" Type="http://schemas.openxmlformats.org/officeDocument/2006/relationships/hyperlink" Target="https://drive.google.com/open?id=1esErw3MERqqaGqKEEBNDgv-0cpqE2wHm" TargetMode="External"/><Relationship Id="rId1222" Type="http://schemas.openxmlformats.org/officeDocument/2006/relationships/hyperlink" Target="https://drive.google.com/open?id=1n2NvD8VCsaQRQGxzcfubblS6lApa_SqH" TargetMode="External"/><Relationship Id="rId1464" Type="http://schemas.openxmlformats.org/officeDocument/2006/relationships/hyperlink" Target="https://drive.google.com/open?id=18_NBpZQrwyxzTdfRFnHQN5-wbHZ0Af3J" TargetMode="External"/><Relationship Id="rId870" Type="http://schemas.openxmlformats.org/officeDocument/2006/relationships/hyperlink" Target="https://drive.google.com/open?id=1ZRzUYVytM5EO5xSeT_gLm-Zwq1YVhBp7" TargetMode="External"/><Relationship Id="rId1223" Type="http://schemas.openxmlformats.org/officeDocument/2006/relationships/hyperlink" Target="https://drive.google.com/open?id=1HYBlaE8LEnJlj5jYN-wg-SC7Xzm5r8C6" TargetMode="External"/><Relationship Id="rId1465" Type="http://schemas.openxmlformats.org/officeDocument/2006/relationships/hyperlink" Target="https://drive.google.com/open?id=1QvcRhcO8XVyLu2EdepJP3ARG6kOALdZb" TargetMode="External"/><Relationship Id="rId1411" Type="http://schemas.openxmlformats.org/officeDocument/2006/relationships/hyperlink" Target="https://drive.google.com/open?id=1diQ8dWkWbtRD587nX6cqiocz1Gm5u0n_" TargetMode="External"/><Relationship Id="rId1412" Type="http://schemas.openxmlformats.org/officeDocument/2006/relationships/hyperlink" Target="https://drive.google.com/open?id=1nlgF-Kxk14-jeKYus9HPW1p8n22F7m3i" TargetMode="External"/><Relationship Id="rId1413" Type="http://schemas.openxmlformats.org/officeDocument/2006/relationships/hyperlink" Target="https://drive.google.com/open?id=1lhRyhw1oWDFixFL1f-6bT0BGmr0rt26a" TargetMode="External"/><Relationship Id="rId1414" Type="http://schemas.openxmlformats.org/officeDocument/2006/relationships/hyperlink" Target="https://drive.google.com/open?id=10zD872nf0PcNDRBwMTvvIVU4uwKg91h7" TargetMode="External"/><Relationship Id="rId1415" Type="http://schemas.openxmlformats.org/officeDocument/2006/relationships/hyperlink" Target="https://drive.google.com/open?id=1diQ8dWkWbtRD587nX6cqiocz1Gm5u0n_" TargetMode="External"/><Relationship Id="rId1416" Type="http://schemas.openxmlformats.org/officeDocument/2006/relationships/hyperlink" Target="https://drive.google.com/open?id=13_FQK1BzgfoOqXQ1QYizkylc5gINw_YB" TargetMode="External"/><Relationship Id="rId1417" Type="http://schemas.openxmlformats.org/officeDocument/2006/relationships/hyperlink" Target="https://drive.google.com/open?id=1DtCIq9y1_YUcSQt428SPE6GY-Pr9QAj5" TargetMode="External"/><Relationship Id="rId1418" Type="http://schemas.openxmlformats.org/officeDocument/2006/relationships/hyperlink" Target="https://drive.google.com/open?id=1b7_eQvj_vh9o-X_gRcjQriiEqp_tMIQ1" TargetMode="External"/><Relationship Id="rId1419" Type="http://schemas.openxmlformats.org/officeDocument/2006/relationships/hyperlink" Target="https://drive.google.com/open?id=1C5GZqgqhMexe6_mpReQJAQP4BILVsi7g" TargetMode="External"/><Relationship Id="rId829" Type="http://schemas.openxmlformats.org/officeDocument/2006/relationships/hyperlink" Target="mailto:mujism865@yahoo.com" TargetMode="External"/><Relationship Id="rId828" Type="http://schemas.openxmlformats.org/officeDocument/2006/relationships/hyperlink" Target="mailto:mujism865@yahoo.com" TargetMode="External"/><Relationship Id="rId827" Type="http://schemas.openxmlformats.org/officeDocument/2006/relationships/hyperlink" Target="mailto:windralaksana4@gmail.com" TargetMode="External"/><Relationship Id="rId822" Type="http://schemas.openxmlformats.org/officeDocument/2006/relationships/hyperlink" Target="mailto:aldihermawan613@gmail.com" TargetMode="External"/><Relationship Id="rId821" Type="http://schemas.openxmlformats.org/officeDocument/2006/relationships/hyperlink" Target="mailto:susinawangsari0@gmail.com" TargetMode="External"/><Relationship Id="rId820" Type="http://schemas.openxmlformats.org/officeDocument/2006/relationships/hyperlink" Target="mailto:susinawangsari0@gmail.com" TargetMode="External"/><Relationship Id="rId826" Type="http://schemas.openxmlformats.org/officeDocument/2006/relationships/hyperlink" Target="mailto:windralaksana4@gmail.com" TargetMode="External"/><Relationship Id="rId825" Type="http://schemas.openxmlformats.org/officeDocument/2006/relationships/hyperlink" Target="mailto:mickaeleb13@gmail.com" TargetMode="External"/><Relationship Id="rId824" Type="http://schemas.openxmlformats.org/officeDocument/2006/relationships/hyperlink" Target="mailto:mickaeleb13@gmail.com" TargetMode="External"/><Relationship Id="rId823" Type="http://schemas.openxmlformats.org/officeDocument/2006/relationships/hyperlink" Target="mailto:aldihermawan613@gmail.com" TargetMode="External"/><Relationship Id="rId1410" Type="http://schemas.openxmlformats.org/officeDocument/2006/relationships/hyperlink" Target="https://drive.google.com/open?id=10zD872nf0PcNDRBwMTvvIVU4uwKg91h7" TargetMode="External"/><Relationship Id="rId1400" Type="http://schemas.openxmlformats.org/officeDocument/2006/relationships/hyperlink" Target="https://drive.google.com/open?id=1umjA6-CPfWrJ0mleYmRGScO9p0pl-OsQ" TargetMode="External"/><Relationship Id="rId1401" Type="http://schemas.openxmlformats.org/officeDocument/2006/relationships/hyperlink" Target="https://drive.google.com/open?id=1B9io7ZruGuhwXMQFUAZSyee5lqhoglFV" TargetMode="External"/><Relationship Id="rId1402" Type="http://schemas.openxmlformats.org/officeDocument/2006/relationships/hyperlink" Target="https://drive.google.com/open?id=1F495g5UYuW538L-oyLK0m9hk3sOMOZGk" TargetMode="External"/><Relationship Id="rId1403" Type="http://schemas.openxmlformats.org/officeDocument/2006/relationships/hyperlink" Target="https://drive.google.com/open?id=1LOxeBGzQ71suCQovkit8kSU7Q5nUEA8-" TargetMode="External"/><Relationship Id="rId1404" Type="http://schemas.openxmlformats.org/officeDocument/2006/relationships/hyperlink" Target="https://drive.google.com/open?id=1umjA6-CPfWrJ0mleYmRGScO9p0pl-OsQ" TargetMode="External"/><Relationship Id="rId1405" Type="http://schemas.openxmlformats.org/officeDocument/2006/relationships/hyperlink" Target="https://drive.google.com/open?id=1B9io7ZruGuhwXMQFUAZSyee5lqhoglFV" TargetMode="External"/><Relationship Id="rId1406" Type="http://schemas.openxmlformats.org/officeDocument/2006/relationships/hyperlink" Target="https://drive.google.com/open?id=1F495g5UYuW538L-oyLK0m9hk3sOMOZGk" TargetMode="External"/><Relationship Id="rId1407" Type="http://schemas.openxmlformats.org/officeDocument/2006/relationships/hyperlink" Target="https://drive.google.com/open?id=1LOxeBGzQ71suCQovkit8kSU7Q5nUEA8-" TargetMode="External"/><Relationship Id="rId819" Type="http://schemas.openxmlformats.org/officeDocument/2006/relationships/hyperlink" Target="mailto:niarniara96@gmail.com" TargetMode="External"/><Relationship Id="rId1408" Type="http://schemas.openxmlformats.org/officeDocument/2006/relationships/hyperlink" Target="https://drive.google.com/open?id=1nlgF-Kxk14-jeKYus9HPW1p8n22F7m3i" TargetMode="External"/><Relationship Id="rId818" Type="http://schemas.openxmlformats.org/officeDocument/2006/relationships/hyperlink" Target="mailto:niarniara96@gmail.com" TargetMode="External"/><Relationship Id="rId1409" Type="http://schemas.openxmlformats.org/officeDocument/2006/relationships/hyperlink" Target="https://drive.google.com/open?id=1lhRyhw1oWDFixFL1f-6bT0BGmr0rt26a" TargetMode="External"/><Relationship Id="rId817" Type="http://schemas.openxmlformats.org/officeDocument/2006/relationships/hyperlink" Target="mailto:MuhammadDhiar3@gmail.com" TargetMode="External"/><Relationship Id="rId816" Type="http://schemas.openxmlformats.org/officeDocument/2006/relationships/hyperlink" Target="mailto:MuhammadDhiar3@gmail.com" TargetMode="External"/><Relationship Id="rId811" Type="http://schemas.openxmlformats.org/officeDocument/2006/relationships/hyperlink" Target="mailto:alie.mashar72@gmail.com" TargetMode="External"/><Relationship Id="rId810" Type="http://schemas.openxmlformats.org/officeDocument/2006/relationships/hyperlink" Target="mailto:alie.mashar72@gmail.com" TargetMode="External"/><Relationship Id="rId815" Type="http://schemas.openxmlformats.org/officeDocument/2006/relationships/hyperlink" Target="mailto:aanpurwoko29@gmail.com" TargetMode="External"/><Relationship Id="rId814" Type="http://schemas.openxmlformats.org/officeDocument/2006/relationships/hyperlink" Target="mailto:aanpurwoko29@gmail.com" TargetMode="External"/><Relationship Id="rId813" Type="http://schemas.openxmlformats.org/officeDocument/2006/relationships/hyperlink" Target="mailto:ibrahimikhsanlubis11@gmail.com" TargetMode="External"/><Relationship Id="rId812" Type="http://schemas.openxmlformats.org/officeDocument/2006/relationships/hyperlink" Target="mailto:ibrahimikhsanlubis11@gmail.com" TargetMode="External"/><Relationship Id="rId1433" Type="http://schemas.openxmlformats.org/officeDocument/2006/relationships/hyperlink" Target="https://drive.google.com/open?id=18epTTYvDWudtQtf1yqm90V9QYKWnZeEC" TargetMode="External"/><Relationship Id="rId1434" Type="http://schemas.openxmlformats.org/officeDocument/2006/relationships/hyperlink" Target="https://drive.google.com/open?id=11m4k-4dFJ3-v0Yup0zHw2EZbQGOrOA7_" TargetMode="External"/><Relationship Id="rId1435" Type="http://schemas.openxmlformats.org/officeDocument/2006/relationships/hyperlink" Target="https://drive.google.com/open?id=1Muj5sMe-3Oz9MUoyA1PYB8hb6k01d6yn" TargetMode="External"/><Relationship Id="rId1436" Type="http://schemas.openxmlformats.org/officeDocument/2006/relationships/hyperlink" Target="https://www.linkedin.com/in/gitarizkiyani/" TargetMode="External"/><Relationship Id="rId1437" Type="http://schemas.openxmlformats.org/officeDocument/2006/relationships/hyperlink" Target="https://drive.google.com/open?id=11oEGfAxH5FcVaCSi8cCv5Y2L_7-DljY9" TargetMode="External"/><Relationship Id="rId1438" Type="http://schemas.openxmlformats.org/officeDocument/2006/relationships/hyperlink" Target="https://drive.google.com/open?id=1RWL3DfrRJpjAvIT2pKjHtpu8J_Z4c2RB" TargetMode="External"/><Relationship Id="rId1439" Type="http://schemas.openxmlformats.org/officeDocument/2006/relationships/hyperlink" Target="https://drive.google.com/open?id=1rn8Y4OO1qWsn4jB3x_PCl3C64UpJOxYK" TargetMode="External"/><Relationship Id="rId609" Type="http://schemas.openxmlformats.org/officeDocument/2006/relationships/hyperlink" Target="mailto:irpanmulyana07@gmail.com" TargetMode="External"/><Relationship Id="rId608" Type="http://schemas.openxmlformats.org/officeDocument/2006/relationships/hyperlink" Target="mailto:ndaru84@gmail.com" TargetMode="External"/><Relationship Id="rId607" Type="http://schemas.openxmlformats.org/officeDocument/2006/relationships/hyperlink" Target="mailto:fridayaniw@gmail.com" TargetMode="External"/><Relationship Id="rId849" Type="http://schemas.openxmlformats.org/officeDocument/2006/relationships/hyperlink" Target="mailto:effendykabul@gmail.com" TargetMode="External"/><Relationship Id="rId602" Type="http://schemas.openxmlformats.org/officeDocument/2006/relationships/hyperlink" Target="https://drive.google.com/open?id=1UuWk6Iw_66d0t6-Szck40gIp8i3DzeDl" TargetMode="External"/><Relationship Id="rId844" Type="http://schemas.openxmlformats.org/officeDocument/2006/relationships/hyperlink" Target="mailto:marisacantik756@gmail.com" TargetMode="External"/><Relationship Id="rId601" Type="http://schemas.openxmlformats.org/officeDocument/2006/relationships/hyperlink" Target="https://drive.google.com/open?id=1CUCltejOnEniBkw62pI1PpUPaZfnpSBe" TargetMode="External"/><Relationship Id="rId843" Type="http://schemas.openxmlformats.org/officeDocument/2006/relationships/hyperlink" Target="mailto:sitimeifiana@yahoo.com" TargetMode="External"/><Relationship Id="rId600" Type="http://schemas.openxmlformats.org/officeDocument/2006/relationships/hyperlink" Target="https://drive.google.com/open?id=1PgMLVU4wWbKdnVKMEpBPDxNJMiFq1jt9" TargetMode="External"/><Relationship Id="rId842" Type="http://schemas.openxmlformats.org/officeDocument/2006/relationships/hyperlink" Target="mailto:sitimeifiana@yahoo.com" TargetMode="External"/><Relationship Id="rId841" Type="http://schemas.openxmlformats.org/officeDocument/2006/relationships/hyperlink" Target="mailto:ambarsulistioadhi2510@gmail.com" TargetMode="External"/><Relationship Id="rId606" Type="http://schemas.openxmlformats.org/officeDocument/2006/relationships/hyperlink" Target="mailto:meitiaekatina@gmail.com" TargetMode="External"/><Relationship Id="rId848" Type="http://schemas.openxmlformats.org/officeDocument/2006/relationships/hyperlink" Target="mailto:effendykabul@gmail.com" TargetMode="External"/><Relationship Id="rId605" Type="http://schemas.openxmlformats.org/officeDocument/2006/relationships/hyperlink" Target="mailto:nurmanda@yahoo.com" TargetMode="External"/><Relationship Id="rId847" Type="http://schemas.openxmlformats.org/officeDocument/2006/relationships/hyperlink" Target="mailto:adefrizal97@gmail.com" TargetMode="External"/><Relationship Id="rId604" Type="http://schemas.openxmlformats.org/officeDocument/2006/relationships/hyperlink" Target="https://drive.google.com/open?id=119Yg1jU8Mcynwy6Yb38nE4DQ_y7a1Aed" TargetMode="External"/><Relationship Id="rId846" Type="http://schemas.openxmlformats.org/officeDocument/2006/relationships/hyperlink" Target="mailto:adefrizal97@gmail.com" TargetMode="External"/><Relationship Id="rId603" Type="http://schemas.openxmlformats.org/officeDocument/2006/relationships/hyperlink" Target="https://drive.google.com/open?id=1NlzI6rjnN0dJMPZlkbdqm83MbhwsvBrU" TargetMode="External"/><Relationship Id="rId845" Type="http://schemas.openxmlformats.org/officeDocument/2006/relationships/hyperlink" Target="mailto:marisacantik756@gmail.com" TargetMode="External"/><Relationship Id="rId840" Type="http://schemas.openxmlformats.org/officeDocument/2006/relationships/hyperlink" Target="mailto:ambarsulistioadhi2510@gmail.com" TargetMode="External"/><Relationship Id="rId1430" Type="http://schemas.openxmlformats.org/officeDocument/2006/relationships/hyperlink" Target="https://drive.google.com/open?id=1l1VbNoUzrrN8xfINXF2Cgd5RtRdkYS8p" TargetMode="External"/><Relationship Id="rId1431" Type="http://schemas.openxmlformats.org/officeDocument/2006/relationships/hyperlink" Target="https://drive.google.com/open?id=1gArIcr7BPrESN_-AvelHbCJ31YudOwYy" TargetMode="External"/><Relationship Id="rId1432" Type="http://schemas.openxmlformats.org/officeDocument/2006/relationships/hyperlink" Target="https://drive.google.com/open?id=1EfOaFvBYc5saI0nc4aUv-dilbWy_-vPW" TargetMode="External"/><Relationship Id="rId1422" Type="http://schemas.openxmlformats.org/officeDocument/2006/relationships/hyperlink" Target="https://drive.google.com/open?id=1b7_eQvj_vh9o-X_gRcjQriiEqp_tMIQ1" TargetMode="External"/><Relationship Id="rId1423" Type="http://schemas.openxmlformats.org/officeDocument/2006/relationships/hyperlink" Target="https://drive.google.com/open?id=1C5GZqgqhMexe6_mpReQJAQP4BILVsi7g" TargetMode="External"/><Relationship Id="rId1424" Type="http://schemas.openxmlformats.org/officeDocument/2006/relationships/hyperlink" Target="https://drive.google.com/open?id=1TSsCaY_sl-4MVNsXT7Dna_Ug1cBFjS8k" TargetMode="External"/><Relationship Id="rId1425" Type="http://schemas.openxmlformats.org/officeDocument/2006/relationships/hyperlink" Target="https://drive.google.com/open?id=1YzoUax3GRdI5VCqhGLX_ZNkDe4kiq2_-" TargetMode="External"/><Relationship Id="rId1426" Type="http://schemas.openxmlformats.org/officeDocument/2006/relationships/hyperlink" Target="https://drive.google.com/open?id=1l1VbNoUzrrN8xfINXF2Cgd5RtRdkYS8p" TargetMode="External"/><Relationship Id="rId1427" Type="http://schemas.openxmlformats.org/officeDocument/2006/relationships/hyperlink" Target="https://drive.google.com/open?id=1gArIcr7BPrESN_-AvelHbCJ31YudOwYy" TargetMode="External"/><Relationship Id="rId1428" Type="http://schemas.openxmlformats.org/officeDocument/2006/relationships/hyperlink" Target="https://drive.google.com/open?id=1TSsCaY_sl-4MVNsXT7Dna_Ug1cBFjS8k" TargetMode="External"/><Relationship Id="rId1429" Type="http://schemas.openxmlformats.org/officeDocument/2006/relationships/hyperlink" Target="https://drive.google.com/open?id=1YzoUax3GRdI5VCqhGLX_ZNkDe4kiq2_-" TargetMode="External"/><Relationship Id="rId839" Type="http://schemas.openxmlformats.org/officeDocument/2006/relationships/hyperlink" Target="mailto:rosyita2205@gmail.com" TargetMode="External"/><Relationship Id="rId838" Type="http://schemas.openxmlformats.org/officeDocument/2006/relationships/hyperlink" Target="mailto:rosyita2205@gmail.com" TargetMode="External"/><Relationship Id="rId833" Type="http://schemas.openxmlformats.org/officeDocument/2006/relationships/hyperlink" Target="mailto:daniekusmani030@gmail.com" TargetMode="External"/><Relationship Id="rId832" Type="http://schemas.openxmlformats.org/officeDocument/2006/relationships/hyperlink" Target="mailto:daniekusmani030@gmail.com" TargetMode="External"/><Relationship Id="rId831" Type="http://schemas.openxmlformats.org/officeDocument/2006/relationships/hyperlink" Target="mailto:muhamadkartubi1@gmail.com" TargetMode="External"/><Relationship Id="rId830" Type="http://schemas.openxmlformats.org/officeDocument/2006/relationships/hyperlink" Target="mailto:muhamadkartubi1@gmail.com" TargetMode="External"/><Relationship Id="rId837" Type="http://schemas.openxmlformats.org/officeDocument/2006/relationships/hyperlink" Target="mailto:opanfirmansyah6@gmail.com" TargetMode="External"/><Relationship Id="rId836" Type="http://schemas.openxmlformats.org/officeDocument/2006/relationships/hyperlink" Target="mailto:opanfirmansyah6@gmail.com" TargetMode="External"/><Relationship Id="rId835" Type="http://schemas.openxmlformats.org/officeDocument/2006/relationships/hyperlink" Target="mailto:alvisprasetya@gmail.com" TargetMode="External"/><Relationship Id="rId834" Type="http://schemas.openxmlformats.org/officeDocument/2006/relationships/hyperlink" Target="mailto:alvisprasetya@gmail.com" TargetMode="External"/><Relationship Id="rId1420" Type="http://schemas.openxmlformats.org/officeDocument/2006/relationships/hyperlink" Target="https://drive.google.com/open?id=13_FQK1BzgfoOqXQ1QYizkylc5gINw_YB" TargetMode="External"/><Relationship Id="rId1421" Type="http://schemas.openxmlformats.org/officeDocument/2006/relationships/hyperlink" Target="https://drive.google.com/open?id=1DtCIq9y1_YUcSQt428SPE6GY-Pr9QAj5" TargetMode="External"/><Relationship Id="rId1059" Type="http://schemas.openxmlformats.org/officeDocument/2006/relationships/hyperlink" Target="https://drive.google.com/open?id=1vHyiIcLFIBPKLGMrYowr2Fk7PUbqnP8a" TargetMode="External"/><Relationship Id="rId228" Type="http://schemas.openxmlformats.org/officeDocument/2006/relationships/hyperlink" Target="mailto:dewawarman39@gmail.com" TargetMode="External"/><Relationship Id="rId227" Type="http://schemas.openxmlformats.org/officeDocument/2006/relationships/hyperlink" Target="mailto:hasnita94@gmail.com" TargetMode="External"/><Relationship Id="rId469" Type="http://schemas.openxmlformats.org/officeDocument/2006/relationships/hyperlink" Target="mailto:wiwik21jelek@gmail.com" TargetMode="External"/><Relationship Id="rId226" Type="http://schemas.openxmlformats.org/officeDocument/2006/relationships/hyperlink" Target="mailto:effy_pretty@yahoo.com" TargetMode="External"/><Relationship Id="rId468" Type="http://schemas.openxmlformats.org/officeDocument/2006/relationships/hyperlink" Target="mailto:winnie_rahmadhani@ymail.com" TargetMode="External"/><Relationship Id="rId225" Type="http://schemas.openxmlformats.org/officeDocument/2006/relationships/hyperlink" Target="mailto:effy_pretty@yahoo.com" TargetMode="External"/><Relationship Id="rId467" Type="http://schemas.openxmlformats.org/officeDocument/2006/relationships/hyperlink" Target="https://drive.google.com/open?id=1zJKDYppbhZr5IRAI-wYxI1s-BHtlVK0j" TargetMode="External"/><Relationship Id="rId1290" Type="http://schemas.openxmlformats.org/officeDocument/2006/relationships/hyperlink" Target="https://drive.google.com/open?id=10p-I53b5YbkKR3gdTUQBy_MW20hpEBAF" TargetMode="External"/><Relationship Id="rId1291" Type="http://schemas.openxmlformats.org/officeDocument/2006/relationships/hyperlink" Target="https://drive.google.com/open?id=1vni_EL4za_PvDQu2NI2_kJBfjfFCNrpk" TargetMode="External"/><Relationship Id="rId229" Type="http://schemas.openxmlformats.org/officeDocument/2006/relationships/hyperlink" Target="https://drive.google.com/open?id=1qdXt9tjXUQe3DbLqIfgt9sAyp92A0LW-" TargetMode="External"/><Relationship Id="rId1050" Type="http://schemas.openxmlformats.org/officeDocument/2006/relationships/hyperlink" Target="https://drive.google.com/open?id=1kD-WIYYeuwVUGS8U2T2zxG_ttDp4D3iU" TargetMode="External"/><Relationship Id="rId1292" Type="http://schemas.openxmlformats.org/officeDocument/2006/relationships/hyperlink" Target="https://drive.google.com/open?id=1qEgE2XF6an6eRP9b2fa4Otu6p0NJ0VgZ" TargetMode="External"/><Relationship Id="rId220" Type="http://schemas.openxmlformats.org/officeDocument/2006/relationships/hyperlink" Target="https://drive.google.com/open?id=1e155JYM1EUq4qYxtIxUt-VQpbekcQtsV" TargetMode="External"/><Relationship Id="rId462" Type="http://schemas.openxmlformats.org/officeDocument/2006/relationships/hyperlink" Target="mailto:muhammad.sofwan98@gmail.com" TargetMode="External"/><Relationship Id="rId1051" Type="http://schemas.openxmlformats.org/officeDocument/2006/relationships/hyperlink" Target="https://drive.google.com/open?id=1bxRzdiqnvhJ0CHfQ7QmNFZt3Xu4wLdEV" TargetMode="External"/><Relationship Id="rId1293" Type="http://schemas.openxmlformats.org/officeDocument/2006/relationships/hyperlink" Target="https://drive.google.com/open?id=1bA4-ca8bw7DGzf28Jr8uRcOPyQIUQtnI" TargetMode="External"/><Relationship Id="rId461" Type="http://schemas.openxmlformats.org/officeDocument/2006/relationships/hyperlink" Target="mailto:handi_halim@yahoo.com" TargetMode="External"/><Relationship Id="rId1052" Type="http://schemas.openxmlformats.org/officeDocument/2006/relationships/hyperlink" Target="https://drive.google.com/open?id=110Rth71yhqUcMSqIxc7ObIlckMsd-u2N" TargetMode="External"/><Relationship Id="rId1294" Type="http://schemas.openxmlformats.org/officeDocument/2006/relationships/hyperlink" Target="https://drive.google.com/open?id=1V4UaA-7nFmzIHJ6mHXRka9lFiiWRAYLn" TargetMode="External"/><Relationship Id="rId460" Type="http://schemas.openxmlformats.org/officeDocument/2006/relationships/hyperlink" Target="mailto:Renisitijuliani@ymail.com" TargetMode="External"/><Relationship Id="rId1053" Type="http://schemas.openxmlformats.org/officeDocument/2006/relationships/hyperlink" Target="https://drive.google.com/open?id=14VAPkwyxkpvMFlN7loVFuDFHih0uDetI" TargetMode="External"/><Relationship Id="rId1295" Type="http://schemas.openxmlformats.org/officeDocument/2006/relationships/hyperlink" Target="https://drive.google.com/open?id=1VnYHKNy_Pt7euy8ffTBGOlExsDEQnVim" TargetMode="External"/><Relationship Id="rId1054" Type="http://schemas.openxmlformats.org/officeDocument/2006/relationships/hyperlink" Target="https://drive.google.com/open?id=1CaDY_XpsAS4OiytOLtGr4m_jEP-1qZif" TargetMode="External"/><Relationship Id="rId1296" Type="http://schemas.openxmlformats.org/officeDocument/2006/relationships/hyperlink" Target="https://drive.google.com/open?id=1qEgE2XF6an6eRP9b2fa4Otu6p0NJ0VgZ" TargetMode="External"/><Relationship Id="rId224" Type="http://schemas.openxmlformats.org/officeDocument/2006/relationships/hyperlink" Target="mailto:desyani.chy@gmail.com" TargetMode="External"/><Relationship Id="rId466" Type="http://schemas.openxmlformats.org/officeDocument/2006/relationships/hyperlink" Target="https://drive.google.com/open?id=1atXPqTbDf_K5I8s4UFb_Whr4iBck-CcO" TargetMode="External"/><Relationship Id="rId1055" Type="http://schemas.openxmlformats.org/officeDocument/2006/relationships/hyperlink" Target="https://drive.google.com/open?id=1XzP077mS0EkoF2N41vdMV3zM1U1T3sap" TargetMode="External"/><Relationship Id="rId1297" Type="http://schemas.openxmlformats.org/officeDocument/2006/relationships/hyperlink" Target="https://drive.google.com/open?id=1bA4-ca8bw7DGzf28Jr8uRcOPyQIUQtnI" TargetMode="External"/><Relationship Id="rId223" Type="http://schemas.openxmlformats.org/officeDocument/2006/relationships/hyperlink" Target="https://drive.google.com/open?id=13rwpcTw_XqKDsefvJWGZxPvq2DGlacfM" TargetMode="External"/><Relationship Id="rId465" Type="http://schemas.openxmlformats.org/officeDocument/2006/relationships/hyperlink" Target="https://drive.google.com/open?id=10a0QCCntwQ2j8yY4Qj4L_ZCpinAMnL7P" TargetMode="External"/><Relationship Id="rId1056" Type="http://schemas.openxmlformats.org/officeDocument/2006/relationships/hyperlink" Target="https://www.instagram.com/sahat_naga/" TargetMode="External"/><Relationship Id="rId1298" Type="http://schemas.openxmlformats.org/officeDocument/2006/relationships/hyperlink" Target="https://drive.google.com/open?id=1V4UaA-7nFmzIHJ6mHXRka9lFiiWRAYLn" TargetMode="External"/><Relationship Id="rId222" Type="http://schemas.openxmlformats.org/officeDocument/2006/relationships/hyperlink" Target="https://drive.google.com/open?id=1GXKPNLIzO_8aRmqsF3gvyC4LEvxRoPI0" TargetMode="External"/><Relationship Id="rId464" Type="http://schemas.openxmlformats.org/officeDocument/2006/relationships/hyperlink" Target="https://drive.google.com/open?id=1o8kBP645cOEjqEofXWRAqKaK14JTy1wM" TargetMode="External"/><Relationship Id="rId1057" Type="http://schemas.openxmlformats.org/officeDocument/2006/relationships/hyperlink" Target="https://drive.google.com/open?id=1E0Jjrsmw5yHfeAtoBnYJoTkkatnbhzen" TargetMode="External"/><Relationship Id="rId1299" Type="http://schemas.openxmlformats.org/officeDocument/2006/relationships/hyperlink" Target="https://drive.google.com/open?id=1VnYHKNy_Pt7euy8ffTBGOlExsDEQnVim" TargetMode="External"/><Relationship Id="rId221" Type="http://schemas.openxmlformats.org/officeDocument/2006/relationships/hyperlink" Target="https://drive.google.com/open?id=1oAGbHMsHMgJwvqC8mf4c-21ltv_VEzzJ" TargetMode="External"/><Relationship Id="rId463" Type="http://schemas.openxmlformats.org/officeDocument/2006/relationships/hyperlink" Target="mailto:asrafiabiar@gmail.com" TargetMode="External"/><Relationship Id="rId1058" Type="http://schemas.openxmlformats.org/officeDocument/2006/relationships/hyperlink" Target="https://drive.google.com/open?id=1Hl5nAOeyDp7orM6VAGU9QKyD_q7D4tIz" TargetMode="External"/><Relationship Id="rId1048" Type="http://schemas.openxmlformats.org/officeDocument/2006/relationships/hyperlink" Target="https://drive.google.com/open?id=1r_z1a0C0jztkZUNWasCql0tVuX1nZeKd" TargetMode="External"/><Relationship Id="rId1049" Type="http://schemas.openxmlformats.org/officeDocument/2006/relationships/hyperlink" Target="https://drive.google.com/open?id=1yJVLpr1IyFefa4XvLfpkBG66Sk3IeEPj" TargetMode="External"/><Relationship Id="rId217" Type="http://schemas.openxmlformats.org/officeDocument/2006/relationships/hyperlink" Target="mailto:deaputri80581@gmail.com" TargetMode="External"/><Relationship Id="rId459" Type="http://schemas.openxmlformats.org/officeDocument/2006/relationships/hyperlink" Target="mailto:putrinurul3535@gmail.com" TargetMode="External"/><Relationship Id="rId216" Type="http://schemas.openxmlformats.org/officeDocument/2006/relationships/hyperlink" Target="mailto:darsanahmad13@yahoo.co.id" TargetMode="External"/><Relationship Id="rId458" Type="http://schemas.openxmlformats.org/officeDocument/2006/relationships/hyperlink" Target="https://drive.google.com/open?id=1VgjDJx_ryybnNcglKoRn6HjMq9BUlK5K" TargetMode="External"/><Relationship Id="rId215" Type="http://schemas.openxmlformats.org/officeDocument/2006/relationships/hyperlink" Target="mailto:deuscanticum@ymail.com" TargetMode="External"/><Relationship Id="rId457" Type="http://schemas.openxmlformats.org/officeDocument/2006/relationships/hyperlink" Target="https://drive.google.com/open?id=1jeuX0Ccz56m9-8KLZECj8TvRdT7rmlOH" TargetMode="External"/><Relationship Id="rId699" Type="http://schemas.openxmlformats.org/officeDocument/2006/relationships/hyperlink" Target="https://drive.google.com/open?id=11xy8K53QN8-Sk0Jz_xzIkf2M8xVSBFfO" TargetMode="External"/><Relationship Id="rId214" Type="http://schemas.openxmlformats.org/officeDocument/2006/relationships/hyperlink" Target="https://drive.google.com/open?id=11nFSu-CArKzyvfkpL7-EvMVJ0_U3bxB_" TargetMode="External"/><Relationship Id="rId456" Type="http://schemas.openxmlformats.org/officeDocument/2006/relationships/hyperlink" Target="https://drive.google.com/open?id=1E2VIdlZ9hxp-28dwGt4yeJPXpSBN143J" TargetMode="External"/><Relationship Id="rId698" Type="http://schemas.openxmlformats.org/officeDocument/2006/relationships/hyperlink" Target="https://drive.google.com/open?id=1zP-PdyhvfiZSx5kzTQBVWCkRZqdJTKxo" TargetMode="External"/><Relationship Id="rId219" Type="http://schemas.openxmlformats.org/officeDocument/2006/relationships/hyperlink" Target="mailto:sittungkir@gmail.com" TargetMode="External"/><Relationship Id="rId1280" Type="http://schemas.openxmlformats.org/officeDocument/2006/relationships/hyperlink" Target="https://drive.google.com/open?id=1g-vpawmToZS_-YRePEA7V5rRu2aaMCyO" TargetMode="External"/><Relationship Id="rId218" Type="http://schemas.openxmlformats.org/officeDocument/2006/relationships/hyperlink" Target="mailto:debyiswanta@gmail.com" TargetMode="External"/><Relationship Id="rId1281" Type="http://schemas.openxmlformats.org/officeDocument/2006/relationships/hyperlink" Target="https://drive.google.com/open?id=15r70XvXo2L0FGUgmNG_gZP8Lb8-O5BI0" TargetMode="External"/><Relationship Id="rId451" Type="http://schemas.openxmlformats.org/officeDocument/2006/relationships/hyperlink" Target="mailto:indahnovitasari173@gmail.com" TargetMode="External"/><Relationship Id="rId693" Type="http://schemas.openxmlformats.org/officeDocument/2006/relationships/hyperlink" Target="mailto:stef_leon_14@yahoo.com" TargetMode="External"/><Relationship Id="rId1040" Type="http://schemas.openxmlformats.org/officeDocument/2006/relationships/hyperlink" Target="https://drive.google.com/open?id=13BC2uun8LaAjXjK-Lfnp8yhxRZ4aMk9n" TargetMode="External"/><Relationship Id="rId1282" Type="http://schemas.openxmlformats.org/officeDocument/2006/relationships/hyperlink" Target="https://drive.google.com/open?id=1pmROTk7DvEnwWYcVu-6qSWB-BJrHhWn-" TargetMode="External"/><Relationship Id="rId450" Type="http://schemas.openxmlformats.org/officeDocument/2006/relationships/hyperlink" Target="mailto:avhy.makassar22@gmail.com" TargetMode="External"/><Relationship Id="rId692" Type="http://schemas.openxmlformats.org/officeDocument/2006/relationships/hyperlink" Target="https://drive.google.com/open?id=1mcbVREtM4hE2pr_9FNKKw1DQvL85R4bC" TargetMode="External"/><Relationship Id="rId1041" Type="http://schemas.openxmlformats.org/officeDocument/2006/relationships/hyperlink" Target="https://drive.google.com/open?id=1GXDF3kqFhHRclNR8Lpi3UTrB83Php76o" TargetMode="External"/><Relationship Id="rId1283" Type="http://schemas.openxmlformats.org/officeDocument/2006/relationships/hyperlink" Target="https://www.facebook.com/nur.elalaiilianyo" TargetMode="External"/><Relationship Id="rId691" Type="http://schemas.openxmlformats.org/officeDocument/2006/relationships/hyperlink" Target="https://drive.google.com/open?id=1kX3Hx-hCZy5yPGFFYebCubsEvQbmJuO2" TargetMode="External"/><Relationship Id="rId1042" Type="http://schemas.openxmlformats.org/officeDocument/2006/relationships/hyperlink" Target="https://drive.google.com/open?id=1JRmxESiwz_TfUlBhQ83IJeJUVutoR0SH" TargetMode="External"/><Relationship Id="rId1284" Type="http://schemas.openxmlformats.org/officeDocument/2006/relationships/hyperlink" Target="https://drive.google.com/open?id=1vuDUm9DNd82_GsUKJx-ChppXuKx99YZ9" TargetMode="External"/><Relationship Id="rId690" Type="http://schemas.openxmlformats.org/officeDocument/2006/relationships/hyperlink" Target="https://drive.google.com/open?id=1__sy-nPULckKt8hvd39RcSxyv0_8ODFq" TargetMode="External"/><Relationship Id="rId1043" Type="http://schemas.openxmlformats.org/officeDocument/2006/relationships/hyperlink" Target="https://drive.google.com/open?id=1rWgv7H71Cxu4LneRiyvNmCRk7ABqS1hb" TargetMode="External"/><Relationship Id="rId1285" Type="http://schemas.openxmlformats.org/officeDocument/2006/relationships/hyperlink" Target="https://drive.google.com/open?id=10p-I53b5YbkKR3gdTUQBy_MW20hpEBAF" TargetMode="External"/><Relationship Id="rId213" Type="http://schemas.openxmlformats.org/officeDocument/2006/relationships/hyperlink" Target="https://drive.google.com/open?id=1fRN6-LcVCqEk06wnyYxnW0EKMH__0J1m" TargetMode="External"/><Relationship Id="rId455" Type="http://schemas.openxmlformats.org/officeDocument/2006/relationships/hyperlink" Target="https://drive.google.com/open?id=1CoSC74-Lmg4yuOaO6WpHDBEMPQbYGJiY" TargetMode="External"/><Relationship Id="rId697" Type="http://schemas.openxmlformats.org/officeDocument/2006/relationships/hyperlink" Target="mailto:skdsentra@indo.net.id" TargetMode="External"/><Relationship Id="rId1044" Type="http://schemas.openxmlformats.org/officeDocument/2006/relationships/hyperlink" Target="https://drive.google.com/open?id=1oHrn-NPipVi3dyLdB_6kV1hGjG4FbsDx" TargetMode="External"/><Relationship Id="rId1286" Type="http://schemas.openxmlformats.org/officeDocument/2006/relationships/hyperlink" Target="https://drive.google.com/open?id=1vni_EL4za_PvDQu2NI2_kJBfjfFCNrpk" TargetMode="External"/><Relationship Id="rId212" Type="http://schemas.openxmlformats.org/officeDocument/2006/relationships/hyperlink" Target="https://drive.google.com/open?id=1b3fkRBUh7Nuj7etdbFfRVIaIoXfMhV7J" TargetMode="External"/><Relationship Id="rId454" Type="http://schemas.openxmlformats.org/officeDocument/2006/relationships/hyperlink" Target="mailto:komice202@yahoo.com" TargetMode="External"/><Relationship Id="rId696" Type="http://schemas.openxmlformats.org/officeDocument/2006/relationships/hyperlink" Target="mailto:wahibpriatmojo@gmail.com" TargetMode="External"/><Relationship Id="rId1045" Type="http://schemas.openxmlformats.org/officeDocument/2006/relationships/hyperlink" Target="https://drive.google.com/open?id=1zi_QTnd7oAONvlpZz8x4iIbKKIJkfHZC" TargetMode="External"/><Relationship Id="rId1287" Type="http://schemas.openxmlformats.org/officeDocument/2006/relationships/hyperlink" Target="https://drive.google.com/open?id=1pmROTk7DvEnwWYcVu-6qSWB-BJrHhWn-" TargetMode="External"/><Relationship Id="rId211" Type="http://schemas.openxmlformats.org/officeDocument/2006/relationships/hyperlink" Target="https://drive.google.com/open?id=1qG8GgqAt9e_31Xr80fctT17UNWAu2jPN" TargetMode="External"/><Relationship Id="rId453" Type="http://schemas.openxmlformats.org/officeDocument/2006/relationships/hyperlink" Target="mailto:deniariyanto73@yahoo.com" TargetMode="External"/><Relationship Id="rId695" Type="http://schemas.openxmlformats.org/officeDocument/2006/relationships/hyperlink" Target="mailto:vina.swag89@gmail.com" TargetMode="External"/><Relationship Id="rId1046" Type="http://schemas.openxmlformats.org/officeDocument/2006/relationships/hyperlink" Target="https://drive.google.com/open?id=1RvLXWJ3MsYBAboJej3Z46P9a3DUXRbC4" TargetMode="External"/><Relationship Id="rId1288" Type="http://schemas.openxmlformats.org/officeDocument/2006/relationships/hyperlink" Target="https://www.facebook.com/nur.elalaiilianyo" TargetMode="External"/><Relationship Id="rId210" Type="http://schemas.openxmlformats.org/officeDocument/2006/relationships/hyperlink" Target="https://drive.google.com/open?id=1sJi_nCoHP_zUv6gIpQCVwHZZPqySoWl3" TargetMode="External"/><Relationship Id="rId452" Type="http://schemas.openxmlformats.org/officeDocument/2006/relationships/hyperlink" Target="mailto:iwonk73@gmail.com" TargetMode="External"/><Relationship Id="rId694" Type="http://schemas.openxmlformats.org/officeDocument/2006/relationships/hyperlink" Target="mailto:eztusabar@gmail.com" TargetMode="External"/><Relationship Id="rId1047" Type="http://schemas.openxmlformats.org/officeDocument/2006/relationships/hyperlink" Target="https://drive.google.com/open?id=1kWhxk9LE9K9IjbPm08UGb_H7IMGRpDZ0" TargetMode="External"/><Relationship Id="rId1289" Type="http://schemas.openxmlformats.org/officeDocument/2006/relationships/hyperlink" Target="https://drive.google.com/open?id=1vuDUm9DNd82_GsUKJx-ChppXuKx99YZ9" TargetMode="External"/><Relationship Id="rId491" Type="http://schemas.openxmlformats.org/officeDocument/2006/relationships/hyperlink" Target="https://drive.google.com/open?id=14yJkWyQCb8vqKatkRgaIUKJpytTziByS" TargetMode="External"/><Relationship Id="rId490" Type="http://schemas.openxmlformats.org/officeDocument/2006/relationships/hyperlink" Target="https://drive.google.com/open?id=10wzVNXkIkFh6evcGVsHdXxocs5vquGhn" TargetMode="External"/><Relationship Id="rId249" Type="http://schemas.openxmlformats.org/officeDocument/2006/relationships/hyperlink" Target="https://drive.google.com/open?id=1K_C5aKlgHpC4gVodqTCpLINIPN83o0LU" TargetMode="External"/><Relationship Id="rId248" Type="http://schemas.openxmlformats.org/officeDocument/2006/relationships/hyperlink" Target="https://drive.google.com/open?id=1Ec_u9TbCMYjycS_r1-jcMxH9AF36PUpe" TargetMode="External"/><Relationship Id="rId247" Type="http://schemas.openxmlformats.org/officeDocument/2006/relationships/hyperlink" Target="https://drive.google.com/open?id=1YiBZIQJgBWeBKVJstGSU2Qc_gGluaUrF" TargetMode="External"/><Relationship Id="rId489" Type="http://schemas.openxmlformats.org/officeDocument/2006/relationships/hyperlink" Target="mailto:jayawiguna861@gmail.com" TargetMode="External"/><Relationship Id="rId1070" Type="http://schemas.openxmlformats.org/officeDocument/2006/relationships/hyperlink" Target="https://drive.google.com/open?id=1EI0Zek7aH5mm0_wACtkVba1A_S7oI5Nq" TargetMode="External"/><Relationship Id="rId1071" Type="http://schemas.openxmlformats.org/officeDocument/2006/relationships/hyperlink" Target="https://drive.google.com/open?id=1UF8shDzaTWabOEzMgEcyMciff1n2_sdE" TargetMode="External"/><Relationship Id="rId1072" Type="http://schemas.openxmlformats.org/officeDocument/2006/relationships/hyperlink" Target="https://drive.google.com/open?id=12e3CbNVWSQ39EYN7Naj8MCKmGICN0MOc" TargetMode="External"/><Relationship Id="rId242" Type="http://schemas.openxmlformats.org/officeDocument/2006/relationships/hyperlink" Target="https://drive.google.com/open?id=1IVs3FnIEbE1getfw95VtKg5HpjAJeKiQ" TargetMode="External"/><Relationship Id="rId484" Type="http://schemas.openxmlformats.org/officeDocument/2006/relationships/hyperlink" Target="mailto:yudianto198430@gmail.com" TargetMode="External"/><Relationship Id="rId1073" Type="http://schemas.openxmlformats.org/officeDocument/2006/relationships/hyperlink" Target="https://drive.google.com/open?id=1-RAeqjE9AVFqpZfRzfDSBzxB71ZyylT9" TargetMode="External"/><Relationship Id="rId241" Type="http://schemas.openxmlformats.org/officeDocument/2006/relationships/hyperlink" Target="mailto:ajengsaraswati9604@gmail.com" TargetMode="External"/><Relationship Id="rId483" Type="http://schemas.openxmlformats.org/officeDocument/2006/relationships/hyperlink" Target="https://drive.google.com/open?id=1dYCqOe5ajZwmWSPp1Es0cOCXrnUDstVm" TargetMode="External"/><Relationship Id="rId1074" Type="http://schemas.openxmlformats.org/officeDocument/2006/relationships/hyperlink" Target="https://drive.google.com/open?id=1zWLn6RB9VWhqvITtMaNERPY7dgzckjb0" TargetMode="External"/><Relationship Id="rId240" Type="http://schemas.openxmlformats.org/officeDocument/2006/relationships/hyperlink" Target="mailto:marlianto_eko@yahoo.com" TargetMode="External"/><Relationship Id="rId482" Type="http://schemas.openxmlformats.org/officeDocument/2006/relationships/hyperlink" Target="https://drive.google.com/open?id=1CywBVQZ0SCoMGQRSMYn4ZxHpKicIJwRH" TargetMode="External"/><Relationship Id="rId1075" Type="http://schemas.openxmlformats.org/officeDocument/2006/relationships/hyperlink" Target="https://drive.google.com/open?id=1FXa11t_N_pvjcW0FtrAc_X9Z3_BOSaQG" TargetMode="External"/><Relationship Id="rId481" Type="http://schemas.openxmlformats.org/officeDocument/2006/relationships/hyperlink" Target="https://drive.google.com/open?id=11AsklKZOtZ4q3xg1X_R3lSG9bcv7FDGL" TargetMode="External"/><Relationship Id="rId1076" Type="http://schemas.openxmlformats.org/officeDocument/2006/relationships/hyperlink" Target="https://drive.google.com/open?id=1GDDPHZ8Jxb0VoeOk5tnDoT6cKm0FqHZQ" TargetMode="External"/><Relationship Id="rId246" Type="http://schemas.openxmlformats.org/officeDocument/2006/relationships/hyperlink" Target="https://drive.google.com/open?id=11JCmLGwfxcpAJDMbWgo3D_AKifL9pBOY" TargetMode="External"/><Relationship Id="rId488" Type="http://schemas.openxmlformats.org/officeDocument/2006/relationships/hyperlink" Target="mailto:sriwikan03@gmail.com" TargetMode="External"/><Relationship Id="rId1077" Type="http://schemas.openxmlformats.org/officeDocument/2006/relationships/hyperlink" Target="https://drive.google.com/open?id=1XLibRRSWhr_6aqxR9rqN1JfQfUC58tjf" TargetMode="External"/><Relationship Id="rId245" Type="http://schemas.openxmlformats.org/officeDocument/2006/relationships/hyperlink" Target="https://drive.google.com/open?id=1weL9o3oPUEoFqJf3uYk-PfLs_CeOyv2D" TargetMode="External"/><Relationship Id="rId487" Type="http://schemas.openxmlformats.org/officeDocument/2006/relationships/hyperlink" Target="mailto:zuliadesiindriany@yahoo.co.id" TargetMode="External"/><Relationship Id="rId1078" Type="http://schemas.openxmlformats.org/officeDocument/2006/relationships/hyperlink" Target="https://drive.google.com/open?id=1LHDrhe7WBD7o3gc-dorUsRxlEOgRbIfH" TargetMode="External"/><Relationship Id="rId244" Type="http://schemas.openxmlformats.org/officeDocument/2006/relationships/hyperlink" Target="https://drive.google.com/open?id=1JEBOZOTq7NTbxqa57SO_Uq6nGHiQlrBI" TargetMode="External"/><Relationship Id="rId486" Type="http://schemas.openxmlformats.org/officeDocument/2006/relationships/hyperlink" Target="mailto:Putri.gonap@yahoo.com" TargetMode="External"/><Relationship Id="rId1079" Type="http://schemas.openxmlformats.org/officeDocument/2006/relationships/hyperlink" Target="https://drive.google.com/open?id=1ah25VIdCLXDLdoFo_PBSdxJjssotH9Gu" TargetMode="External"/><Relationship Id="rId243" Type="http://schemas.openxmlformats.org/officeDocument/2006/relationships/hyperlink" Target="https://drive.google.com/open?id=1_ekfYkuaiNb-s36abiUX8xr3gBerZ-jt" TargetMode="External"/><Relationship Id="rId485" Type="http://schemas.openxmlformats.org/officeDocument/2006/relationships/hyperlink" Target="mailto:rosescute87a@gmail.com" TargetMode="External"/><Relationship Id="rId480" Type="http://schemas.openxmlformats.org/officeDocument/2006/relationships/hyperlink" Target="https://drive.google.com/open?id=1OmoqV0ap-EQRDLUb33g-R8vvSV3_tSF1" TargetMode="External"/><Relationship Id="rId239" Type="http://schemas.openxmlformats.org/officeDocument/2006/relationships/hyperlink" Target="https://drive.google.com/open?id=1AvGdQmXJDMWeaneunLPeA6zwFm-SDUiS" TargetMode="External"/><Relationship Id="rId238" Type="http://schemas.openxmlformats.org/officeDocument/2006/relationships/hyperlink" Target="https://drive.google.com/open?id=1IJmxjKYrN80Me-XJ9jYz8fG-eHIfcSNb" TargetMode="External"/><Relationship Id="rId237" Type="http://schemas.openxmlformats.org/officeDocument/2006/relationships/hyperlink" Target="https://drive.google.com/open?id=1bDq9x2x32duXO4AAWzDuCp_oKliHPn8E" TargetMode="External"/><Relationship Id="rId479" Type="http://schemas.openxmlformats.org/officeDocument/2006/relationships/hyperlink" Target="https://drive.google.com/open?id=1OIpd4TvlWgHIIkEB7S6YlhycMflC-KM4" TargetMode="External"/><Relationship Id="rId236" Type="http://schemas.openxmlformats.org/officeDocument/2006/relationships/hyperlink" Target="https://drive.google.com/open?id=1mPuuO0Lb1XTr0iXH6lGowEEcbv3FMmiF" TargetMode="External"/><Relationship Id="rId478" Type="http://schemas.openxmlformats.org/officeDocument/2006/relationships/hyperlink" Target="https://drive.google.com/open?id=1ojD24j4SwQ8drVCkRW2sO4fq3iGPhWEI" TargetMode="External"/><Relationship Id="rId1060" Type="http://schemas.openxmlformats.org/officeDocument/2006/relationships/hyperlink" Target="https://drive.google.com/open?id=1q9E0k6zgwSj73oLYj6WOP8ATYsPxOy6u" TargetMode="External"/><Relationship Id="rId1061" Type="http://schemas.openxmlformats.org/officeDocument/2006/relationships/hyperlink" Target="https://drive.google.com/open?id=1HrHE2VSJ79lx81V2w3aVhlrVQH9C3fBH" TargetMode="External"/><Relationship Id="rId231" Type="http://schemas.openxmlformats.org/officeDocument/2006/relationships/hyperlink" Target="https://drive.google.com/open?id=1u3s0hFV9qgHazuAIqjAJ3VwP58ZUfP44" TargetMode="External"/><Relationship Id="rId473" Type="http://schemas.openxmlformats.org/officeDocument/2006/relationships/hyperlink" Target="mailto:yuberlin.firdaus@gmail.com" TargetMode="External"/><Relationship Id="rId1062" Type="http://schemas.openxmlformats.org/officeDocument/2006/relationships/hyperlink" Target="https://drive.google.com/open?id=1Cize1wcz_EAUqnAAdKclD9HrwC1X6bad" TargetMode="External"/><Relationship Id="rId230" Type="http://schemas.openxmlformats.org/officeDocument/2006/relationships/hyperlink" Target="https://drive.google.com/open?id=1wNSYcT8OKPMaqVrn3EbK3LU2zjcFQKqE" TargetMode="External"/><Relationship Id="rId472" Type="http://schemas.openxmlformats.org/officeDocument/2006/relationships/hyperlink" Target="mailto:sugityawan90@gmail.com" TargetMode="External"/><Relationship Id="rId1063" Type="http://schemas.openxmlformats.org/officeDocument/2006/relationships/hyperlink" Target="https://drive.google.com/open?id=1I4s-NfRxMrO2LFwantUWTXxG31i9LKQy" TargetMode="External"/><Relationship Id="rId471" Type="http://schemas.openxmlformats.org/officeDocument/2006/relationships/hyperlink" Target="mailto:yogisantosa@yahoo.com" TargetMode="External"/><Relationship Id="rId1064" Type="http://schemas.openxmlformats.org/officeDocument/2006/relationships/hyperlink" Target="https://drive.google.com/open?id=1NUYX4Zi167P_sJcJLOF-jXkhwDnM3d6I" TargetMode="External"/><Relationship Id="rId470" Type="http://schemas.openxmlformats.org/officeDocument/2006/relationships/hyperlink" Target="mailto:betaheliza@yahoo.co.id" TargetMode="External"/><Relationship Id="rId1065" Type="http://schemas.openxmlformats.org/officeDocument/2006/relationships/hyperlink" Target="https://drive.google.com/open?id=19bO2IVRh3ZC6oaE4-Cy8psWX--HLCfpD" TargetMode="External"/><Relationship Id="rId235" Type="http://schemas.openxmlformats.org/officeDocument/2006/relationships/hyperlink" Target="mailto:dyahdwikuswar@gmail.com" TargetMode="External"/><Relationship Id="rId477" Type="http://schemas.openxmlformats.org/officeDocument/2006/relationships/hyperlink" Target="https://drive.google.com/open?id=12QfQVPa-3wOZvDLqqS_sr8InA6t-datf" TargetMode="External"/><Relationship Id="rId1066" Type="http://schemas.openxmlformats.org/officeDocument/2006/relationships/hyperlink" Target="https://drive.google.com/open?id=1xcE29oIeLU1ZYT5moihv5BbaKBjre0Ur" TargetMode="External"/><Relationship Id="rId234" Type="http://schemas.openxmlformats.org/officeDocument/2006/relationships/hyperlink" Target="mailto:rendraambara@gmail.com" TargetMode="External"/><Relationship Id="rId476" Type="http://schemas.openxmlformats.org/officeDocument/2006/relationships/hyperlink" Target="https://drive.google.com/open?id=1dfPhB5HldC6qF82rlfn_7mqO--aEI3r0" TargetMode="External"/><Relationship Id="rId1067" Type="http://schemas.openxmlformats.org/officeDocument/2006/relationships/hyperlink" Target="https://drive.google.com/open?id=1WJViDf9l_8vi61T02JoG2NWM5kHP9pcZ" TargetMode="External"/><Relationship Id="rId233" Type="http://schemas.openxmlformats.org/officeDocument/2006/relationships/hyperlink" Target="mailto:aryadi@live.com" TargetMode="External"/><Relationship Id="rId475" Type="http://schemas.openxmlformats.org/officeDocument/2006/relationships/hyperlink" Target="mailto:nyomanagussuparta84@gmail.com" TargetMode="External"/><Relationship Id="rId1068" Type="http://schemas.openxmlformats.org/officeDocument/2006/relationships/hyperlink" Target="https://drive.google.com/open?id=1xQswy8V9FndaWLg9G-4xWNZs0q6qhBDu" TargetMode="External"/><Relationship Id="rId232" Type="http://schemas.openxmlformats.org/officeDocument/2006/relationships/hyperlink" Target="https://drive.google.com/open?id=1eRwAWsUAY3w10Usu2OiXfUm6f8nuDexz" TargetMode="External"/><Relationship Id="rId474" Type="http://schemas.openxmlformats.org/officeDocument/2006/relationships/hyperlink" Target="mailto:55.58059@gmail.com" TargetMode="External"/><Relationship Id="rId1069" Type="http://schemas.openxmlformats.org/officeDocument/2006/relationships/hyperlink" Target="https://drive.google.com/open?id=1uQFgv71BT8T-_2lJarGlFH49l3_vtwRk" TargetMode="External"/><Relationship Id="rId1015" Type="http://schemas.openxmlformats.org/officeDocument/2006/relationships/hyperlink" Target="https://drive.google.com/open?id=10sqkucRM9xDoZNVZKqhc0Zh2hADT2-gN" TargetMode="External"/><Relationship Id="rId1257" Type="http://schemas.openxmlformats.org/officeDocument/2006/relationships/hyperlink" Target="https://drive.google.com/open?id=1N10JESAfbsKQB_bCtJYMk2_SoFZDQ85Q" TargetMode="External"/><Relationship Id="rId1499" Type="http://schemas.openxmlformats.org/officeDocument/2006/relationships/hyperlink" Target="https://drive.google.com/open?id=1sHVsONiE_cO0ObJoVQTaxRXo6c1ROcrW" TargetMode="External"/><Relationship Id="rId1016" Type="http://schemas.openxmlformats.org/officeDocument/2006/relationships/hyperlink" Target="mailto:mardiana80@gmail.com" TargetMode="External"/><Relationship Id="rId1258" Type="http://schemas.openxmlformats.org/officeDocument/2006/relationships/hyperlink" Target="https://drive.google.com/open?id=1eU3lj5lPohh6IENjULNMHwTv8dOCUaDO" TargetMode="External"/><Relationship Id="rId1017" Type="http://schemas.openxmlformats.org/officeDocument/2006/relationships/hyperlink" Target="https://www.facebook.com/naura.savira.7" TargetMode="External"/><Relationship Id="rId1259" Type="http://schemas.openxmlformats.org/officeDocument/2006/relationships/hyperlink" Target="https://drive.google.com/open?id=1s2KZqxi7IJr7SPzfG_eJaXntMaNcDPHM" TargetMode="External"/><Relationship Id="rId1018" Type="http://schemas.openxmlformats.org/officeDocument/2006/relationships/hyperlink" Target="https://www.facebook.com/naura.savira.7" TargetMode="External"/><Relationship Id="rId1019" Type="http://schemas.openxmlformats.org/officeDocument/2006/relationships/hyperlink" Target="https://www.facebook.com/naura.savira.7" TargetMode="External"/><Relationship Id="rId426" Type="http://schemas.openxmlformats.org/officeDocument/2006/relationships/hyperlink" Target="mailto:karima.nurbani@yahoo.com" TargetMode="External"/><Relationship Id="rId668" Type="http://schemas.openxmlformats.org/officeDocument/2006/relationships/hyperlink" Target="mailto:donahueaimy@gmail.com" TargetMode="External"/><Relationship Id="rId425" Type="http://schemas.openxmlformats.org/officeDocument/2006/relationships/hyperlink" Target="https://drive.google.com/open?id=1mq68gwjNK2tLarTUHaD1G4JNs0GiNveF" TargetMode="External"/><Relationship Id="rId667" Type="http://schemas.openxmlformats.org/officeDocument/2006/relationships/hyperlink" Target="mailto:ketutsautiyaraputra97@gmail.com" TargetMode="External"/><Relationship Id="rId424" Type="http://schemas.openxmlformats.org/officeDocument/2006/relationships/hyperlink" Target="https://drive.google.com/open?id=16eZWqx-fa7wGmhuA0z4WwYb0IRAjW6Hn" TargetMode="External"/><Relationship Id="rId666" Type="http://schemas.openxmlformats.org/officeDocument/2006/relationships/hyperlink" Target="mailto:masanirava@gmail.com" TargetMode="External"/><Relationship Id="rId423" Type="http://schemas.openxmlformats.org/officeDocument/2006/relationships/hyperlink" Target="https://drive.google.com/open?id=1EY3zvrnyrBp4tcp--w9dkuXTJckFYIGq" TargetMode="External"/><Relationship Id="rId665" Type="http://schemas.openxmlformats.org/officeDocument/2006/relationships/hyperlink" Target="mailto:anzharrazak18@gmail.com" TargetMode="External"/><Relationship Id="rId429" Type="http://schemas.openxmlformats.org/officeDocument/2006/relationships/hyperlink" Target="https://drive.google.com/open?id=1bmbkJov8zKBP5L2R6h81YGFUM2GwPJsJ" TargetMode="External"/><Relationship Id="rId428" Type="http://schemas.openxmlformats.org/officeDocument/2006/relationships/hyperlink" Target="https://drive.google.com/open?id=1-IXhkw6wWZVrVvmb04_EhfLw5BhUxAEv" TargetMode="External"/><Relationship Id="rId427" Type="http://schemas.openxmlformats.org/officeDocument/2006/relationships/hyperlink" Target="mailto:santoyusuf32@gmail.com" TargetMode="External"/><Relationship Id="rId669" Type="http://schemas.openxmlformats.org/officeDocument/2006/relationships/hyperlink" Target="https://drive.google.com/open?id=1ktwX2rGRLr7ZeCmIMioqDsZF0zlVWmW0" TargetMode="External"/><Relationship Id="rId1490" Type="http://schemas.openxmlformats.org/officeDocument/2006/relationships/hyperlink" Target="https://drive.google.com/open?id=1hqFFsbzZWU52rraD-Afl5bVwyGTR2qdl" TargetMode="External"/><Relationship Id="rId660" Type="http://schemas.openxmlformats.org/officeDocument/2006/relationships/hyperlink" Target="mailto:rudet@yahoo.com" TargetMode="External"/><Relationship Id="rId1491" Type="http://schemas.openxmlformats.org/officeDocument/2006/relationships/hyperlink" Target="https://drive.google.com/open?id=1X6X7xFgXsSQHdKsxtFfjOTlnO7u0mL9t" TargetMode="External"/><Relationship Id="rId1250" Type="http://schemas.openxmlformats.org/officeDocument/2006/relationships/hyperlink" Target="https://drive.google.com/open?id=1E5JNug9aGIUaJ9PvcA4prplFFnTy4W10" TargetMode="External"/><Relationship Id="rId1492" Type="http://schemas.openxmlformats.org/officeDocument/2006/relationships/hyperlink" Target="https://drive.google.com/open?id=14ItKgQg1JMQ0bF-jXOBc-na-R4MUxyOa" TargetMode="External"/><Relationship Id="rId1251" Type="http://schemas.openxmlformats.org/officeDocument/2006/relationships/hyperlink" Target="https://drive.google.com/open?id=1VdsJdNDK-SMEY-CF0SUgYPqJ6GdrdBbQ" TargetMode="External"/><Relationship Id="rId1493" Type="http://schemas.openxmlformats.org/officeDocument/2006/relationships/hyperlink" Target="https://drive.google.com/open?id=1cxd_OBJ79rrubdgHKWDnMq0Rf9_znqAU" TargetMode="External"/><Relationship Id="rId1010" Type="http://schemas.openxmlformats.org/officeDocument/2006/relationships/hyperlink" Target="https://drive.google.com/open?id=16BpNgbYPLMssiS_LHO3bkExHwLmCkxnW" TargetMode="External"/><Relationship Id="rId1252" Type="http://schemas.openxmlformats.org/officeDocument/2006/relationships/hyperlink" Target="https://drive.google.com/open?id=1aroMCuLvYL7YEx7p5mIWqvS1USnHaIqh" TargetMode="External"/><Relationship Id="rId1494" Type="http://schemas.openxmlformats.org/officeDocument/2006/relationships/hyperlink" Target="https://drive.google.com/open?id=1wK5OHU1LL2-Dg3Z5ZcUGVwB61_NCm_EQ" TargetMode="External"/><Relationship Id="rId422" Type="http://schemas.openxmlformats.org/officeDocument/2006/relationships/hyperlink" Target="https://drive.google.com/open?id=1FfdQFU5XlP4ZhDXSiudGf-b9WR_79VIq" TargetMode="External"/><Relationship Id="rId664" Type="http://schemas.openxmlformats.org/officeDocument/2006/relationships/hyperlink" Target="mailto:hydeezokal22@gmail.com" TargetMode="External"/><Relationship Id="rId1011" Type="http://schemas.openxmlformats.org/officeDocument/2006/relationships/hyperlink" Target="http://instagram.com/rhema_santoso" TargetMode="External"/><Relationship Id="rId1253" Type="http://schemas.openxmlformats.org/officeDocument/2006/relationships/hyperlink" Target="https://drive.google.com/open?id=1N10JESAfbsKQB_bCtJYMk2_SoFZDQ85Q" TargetMode="External"/><Relationship Id="rId1495" Type="http://schemas.openxmlformats.org/officeDocument/2006/relationships/hyperlink" Target="https://drive.google.com/open?id=1sHVsONiE_cO0ObJoVQTaxRXo6c1ROcrW" TargetMode="External"/><Relationship Id="rId421" Type="http://schemas.openxmlformats.org/officeDocument/2006/relationships/hyperlink" Target="mailto:bambangsetiarto@gmail.com" TargetMode="External"/><Relationship Id="rId663" Type="http://schemas.openxmlformats.org/officeDocument/2006/relationships/hyperlink" Target="mailto:danu.n82@gmail.com" TargetMode="External"/><Relationship Id="rId1012" Type="http://schemas.openxmlformats.org/officeDocument/2006/relationships/hyperlink" Target="https://drive.google.com/open?id=1Z3nFoQjhr6EQvEcOk84d3C91pkXBYUli" TargetMode="External"/><Relationship Id="rId1254" Type="http://schemas.openxmlformats.org/officeDocument/2006/relationships/hyperlink" Target="https://drive.google.com/open?id=1E5JNug9aGIUaJ9PvcA4prplFFnTy4W10" TargetMode="External"/><Relationship Id="rId1496" Type="http://schemas.openxmlformats.org/officeDocument/2006/relationships/hyperlink" Target="https://drive.google.com/open?id=1V06DKnEis_XB9K4Q0SidBaIYO8iWOc5G" TargetMode="External"/><Relationship Id="rId420" Type="http://schemas.openxmlformats.org/officeDocument/2006/relationships/hyperlink" Target="https://drive.google.com/open?id=1qpihLbLVge9sEHV8qLcBXiJis-wUOhCA" TargetMode="External"/><Relationship Id="rId662" Type="http://schemas.openxmlformats.org/officeDocument/2006/relationships/hyperlink" Target="mailto:fegasusdiman@yahoo.co.id" TargetMode="External"/><Relationship Id="rId1013" Type="http://schemas.openxmlformats.org/officeDocument/2006/relationships/hyperlink" Target="https://drive.google.com/open?id=1yR9XqQK6HgFCDHS11wObL0aGLxA0zDei" TargetMode="External"/><Relationship Id="rId1255" Type="http://schemas.openxmlformats.org/officeDocument/2006/relationships/hyperlink" Target="https://drive.google.com/open?id=1VdsJdNDK-SMEY-CF0SUgYPqJ6GdrdBbQ" TargetMode="External"/><Relationship Id="rId1497" Type="http://schemas.openxmlformats.org/officeDocument/2006/relationships/hyperlink" Target="https://drive.google.com/open?id=1ZjkTI_QiX3Lq2hgj7Kh8NKTAXHisudTF" TargetMode="External"/><Relationship Id="rId661" Type="http://schemas.openxmlformats.org/officeDocument/2006/relationships/hyperlink" Target="mailto:ikerosadi22@yahoo.com" TargetMode="External"/><Relationship Id="rId1014" Type="http://schemas.openxmlformats.org/officeDocument/2006/relationships/hyperlink" Target="https://drive.google.com/open?id=1LUmrbz_EFOcdYOjlEd3bdtxS8f5bSzcs" TargetMode="External"/><Relationship Id="rId1256" Type="http://schemas.openxmlformats.org/officeDocument/2006/relationships/hyperlink" Target="https://drive.google.com/open?id=1aroMCuLvYL7YEx7p5mIWqvS1USnHaIqh" TargetMode="External"/><Relationship Id="rId1498" Type="http://schemas.openxmlformats.org/officeDocument/2006/relationships/hyperlink" Target="https://drive.google.com/open?id=1wK5OHU1LL2-Dg3Z5ZcUGVwB61_NCm_EQ" TargetMode="External"/><Relationship Id="rId1004" Type="http://schemas.openxmlformats.org/officeDocument/2006/relationships/hyperlink" Target="https://drive.google.com/open?id=1rKeEwsWPcY5LIGYIyrlug3onrYhmYBeh" TargetMode="External"/><Relationship Id="rId1246" Type="http://schemas.openxmlformats.org/officeDocument/2006/relationships/hyperlink" Target="https://drive.google.com/open?id=1PbJqoEBYOT1NvkYcxBc6KgEW_4v5Im8j" TargetMode="External"/><Relationship Id="rId1488" Type="http://schemas.openxmlformats.org/officeDocument/2006/relationships/hyperlink" Target="https://drive.google.com/open?id=14ItKgQg1JMQ0bF-jXOBc-na-R4MUxyOa" TargetMode="External"/><Relationship Id="rId1005" Type="http://schemas.openxmlformats.org/officeDocument/2006/relationships/hyperlink" Target="https://drive.google.com/open?id=17ecfxZtHG5jt0HHcbj_UP0S93dAlLi1R" TargetMode="External"/><Relationship Id="rId1247" Type="http://schemas.openxmlformats.org/officeDocument/2006/relationships/hyperlink" Target="https://drive.google.com/open?id=18HBQ8Ury8yYZCw7x36aO1r8ETXmYITvM" TargetMode="External"/><Relationship Id="rId1489" Type="http://schemas.openxmlformats.org/officeDocument/2006/relationships/hyperlink" Target="https://drive.google.com/open?id=1cxd_OBJ79rrubdgHKWDnMq0Rf9_znqAU" TargetMode="External"/><Relationship Id="rId1006" Type="http://schemas.openxmlformats.org/officeDocument/2006/relationships/hyperlink" Target="https://drive.google.com/open?id=1ANmuA3cEL1OFzGTsyZta2aIPOxoa0nru" TargetMode="External"/><Relationship Id="rId1248" Type="http://schemas.openxmlformats.org/officeDocument/2006/relationships/hyperlink" Target="https://drive.google.com/open?id=1kp4ovVFhEwoHpoekxe_nVY8ThK9YsUEu" TargetMode="External"/><Relationship Id="rId1007" Type="http://schemas.openxmlformats.org/officeDocument/2006/relationships/hyperlink" Target="https://drive.google.com/open?id=1848gf0GOgmJibeH62zA1BQGqE5OITEeB" TargetMode="External"/><Relationship Id="rId1249" Type="http://schemas.openxmlformats.org/officeDocument/2006/relationships/hyperlink" Target="https://drive.google.com/open?id=1hBnec_9c11Ux9JTCONyaLVRvy5D6EJ5V" TargetMode="External"/><Relationship Id="rId1008" Type="http://schemas.openxmlformats.org/officeDocument/2006/relationships/hyperlink" Target="https://drive.google.com/open?id=1z_CExufJu-XnHzSbQs_QmbZz_Q1Kclie" TargetMode="External"/><Relationship Id="rId1009" Type="http://schemas.openxmlformats.org/officeDocument/2006/relationships/hyperlink" Target="https://drive.google.com/open?id=18ES8DpiPnfjdpYDdaxq6MEsOf3QaIaU4" TargetMode="External"/><Relationship Id="rId415" Type="http://schemas.openxmlformats.org/officeDocument/2006/relationships/hyperlink" Target="mailto:sapphirezal@gmail.com" TargetMode="External"/><Relationship Id="rId657" Type="http://schemas.openxmlformats.org/officeDocument/2006/relationships/hyperlink" Target="https://drive.google.com/open?id=1zQiUKHm78Ib6FYW3oiJ6wIg8wRAa42CU" TargetMode="External"/><Relationship Id="rId899" Type="http://schemas.openxmlformats.org/officeDocument/2006/relationships/hyperlink" Target="http://www.facebook.com/dadan.nur.abdillah" TargetMode="External"/><Relationship Id="rId414" Type="http://schemas.openxmlformats.org/officeDocument/2006/relationships/hyperlink" Target="mailto:vhiee44@gmail.com" TargetMode="External"/><Relationship Id="rId656" Type="http://schemas.openxmlformats.org/officeDocument/2006/relationships/hyperlink" Target="https://drive.google.com/open?id=1l_caKvO7DwbcknwffCG1NxHAY8jBb6ZT" TargetMode="External"/><Relationship Id="rId898" Type="http://schemas.openxmlformats.org/officeDocument/2006/relationships/hyperlink" Target="https://m.facebook.com/profile.php?id=100002648905770&amp;ref=content_filter" TargetMode="External"/><Relationship Id="rId413" Type="http://schemas.openxmlformats.org/officeDocument/2006/relationships/hyperlink" Target="mailto:Waidilantung@yahoo.co.id" TargetMode="External"/><Relationship Id="rId655" Type="http://schemas.openxmlformats.org/officeDocument/2006/relationships/hyperlink" Target="https://drive.google.com/open?id=1XC-Mbft-x3_LBIj02eEgGqrMF0njE7ty" TargetMode="External"/><Relationship Id="rId897" Type="http://schemas.openxmlformats.org/officeDocument/2006/relationships/hyperlink" Target="https://bit.ly/PencariKerjaDisabilitas" TargetMode="External"/><Relationship Id="rId412" Type="http://schemas.openxmlformats.org/officeDocument/2006/relationships/hyperlink" Target="mailto:priyandianton@gmail.com" TargetMode="External"/><Relationship Id="rId654" Type="http://schemas.openxmlformats.org/officeDocument/2006/relationships/hyperlink" Target="mailto:evercoss5422@gmail.com" TargetMode="External"/><Relationship Id="rId896" Type="http://schemas.openxmlformats.org/officeDocument/2006/relationships/hyperlink" Target="https://www.instagram.com/taufik_603/" TargetMode="External"/><Relationship Id="rId419" Type="http://schemas.openxmlformats.org/officeDocument/2006/relationships/hyperlink" Target="https://drive.google.com/open?id=1_I1-9uWqlzi1du0pT1Q9udGPCqvApEGX" TargetMode="External"/><Relationship Id="rId418" Type="http://schemas.openxmlformats.org/officeDocument/2006/relationships/hyperlink" Target="https://drive.google.com/open?id=1H_W0zLAOa_Qlob2NRIl9M3DIGok_ZZQk" TargetMode="External"/><Relationship Id="rId417" Type="http://schemas.openxmlformats.org/officeDocument/2006/relationships/hyperlink" Target="https://drive.google.com/open?id=1nthiSAOT5b3_yajR-I6BoA8-HwFdAWXF" TargetMode="External"/><Relationship Id="rId659" Type="http://schemas.openxmlformats.org/officeDocument/2006/relationships/hyperlink" Target="mailto:melindadeasy330@gmail.com" TargetMode="External"/><Relationship Id="rId416" Type="http://schemas.openxmlformats.org/officeDocument/2006/relationships/hyperlink" Target="mailto:nuto.deaf.120@yahoo.com" TargetMode="External"/><Relationship Id="rId658" Type="http://schemas.openxmlformats.org/officeDocument/2006/relationships/hyperlink" Target="https://drive.google.com/open?id=172oYfvKpM8fVFHL6ghMhTJnsLmi_NtL6" TargetMode="External"/><Relationship Id="rId891" Type="http://schemas.openxmlformats.org/officeDocument/2006/relationships/hyperlink" Target="https://www.facebook.com/kneko" TargetMode="External"/><Relationship Id="rId1480" Type="http://schemas.openxmlformats.org/officeDocument/2006/relationships/hyperlink" Target="https://drive.google.com/open?id=1Hz0hsO_17aJeVP5XZBesQkNs25z6fN6U" TargetMode="External"/><Relationship Id="rId890" Type="http://schemas.openxmlformats.org/officeDocument/2006/relationships/hyperlink" Target="https://www.instagram.com/01_signlanguageinternational?r=nametag" TargetMode="External"/><Relationship Id="rId1481" Type="http://schemas.openxmlformats.org/officeDocument/2006/relationships/hyperlink" Target="https://drive.google.com/open?id=1iq4eF3tJ53J_6llVd3mmTulC52QZBjNL" TargetMode="External"/><Relationship Id="rId1240" Type="http://schemas.openxmlformats.org/officeDocument/2006/relationships/hyperlink" Target="https://drive.google.com/open?id=1eFB0kZI1vIHlFDKtABFNSf0aPSkWf-a5" TargetMode="External"/><Relationship Id="rId1482" Type="http://schemas.openxmlformats.org/officeDocument/2006/relationships/hyperlink" Target="https://drive.google.com/open?id=1dgAPLDASgb1_CbmJzAidysg_jHgyqYhT" TargetMode="External"/><Relationship Id="rId1241" Type="http://schemas.openxmlformats.org/officeDocument/2006/relationships/hyperlink" Target="https://drive.google.com/open?id=1kRIIlbXB3KG9XtBHG9ilPKtRFdo0uNYm" TargetMode="External"/><Relationship Id="rId1483" Type="http://schemas.openxmlformats.org/officeDocument/2006/relationships/hyperlink" Target="https://drive.google.com/open?id=16Xy1XSMXj1n-JIL7K9VmhNp9R6l9tLYf" TargetMode="External"/><Relationship Id="rId411" Type="http://schemas.openxmlformats.org/officeDocument/2006/relationships/hyperlink" Target="mailto:riskoazza@yahoo.com" TargetMode="External"/><Relationship Id="rId653" Type="http://schemas.openxmlformats.org/officeDocument/2006/relationships/hyperlink" Target="https://drive.google.com/open?id=1kzCnWekN36wEFXRegMzu_QZdiDXzRoul" TargetMode="External"/><Relationship Id="rId895" Type="http://schemas.openxmlformats.org/officeDocument/2006/relationships/hyperlink" Target="https://www.youtube.com/channel/UCIS-z3XyYQW_tHj09HOMFtQ" TargetMode="External"/><Relationship Id="rId1000" Type="http://schemas.openxmlformats.org/officeDocument/2006/relationships/hyperlink" Target="https://drive.google.com/open?id=1fFaHrsVZzmnuwuhTQcMcL3W5Y-kcTJIX" TargetMode="External"/><Relationship Id="rId1242" Type="http://schemas.openxmlformats.org/officeDocument/2006/relationships/hyperlink" Target="https://drive.google.com/open?id=1PbJqoEBYOT1NvkYcxBc6KgEW_4v5Im8j" TargetMode="External"/><Relationship Id="rId1484" Type="http://schemas.openxmlformats.org/officeDocument/2006/relationships/hyperlink" Target="https://drive.google.com/open?id=1Hz0hsO_17aJeVP5XZBesQkNs25z6fN6U" TargetMode="External"/><Relationship Id="rId410" Type="http://schemas.openxmlformats.org/officeDocument/2006/relationships/hyperlink" Target="mailto:rio.wasisto@yahoo.co.id" TargetMode="External"/><Relationship Id="rId652" Type="http://schemas.openxmlformats.org/officeDocument/2006/relationships/hyperlink" Target="https://drive.google.com/open?id=1iu9DCvoaijMllQYZubYs_nD9tCkQ9JSn" TargetMode="External"/><Relationship Id="rId894" Type="http://schemas.openxmlformats.org/officeDocument/2006/relationships/hyperlink" Target="https://www.instagram.com/dyanti265.dy/" TargetMode="External"/><Relationship Id="rId1001" Type="http://schemas.openxmlformats.org/officeDocument/2006/relationships/hyperlink" Target="https://drive.google.com/open?id=1AfHcAmXLB14RL013G4NvDjYlhXXGQ6G9" TargetMode="External"/><Relationship Id="rId1243" Type="http://schemas.openxmlformats.org/officeDocument/2006/relationships/hyperlink" Target="https://drive.google.com/open?id=18HBQ8Ury8yYZCw7x36aO1r8ETXmYITvM" TargetMode="External"/><Relationship Id="rId1485" Type="http://schemas.openxmlformats.org/officeDocument/2006/relationships/hyperlink" Target="https://drive.google.com/open?id=1iq4eF3tJ53J_6llVd3mmTulC52QZBjNL" TargetMode="External"/><Relationship Id="rId651" Type="http://schemas.openxmlformats.org/officeDocument/2006/relationships/hyperlink" Target="https://drive.google.com/open?id=1yNs8w2cJIPu0HFVBN2zX24l6CfANM8fG" TargetMode="External"/><Relationship Id="rId893" Type="http://schemas.openxmlformats.org/officeDocument/2006/relationships/hyperlink" Target="https://www.facebook.com/sigit.houten" TargetMode="External"/><Relationship Id="rId1002" Type="http://schemas.openxmlformats.org/officeDocument/2006/relationships/hyperlink" Target="https://drive.google.com/open?id=1ufUOG-Hcp9HZwRxOQvZxEQWjJwuhVowY" TargetMode="External"/><Relationship Id="rId1244" Type="http://schemas.openxmlformats.org/officeDocument/2006/relationships/hyperlink" Target="https://drive.google.com/open?id=1kp4ovVFhEwoHpoekxe_nVY8ThK9YsUEu" TargetMode="External"/><Relationship Id="rId1486" Type="http://schemas.openxmlformats.org/officeDocument/2006/relationships/hyperlink" Target="https://drive.google.com/open?id=1hqFFsbzZWU52rraD-Afl5bVwyGTR2qdl" TargetMode="External"/><Relationship Id="rId650" Type="http://schemas.openxmlformats.org/officeDocument/2006/relationships/hyperlink" Target="https://drive.google.com/open?id=1Ivy8CtJf7CMXfgaTxWtfzihyALq9coIi" TargetMode="External"/><Relationship Id="rId892" Type="http://schemas.openxmlformats.org/officeDocument/2006/relationships/hyperlink" Target="https://www.instagram.com/invites/contact/?i=1pdqzmgarv2qs&amp;utm_content=dw6281" TargetMode="External"/><Relationship Id="rId1003" Type="http://schemas.openxmlformats.org/officeDocument/2006/relationships/hyperlink" Target="https://drive.google.com/open?id=1BBIxWdgvItqHiPvt8kNTVG88drRnmgwH" TargetMode="External"/><Relationship Id="rId1245" Type="http://schemas.openxmlformats.org/officeDocument/2006/relationships/hyperlink" Target="https://drive.google.com/open?id=1hBnec_9c11Ux9JTCONyaLVRvy5D6EJ5V" TargetMode="External"/><Relationship Id="rId1487" Type="http://schemas.openxmlformats.org/officeDocument/2006/relationships/hyperlink" Target="https://drive.google.com/open?id=1X6X7xFgXsSQHdKsxtFfjOTlnO7u0mL9t" TargetMode="External"/><Relationship Id="rId1037" Type="http://schemas.openxmlformats.org/officeDocument/2006/relationships/hyperlink" Target="https://drive.google.com/open?id=1uoiUc0ojuLSP-Fy5ynjiejp44nccvO2A" TargetMode="External"/><Relationship Id="rId1279" Type="http://schemas.openxmlformats.org/officeDocument/2006/relationships/hyperlink" Target="https://drive.google.com/open?id=1rQAWf_rdyaDnvuxszLFnZ3uIWYHKd3UX" TargetMode="External"/><Relationship Id="rId1038" Type="http://schemas.openxmlformats.org/officeDocument/2006/relationships/hyperlink" Target="https://drive.google.com/open?id=11CEIq3vuWmGYsFM8jJsokcEpn4FUDyvN" TargetMode="External"/><Relationship Id="rId1039" Type="http://schemas.openxmlformats.org/officeDocument/2006/relationships/hyperlink" Target="mailto:rahayuningsih2122@gmail.com" TargetMode="External"/><Relationship Id="rId206" Type="http://schemas.openxmlformats.org/officeDocument/2006/relationships/hyperlink" Target="https://drive.google.com/open?id=1_1E1ULeRuJzzaDY9qCUUBkxAzeTUyXnF" TargetMode="External"/><Relationship Id="rId448" Type="http://schemas.openxmlformats.org/officeDocument/2006/relationships/hyperlink" Target="mailto:Rrnezmr3@gmail.com" TargetMode="External"/><Relationship Id="rId205" Type="http://schemas.openxmlformats.org/officeDocument/2006/relationships/hyperlink" Target="https://drive.google.com/open?id=1zWSkVlCpT8SKghysZzkH5M4qVyi5YjE4" TargetMode="External"/><Relationship Id="rId447" Type="http://schemas.openxmlformats.org/officeDocument/2006/relationships/hyperlink" Target="https://drive.google.com/open?id=1Om2pFOs45AsZmH9u0ZpV3yp_TMOBFQ_g" TargetMode="External"/><Relationship Id="rId689" Type="http://schemas.openxmlformats.org/officeDocument/2006/relationships/hyperlink" Target="https://drive.google.com/open?id=1RfofGnIYdwHvrhn0g98xIETG2a2O8nSf" TargetMode="External"/><Relationship Id="rId204" Type="http://schemas.openxmlformats.org/officeDocument/2006/relationships/hyperlink" Target="https://drive.google.com/open?id=1VTStYwjIYDZddIPm_XTkByJC0A8izb-C" TargetMode="External"/><Relationship Id="rId446" Type="http://schemas.openxmlformats.org/officeDocument/2006/relationships/hyperlink" Target="https://drive.google.com/open?id=18Qwcc6BU8NHdWDFdbXRhApkiMViEwtUt" TargetMode="External"/><Relationship Id="rId688" Type="http://schemas.openxmlformats.org/officeDocument/2006/relationships/hyperlink" Target="https://drive.google.com/open?id=1oy9Idp142b6SNwnD5yFVpoMwfmzQKSdu" TargetMode="External"/><Relationship Id="rId203" Type="http://schemas.openxmlformats.org/officeDocument/2006/relationships/hyperlink" Target="https://drive.google.com/open?id=16YkH4ER3l0ik80kLp5WpG9--iqg3emuU" TargetMode="External"/><Relationship Id="rId445" Type="http://schemas.openxmlformats.org/officeDocument/2006/relationships/hyperlink" Target="https://drive.google.com/open?id=15HobqP_lzPvpa5Ewq-Lgup38yb59o9z_" TargetMode="External"/><Relationship Id="rId687" Type="http://schemas.openxmlformats.org/officeDocument/2006/relationships/hyperlink" Target="mailto:sadibax78@gmail.com" TargetMode="External"/><Relationship Id="rId209" Type="http://schemas.openxmlformats.org/officeDocument/2006/relationships/hyperlink" Target="https://drive.google.com/open?id=1Xibnj3hbwOeIyhY9fLk8ZAKoWdur6ASI" TargetMode="External"/><Relationship Id="rId208" Type="http://schemas.openxmlformats.org/officeDocument/2006/relationships/hyperlink" Target="https://drive.google.com/open?id=1SsJhLz2fikbbaHSsnm75Ega-QqwmIIiA" TargetMode="External"/><Relationship Id="rId207" Type="http://schemas.openxmlformats.org/officeDocument/2006/relationships/hyperlink" Target="https://drive.google.com/open?id=1cfixGFYcI0crk8GBai_5QaebfOBRUVrE" TargetMode="External"/><Relationship Id="rId449" Type="http://schemas.openxmlformats.org/officeDocument/2006/relationships/hyperlink" Target="mailto:kharismawahid@gmail.com" TargetMode="External"/><Relationship Id="rId1270" Type="http://schemas.openxmlformats.org/officeDocument/2006/relationships/hyperlink" Target="https://drive.google.com/open?id=16mU1E_BsOcgI3etdNuKL_YAwZ4v5fhgx" TargetMode="External"/><Relationship Id="rId440" Type="http://schemas.openxmlformats.org/officeDocument/2006/relationships/hyperlink" Target="mailto:cannanofa@hotmail.com" TargetMode="External"/><Relationship Id="rId682" Type="http://schemas.openxmlformats.org/officeDocument/2006/relationships/hyperlink" Target="https://drive.google.com/open?id=1dr-KOcV_EiflnnzBEKj2W2ayET2tn8Z3" TargetMode="External"/><Relationship Id="rId1271" Type="http://schemas.openxmlformats.org/officeDocument/2006/relationships/hyperlink" Target="https://drive.google.com/open?id=18LKwpcAaOONbj41dAOAG1YGr0QP1dEWL" TargetMode="External"/><Relationship Id="rId681" Type="http://schemas.openxmlformats.org/officeDocument/2006/relationships/hyperlink" Target="https://drive.google.com/open?id=1UlmpXNQfR03UOjDr-VTCWJK1sQw9w-PV" TargetMode="External"/><Relationship Id="rId1030" Type="http://schemas.openxmlformats.org/officeDocument/2006/relationships/hyperlink" Target="https://drive.google.com/open?id=1NQoHYTH5efrIL04utnL093YnG36mWT2V" TargetMode="External"/><Relationship Id="rId1272" Type="http://schemas.openxmlformats.org/officeDocument/2006/relationships/hyperlink" Target="https://drive.google.com/open?id=1Xtasu4OV57ySK9IkH2CTGwyI35XJ0lhA" TargetMode="External"/><Relationship Id="rId680" Type="http://schemas.openxmlformats.org/officeDocument/2006/relationships/hyperlink" Target="https://drive.google.com/open?id=1f7G9VA7XQXHrcmqkwtXH7Rh3LxWTE_Ea" TargetMode="External"/><Relationship Id="rId1031" Type="http://schemas.openxmlformats.org/officeDocument/2006/relationships/hyperlink" Target="https://drive.google.com/open?id=19jnWUfM-CFFxWePJbkw6KLMlUGvOi6FH" TargetMode="External"/><Relationship Id="rId1273" Type="http://schemas.openxmlformats.org/officeDocument/2006/relationships/hyperlink" Target="https://drive.google.com/open?id=1nPBcPjkwxOjGtABup5WiHB6Lw6pXtjas" TargetMode="External"/><Relationship Id="rId1032" Type="http://schemas.openxmlformats.org/officeDocument/2006/relationships/hyperlink" Target="https://drive.google.com/open?id=1ROgYTMsr76deFPmnN3a0q4MUog8MNrO8" TargetMode="External"/><Relationship Id="rId1274" Type="http://schemas.openxmlformats.org/officeDocument/2006/relationships/hyperlink" Target="https://drive.google.com/open?id=1Qev7urHuu9Iv2WbR3I6wsj9jsX4lD4E1" TargetMode="External"/><Relationship Id="rId202" Type="http://schemas.openxmlformats.org/officeDocument/2006/relationships/hyperlink" Target="mailto:casroni86@gmail.com" TargetMode="External"/><Relationship Id="rId444" Type="http://schemas.openxmlformats.org/officeDocument/2006/relationships/hyperlink" Target="https://drive.google.com/open?id=1rW-As3el0ZOCgP-Z9aX1PbVxw3msz6cm" TargetMode="External"/><Relationship Id="rId686" Type="http://schemas.openxmlformats.org/officeDocument/2006/relationships/hyperlink" Target="mailto:yoshuapokemon@gmail.com" TargetMode="External"/><Relationship Id="rId1033" Type="http://schemas.openxmlformats.org/officeDocument/2006/relationships/hyperlink" Target="https://drive.google.com/open?id=1XcH40QaU-CwFTNj7mmCX-6kos9lbQAm6" TargetMode="External"/><Relationship Id="rId1275" Type="http://schemas.openxmlformats.org/officeDocument/2006/relationships/hyperlink" Target="https://drive.google.com/open?id=1rQAWf_rdyaDnvuxszLFnZ3uIWYHKd3UX" TargetMode="External"/><Relationship Id="rId201" Type="http://schemas.openxmlformats.org/officeDocument/2006/relationships/hyperlink" Target="mailto:agampratama39@gmail.com" TargetMode="External"/><Relationship Id="rId443" Type="http://schemas.openxmlformats.org/officeDocument/2006/relationships/hyperlink" Target="mailto:cica.khadijah@gmail.co.id" TargetMode="External"/><Relationship Id="rId685" Type="http://schemas.openxmlformats.org/officeDocument/2006/relationships/hyperlink" Target="mailto:yoshuapokemon@gmail.com" TargetMode="External"/><Relationship Id="rId1034" Type="http://schemas.openxmlformats.org/officeDocument/2006/relationships/hyperlink" Target="https://drive.google.com/open?id=1ZrOoU-Mfv60bpwvlrxtX7sHZmQO9UeMQ" TargetMode="External"/><Relationship Id="rId1276" Type="http://schemas.openxmlformats.org/officeDocument/2006/relationships/hyperlink" Target="https://drive.google.com/open?id=1g-vpawmToZS_-YRePEA7V5rRu2aaMCyO" TargetMode="External"/><Relationship Id="rId200" Type="http://schemas.openxmlformats.org/officeDocument/2006/relationships/hyperlink" Target="mailto:xave20@gmail.com" TargetMode="External"/><Relationship Id="rId442" Type="http://schemas.openxmlformats.org/officeDocument/2006/relationships/hyperlink" Target="mailto:Arief_ginza@yahoo.com" TargetMode="External"/><Relationship Id="rId684" Type="http://schemas.openxmlformats.org/officeDocument/2006/relationships/hyperlink" Target="https://drive.google.com/open?id=1wfAZi4RWAkZjrxf_ScB_BVjO9-C4spP7" TargetMode="External"/><Relationship Id="rId1035" Type="http://schemas.openxmlformats.org/officeDocument/2006/relationships/hyperlink" Target="https://drive.google.com/open?id=1ZrOoU-Mfv60bpwvlrxtX7sHZmQO9UeMQ" TargetMode="External"/><Relationship Id="rId1277" Type="http://schemas.openxmlformats.org/officeDocument/2006/relationships/hyperlink" Target="https://drive.google.com/open?id=15r70XvXo2L0FGUgmNG_gZP8Lb8-O5BI0" TargetMode="External"/><Relationship Id="rId441" Type="http://schemas.openxmlformats.org/officeDocument/2006/relationships/hyperlink" Target="mailto:tubagusr@gmail.com" TargetMode="External"/><Relationship Id="rId683" Type="http://schemas.openxmlformats.org/officeDocument/2006/relationships/hyperlink" Target="https://drive.google.com/open?id=14AZ5bS_ETS-8Kc8rfx9-VnqtZt5OFu0l" TargetMode="External"/><Relationship Id="rId1036" Type="http://schemas.openxmlformats.org/officeDocument/2006/relationships/hyperlink" Target="https://drive.google.com/open?id=1WcnjQyg56qgixovXVq2NZFTVH_zuxpqk" TargetMode="External"/><Relationship Id="rId1278" Type="http://schemas.openxmlformats.org/officeDocument/2006/relationships/hyperlink" Target="https://drive.google.com/open?id=1Qev7urHuu9Iv2WbR3I6wsj9jsX4lD4E1" TargetMode="External"/><Relationship Id="rId1026" Type="http://schemas.openxmlformats.org/officeDocument/2006/relationships/hyperlink" Target="https://drive.google.com/open?id=15qZxIlT_o__OT15ZmC4qUAUE5Fv6Z37J" TargetMode="External"/><Relationship Id="rId1268" Type="http://schemas.openxmlformats.org/officeDocument/2006/relationships/hyperlink" Target="https://drive.google.com/open?id=1Xtasu4OV57ySK9IkH2CTGwyI35XJ0lhA" TargetMode="External"/><Relationship Id="rId1027" Type="http://schemas.openxmlformats.org/officeDocument/2006/relationships/hyperlink" Target="https://drive.google.com/open?id=1jbrURj_jbsGTGrz43A5sjDS3fN40ez_7" TargetMode="External"/><Relationship Id="rId1269" Type="http://schemas.openxmlformats.org/officeDocument/2006/relationships/hyperlink" Target="https://drive.google.com/open?id=1nPBcPjkwxOjGtABup5WiHB6Lw6pXtjas" TargetMode="External"/><Relationship Id="rId1028" Type="http://schemas.openxmlformats.org/officeDocument/2006/relationships/hyperlink" Target="https://drive.google.com/open?id=1s56VF4YXLWoe5RRqFK0RtC0pgbre5Shy" TargetMode="External"/><Relationship Id="rId1029" Type="http://schemas.openxmlformats.org/officeDocument/2006/relationships/hyperlink" Target="mailto:dikaturnip8@gmail.com" TargetMode="External"/><Relationship Id="rId437" Type="http://schemas.openxmlformats.org/officeDocument/2006/relationships/hyperlink" Target="mailto:tiahwisshilovers@yahoo.co.id" TargetMode="External"/><Relationship Id="rId679" Type="http://schemas.openxmlformats.org/officeDocument/2006/relationships/hyperlink" Target="https://drive.google.com/open?id=1JFwJnH90vrmByGCEQQOXnivB1BjKBgD9" TargetMode="External"/><Relationship Id="rId436" Type="http://schemas.openxmlformats.org/officeDocument/2006/relationships/hyperlink" Target="mailto:taufikhidayatullah44@yahoo.com" TargetMode="External"/><Relationship Id="rId678" Type="http://schemas.openxmlformats.org/officeDocument/2006/relationships/hyperlink" Target="https://drive.google.com/open?id=1O_D9w0Q1MXavzVQFhzjBBaawq595sVIZ" TargetMode="External"/><Relationship Id="rId435" Type="http://schemas.openxmlformats.org/officeDocument/2006/relationships/hyperlink" Target="mailto:ernismile@yahoo.com" TargetMode="External"/><Relationship Id="rId677" Type="http://schemas.openxmlformats.org/officeDocument/2006/relationships/hyperlink" Target="https://drive.google.com/open?id=1tv3eiuhPzup6sF4CDD-FaE1IkDBdulkx" TargetMode="External"/><Relationship Id="rId434" Type="http://schemas.openxmlformats.org/officeDocument/2006/relationships/hyperlink" Target="mailto:sutanirwansyah@yahoo.com" TargetMode="External"/><Relationship Id="rId676" Type="http://schemas.openxmlformats.org/officeDocument/2006/relationships/hyperlink" Target="https://drive.google.com/open?id=1FBFZ9JdaFmVeOJUAeKDpr-iMqXQxPzrE" TargetMode="External"/><Relationship Id="rId439" Type="http://schemas.openxmlformats.org/officeDocument/2006/relationships/hyperlink" Target="mailto:riskendrotaulana@yahoo.com" TargetMode="External"/><Relationship Id="rId438" Type="http://schemas.openxmlformats.org/officeDocument/2006/relationships/hyperlink" Target="mailto:daggerasin@yahoo.com" TargetMode="External"/><Relationship Id="rId671" Type="http://schemas.openxmlformats.org/officeDocument/2006/relationships/hyperlink" Target="https://drive.google.com/open?id=1r4E5PbH2MFT5DtQLPPkMn9viziD8vOLl" TargetMode="External"/><Relationship Id="rId1260" Type="http://schemas.openxmlformats.org/officeDocument/2006/relationships/hyperlink" Target="https://drive.google.com/open?id=1YMjq1HXxBYSKWCsKG39fti-B7h_H3cM1" TargetMode="External"/><Relationship Id="rId670" Type="http://schemas.openxmlformats.org/officeDocument/2006/relationships/hyperlink" Target="https://drive.google.com/open?id=1rDeR-fw_AMlwl6CsjJaUZurpb1Jdd46i" TargetMode="External"/><Relationship Id="rId1261" Type="http://schemas.openxmlformats.org/officeDocument/2006/relationships/hyperlink" Target="https://drive.google.com/open?id=1Gehifn2lfdAcRa6Z2wYDxTB0n0Qk-6rF" TargetMode="External"/><Relationship Id="rId1020" Type="http://schemas.openxmlformats.org/officeDocument/2006/relationships/hyperlink" Target="https://www.facebook.com/naura.savira.7" TargetMode="External"/><Relationship Id="rId1262" Type="http://schemas.openxmlformats.org/officeDocument/2006/relationships/hyperlink" Target="https://drive.google.com/open?id=1eU3lj5lPohh6IENjULNMHwTv8dOCUaDO" TargetMode="External"/><Relationship Id="rId1021" Type="http://schemas.openxmlformats.org/officeDocument/2006/relationships/hyperlink" Target="http://ig.com/rahmah0322" TargetMode="External"/><Relationship Id="rId1263" Type="http://schemas.openxmlformats.org/officeDocument/2006/relationships/hyperlink" Target="https://drive.google.com/open?id=1s2KZqxi7IJr7SPzfG_eJaXntMaNcDPHM" TargetMode="External"/><Relationship Id="rId433" Type="http://schemas.openxmlformats.org/officeDocument/2006/relationships/hyperlink" Target="mailto:yeni_triutari@yahoo.com" TargetMode="External"/><Relationship Id="rId675" Type="http://schemas.openxmlformats.org/officeDocument/2006/relationships/hyperlink" Target="https://drive.google.com/open?id=1GGpy4FTi091yO2ImscIDzL1oUxkTfvNm" TargetMode="External"/><Relationship Id="rId1022" Type="http://schemas.openxmlformats.org/officeDocument/2006/relationships/hyperlink" Target="http://ig.com/rahmah0322" TargetMode="External"/><Relationship Id="rId1264" Type="http://schemas.openxmlformats.org/officeDocument/2006/relationships/hyperlink" Target="https://drive.google.com/open?id=1YMjq1HXxBYSKWCsKG39fti-B7h_H3cM1" TargetMode="External"/><Relationship Id="rId432" Type="http://schemas.openxmlformats.org/officeDocument/2006/relationships/hyperlink" Target="mailto:ss58059@gmail.com" TargetMode="External"/><Relationship Id="rId674" Type="http://schemas.openxmlformats.org/officeDocument/2006/relationships/hyperlink" Target="https://drive.google.com/open?id=1ea8C15cFgUqRKBG-Ty25LQYjb6FCH7Db" TargetMode="External"/><Relationship Id="rId1023" Type="http://schemas.openxmlformats.org/officeDocument/2006/relationships/hyperlink" Target="http://ig.com/rahmah0322" TargetMode="External"/><Relationship Id="rId1265" Type="http://schemas.openxmlformats.org/officeDocument/2006/relationships/hyperlink" Target="https://drive.google.com/open?id=1Gehifn2lfdAcRa6Z2wYDxTB0n0Qk-6rF" TargetMode="External"/><Relationship Id="rId431" Type="http://schemas.openxmlformats.org/officeDocument/2006/relationships/hyperlink" Target="mailto:siti.kholifah5393@gmail.com" TargetMode="External"/><Relationship Id="rId673" Type="http://schemas.openxmlformats.org/officeDocument/2006/relationships/hyperlink" Target="https://drive.google.com/open?id=1SlZDbcu8MwkQryPNTtCsWGJNJiZ3BvFt" TargetMode="External"/><Relationship Id="rId1024" Type="http://schemas.openxmlformats.org/officeDocument/2006/relationships/hyperlink" Target="http://ig.com/rahmah0322" TargetMode="External"/><Relationship Id="rId1266" Type="http://schemas.openxmlformats.org/officeDocument/2006/relationships/hyperlink" Target="https://drive.google.com/open?id=16mU1E_BsOcgI3etdNuKL_YAwZ4v5fhgx" TargetMode="External"/><Relationship Id="rId430" Type="http://schemas.openxmlformats.org/officeDocument/2006/relationships/hyperlink" Target="https://drive.google.com/open?id=1guM-h9Y1nSyj7uivEzYcgYKpDs6v4c5d" TargetMode="External"/><Relationship Id="rId672" Type="http://schemas.openxmlformats.org/officeDocument/2006/relationships/hyperlink" Target="https://drive.google.com/open?id=1P9j7iKGC0G2SR8olQhE0P8Z89EhfBPvn" TargetMode="External"/><Relationship Id="rId1025" Type="http://schemas.openxmlformats.org/officeDocument/2006/relationships/hyperlink" Target="https://drive.google.com/open?id=1A2dCgM3IyZJ78H7jimWdb-xAm1lQfP5z" TargetMode="External"/><Relationship Id="rId1267" Type="http://schemas.openxmlformats.org/officeDocument/2006/relationships/hyperlink" Target="https://drive.google.com/open?id=18LKwpcAaOONbj41dAOAG1YGr0QP1dEWL"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rive.google.com/open?id=1kWhxk9LE9K9IjbPm08UGb_H7IMGRpDZ0" TargetMode="External"/><Relationship Id="rId194" Type="http://schemas.openxmlformats.org/officeDocument/2006/relationships/hyperlink" Target="https://drive.google.com/open?id=1K_C5aKlgHpC4gVodqTCpLINIPN83o0LU" TargetMode="External"/><Relationship Id="rId193" Type="http://schemas.openxmlformats.org/officeDocument/2006/relationships/hyperlink" Target="https://drive.google.com/open?id=1Ec_u9TbCMYjycS_r1-jcMxH9AF36PUpe" TargetMode="External"/><Relationship Id="rId192" Type="http://schemas.openxmlformats.org/officeDocument/2006/relationships/hyperlink" Target="https://drive.google.com/open?id=1YiBZIQJgBWeBKVJstGSU2Qc_gGluaUrF" TargetMode="External"/><Relationship Id="rId191" Type="http://schemas.openxmlformats.org/officeDocument/2006/relationships/hyperlink" Target="https://drive.google.com/open?id=11JCmLGwfxcpAJDMbWgo3D_AKifL9pBOY" TargetMode="External"/><Relationship Id="rId187" Type="http://schemas.openxmlformats.org/officeDocument/2006/relationships/hyperlink" Target="https://drive.google.com/open?id=1oHrn-NPipVi3dyLdB_6kV1hGjG4FbsDx" TargetMode="External"/><Relationship Id="rId186" Type="http://schemas.openxmlformats.org/officeDocument/2006/relationships/hyperlink" Target="https://drive.google.com/open?id=1uaG2kLtK94gDdinrMDP3aaxCdFFMynIs" TargetMode="External"/><Relationship Id="rId185" Type="http://schemas.openxmlformats.org/officeDocument/2006/relationships/hyperlink" Target="https://drive.google.com/open?id=11OfVTB94PfGFZ2vc3C5j1vGZBR1LrY_H" TargetMode="External"/><Relationship Id="rId184" Type="http://schemas.openxmlformats.org/officeDocument/2006/relationships/hyperlink" Target="https://drive.google.com/open?id=1okZvW5cXk1Ox2Th0VON0BlW0_kOIozvc" TargetMode="External"/><Relationship Id="rId189" Type="http://schemas.openxmlformats.org/officeDocument/2006/relationships/hyperlink" Target="https://drive.google.com/open?id=1RvLXWJ3MsYBAboJej3Z46P9a3DUXRbC4" TargetMode="External"/><Relationship Id="rId188" Type="http://schemas.openxmlformats.org/officeDocument/2006/relationships/hyperlink" Target="https://drive.google.com/open?id=1zi_QTnd7oAONvlpZz8x4iIbKKIJkfHZC" TargetMode="External"/><Relationship Id="rId183" Type="http://schemas.openxmlformats.org/officeDocument/2006/relationships/hyperlink" Target="https://drive.google.com/open?id=1jKEFzosabiU1-cbr110eJVn5WTbyDsbJ" TargetMode="External"/><Relationship Id="rId182" Type="http://schemas.openxmlformats.org/officeDocument/2006/relationships/hyperlink" Target="https://drive.google.com/open?id=1rWgv7H71Cxu4LneRiyvNmCRk7ABqS1hb" TargetMode="External"/><Relationship Id="rId181" Type="http://schemas.openxmlformats.org/officeDocument/2006/relationships/hyperlink" Target="https://drive.google.com/open?id=1JRmxESiwz_TfUlBhQ83IJeJUVutoR0SH" TargetMode="External"/><Relationship Id="rId180" Type="http://schemas.openxmlformats.org/officeDocument/2006/relationships/hyperlink" Target="https://drive.google.com/open?id=1GXDF3kqFhHRclNR8Lpi3UTrB83Php76o" TargetMode="External"/><Relationship Id="rId176" Type="http://schemas.openxmlformats.org/officeDocument/2006/relationships/hyperlink" Target="https://drive.google.com/open?id=1pzg6NMuyQWVPlYOH3ophgoruaLq2-8Lu" TargetMode="External"/><Relationship Id="rId175" Type="http://schemas.openxmlformats.org/officeDocument/2006/relationships/hyperlink" Target="https://drive.google.com/open?id=1wyAQk2G848_kAifY2kD0YIfYotEMPiqq" TargetMode="External"/><Relationship Id="rId174" Type="http://schemas.openxmlformats.org/officeDocument/2006/relationships/hyperlink" Target="https://drive.google.com/open?id=1sXGF2f43X8uxRCS1JMQGThOAXA5ojuU3" TargetMode="External"/><Relationship Id="rId173" Type="http://schemas.openxmlformats.org/officeDocument/2006/relationships/hyperlink" Target="https://drive.google.com/open?id=1jp0vs-hmYlwA9FXSn9do5nobqhxcAH01" TargetMode="External"/><Relationship Id="rId179" Type="http://schemas.openxmlformats.org/officeDocument/2006/relationships/hyperlink" Target="https://drive.google.com/open?id=13BC2uun8LaAjXjK-Lfnp8yhxRZ4aMk9n" TargetMode="External"/><Relationship Id="rId178" Type="http://schemas.openxmlformats.org/officeDocument/2006/relationships/hyperlink" Target="https://drive.google.com/open?id=1PQgorv3acopYU6U0zp9B9wK0Q1H3dABS" TargetMode="External"/><Relationship Id="rId177" Type="http://schemas.openxmlformats.org/officeDocument/2006/relationships/hyperlink" Target="https://drive.google.com/open?id=1JqDSccuqRHlcBxL-SJRfIFO-r7kGPy00" TargetMode="External"/><Relationship Id="rId198" Type="http://schemas.openxmlformats.org/officeDocument/2006/relationships/hyperlink" Target="https://drive.google.com/open?id=1TwuBjM0Mn9rz6FKKyjXD8vYftybs93Sf" TargetMode="External"/><Relationship Id="rId197" Type="http://schemas.openxmlformats.org/officeDocument/2006/relationships/hyperlink" Target="https://drive.google.com/open?id=1rRe-z5zJoFPZDPbLgWimOM8P447ohpwK" TargetMode="External"/><Relationship Id="rId196" Type="http://schemas.openxmlformats.org/officeDocument/2006/relationships/hyperlink" Target="https://drive.google.com/open?id=1OVBmSiOFZaztbG-wi34cHl4G1xhiY7fm" TargetMode="External"/><Relationship Id="rId195" Type="http://schemas.openxmlformats.org/officeDocument/2006/relationships/hyperlink" Target="https://drive.google.com/open?id=16qLLIGRT-osUirALRjPc0J7spYgImTiP" TargetMode="External"/><Relationship Id="rId199" Type="http://schemas.openxmlformats.org/officeDocument/2006/relationships/hyperlink" Target="https://drive.google.com/open?id=1o8kBP645cOEjqEofXWRAqKaK14JTy1wM" TargetMode="External"/><Relationship Id="rId150" Type="http://schemas.openxmlformats.org/officeDocument/2006/relationships/hyperlink" Target="https://drive.google.com/open?id=1-sx_m5aVO-Z6JphCm0EcbTLYuM9F5aZl" TargetMode="External"/><Relationship Id="rId1" Type="http://schemas.openxmlformats.org/officeDocument/2006/relationships/comments" Target="../comments3.xml"/><Relationship Id="rId2" Type="http://schemas.openxmlformats.org/officeDocument/2006/relationships/hyperlink" Target="http://m.facebook.com/muhammad.muzaky.al.farizy" TargetMode="External"/><Relationship Id="rId3" Type="http://schemas.openxmlformats.org/officeDocument/2006/relationships/hyperlink" Target="http://m.facebook.com/muhammad.muzaky.al.farizy" TargetMode="External"/><Relationship Id="rId149" Type="http://schemas.openxmlformats.org/officeDocument/2006/relationships/hyperlink" Target="https://drive.google.com/open?id=1A_EWceOJGJob7IB8d2rHNzUel0727LeY" TargetMode="External"/><Relationship Id="rId4" Type="http://schemas.openxmlformats.org/officeDocument/2006/relationships/hyperlink" Target="https://www.facebook.com/Halimtan04" TargetMode="External"/><Relationship Id="rId148" Type="http://schemas.openxmlformats.org/officeDocument/2006/relationships/hyperlink" Target="https://drive.google.com/open?id=1QcE7kgMXQ_0EE7yN_tfuIkgwBz7R7K2A" TargetMode="External"/><Relationship Id="rId9" Type="http://schemas.openxmlformats.org/officeDocument/2006/relationships/hyperlink" Target="https://www.linkedin.com/in/arief-simatupang-65610280/" TargetMode="External"/><Relationship Id="rId143" Type="http://schemas.openxmlformats.org/officeDocument/2006/relationships/hyperlink" Target="https://drive.google.com/open?id=1hORawhptOSZNES2Egq0rw4-EegRohuki" TargetMode="External"/><Relationship Id="rId142" Type="http://schemas.openxmlformats.org/officeDocument/2006/relationships/hyperlink" Target="https://drive.google.com/open?id=1n5Uge-oN7krN1Bz_55zpgVkouhOtSK3c" TargetMode="External"/><Relationship Id="rId141" Type="http://schemas.openxmlformats.org/officeDocument/2006/relationships/hyperlink" Target="https://drive.google.com/open?id=10nD3pNGsF_aBVGY1sMGGEKcSiqY3gl5P" TargetMode="External"/><Relationship Id="rId140" Type="http://schemas.openxmlformats.org/officeDocument/2006/relationships/hyperlink" Target="https://drive.google.com/open?id=1M36KOu07QSrGxKUbD3DBoqw2mfp3l_RK" TargetMode="External"/><Relationship Id="rId5" Type="http://schemas.openxmlformats.org/officeDocument/2006/relationships/hyperlink" Target="https://www.facebook.com/Halimtan04" TargetMode="External"/><Relationship Id="rId147" Type="http://schemas.openxmlformats.org/officeDocument/2006/relationships/hyperlink" Target="https://drive.google.com/open?id=1QvcRhcO8XVyLu2EdepJP3ARG6kOALdZb" TargetMode="External"/><Relationship Id="rId6" Type="http://schemas.openxmlformats.org/officeDocument/2006/relationships/hyperlink" Target="https://www.facebook.com/komang.brootherhood" TargetMode="External"/><Relationship Id="rId146" Type="http://schemas.openxmlformats.org/officeDocument/2006/relationships/hyperlink" Target="https://drive.google.com/open?id=18_NBpZQrwyxzTdfRFnHQN5-wbHZ0Af3J" TargetMode="External"/><Relationship Id="rId7" Type="http://schemas.openxmlformats.org/officeDocument/2006/relationships/hyperlink" Target="https://www.facebook.com/komang.brootherhood" TargetMode="External"/><Relationship Id="rId145" Type="http://schemas.openxmlformats.org/officeDocument/2006/relationships/hyperlink" Target="https://drive.google.com/open?id=19dJngiGFPYIX6oSnrffs8mrFGeEPJ3PE" TargetMode="External"/><Relationship Id="rId8" Type="http://schemas.openxmlformats.org/officeDocument/2006/relationships/hyperlink" Target="https://www.linkedin.com/in/arief-simatupang-65610280/" TargetMode="External"/><Relationship Id="rId144" Type="http://schemas.openxmlformats.org/officeDocument/2006/relationships/hyperlink" Target="https://drive.google.com/open?id=1bV8r2kgkDTq84CjVBZVzFeX8AjUpTDH8" TargetMode="External"/><Relationship Id="rId139" Type="http://schemas.openxmlformats.org/officeDocument/2006/relationships/hyperlink" Target="https://drive.google.com/open?id=1dAVNIS_ZK8hn6-TUSpHfDZKzY9FG9Cdb" TargetMode="External"/><Relationship Id="rId138" Type="http://schemas.openxmlformats.org/officeDocument/2006/relationships/hyperlink" Target="https://drive.google.com/open?id=1Muj5sMe-3Oz9MUoyA1PYB8hb6k01d6yn" TargetMode="External"/><Relationship Id="rId137" Type="http://schemas.openxmlformats.org/officeDocument/2006/relationships/hyperlink" Target="https://drive.google.com/open?id=11m4k-4dFJ3-v0Yup0zHw2EZbQGOrOA7_" TargetMode="External"/><Relationship Id="rId379" Type="http://schemas.openxmlformats.org/officeDocument/2006/relationships/vmlDrawing" Target="../drawings/vmlDrawing3.vml"/><Relationship Id="rId132" Type="http://schemas.openxmlformats.org/officeDocument/2006/relationships/hyperlink" Target="https://drive.google.com/open?id=1YzoUax3GRdI5VCqhGLX_ZNkDe4kiq2_-" TargetMode="External"/><Relationship Id="rId374" Type="http://schemas.openxmlformats.org/officeDocument/2006/relationships/hyperlink" Target="https://drive.google.com/open?id=16SNf2qjmpOQ6a6f7n3vouQ_t8xoQrwMQ" TargetMode="External"/><Relationship Id="rId131" Type="http://schemas.openxmlformats.org/officeDocument/2006/relationships/hyperlink" Target="https://drive.google.com/open?id=1TSsCaY_sl-4MVNsXT7Dna_Ug1cBFjS8k" TargetMode="External"/><Relationship Id="rId373" Type="http://schemas.openxmlformats.org/officeDocument/2006/relationships/hyperlink" Target="https://drive.google.com/open?id=1jyX9XKu2-ZFwYhhYvb8IxL28dxW36Ghy" TargetMode="External"/><Relationship Id="rId130" Type="http://schemas.openxmlformats.org/officeDocument/2006/relationships/hyperlink" Target="https://drive.google.com/open?id=1LOxeBGzQ71suCQovkit8kSU7Q5nUEA8-" TargetMode="External"/><Relationship Id="rId372" Type="http://schemas.openxmlformats.org/officeDocument/2006/relationships/hyperlink" Target="https://drive.google.com/open?id=1yI1Bfjzoh8Ous2xNiYNFlfcTjNSgk1Je" TargetMode="External"/><Relationship Id="rId371" Type="http://schemas.openxmlformats.org/officeDocument/2006/relationships/hyperlink" Target="https://drive.google.com/open?id=1wm_Oxn2s8dMcon3Jb6buykA32Og70-Vt" TargetMode="External"/><Relationship Id="rId136" Type="http://schemas.openxmlformats.org/officeDocument/2006/relationships/hyperlink" Target="https://drive.google.com/open?id=18epTTYvDWudtQtf1yqm90V9QYKWnZeEC" TargetMode="External"/><Relationship Id="rId378" Type="http://schemas.openxmlformats.org/officeDocument/2006/relationships/drawing" Target="../drawings/drawing3.xml"/><Relationship Id="rId135" Type="http://schemas.openxmlformats.org/officeDocument/2006/relationships/hyperlink" Target="https://drive.google.com/open?id=1EfOaFvBYc5saI0nc4aUv-dilbWy_-vPW" TargetMode="External"/><Relationship Id="rId377" Type="http://schemas.openxmlformats.org/officeDocument/2006/relationships/hyperlink" Target="https://drive.google.com/open?id=1TQr1PHItnCgC4AEK_-4d1MswiKd39Jxe" TargetMode="External"/><Relationship Id="rId134" Type="http://schemas.openxmlformats.org/officeDocument/2006/relationships/hyperlink" Target="https://drive.google.com/open?id=1gArIcr7BPrESN_-AvelHbCJ31YudOwYy" TargetMode="External"/><Relationship Id="rId376" Type="http://schemas.openxmlformats.org/officeDocument/2006/relationships/hyperlink" Target="https://drive.google.com/open?id=1rbk-PtoasIQmob6LS_PdIvzJ2ODsWPga" TargetMode="External"/><Relationship Id="rId133" Type="http://schemas.openxmlformats.org/officeDocument/2006/relationships/hyperlink" Target="https://drive.google.com/open?id=1l1VbNoUzrrN8xfINXF2Cgd5RtRdkYS8p" TargetMode="External"/><Relationship Id="rId375" Type="http://schemas.openxmlformats.org/officeDocument/2006/relationships/hyperlink" Target="https://drive.google.com/open?id=1HdV4uaXICzZDlGdb-WrfQyCWZx5TW6fl" TargetMode="External"/><Relationship Id="rId172" Type="http://schemas.openxmlformats.org/officeDocument/2006/relationships/hyperlink" Target="https://drive.google.com/open?id=1EJzazaLv1eteS4jB0EWRR3KyzZWtiB6H" TargetMode="External"/><Relationship Id="rId171" Type="http://schemas.openxmlformats.org/officeDocument/2006/relationships/hyperlink" Target="https://drive.google.com/open?id=1YFG_VJAXcsU7vVm-tuucSt0sWfgwyrNe" TargetMode="External"/><Relationship Id="rId170" Type="http://schemas.openxmlformats.org/officeDocument/2006/relationships/hyperlink" Target="https://drive.google.com/open?id=1W1BLqWHBRlp3rPauM7edFEBvRwt75ZOR" TargetMode="External"/><Relationship Id="rId165" Type="http://schemas.openxmlformats.org/officeDocument/2006/relationships/hyperlink" Target="https://drive.google.com/open?id=1vvAsiVutndmHjPoa05YXgUixSuWKEN1N" TargetMode="External"/><Relationship Id="rId164" Type="http://schemas.openxmlformats.org/officeDocument/2006/relationships/hyperlink" Target="https://drive.google.com/open?id=1VEJn4DA_iuXCqc_Qde0tBsdsH3PJ3jUL" TargetMode="External"/><Relationship Id="rId163" Type="http://schemas.openxmlformats.org/officeDocument/2006/relationships/hyperlink" Target="https://drive.google.com/open?id=15mb9itbsymlHNlExAMKzAQ3HGDtISGwJ" TargetMode="External"/><Relationship Id="rId162" Type="http://schemas.openxmlformats.org/officeDocument/2006/relationships/hyperlink" Target="https://drive.google.com/open?id=1nsS5a9ySwnJUl2VDf-IMVLqMptCpocD0" TargetMode="External"/><Relationship Id="rId169" Type="http://schemas.openxmlformats.org/officeDocument/2006/relationships/hyperlink" Target="https://drive.google.com/open?id=1DvRAuZl1DgtTmHJIAZ9ofVg0OZbJQU2s" TargetMode="External"/><Relationship Id="rId168" Type="http://schemas.openxmlformats.org/officeDocument/2006/relationships/hyperlink" Target="https://drive.google.com/open?id=1i7h-XvnBY94ZlPbtcLIcrKuRdOghLZcu" TargetMode="External"/><Relationship Id="rId167" Type="http://schemas.openxmlformats.org/officeDocument/2006/relationships/hyperlink" Target="https://drive.google.com/open?id=1RWJT3xadkrR6jpuYmQ_hAxAdNAGVEDeO" TargetMode="External"/><Relationship Id="rId166" Type="http://schemas.openxmlformats.org/officeDocument/2006/relationships/hyperlink" Target="https://drive.google.com/open?id=1pBJ4xaypJPHAwcOPgx88wUzP_FI6SOYQ" TargetMode="External"/><Relationship Id="rId161" Type="http://schemas.openxmlformats.org/officeDocument/2006/relationships/hyperlink" Target="https://drive.google.com/open?id=1lSZUaX60Hz6UhvvyRvr-YjWd3IRpdIUzRrF4rqAI5lc" TargetMode="External"/><Relationship Id="rId160" Type="http://schemas.openxmlformats.org/officeDocument/2006/relationships/hyperlink" Target="https://drive.google.com/open?id=130Hv9UH9vmwO6iewY9CllV9C94trLUf1" TargetMode="External"/><Relationship Id="rId159" Type="http://schemas.openxmlformats.org/officeDocument/2006/relationships/hyperlink" Target="https://drive.google.com/open?id=1zljvmCZUhfvvVW4LJf6PnT_bc22gb0BE" TargetMode="External"/><Relationship Id="rId154" Type="http://schemas.openxmlformats.org/officeDocument/2006/relationships/hyperlink" Target="https://drive.google.com/open?id=1iq4eF3tJ53J_6llVd3mmTulC52QZBjNL" TargetMode="External"/><Relationship Id="rId153" Type="http://schemas.openxmlformats.org/officeDocument/2006/relationships/hyperlink" Target="https://drive.google.com/open?id=1Hz0hsO_17aJeVP5XZBesQkNs25z6fN6U" TargetMode="External"/><Relationship Id="rId152" Type="http://schemas.openxmlformats.org/officeDocument/2006/relationships/hyperlink" Target="https://drive.google.com/open?id=16Xy1XSMXj1n-JIL7K9VmhNp9R6l9tLYf" TargetMode="External"/><Relationship Id="rId151" Type="http://schemas.openxmlformats.org/officeDocument/2006/relationships/hyperlink" Target="https://drive.google.com/open?id=1dgAPLDASgb1_CbmJzAidysg_jHgyqYhT" TargetMode="External"/><Relationship Id="rId158" Type="http://schemas.openxmlformats.org/officeDocument/2006/relationships/hyperlink" Target="https://drive.google.com/open?id=1cxd_OBJ79rrubdgHKWDnMq0Rf9_znqAU" TargetMode="External"/><Relationship Id="rId157" Type="http://schemas.openxmlformats.org/officeDocument/2006/relationships/hyperlink" Target="https://drive.google.com/open?id=14ItKgQg1JMQ0bF-jXOBc-na-R4MUxyOa" TargetMode="External"/><Relationship Id="rId156" Type="http://schemas.openxmlformats.org/officeDocument/2006/relationships/hyperlink" Target="https://drive.google.com/open?id=1X6X7xFgXsSQHdKsxtFfjOTlnO7u0mL9t" TargetMode="External"/><Relationship Id="rId155" Type="http://schemas.openxmlformats.org/officeDocument/2006/relationships/hyperlink" Target="https://drive.google.com/open?id=1hqFFsbzZWU52rraD-Afl5bVwyGTR2qdl" TargetMode="External"/><Relationship Id="rId40" Type="http://schemas.openxmlformats.org/officeDocument/2006/relationships/hyperlink" Target="https://www.instagram.com/wahyu.puspita/" TargetMode="External"/><Relationship Id="rId42" Type="http://schemas.openxmlformats.org/officeDocument/2006/relationships/hyperlink" Target="https://www.instagram.com/margoysp?r=nametag" TargetMode="External"/><Relationship Id="rId41" Type="http://schemas.openxmlformats.org/officeDocument/2006/relationships/hyperlink" Target="https://www.instagram.com/?hl=id" TargetMode="External"/><Relationship Id="rId44" Type="http://schemas.openxmlformats.org/officeDocument/2006/relationships/hyperlink" Target="https://www.instagram.com/p/CAjFK1lAwMy/?igshid=1d6a81goxac9" TargetMode="External"/><Relationship Id="rId43" Type="http://schemas.openxmlformats.org/officeDocument/2006/relationships/hyperlink" Target="https://www.facebook.com/kneko" TargetMode="External"/><Relationship Id="rId46" Type="http://schemas.openxmlformats.org/officeDocument/2006/relationships/hyperlink" Target="https://www.facebook.com/fersi.riani" TargetMode="External"/><Relationship Id="rId45" Type="http://schemas.openxmlformats.org/officeDocument/2006/relationships/hyperlink" Target="https://m.facebook.com/profile.php?id=100002648905770&amp;ref=content_filter" TargetMode="External"/><Relationship Id="rId48" Type="http://schemas.openxmlformats.org/officeDocument/2006/relationships/hyperlink" Target="https://m.facebook.com/" TargetMode="External"/><Relationship Id="rId47" Type="http://schemas.openxmlformats.org/officeDocument/2006/relationships/hyperlink" Target="https://www.instagram.com/rizkya_ndin/" TargetMode="External"/><Relationship Id="rId49" Type="http://schemas.openxmlformats.org/officeDocument/2006/relationships/hyperlink" Target="https://www.facebook.com/nurulpinkcutemy" TargetMode="External"/><Relationship Id="rId31" Type="http://schemas.openxmlformats.org/officeDocument/2006/relationships/hyperlink" Target="https://www.instagram.com/?hl=id" TargetMode="External"/><Relationship Id="rId30" Type="http://schemas.openxmlformats.org/officeDocument/2006/relationships/hyperlink" Target="https://www.instagram.com/gerigeraldhi/" TargetMode="External"/><Relationship Id="rId33" Type="http://schemas.openxmlformats.org/officeDocument/2006/relationships/hyperlink" Target="https://m.facebook.com/profile.php?id=100002648905770&amp;ref=content_filter" TargetMode="External"/><Relationship Id="rId32" Type="http://schemas.openxmlformats.org/officeDocument/2006/relationships/hyperlink" Target="https://www.facebook.com/kneko" TargetMode="External"/><Relationship Id="rId35" Type="http://schemas.openxmlformats.org/officeDocument/2006/relationships/hyperlink" Target="https://m.facebook.com/" TargetMode="External"/><Relationship Id="rId34" Type="http://schemas.openxmlformats.org/officeDocument/2006/relationships/hyperlink" Target="https://www.instagram.com/rizkya_ndin/" TargetMode="External"/><Relationship Id="rId37" Type="http://schemas.openxmlformats.org/officeDocument/2006/relationships/hyperlink" Target="https://m.facebook.com/novita.lubis.9?ref=bookmarks" TargetMode="External"/><Relationship Id="rId36" Type="http://schemas.openxmlformats.org/officeDocument/2006/relationships/hyperlink" Target="http://facebook.com/" TargetMode="External"/><Relationship Id="rId39" Type="http://schemas.openxmlformats.org/officeDocument/2006/relationships/hyperlink" Target="https://www.instagram.com/gerigeraldhi/" TargetMode="External"/><Relationship Id="rId38" Type="http://schemas.openxmlformats.org/officeDocument/2006/relationships/hyperlink" Target="https://www.instagram.com/ademuhammadimam13/" TargetMode="External"/><Relationship Id="rId20" Type="http://schemas.openxmlformats.org/officeDocument/2006/relationships/hyperlink" Target="mailto:alvisprasetya@gmail.com" TargetMode="External"/><Relationship Id="rId22" Type="http://schemas.openxmlformats.org/officeDocument/2006/relationships/hyperlink" Target="mailto:fionaadelin2@gmail.com" TargetMode="External"/><Relationship Id="rId21" Type="http://schemas.openxmlformats.org/officeDocument/2006/relationships/hyperlink" Target="mailto:adefrizal97@gmail.com" TargetMode="External"/><Relationship Id="rId24" Type="http://schemas.openxmlformats.org/officeDocument/2006/relationships/hyperlink" Target="mailto:nniarodalimunthe@gmail.com" TargetMode="External"/><Relationship Id="rId23" Type="http://schemas.openxmlformats.org/officeDocument/2006/relationships/hyperlink" Target="mailto:vinaagstne@gmail.com" TargetMode="External"/><Relationship Id="rId26" Type="http://schemas.openxmlformats.org/officeDocument/2006/relationships/hyperlink" Target="mailto:karanramsyah@gmail.com" TargetMode="External"/><Relationship Id="rId25" Type="http://schemas.openxmlformats.org/officeDocument/2006/relationships/hyperlink" Target="mailto:anosoetarno@gmail.com" TargetMode="External"/><Relationship Id="rId28" Type="http://schemas.openxmlformats.org/officeDocument/2006/relationships/hyperlink" Target="mailto:a.yusuf25@yahoo.com" TargetMode="External"/><Relationship Id="rId27" Type="http://schemas.openxmlformats.org/officeDocument/2006/relationships/hyperlink" Target="mailto:raynisalmeyda2@gmail.com" TargetMode="External"/><Relationship Id="rId29" Type="http://schemas.openxmlformats.org/officeDocument/2006/relationships/hyperlink" Target="mailto:dederatimuis84@gmail.com" TargetMode="External"/><Relationship Id="rId11" Type="http://schemas.openxmlformats.org/officeDocument/2006/relationships/hyperlink" Target="mailto:lmusran45@gmail.com" TargetMode="External"/><Relationship Id="rId10" Type="http://schemas.openxmlformats.org/officeDocument/2006/relationships/hyperlink" Target="https://drive.google.com/open?id=1Eaw3g57WhIWLwKtTU4WX6tjDIbM5yofW" TargetMode="External"/><Relationship Id="rId13" Type="http://schemas.openxmlformats.org/officeDocument/2006/relationships/hyperlink" Target="mailto:abubakarsidik0487@gmail.com" TargetMode="External"/><Relationship Id="rId12" Type="http://schemas.openxmlformats.org/officeDocument/2006/relationships/hyperlink" Target="mailto:hudahau@gmail.com" TargetMode="External"/><Relationship Id="rId15" Type="http://schemas.openxmlformats.org/officeDocument/2006/relationships/hyperlink" Target="mailto:ibrahimikhsanlubis11@gmail.com" TargetMode="External"/><Relationship Id="rId14" Type="http://schemas.openxmlformats.org/officeDocument/2006/relationships/hyperlink" Target="mailto:teguhpratomo0508@gmail.com" TargetMode="External"/><Relationship Id="rId17" Type="http://schemas.openxmlformats.org/officeDocument/2006/relationships/hyperlink" Target="mailto:susinawangsari0@gmail.com" TargetMode="External"/><Relationship Id="rId16" Type="http://schemas.openxmlformats.org/officeDocument/2006/relationships/hyperlink" Target="mailto:niarniara96@gmail.com" TargetMode="External"/><Relationship Id="rId19" Type="http://schemas.openxmlformats.org/officeDocument/2006/relationships/hyperlink" Target="mailto:daniekusmani030@gmail.com" TargetMode="External"/><Relationship Id="rId18" Type="http://schemas.openxmlformats.org/officeDocument/2006/relationships/hyperlink" Target="mailto:mujism865@yahoo.com" TargetMode="External"/><Relationship Id="rId84" Type="http://schemas.openxmlformats.org/officeDocument/2006/relationships/hyperlink" Target="https://www.instagram.com/sahat_naga/" TargetMode="External"/><Relationship Id="rId83" Type="http://schemas.openxmlformats.org/officeDocument/2006/relationships/hyperlink" Target="https://www.instagram.com/sahat_naga/" TargetMode="External"/><Relationship Id="rId86" Type="http://schemas.openxmlformats.org/officeDocument/2006/relationships/hyperlink" Target="https://instagram.com/vee.yiin" TargetMode="External"/><Relationship Id="rId85" Type="http://schemas.openxmlformats.org/officeDocument/2006/relationships/hyperlink" Target="https://instagram.com/vee.yiin" TargetMode="External"/><Relationship Id="rId88" Type="http://schemas.openxmlformats.org/officeDocument/2006/relationships/hyperlink" Target="https://drive.google.com/open?id=1eFB0kZI1vIHlFDKtABFNSf0aPSkWf-a5" TargetMode="External"/><Relationship Id="rId87" Type="http://schemas.openxmlformats.org/officeDocument/2006/relationships/hyperlink" Target="https://drive.google.com/open?id=190x915Mmj4gPKl_7C0vS4RtSagiuDTGX" TargetMode="External"/><Relationship Id="rId89" Type="http://schemas.openxmlformats.org/officeDocument/2006/relationships/hyperlink" Target="https://drive.google.com/open?id=1kRIIlbXB3KG9XtBHG9ilPKtRFdo0uNYm" TargetMode="External"/><Relationship Id="rId80" Type="http://schemas.openxmlformats.org/officeDocument/2006/relationships/hyperlink" Target="https://www.facebook.com/naura.savira.7" TargetMode="External"/><Relationship Id="rId82" Type="http://schemas.openxmlformats.org/officeDocument/2006/relationships/hyperlink" Target="mailto:rahayuningsih2122@gmail.com" TargetMode="External"/><Relationship Id="rId81" Type="http://schemas.openxmlformats.org/officeDocument/2006/relationships/hyperlink" Target="http://www.instagram.com/r3njlek.nurulendahrosyita/" TargetMode="External"/><Relationship Id="rId73" Type="http://schemas.openxmlformats.org/officeDocument/2006/relationships/hyperlink" Target="https://www.instagram.com/@mas_ruhan88/" TargetMode="External"/><Relationship Id="rId72" Type="http://schemas.openxmlformats.org/officeDocument/2006/relationships/hyperlink" Target="https://m.facebook.com/home.php?ref_component=mbasic_home_header&amp;ref_page=%2Fwap%2Fpages_timeline.php&amp;refid=17&amp;ref=opera_speed_dial" TargetMode="External"/><Relationship Id="rId75" Type="http://schemas.openxmlformats.org/officeDocument/2006/relationships/hyperlink" Target="https://www.instagram.com/dadan_245/?hl=id" TargetMode="External"/><Relationship Id="rId74" Type="http://schemas.openxmlformats.org/officeDocument/2006/relationships/hyperlink" Target="https://www.instagram.com/anasmaulana.h/" TargetMode="External"/><Relationship Id="rId77" Type="http://schemas.openxmlformats.org/officeDocument/2006/relationships/hyperlink" Target="https://m.facebook.com/eka.hirmawan.9?ref=bookmarks" TargetMode="External"/><Relationship Id="rId76" Type="http://schemas.openxmlformats.org/officeDocument/2006/relationships/hyperlink" Target="https://www.instagram.com/invites/contact/?i=jpbrrmw5ulir&amp;utm_content=21zvnig" TargetMode="External"/><Relationship Id="rId79" Type="http://schemas.openxmlformats.org/officeDocument/2006/relationships/hyperlink" Target="https://www.facebook.com/naura.savira.7" TargetMode="External"/><Relationship Id="rId78" Type="http://schemas.openxmlformats.org/officeDocument/2006/relationships/hyperlink" Target="mailto:effendykabul@gmail.com" TargetMode="External"/><Relationship Id="rId71" Type="http://schemas.openxmlformats.org/officeDocument/2006/relationships/hyperlink" Target="https://m.facebook.com/?_rdr" TargetMode="External"/><Relationship Id="rId70" Type="http://schemas.openxmlformats.org/officeDocument/2006/relationships/hyperlink" Target="https://m.facebook.com/?_rdr" TargetMode="External"/><Relationship Id="rId62" Type="http://schemas.openxmlformats.org/officeDocument/2006/relationships/hyperlink" Target="https://www.instagram.com/p/ByadMEolRKJ/?igshid=174u5cj9umpls" TargetMode="External"/><Relationship Id="rId61" Type="http://schemas.openxmlformats.org/officeDocument/2006/relationships/hyperlink" Target="https://m.facebook.com/home.php" TargetMode="External"/><Relationship Id="rId64" Type="http://schemas.openxmlformats.org/officeDocument/2006/relationships/hyperlink" Target="https://www.facebook.com/anaa.anwar.10" TargetMode="External"/><Relationship Id="rId63" Type="http://schemas.openxmlformats.org/officeDocument/2006/relationships/hyperlink" Target="https://www.instagram.com/p/BxsUp0xFDec3QMDxbzewxYBid0IMWxczPL4zC80/?igshid=1grne4vicz0cl" TargetMode="External"/><Relationship Id="rId66" Type="http://schemas.openxmlformats.org/officeDocument/2006/relationships/hyperlink" Target="https://www.facebook.com/noermadjidpenya" TargetMode="External"/><Relationship Id="rId65" Type="http://schemas.openxmlformats.org/officeDocument/2006/relationships/hyperlink" Target="https://www.instagram.com/iam_physically_disabled?r=nametag" TargetMode="External"/><Relationship Id="rId68" Type="http://schemas.openxmlformats.org/officeDocument/2006/relationships/hyperlink" Target="https://www.facebook.com/profile.php?id=100012391698972" TargetMode="External"/><Relationship Id="rId67" Type="http://schemas.openxmlformats.org/officeDocument/2006/relationships/hyperlink" Target="https://www.instagram.com/iis.rinawati/" TargetMode="External"/><Relationship Id="rId60" Type="http://schemas.openxmlformats.org/officeDocument/2006/relationships/hyperlink" Target="https://instagram.com/teakiranaperanginangin" TargetMode="External"/><Relationship Id="rId69" Type="http://schemas.openxmlformats.org/officeDocument/2006/relationships/hyperlink" Target="https://www.facebook.com/mari.setiawan" TargetMode="External"/><Relationship Id="rId51" Type="http://schemas.openxmlformats.org/officeDocument/2006/relationships/hyperlink" Target="https://instagram.com/teakiranaperanginangin" TargetMode="External"/><Relationship Id="rId50" Type="http://schemas.openxmlformats.org/officeDocument/2006/relationships/hyperlink" Target="http://facebook.com/" TargetMode="External"/><Relationship Id="rId53" Type="http://schemas.openxmlformats.org/officeDocument/2006/relationships/hyperlink" Target="https://www.instagram.com/ademuhammadimam13/" TargetMode="External"/><Relationship Id="rId52" Type="http://schemas.openxmlformats.org/officeDocument/2006/relationships/hyperlink" Target="https://m.facebook.com/novita.lubis.9?ref=bookmarks" TargetMode="External"/><Relationship Id="rId55" Type="http://schemas.openxmlformats.org/officeDocument/2006/relationships/hyperlink" Target="https://www.instagram.com/margoysp?r=nametag" TargetMode="External"/><Relationship Id="rId54" Type="http://schemas.openxmlformats.org/officeDocument/2006/relationships/hyperlink" Target="https://www.instagram.com/wahyu.puspita/" TargetMode="External"/><Relationship Id="rId57" Type="http://schemas.openxmlformats.org/officeDocument/2006/relationships/hyperlink" Target="https://www.facebook.com/fersi.riani" TargetMode="External"/><Relationship Id="rId56" Type="http://schemas.openxmlformats.org/officeDocument/2006/relationships/hyperlink" Target="https://www.instagram.com/p/CAjFK1lAwMy/?igshid=1d6a81goxac9" TargetMode="External"/><Relationship Id="rId59" Type="http://schemas.openxmlformats.org/officeDocument/2006/relationships/hyperlink" Target="https://www.facebook.com/nurulpinkcutemy" TargetMode="External"/><Relationship Id="rId58" Type="http://schemas.openxmlformats.org/officeDocument/2006/relationships/hyperlink" Target="http://www.instagram.com/r3njlek.nurulendahrosyita/" TargetMode="External"/><Relationship Id="rId107" Type="http://schemas.openxmlformats.org/officeDocument/2006/relationships/hyperlink" Target="https://drive.google.com/open?id=1Ybas3dSHmGKAXGY1mZbAwq0kD4ZEj7ml" TargetMode="External"/><Relationship Id="rId349" Type="http://schemas.openxmlformats.org/officeDocument/2006/relationships/hyperlink" Target="https://drive.google.com/open?id=1HNX4TUADe3kKJ6TojwJsxjGA5j7qpbRW" TargetMode="External"/><Relationship Id="rId106" Type="http://schemas.openxmlformats.org/officeDocument/2006/relationships/hyperlink" Target="https://drive.google.com/open?id=1SZm2ZK6sr-PTrNb1JECUeiIaf0sDj-NJ" TargetMode="External"/><Relationship Id="rId348" Type="http://schemas.openxmlformats.org/officeDocument/2006/relationships/hyperlink" Target="https://drive.google.com/open?id=1ekP4cpfu-3Zrtd75SqknA0QJxgPRmkm8" TargetMode="External"/><Relationship Id="rId105" Type="http://schemas.openxmlformats.org/officeDocument/2006/relationships/hyperlink" Target="https://drive.google.com/open?id=1XsunXuLnplcDHTiOZQuOdRLEqLnTTdLV" TargetMode="External"/><Relationship Id="rId347" Type="http://schemas.openxmlformats.org/officeDocument/2006/relationships/hyperlink" Target="https://www.instagram.com/jaiznih" TargetMode="External"/><Relationship Id="rId104" Type="http://schemas.openxmlformats.org/officeDocument/2006/relationships/hyperlink" Target="https://drive.google.com/open?id=1BKdPPB1qjNy_fzgvK4EUrBtrZoTXk2bv" TargetMode="External"/><Relationship Id="rId346" Type="http://schemas.openxmlformats.org/officeDocument/2006/relationships/hyperlink" Target="https://wa.me/6281315743885" TargetMode="External"/><Relationship Id="rId109" Type="http://schemas.openxmlformats.org/officeDocument/2006/relationships/hyperlink" Target="https://drive.google.com/open?id=1EXQT-cXtUPXtDqcBzGlgDET5qyZJypDJ" TargetMode="External"/><Relationship Id="rId108" Type="http://schemas.openxmlformats.org/officeDocument/2006/relationships/hyperlink" Target="https://drive.google.com/open?id=12DD8OPyiKE62eaxZnOh6aZS71mPazqUR" TargetMode="External"/><Relationship Id="rId341" Type="http://schemas.openxmlformats.org/officeDocument/2006/relationships/hyperlink" Target="https://www.linkedin.com/in/gitarizkiyani/" TargetMode="External"/><Relationship Id="rId340" Type="http://schemas.openxmlformats.org/officeDocument/2006/relationships/hyperlink" Target="https://drive.google.com/open?id=172oYfvKpM8fVFHL6ghMhTJnsLmi_NtL6" TargetMode="External"/><Relationship Id="rId103" Type="http://schemas.openxmlformats.org/officeDocument/2006/relationships/hyperlink" Target="https://drive.google.com/open?id=1i9khB4DKPjy1kaPq5HHc4W_eMANpqfSy" TargetMode="External"/><Relationship Id="rId345" Type="http://schemas.openxmlformats.org/officeDocument/2006/relationships/hyperlink" Target="https://drive.google.com/open?id=1IEK8ZOb44Zc0d8NuDP7Gj1QvNGLkh0Ok" TargetMode="External"/><Relationship Id="rId102" Type="http://schemas.openxmlformats.org/officeDocument/2006/relationships/hyperlink" Target="https://drive.google.com/open?id=1-g8ePfemGx-kztm-y8-JrP_oXpmlSy98" TargetMode="External"/><Relationship Id="rId344" Type="http://schemas.openxmlformats.org/officeDocument/2006/relationships/hyperlink" Target="https://drive.google.com/open?id=1rn8Y4OO1qWsn4jB3x_PCl3C64UpJOxYK" TargetMode="External"/><Relationship Id="rId101" Type="http://schemas.openxmlformats.org/officeDocument/2006/relationships/hyperlink" Target="https://drive.google.com/open?id=15r70XvXo2L0FGUgmNG_gZP8Lb8-O5BI0" TargetMode="External"/><Relationship Id="rId343" Type="http://schemas.openxmlformats.org/officeDocument/2006/relationships/hyperlink" Target="https://drive.google.com/open?id=1RWL3DfrRJpjAvIT2pKjHtpu8J_Z4c2RB" TargetMode="External"/><Relationship Id="rId100" Type="http://schemas.openxmlformats.org/officeDocument/2006/relationships/hyperlink" Target="https://drive.google.com/open?id=1g-vpawmToZS_-YRePEA7V5rRu2aaMCyO" TargetMode="External"/><Relationship Id="rId342" Type="http://schemas.openxmlformats.org/officeDocument/2006/relationships/hyperlink" Target="https://drive.google.com/open?id=11oEGfAxH5FcVaCSi8cCv5Y2L_7-DljY9" TargetMode="External"/><Relationship Id="rId338" Type="http://schemas.openxmlformats.org/officeDocument/2006/relationships/hyperlink" Target="https://drive.google.com/open?id=1l_caKvO7DwbcknwffCG1NxHAY8jBb6ZT" TargetMode="External"/><Relationship Id="rId337" Type="http://schemas.openxmlformats.org/officeDocument/2006/relationships/hyperlink" Target="https://drive.google.com/open?id=1XC-Mbft-x3_LBIj02eEgGqrMF0njE7ty" TargetMode="External"/><Relationship Id="rId336" Type="http://schemas.openxmlformats.org/officeDocument/2006/relationships/hyperlink" Target="https://drive.google.com/open?id=1kzCnWekN36wEFXRegMzu_QZdiDXzRoul" TargetMode="External"/><Relationship Id="rId335" Type="http://schemas.openxmlformats.org/officeDocument/2006/relationships/hyperlink" Target="https://drive.google.com/open?id=1iu9DCvoaijMllQYZubYs_nD9tCkQ9JSn" TargetMode="External"/><Relationship Id="rId339" Type="http://schemas.openxmlformats.org/officeDocument/2006/relationships/hyperlink" Target="https://drive.google.com/open?id=1zQiUKHm78Ib6FYW3oiJ6wIg8wRAa42CU" TargetMode="External"/><Relationship Id="rId330" Type="http://schemas.openxmlformats.org/officeDocument/2006/relationships/hyperlink" Target="https://drive.google.com/open?id=1AxAaF89QU1bcOHp0dK2cR5OAwwn65ftu" TargetMode="External"/><Relationship Id="rId334" Type="http://schemas.openxmlformats.org/officeDocument/2006/relationships/hyperlink" Target="https://drive.google.com/open?id=1yNs8w2cJIPu0HFVBN2zX24l6CfANM8fG" TargetMode="External"/><Relationship Id="rId333" Type="http://schemas.openxmlformats.org/officeDocument/2006/relationships/hyperlink" Target="https://drive.google.com/open?id=1Ivy8CtJf7CMXfgaTxWtfzihyALq9coIi" TargetMode="External"/><Relationship Id="rId332" Type="http://schemas.openxmlformats.org/officeDocument/2006/relationships/hyperlink" Target="https://drive.google.com/open?id=1xxefBVT3JrODnHpcCJqK-x7S2VR8Ojxk" TargetMode="External"/><Relationship Id="rId331" Type="http://schemas.openxmlformats.org/officeDocument/2006/relationships/hyperlink" Target="https://drive.google.com/open?id=1JFTH-DVYGlZhVuwQ8nSNW6KmwPC3RT24" TargetMode="External"/><Relationship Id="rId370" Type="http://schemas.openxmlformats.org/officeDocument/2006/relationships/hyperlink" Target="https://drive.google.com/open?id=1R6TZ1UJVFd4x5GU3aXQKAHI0MfSs1vLy" TargetMode="External"/><Relationship Id="rId129" Type="http://schemas.openxmlformats.org/officeDocument/2006/relationships/hyperlink" Target="https://drive.google.com/open?id=1F495g5UYuW538L-oyLK0m9hk3sOMOZGk" TargetMode="External"/><Relationship Id="rId128" Type="http://schemas.openxmlformats.org/officeDocument/2006/relationships/hyperlink" Target="https://drive.google.com/open?id=1B9io7ZruGuhwXMQFUAZSyee5lqhoglFV" TargetMode="External"/><Relationship Id="rId127" Type="http://schemas.openxmlformats.org/officeDocument/2006/relationships/hyperlink" Target="https://drive.google.com/open?id=1umjA6-CPfWrJ0mleYmRGScO9p0pl-OsQ" TargetMode="External"/><Relationship Id="rId369" Type="http://schemas.openxmlformats.org/officeDocument/2006/relationships/hyperlink" Target="https://drive.google.com/open?id=1QHrUzeIaCZy5c2NesUXzfr9y49s09btN" TargetMode="External"/><Relationship Id="rId126" Type="http://schemas.openxmlformats.org/officeDocument/2006/relationships/hyperlink" Target="https://drive.google.com/open?id=1nyavZwjYpdahBKGsSJXwxJUicx1vvBE4" TargetMode="External"/><Relationship Id="rId368" Type="http://schemas.openxmlformats.org/officeDocument/2006/relationships/hyperlink" Target="https://drive.google.com/open?id=1LV6dCTFuBRBvcXqOhE8DgMT-RzgMcKtT" TargetMode="External"/><Relationship Id="rId121" Type="http://schemas.openxmlformats.org/officeDocument/2006/relationships/hyperlink" Target="https://drive.google.com/open?id=1G1-2hUlGqTmYXCPw4k9Ha3ICy7pm2SAq" TargetMode="External"/><Relationship Id="rId363" Type="http://schemas.openxmlformats.org/officeDocument/2006/relationships/hyperlink" Target="https://drive.google.com/open?id=1-YkxZK1b83UyepWwohTIaXbCMJ73C9ba" TargetMode="External"/><Relationship Id="rId120" Type="http://schemas.openxmlformats.org/officeDocument/2006/relationships/hyperlink" Target="https://drive.google.com/open?id=1CFFAcz-cjYHFGvxa11gXLKw2op09Q0yD" TargetMode="External"/><Relationship Id="rId362" Type="http://schemas.openxmlformats.org/officeDocument/2006/relationships/hyperlink" Target="https://drive.google.com/open?id=1DSuaUZOu3rJxMoGsaa6IKSSdDwrRyHOk" TargetMode="External"/><Relationship Id="rId361" Type="http://schemas.openxmlformats.org/officeDocument/2006/relationships/hyperlink" Target="https://drive.google.com/open?id=1mT_qE-5WfpZCLLeeJJhMi9PiziO8_d6Q" TargetMode="External"/><Relationship Id="rId360" Type="http://schemas.openxmlformats.org/officeDocument/2006/relationships/hyperlink" Target="https://drive.google.com/open?id=1d35pq35f6XEtTKS3gjvcx_bKmrcC-vva" TargetMode="External"/><Relationship Id="rId125" Type="http://schemas.openxmlformats.org/officeDocument/2006/relationships/hyperlink" Target="https://drive.google.com/open?id=1DyK9xLAfsl0HkuFhBMFbZZ9J5ZcIYKND" TargetMode="External"/><Relationship Id="rId367" Type="http://schemas.openxmlformats.org/officeDocument/2006/relationships/hyperlink" Target="https://drive.google.com/open?id=16VFAXFg-kxRUCPQmZZJBSa2CrsqhJrKS" TargetMode="External"/><Relationship Id="rId124" Type="http://schemas.openxmlformats.org/officeDocument/2006/relationships/hyperlink" Target="https://drive.google.com/open?id=1PVqgw07vgVbr7CpMdQqoqsCVOXa_0emB" TargetMode="External"/><Relationship Id="rId366" Type="http://schemas.openxmlformats.org/officeDocument/2006/relationships/hyperlink" Target="https://drive.google.com/open?id=1guM-h9Y1nSyj7uivEzYcgYKpDs6v4c5d" TargetMode="External"/><Relationship Id="rId123" Type="http://schemas.openxmlformats.org/officeDocument/2006/relationships/hyperlink" Target="https://drive.google.com/open?id=15rzXgcUg0qg58PtpLTury1NkeHqR5IrO" TargetMode="External"/><Relationship Id="rId365" Type="http://schemas.openxmlformats.org/officeDocument/2006/relationships/hyperlink" Target="https://drive.google.com/open?id=1bmbkJov8zKBP5L2R6h81YGFUM2GwPJsJ" TargetMode="External"/><Relationship Id="rId122" Type="http://schemas.openxmlformats.org/officeDocument/2006/relationships/hyperlink" Target="https://drive.google.com/open?id=10mesK2JJHpPUGa1B8KqpHhBSsk6lT8w4" TargetMode="External"/><Relationship Id="rId364" Type="http://schemas.openxmlformats.org/officeDocument/2006/relationships/hyperlink" Target="https://drive.google.com/open?id=1-IXhkw6wWZVrVvmb04_EhfLw5BhUxAEv" TargetMode="External"/><Relationship Id="rId95" Type="http://schemas.openxmlformats.org/officeDocument/2006/relationships/hyperlink" Target="https://drive.google.com/open?id=1B5s5DvYaPYyKkR9pok8K7ZxUHAoEtA8_" TargetMode="External"/><Relationship Id="rId94" Type="http://schemas.openxmlformats.org/officeDocument/2006/relationships/hyperlink" Target="https://drive.google.com/open?id=1sI_bD4ZGxbtJEjvkA3ASJgk82h1N5Lw4" TargetMode="External"/><Relationship Id="rId97" Type="http://schemas.openxmlformats.org/officeDocument/2006/relationships/hyperlink" Target="https://drive.google.com/open?id=1YMjq1HXxBYSKWCsKG39fti-B7h_H3cM1" TargetMode="External"/><Relationship Id="rId96" Type="http://schemas.openxmlformats.org/officeDocument/2006/relationships/hyperlink" Target="https://drive.google.com/open?id=1s2KZqxi7IJr7SPzfG_eJaXntMaNcDPHM" TargetMode="External"/><Relationship Id="rId99" Type="http://schemas.openxmlformats.org/officeDocument/2006/relationships/hyperlink" Target="https://drive.google.com/open?id=1rQAWf_rdyaDnvuxszLFnZ3uIWYHKd3UX" TargetMode="External"/><Relationship Id="rId98" Type="http://schemas.openxmlformats.org/officeDocument/2006/relationships/hyperlink" Target="https://drive.google.com/open?id=1Gehifn2lfdAcRa6Z2wYDxTB0n0Qk-6rF" TargetMode="External"/><Relationship Id="rId91" Type="http://schemas.openxmlformats.org/officeDocument/2006/relationships/hyperlink" Target="https://drive.google.com/open?id=1kp4ovVFhEwoHpoekxe_nVY8ThK9YsUEu" TargetMode="External"/><Relationship Id="rId90" Type="http://schemas.openxmlformats.org/officeDocument/2006/relationships/hyperlink" Target="https://drive.google.com/open?id=18HBQ8Ury8yYZCw7x36aO1r8ETXmYITvM" TargetMode="External"/><Relationship Id="rId93" Type="http://schemas.openxmlformats.org/officeDocument/2006/relationships/hyperlink" Target="https://drive.google.com/open?id=18_MUudBzMnPyxTRnYNTksIkPiPSUvuwz" TargetMode="External"/><Relationship Id="rId92" Type="http://schemas.openxmlformats.org/officeDocument/2006/relationships/hyperlink" Target="https://drive.google.com/open?id=1hBnec_9c11Ux9JTCONyaLVRvy5D6EJ5V" TargetMode="External"/><Relationship Id="rId118" Type="http://schemas.openxmlformats.org/officeDocument/2006/relationships/hyperlink" Target="https://drive.google.com/open?id=1QXiXThDSAHZ3ZKNQiqqRAymB8uJ_7plM" TargetMode="External"/><Relationship Id="rId117" Type="http://schemas.openxmlformats.org/officeDocument/2006/relationships/hyperlink" Target="https://drive.google.com/open?id=1XyiMqS8PY01ZKrTzH7ENMlFxUbSbzEwy" TargetMode="External"/><Relationship Id="rId359" Type="http://schemas.openxmlformats.org/officeDocument/2006/relationships/hyperlink" Target="https://drive.google.com/open?id=1eRwAWsUAY3w10Usu2OiXfUm6f8nuDexz" TargetMode="External"/><Relationship Id="rId116" Type="http://schemas.openxmlformats.org/officeDocument/2006/relationships/hyperlink" Target="https://drive.google.com/open?id=16F7bjV52u76KuYk51ytPMr6eo300BTey" TargetMode="External"/><Relationship Id="rId358" Type="http://schemas.openxmlformats.org/officeDocument/2006/relationships/hyperlink" Target="https://drive.google.com/open?id=1u3s0hFV9qgHazuAIqjAJ3VwP58ZUfP44" TargetMode="External"/><Relationship Id="rId115" Type="http://schemas.openxmlformats.org/officeDocument/2006/relationships/hyperlink" Target="https://drive.google.com/open?id=18jlr97_3QTxRxjr0za_oeDsIOZSIK8-F" TargetMode="External"/><Relationship Id="rId357" Type="http://schemas.openxmlformats.org/officeDocument/2006/relationships/hyperlink" Target="https://drive.google.com/open?id=1wNSYcT8OKPMaqVrn3EbK3LU2zjcFQKqE" TargetMode="External"/><Relationship Id="rId119" Type="http://schemas.openxmlformats.org/officeDocument/2006/relationships/hyperlink" Target="https://drive.google.com/open?id=1Xyjqljv3zu-uTBoKRvXvqqiTHI7R7gdr" TargetMode="External"/><Relationship Id="rId110" Type="http://schemas.openxmlformats.org/officeDocument/2006/relationships/hyperlink" Target="https://drive.google.com/open?id=1XsvPXKRaiGjqNxExeS2rMrA8cst_2qO1" TargetMode="External"/><Relationship Id="rId352" Type="http://schemas.openxmlformats.org/officeDocument/2006/relationships/hyperlink" Target="https://drive.google.com/open?id=110Rth71yhqUcMSqIxc7ObIlckMsd-u2N" TargetMode="External"/><Relationship Id="rId351" Type="http://schemas.openxmlformats.org/officeDocument/2006/relationships/hyperlink" Target="https://drive.google.com/open?id=1n0FqFJt5lU715NlTlAOCAoDfSh8eKdWV" TargetMode="External"/><Relationship Id="rId350" Type="http://schemas.openxmlformats.org/officeDocument/2006/relationships/hyperlink" Target="https://drive.google.com/open?id=1zxdaqFSDzeJobehrPrD4Nz-nUEYr2L-q" TargetMode="External"/><Relationship Id="rId114" Type="http://schemas.openxmlformats.org/officeDocument/2006/relationships/hyperlink" Target="https://drive.google.com/open?id=12XpqQr7uSgXmcZUHgx2Nj0NSEiBVwq2v" TargetMode="External"/><Relationship Id="rId356" Type="http://schemas.openxmlformats.org/officeDocument/2006/relationships/hyperlink" Target="https://drive.google.com/open?id=1qdXt9tjXUQe3DbLqIfgt9sAyp92A0LW-" TargetMode="External"/><Relationship Id="rId113" Type="http://schemas.openxmlformats.org/officeDocument/2006/relationships/hyperlink" Target="https://drive.google.com/open?id=1jAJOhmKuZEYU8vKeqnrOT9t0ZACx7pue" TargetMode="External"/><Relationship Id="rId355" Type="http://schemas.openxmlformats.org/officeDocument/2006/relationships/hyperlink" Target="https://drive.google.com/open?id=1XzP077mS0EkoF2N41vdMV3zM1U1T3sap" TargetMode="External"/><Relationship Id="rId112" Type="http://schemas.openxmlformats.org/officeDocument/2006/relationships/hyperlink" Target="https://drive.google.com/open?id=1aA-sCb5Zdxorz_pF8dV4Flc7czpowbI1" TargetMode="External"/><Relationship Id="rId354" Type="http://schemas.openxmlformats.org/officeDocument/2006/relationships/hyperlink" Target="https://drive.google.com/open?id=1CaDY_XpsAS4OiytOLtGr4m_jEP-1qZif" TargetMode="External"/><Relationship Id="rId111" Type="http://schemas.openxmlformats.org/officeDocument/2006/relationships/hyperlink" Target="https://drive.google.com/open?id=1nqCu5PLX7aMBXgPv3obIn0Jn6-HARyeg" TargetMode="External"/><Relationship Id="rId353" Type="http://schemas.openxmlformats.org/officeDocument/2006/relationships/hyperlink" Target="https://drive.google.com/open?id=14VAPkwyxkpvMFlN7loVFuDFHih0uDetI" TargetMode="External"/><Relationship Id="rId305" Type="http://schemas.openxmlformats.org/officeDocument/2006/relationships/hyperlink" Target="https://drive.google.com/open?id=1rKeEwsWPcY5LIGYIyrlug3onrYhmYBeh" TargetMode="External"/><Relationship Id="rId304" Type="http://schemas.openxmlformats.org/officeDocument/2006/relationships/hyperlink" Target="https://drive.google.com/open?id=16BpNgbYPLMssiS_LHO3bkExHwLmCkxnW" TargetMode="External"/><Relationship Id="rId303" Type="http://schemas.openxmlformats.org/officeDocument/2006/relationships/hyperlink" Target="https://drive.google.com/open?id=18ES8DpiPnfjdpYDdaxq6MEsOf3QaIaU4" TargetMode="External"/><Relationship Id="rId302" Type="http://schemas.openxmlformats.org/officeDocument/2006/relationships/hyperlink" Target="https://drive.google.com/open?id=1z_CExufJu-XnHzSbQs_QmbZz_Q1Kclie" TargetMode="External"/><Relationship Id="rId309" Type="http://schemas.openxmlformats.org/officeDocument/2006/relationships/hyperlink" Target="https://drive.google.com/open?id=1Dw04VBqYruSgSiqFlUL4ovmdS9iVdZiS" TargetMode="External"/><Relationship Id="rId308" Type="http://schemas.openxmlformats.org/officeDocument/2006/relationships/hyperlink" Target="https://drive.google.com/open?id=1848gf0GOgmJibeH62zA1BQGqE5OITEeB" TargetMode="External"/><Relationship Id="rId307" Type="http://schemas.openxmlformats.org/officeDocument/2006/relationships/hyperlink" Target="https://drive.google.com/open?id=1ANmuA3cEL1OFzGTsyZta2aIPOxoa0nru" TargetMode="External"/><Relationship Id="rId306" Type="http://schemas.openxmlformats.org/officeDocument/2006/relationships/hyperlink" Target="https://drive.google.com/open?id=17ecfxZtHG5jt0HHcbj_UP0S93dAlLi1R" TargetMode="External"/><Relationship Id="rId301" Type="http://schemas.openxmlformats.org/officeDocument/2006/relationships/hyperlink" Target="https://drive.google.com/open?id=1wfAZi4RWAkZjrxf_ScB_BVjO9-C4spP7" TargetMode="External"/><Relationship Id="rId300" Type="http://schemas.openxmlformats.org/officeDocument/2006/relationships/hyperlink" Target="https://drive.google.com/open?id=14AZ5bS_ETS-8Kc8rfx9-VnqtZt5OFu0l" TargetMode="External"/><Relationship Id="rId327" Type="http://schemas.openxmlformats.org/officeDocument/2006/relationships/hyperlink" Target="https://drive.google.com/open?id=1cWWkzFunfWBvInV-HOMXJBVvNRzTCu0c" TargetMode="External"/><Relationship Id="rId326" Type="http://schemas.openxmlformats.org/officeDocument/2006/relationships/hyperlink" Target="https://drive.google.com/open?id=1wAUQmflD2M5sLcPwEipWCpJxusW31eic" TargetMode="External"/><Relationship Id="rId325" Type="http://schemas.openxmlformats.org/officeDocument/2006/relationships/hyperlink" Target="https://drive.google.com/open?id=1Gc-NNOgHuchW8fJ2UvKb4GSlgVlkYih0" TargetMode="External"/><Relationship Id="rId324" Type="http://schemas.openxmlformats.org/officeDocument/2006/relationships/hyperlink" Target="https://drive.google.com/open?id=1mEWrqAf2bS4jT5AR944R1hApL4QPe4gU" TargetMode="External"/><Relationship Id="rId329" Type="http://schemas.openxmlformats.org/officeDocument/2006/relationships/hyperlink" Target="https://drive.google.com/open?id=1obC0tAQ8YMCGiFCCZTGtWqHWTy7qoSP9" TargetMode="External"/><Relationship Id="rId328" Type="http://schemas.openxmlformats.org/officeDocument/2006/relationships/hyperlink" Target="https://drive.google.com/open?id=1t_buTKcb98lbZ10HjqVilRVlG3H4t0M4" TargetMode="External"/><Relationship Id="rId323" Type="http://schemas.openxmlformats.org/officeDocument/2006/relationships/hyperlink" Target="https://drive.google.com/open?id=1d0lbnrWGq2CdjVmqpPt-IybGwb-AP3by" TargetMode="External"/><Relationship Id="rId322" Type="http://schemas.openxmlformats.org/officeDocument/2006/relationships/hyperlink" Target="https://drive.google.com/open?id=1KEweXRRQB0K7dCGkZ3mSer00fcsQKm2P" TargetMode="External"/><Relationship Id="rId321" Type="http://schemas.openxmlformats.org/officeDocument/2006/relationships/hyperlink" Target="https://drive.google.com/open?id=1RzKAXGing4QcvpG1WvYmP4klRmWzCYZG" TargetMode="External"/><Relationship Id="rId320" Type="http://schemas.openxmlformats.org/officeDocument/2006/relationships/hyperlink" Target="https://drive.google.com/open?id=1z_cAb8LdNzyxL8diFSitrwGAQK8l_qZu" TargetMode="External"/><Relationship Id="rId316" Type="http://schemas.openxmlformats.org/officeDocument/2006/relationships/hyperlink" Target="https://drive.google.com/open?id=1EWsrYyDfWjPB5ZgU6Mhpvj-pz47N_noG" TargetMode="External"/><Relationship Id="rId315" Type="http://schemas.openxmlformats.org/officeDocument/2006/relationships/hyperlink" Target="https://drive.google.com/open?id=1thWSp5IA00J-Il5B4tvsjQ8Rc0Un0qoz" TargetMode="External"/><Relationship Id="rId314" Type="http://schemas.openxmlformats.org/officeDocument/2006/relationships/hyperlink" Target="https://drive.google.com/open?id=1iTpvS25JBWQGnyiGwtHup0LY1rOx5tcP" TargetMode="External"/><Relationship Id="rId313" Type="http://schemas.openxmlformats.org/officeDocument/2006/relationships/hyperlink" Target="https://drive.google.com/open?id=1YEDGiahr1EU0KZBVbeqIH8U6ncHLvl8V" TargetMode="External"/><Relationship Id="rId319" Type="http://schemas.openxmlformats.org/officeDocument/2006/relationships/hyperlink" Target="https://drive.google.com/open?id=16BtAAwGYf3-9-juU-oPLd76grbAXfEQ4" TargetMode="External"/><Relationship Id="rId318" Type="http://schemas.openxmlformats.org/officeDocument/2006/relationships/hyperlink" Target="https://drive.google.com/open?id=1brtISJd9Y9fiHqHRFrExIy-YM8p8dqw-" TargetMode="External"/><Relationship Id="rId317" Type="http://schemas.openxmlformats.org/officeDocument/2006/relationships/hyperlink" Target="https://drive.google.com/open?id=152JUdnvhVWEuHjwDYflYkJJSF8VLfWja" TargetMode="External"/><Relationship Id="rId312" Type="http://schemas.openxmlformats.org/officeDocument/2006/relationships/hyperlink" Target="https://drive.google.com/open?id=1Wh96ilbwWOVvG15QASJSK3ItCWw3ZnNI" TargetMode="External"/><Relationship Id="rId311" Type="http://schemas.openxmlformats.org/officeDocument/2006/relationships/hyperlink" Target="https://drive.google.com/open?id=1D4qxQeWZJWR_ZmNOLhloNuK8yYkCjtOD" TargetMode="External"/><Relationship Id="rId310" Type="http://schemas.openxmlformats.org/officeDocument/2006/relationships/hyperlink" Target="https://drive.google.com/open?id=1yZmlSIxWjjXue0h7d0K0o-xIFXHOcj-J" TargetMode="External"/><Relationship Id="rId297" Type="http://schemas.openxmlformats.org/officeDocument/2006/relationships/hyperlink" Target="https://drive.google.com/open?id=1f7G9VA7XQXHrcmqkwtXH7Rh3LxWTE_Ea" TargetMode="External"/><Relationship Id="rId296" Type="http://schemas.openxmlformats.org/officeDocument/2006/relationships/hyperlink" Target="https://drive.google.com/open?id=1qatyeT1aJcbHirHgFmSu26kgyrNZHMPb" TargetMode="External"/><Relationship Id="rId295" Type="http://schemas.openxmlformats.org/officeDocument/2006/relationships/hyperlink" Target="https://drive.google.com/open?id=1j6CG1O2JPUH4F8OmYo_r6eWlbSmXIali" TargetMode="External"/><Relationship Id="rId294" Type="http://schemas.openxmlformats.org/officeDocument/2006/relationships/hyperlink" Target="https://drive.google.com/open?id=1foHgvlsagU420LzBLFmrTtL_TGQnq2_0" TargetMode="External"/><Relationship Id="rId299" Type="http://schemas.openxmlformats.org/officeDocument/2006/relationships/hyperlink" Target="https://drive.google.com/open?id=1dr-KOcV_EiflnnzBEKj2W2ayET2tn8Z3" TargetMode="External"/><Relationship Id="rId298" Type="http://schemas.openxmlformats.org/officeDocument/2006/relationships/hyperlink" Target="https://drive.google.com/open?id=1UlmpXNQfR03UOjDr-VTCWJK1sQw9w-PV" TargetMode="External"/><Relationship Id="rId271" Type="http://schemas.openxmlformats.org/officeDocument/2006/relationships/hyperlink" Target="https://drive.google.com/open?id=1D-HZkmeUWqMXyG-SteY8AKHL3miaQEi9" TargetMode="External"/><Relationship Id="rId270" Type="http://schemas.openxmlformats.org/officeDocument/2006/relationships/hyperlink" Target="https://drive.google.com/open?id=1_p7rUB0LG6DFx5LpG2Ib1Z58xIVu9YVP" TargetMode="External"/><Relationship Id="rId269" Type="http://schemas.openxmlformats.org/officeDocument/2006/relationships/hyperlink" Target="https://drive.google.com/open?id=1_1E1ULeRuJzzaDY9qCUUBkxAzeTUyXnF" TargetMode="External"/><Relationship Id="rId264" Type="http://schemas.openxmlformats.org/officeDocument/2006/relationships/hyperlink" Target="https://drive.google.com/open?id=1jv_AjgsTP3M7Ks4KiWNJkY107QfkNiUJ" TargetMode="External"/><Relationship Id="rId263" Type="http://schemas.openxmlformats.org/officeDocument/2006/relationships/hyperlink" Target="https://drive.google.com/open?id=1eWkkvVQ_-DcnP31h1SlIBk8hfLJ-hagh" TargetMode="External"/><Relationship Id="rId262" Type="http://schemas.openxmlformats.org/officeDocument/2006/relationships/hyperlink" Target="https://drive.google.com/open?id=1JaWh8PCwtVM8R-5LNUb0xuS7W0oIH-v0" TargetMode="External"/><Relationship Id="rId261" Type="http://schemas.openxmlformats.org/officeDocument/2006/relationships/hyperlink" Target="https://drive.google.com/open?id=19gHukMSLGkYijARyhDXarmKk6DPCTJPH" TargetMode="External"/><Relationship Id="rId268" Type="http://schemas.openxmlformats.org/officeDocument/2006/relationships/hyperlink" Target="https://drive.google.com/open?id=1zWSkVlCpT8SKghysZzkH5M4qVyi5YjE4" TargetMode="External"/><Relationship Id="rId267" Type="http://schemas.openxmlformats.org/officeDocument/2006/relationships/hyperlink" Target="https://drive.google.com/open?id=1VTStYwjIYDZddIPm_XTkByJC0A8izb-C" TargetMode="External"/><Relationship Id="rId266" Type="http://schemas.openxmlformats.org/officeDocument/2006/relationships/hyperlink" Target="https://drive.google.com/open?id=16YkH4ER3l0ik80kLp5WpG9--iqg3emuU" TargetMode="External"/><Relationship Id="rId265" Type="http://schemas.openxmlformats.org/officeDocument/2006/relationships/hyperlink" Target="https://drive.google.com/open?id=1hu5UhdnSDXTP2_n6s3mjtJCj4RSWF06k" TargetMode="External"/><Relationship Id="rId260" Type="http://schemas.openxmlformats.org/officeDocument/2006/relationships/hyperlink" Target="https://drive.google.com/open?id=1qyfPH6HDgeKfUUyIRqdiu5s0uNcnWYuf" TargetMode="External"/><Relationship Id="rId259" Type="http://schemas.openxmlformats.org/officeDocument/2006/relationships/hyperlink" Target="https://drive.google.com/open?id=1TVi_fY1GQOa0kgAjzlCkxsbWgNjlmwix" TargetMode="External"/><Relationship Id="rId258" Type="http://schemas.openxmlformats.org/officeDocument/2006/relationships/hyperlink" Target="https://drive.google.com/open?id=1e0EbqbIThl2J1SlbhkC98QSLTaoCWfF0" TargetMode="External"/><Relationship Id="rId253" Type="http://schemas.openxmlformats.org/officeDocument/2006/relationships/hyperlink" Target="https://drive.google.com/open?id=1yR9XqQK6HgFCDHS11wObL0aGLxA0zDei" TargetMode="External"/><Relationship Id="rId252" Type="http://schemas.openxmlformats.org/officeDocument/2006/relationships/hyperlink" Target="https://drive.google.com/open?id=1Z3nFoQjhr6EQvEcOk84d3C91pkXBYUli" TargetMode="External"/><Relationship Id="rId251" Type="http://schemas.openxmlformats.org/officeDocument/2006/relationships/hyperlink" Target="https://drive.google.com/open?id=1CywBVQZ0SCoMGQRSMYn4ZxHpKicIJwRH" TargetMode="External"/><Relationship Id="rId250" Type="http://schemas.openxmlformats.org/officeDocument/2006/relationships/hyperlink" Target="https://drive.google.com/open?id=11AsklKZOtZ4q3xg1X_R3lSG9bcv7FDGL" TargetMode="External"/><Relationship Id="rId257" Type="http://schemas.openxmlformats.org/officeDocument/2006/relationships/hyperlink" Target="https://drive.google.com/open?id=1ah25VIdCLXDLdoFo_PBSdxJjssotH9Gu" TargetMode="External"/><Relationship Id="rId256" Type="http://schemas.openxmlformats.org/officeDocument/2006/relationships/hyperlink" Target="https://drive.google.com/open?id=1LHDrhe7WBD7o3gc-dorUsRxlEOgRbIfH" TargetMode="External"/><Relationship Id="rId255" Type="http://schemas.openxmlformats.org/officeDocument/2006/relationships/hyperlink" Target="https://drive.google.com/open?id=1XLibRRSWhr_6aqxR9rqN1JfQfUC58tjf" TargetMode="External"/><Relationship Id="rId254" Type="http://schemas.openxmlformats.org/officeDocument/2006/relationships/hyperlink" Target="https://drive.google.com/open?id=1LUmrbz_EFOcdYOjlEd3bdtxS8f5bSzcs" TargetMode="External"/><Relationship Id="rId293" Type="http://schemas.openxmlformats.org/officeDocument/2006/relationships/hyperlink" Target="https://drive.google.com/open?id=1ugqVZmS2sG086BmTQFp7NUax4lXXlrNp" TargetMode="External"/><Relationship Id="rId292" Type="http://schemas.openxmlformats.org/officeDocument/2006/relationships/hyperlink" Target="https://drive.google.com/open?id=1ElYfVLB3bDQGzgGkZv_AmLIDJxqyslIu" TargetMode="External"/><Relationship Id="rId291" Type="http://schemas.openxmlformats.org/officeDocument/2006/relationships/hyperlink" Target="https://drive.google.com/open?id=1mq68gwjNK2tLarTUHaD1G4JNs0GiNveF" TargetMode="External"/><Relationship Id="rId290" Type="http://schemas.openxmlformats.org/officeDocument/2006/relationships/hyperlink" Target="https://drive.google.com/open?id=16eZWqx-fa7wGmhuA0z4WwYb0IRAjW6Hn" TargetMode="External"/><Relationship Id="rId286" Type="http://schemas.openxmlformats.org/officeDocument/2006/relationships/hyperlink" Target="https://drive.google.com/open?id=1Z9fK5MI-VD1OMbtTByooQkr7ZvcZc9AU" TargetMode="External"/><Relationship Id="rId285" Type="http://schemas.openxmlformats.org/officeDocument/2006/relationships/hyperlink" Target="https://drive.google.com/open?id=1Ao-U60hAMdeWIWaL1Xn-0W-ojJvqcuUX" TargetMode="External"/><Relationship Id="rId284" Type="http://schemas.openxmlformats.org/officeDocument/2006/relationships/hyperlink" Target="https://drive.google.com/open?id=1RmNtNYg_4s0_feH-Z4241H61ZB3alMYi" TargetMode="External"/><Relationship Id="rId283" Type="http://schemas.openxmlformats.org/officeDocument/2006/relationships/hyperlink" Target="https://drive.google.com/open?id=1q3y5tdKD5-6ZkZerlrUOvtI1blc1WUOq" TargetMode="External"/><Relationship Id="rId289" Type="http://schemas.openxmlformats.org/officeDocument/2006/relationships/hyperlink" Target="https://drive.google.com/open?id=1EY3zvrnyrBp4tcp--w9dkuXTJckFYIGq" TargetMode="External"/><Relationship Id="rId288" Type="http://schemas.openxmlformats.org/officeDocument/2006/relationships/hyperlink" Target="https://drive.google.com/open?id=1FfdQFU5XlP4ZhDXSiudGf-b9WR_79VIq" TargetMode="External"/><Relationship Id="rId287" Type="http://schemas.openxmlformats.org/officeDocument/2006/relationships/hyperlink" Target="https://drive.google.com/open?id=1JmjETK3qqf9D5E67GZAE1pUlMpsCf5AO" TargetMode="External"/><Relationship Id="rId282" Type="http://schemas.openxmlformats.org/officeDocument/2006/relationships/hyperlink" Target="https://drive.google.com/open?id=1gi0lK3rqfGqYYiZLftj9pIhDQSG_ODQt" TargetMode="External"/><Relationship Id="rId281" Type="http://schemas.openxmlformats.org/officeDocument/2006/relationships/hyperlink" Target="https://drive.google.com/open?id=1m8ueyhpvecyw4z0d6NzduGRHxUaMWP7O" TargetMode="External"/><Relationship Id="rId280" Type="http://schemas.openxmlformats.org/officeDocument/2006/relationships/hyperlink" Target="https://drive.google.com/open?id=1K1nTRPj_CweBwpr52834IKHsC-U5sUUT" TargetMode="External"/><Relationship Id="rId275" Type="http://schemas.openxmlformats.org/officeDocument/2006/relationships/hyperlink" Target="https://drive.google.com/open?id=1DtnkNnv8eJV97xwLn8vK_gpiRVw9fJPU" TargetMode="External"/><Relationship Id="rId274" Type="http://schemas.openxmlformats.org/officeDocument/2006/relationships/hyperlink" Target="https://drive.google.com/open?id=1wcKCF5Qar_1yOB_EhDhx8vJjSjh2tGr0" TargetMode="External"/><Relationship Id="rId273" Type="http://schemas.openxmlformats.org/officeDocument/2006/relationships/hyperlink" Target="https://drive.google.com/open?id=1JzkvVMDZlhATddU8yB_OQrjpB1SArb9J" TargetMode="External"/><Relationship Id="rId272" Type="http://schemas.openxmlformats.org/officeDocument/2006/relationships/hyperlink" Target="https://drive.google.com/open?id=1JmAxqFnKBfVnc65Qutti1a51Fp8Gyp-6" TargetMode="External"/><Relationship Id="rId279" Type="http://schemas.openxmlformats.org/officeDocument/2006/relationships/hyperlink" Target="https://drive.google.com/open?id=1X1rf2569XDtIBcEkbzWddjww1E0LtvZ1" TargetMode="External"/><Relationship Id="rId278" Type="http://schemas.openxmlformats.org/officeDocument/2006/relationships/hyperlink" Target="https://drive.google.com/open?id=1HYBlaE8LEnJlj5jYN-wg-SC7Xzm5r8C6" TargetMode="External"/><Relationship Id="rId277" Type="http://schemas.openxmlformats.org/officeDocument/2006/relationships/hyperlink" Target="https://drive.google.com/open?id=1n2NvD8VCsaQRQGxzcfubblS6lApa_SqH" TargetMode="External"/><Relationship Id="rId276" Type="http://schemas.openxmlformats.org/officeDocument/2006/relationships/hyperlink" Target="https://drive.google.com/open?id=1XjWLYlCvxui1q4sIaaMmB5isFZLofg7C" TargetMode="External"/><Relationship Id="rId228" Type="http://schemas.openxmlformats.org/officeDocument/2006/relationships/hyperlink" Target="https://drive.google.com/open?id=13BMBJIrRahfQwjBteVrbQL0okTpJyc_m" TargetMode="External"/><Relationship Id="rId227" Type="http://schemas.openxmlformats.org/officeDocument/2006/relationships/hyperlink" Target="http://jobhunter.id/" TargetMode="External"/><Relationship Id="rId226" Type="http://schemas.openxmlformats.org/officeDocument/2006/relationships/hyperlink" Target="https://drive.google.com/open?id=1qpihLbLVge9sEHV8qLcBXiJis-wUOhCA" TargetMode="External"/><Relationship Id="rId225" Type="http://schemas.openxmlformats.org/officeDocument/2006/relationships/hyperlink" Target="https://drive.google.com/open?id=1_I1-9uWqlzi1du0pT1Q9udGPCqvApEGX" TargetMode="External"/><Relationship Id="rId229" Type="http://schemas.openxmlformats.org/officeDocument/2006/relationships/hyperlink" Target="https://drive.google.com/open?id=1fAFSA6VxKk2tyPkb3uCKLCrOUrWTIkIP" TargetMode="External"/><Relationship Id="rId220" Type="http://schemas.openxmlformats.org/officeDocument/2006/relationships/hyperlink" Target="https://drive.google.com/open?id=1E2VIdlZ9hxp-28dwGt4yeJPXpSBN143J" TargetMode="External"/><Relationship Id="rId224" Type="http://schemas.openxmlformats.org/officeDocument/2006/relationships/hyperlink" Target="https://drive.google.com/open?id=1H_W0zLAOa_Qlob2NRIl9M3DIGok_ZZQk" TargetMode="External"/><Relationship Id="rId223" Type="http://schemas.openxmlformats.org/officeDocument/2006/relationships/hyperlink" Target="https://drive.google.com/open?id=1nthiSAOT5b3_yajR-I6BoA8-HwFdAWXF" TargetMode="External"/><Relationship Id="rId222" Type="http://schemas.openxmlformats.org/officeDocument/2006/relationships/hyperlink" Target="https://drive.google.com/open?id=1VgjDJx_ryybnNcglKoRn6HjMq9BUlK5K" TargetMode="External"/><Relationship Id="rId221" Type="http://schemas.openxmlformats.org/officeDocument/2006/relationships/hyperlink" Target="https://drive.google.com/open?id=1jeuX0Ccz56m9-8KLZECj8TvRdT7rmlOH" TargetMode="External"/><Relationship Id="rId217" Type="http://schemas.openxmlformats.org/officeDocument/2006/relationships/hyperlink" Target="https://drive.google.com/open?id=1HpFnnvw7N7bgAf3_qxvaqMKYSWE8PsoP" TargetMode="External"/><Relationship Id="rId216" Type="http://schemas.openxmlformats.org/officeDocument/2006/relationships/hyperlink" Target="https://drive.google.com/open?id=1Q5ERIe-XfKIqZAPkz3A3Ox7UW4LeFyZc" TargetMode="External"/><Relationship Id="rId215" Type="http://schemas.openxmlformats.org/officeDocument/2006/relationships/hyperlink" Target="https://drive.google.com/open?id=1Ju4pRYX_AK-zroaHPYxX_tJIGrY-Myro" TargetMode="External"/><Relationship Id="rId214" Type="http://schemas.openxmlformats.org/officeDocument/2006/relationships/hyperlink" Target="https://drive.google.com/open?id=1BBIxWdgvItqHiPvt8kNTVG88drRnmgwH" TargetMode="External"/><Relationship Id="rId219" Type="http://schemas.openxmlformats.org/officeDocument/2006/relationships/hyperlink" Target="https://drive.google.com/open?id=1CoSC74-Lmg4yuOaO6WpHDBEMPQbYGJiY" TargetMode="External"/><Relationship Id="rId218" Type="http://schemas.openxmlformats.org/officeDocument/2006/relationships/hyperlink" Target="https://drive.google.com/open?id=1tG2tdyEVNsuQCp9JN0MtN-0hZju62HEC" TargetMode="External"/><Relationship Id="rId213" Type="http://schemas.openxmlformats.org/officeDocument/2006/relationships/hyperlink" Target="https://drive.google.com/open?id=1ufUOG-Hcp9HZwRxOQvZxEQWjJwuhVowY" TargetMode="External"/><Relationship Id="rId212" Type="http://schemas.openxmlformats.org/officeDocument/2006/relationships/hyperlink" Target="https://drive.google.com/open?id=1AfHcAmXLB14RL013G4NvDjYlhXXGQ6G9" TargetMode="External"/><Relationship Id="rId211" Type="http://schemas.openxmlformats.org/officeDocument/2006/relationships/hyperlink" Target="https://drive.google.com/open?id=1fFaHrsVZzmnuwuhTQcMcL3W5Y-kcTJIX" TargetMode="External"/><Relationship Id="rId210" Type="http://schemas.openxmlformats.org/officeDocument/2006/relationships/hyperlink" Target="https://drive.google.com/open?id=1rnasgYIpPx0Gns6RfY0sFKj0nPHbLu4_" TargetMode="External"/><Relationship Id="rId249" Type="http://schemas.openxmlformats.org/officeDocument/2006/relationships/hyperlink" Target="https://drive.google.com/open?id=1OmoqV0ap-EQRDLUb33g-R8vvSV3_tSF1" TargetMode="External"/><Relationship Id="rId248" Type="http://schemas.openxmlformats.org/officeDocument/2006/relationships/hyperlink" Target="https://drive.google.com/open?id=1892ZovnUqj2uyxQvKERN3EYSLXUE0TFh" TargetMode="External"/><Relationship Id="rId247" Type="http://schemas.openxmlformats.org/officeDocument/2006/relationships/hyperlink" Target="https://drive.google.com/open?id=1F6oH5cuLTm_kN9rQ1pzp9-oYLkASCzKL" TargetMode="External"/><Relationship Id="rId242" Type="http://schemas.openxmlformats.org/officeDocument/2006/relationships/hyperlink" Target="https://drive.google.com/open?id=1jbrURj_jbsGTGrz43A5sjDS3fN40ez_7" TargetMode="External"/><Relationship Id="rId241" Type="http://schemas.openxmlformats.org/officeDocument/2006/relationships/hyperlink" Target="https://drive.google.com/open?id=15qZxIlT_o__OT15ZmC4qUAUE5Fv6Z37J" TargetMode="External"/><Relationship Id="rId240" Type="http://schemas.openxmlformats.org/officeDocument/2006/relationships/hyperlink" Target="https://drive.google.com/open?id=1A2dCgM3IyZJ78H7jimWdb-xAm1lQfP5z" TargetMode="External"/><Relationship Id="rId246" Type="http://schemas.openxmlformats.org/officeDocument/2006/relationships/hyperlink" Target="https://drive.google.com/open?id=1H1LaEn_S34mfAPdvO36omquehLqcuCe-" TargetMode="External"/><Relationship Id="rId245" Type="http://schemas.openxmlformats.org/officeDocument/2006/relationships/hyperlink" Target="https://drive.google.com/open?id=1YHa4ESSNrEeLszm9z3evmnk2VT472_sd" TargetMode="External"/><Relationship Id="rId244" Type="http://schemas.openxmlformats.org/officeDocument/2006/relationships/hyperlink" Target="https://drive.google.com/open?id=1rmmz7mh8cOENMJplYvp0cX46BUJ5_7M_" TargetMode="External"/><Relationship Id="rId243" Type="http://schemas.openxmlformats.org/officeDocument/2006/relationships/hyperlink" Target="https://drive.google.com/open?id=1-P_BmUvCOWJKo39B1EhouWEThfBw-Vco" TargetMode="External"/><Relationship Id="rId239" Type="http://schemas.openxmlformats.org/officeDocument/2006/relationships/hyperlink" Target="https://drive.google.com/open?id=1MxBDxr-Q318DwD9sF67jAsgaqdnS_mwj" TargetMode="External"/><Relationship Id="rId238" Type="http://schemas.openxmlformats.org/officeDocument/2006/relationships/hyperlink" Target="https://drive.google.com/open?id=1-TSBMAflQILHsbruk67rkGNUx6PlkHsy" TargetMode="External"/><Relationship Id="rId237" Type="http://schemas.openxmlformats.org/officeDocument/2006/relationships/hyperlink" Target="https://drive.google.com/open?id=1THAd_ro7-rkBGP2S2Q3V5yMFB1cEP2sr" TargetMode="External"/><Relationship Id="rId236" Type="http://schemas.openxmlformats.org/officeDocument/2006/relationships/hyperlink" Target="https://drive.google.com/open?id=1bklG8i4Dm12p19xP39F6LdxUCTCi_spk" TargetMode="External"/><Relationship Id="rId231" Type="http://schemas.openxmlformats.org/officeDocument/2006/relationships/hyperlink" Target="https://drive.google.com/open?id=1T9h_NJLvttCakUl5ipLSTgl6nPMDGFbd" TargetMode="External"/><Relationship Id="rId230" Type="http://schemas.openxmlformats.org/officeDocument/2006/relationships/hyperlink" Target="https://drive.google.com/open?id=1L14HkU62LtzpFPRDGIRTiCbdryZUbfwQ" TargetMode="External"/><Relationship Id="rId235" Type="http://schemas.openxmlformats.org/officeDocument/2006/relationships/hyperlink" Target="https://drive.google.com/open?id=1BfjKrcpOo7UWpRNfAve_f5m8qcTqe7LU" TargetMode="External"/><Relationship Id="rId234" Type="http://schemas.openxmlformats.org/officeDocument/2006/relationships/hyperlink" Target="https://drive.google.com/open?id=1QxO-ySdfoTzvKWJNCtcaoK1DDpuwmNQu" TargetMode="External"/><Relationship Id="rId233" Type="http://schemas.openxmlformats.org/officeDocument/2006/relationships/hyperlink" Target="https://drive.google.com/open?id=1IPPGFsycwe4TqYPkQ1MXADlXmedUGTxy" TargetMode="External"/><Relationship Id="rId232" Type="http://schemas.openxmlformats.org/officeDocument/2006/relationships/hyperlink" Target="https://drive.google.com/open?id=1CIJQe4lNg15GvWo0ypxP8cRLNbh3crea" TargetMode="External"/><Relationship Id="rId206" Type="http://schemas.openxmlformats.org/officeDocument/2006/relationships/hyperlink" Target="https://drive.google.com/open?id=1_5scHxX4E5D_RtJ6VvnjapbQ0PpZ8-Y6" TargetMode="External"/><Relationship Id="rId205" Type="http://schemas.openxmlformats.org/officeDocument/2006/relationships/hyperlink" Target="https://drive.google.com/open?id=1xfHzT5Uq7Wv4E9JoCHBUxvVUaOCrRFTI" TargetMode="External"/><Relationship Id="rId204" Type="http://schemas.openxmlformats.org/officeDocument/2006/relationships/hyperlink" Target="https://drive.google.com/open?id=18plBqOtB6GONhJs-F1TOZhtWfuYGps9i" TargetMode="External"/><Relationship Id="rId203" Type="http://schemas.openxmlformats.org/officeDocument/2006/relationships/hyperlink" Target="https://drive.google.com/open?id=17ht7CGm-A171weMECwv0FmQk-R2iSSKi" TargetMode="External"/><Relationship Id="rId209" Type="http://schemas.openxmlformats.org/officeDocument/2006/relationships/hyperlink" Target="https://drive.google.com/open?id=1JFluwMm5vo3qCHxn09Mp7yG1QF4zKQOU" TargetMode="External"/><Relationship Id="rId208" Type="http://schemas.openxmlformats.org/officeDocument/2006/relationships/hyperlink" Target="https://drive.google.com/open?id=1yCmRx-pP3BcU6jdTYIhiXM9Z5c739RuO" TargetMode="External"/><Relationship Id="rId207" Type="http://schemas.openxmlformats.org/officeDocument/2006/relationships/hyperlink" Target="https://drive.google.com/open?id=1tB3jlTTmpY6zvHavu4CjNtxaCESMM0QN" TargetMode="External"/><Relationship Id="rId202" Type="http://schemas.openxmlformats.org/officeDocument/2006/relationships/hyperlink" Target="https://drive.google.com/open?id=1zJKDYppbhZr5IRAI-wYxI1s-BHtlVK0j" TargetMode="External"/><Relationship Id="rId201" Type="http://schemas.openxmlformats.org/officeDocument/2006/relationships/hyperlink" Target="https://drive.google.com/open?id=1atXPqTbDf_K5I8s4UFb_Whr4iBck-CcO" TargetMode="External"/><Relationship Id="rId200" Type="http://schemas.openxmlformats.org/officeDocument/2006/relationships/hyperlink" Target="https://drive.google.com/open?id=10a0QCCntwQ2j8yY4Qj4L_ZCpinAMnL7P"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rive.google.com/open?id=1XpWs0IOxnBJAcWo0lzuuhI9j-crq5d3i" TargetMode="External"/><Relationship Id="rId194" Type="http://schemas.openxmlformats.org/officeDocument/2006/relationships/hyperlink" Target="https://drive.google.com/open?id=1ojD24j4SwQ8drVCkRW2sO4fq3iGPhWEI" TargetMode="External"/><Relationship Id="rId193" Type="http://schemas.openxmlformats.org/officeDocument/2006/relationships/hyperlink" Target="https://drive.google.com/open?id=12QfQVPa-3wOZvDLqqS_sr8InA6t-datf" TargetMode="External"/><Relationship Id="rId192" Type="http://schemas.openxmlformats.org/officeDocument/2006/relationships/hyperlink" Target="https://drive.google.com/open?id=1dfPhB5HldC6qF82rlfn_7mqO--aEI3r0" TargetMode="External"/><Relationship Id="rId191" Type="http://schemas.openxmlformats.org/officeDocument/2006/relationships/hyperlink" Target="https://drive.google.com/open?id=1JJcfxE2hyWb1PJciQkUnnC9b0Nol8bA9" TargetMode="External"/><Relationship Id="rId187" Type="http://schemas.openxmlformats.org/officeDocument/2006/relationships/hyperlink" Target="https://drive.google.com/open?id=1Om2pFOs45AsZmH9u0ZpV3yp_TMOBFQ_g" TargetMode="External"/><Relationship Id="rId186" Type="http://schemas.openxmlformats.org/officeDocument/2006/relationships/hyperlink" Target="https://drive.google.com/open?id=18Qwcc6BU8NHdWDFdbXRhApkiMViEwtUt" TargetMode="External"/><Relationship Id="rId185" Type="http://schemas.openxmlformats.org/officeDocument/2006/relationships/hyperlink" Target="https://drive.google.com/open?id=15HobqP_lzPvpa5Ewq-Lgup38yb59o9z_" TargetMode="External"/><Relationship Id="rId184" Type="http://schemas.openxmlformats.org/officeDocument/2006/relationships/hyperlink" Target="https://drive.google.com/open?id=1rW-As3el0ZOCgP-Z9aX1PbVxw3msz6cm" TargetMode="External"/><Relationship Id="rId189" Type="http://schemas.openxmlformats.org/officeDocument/2006/relationships/hyperlink" Target="https://drive.google.com/open?id=12xv-CPDl8NQBh_8Dmejuxae4gyCYu3KR" TargetMode="External"/><Relationship Id="rId188" Type="http://schemas.openxmlformats.org/officeDocument/2006/relationships/hyperlink" Target="https://drive.google.com/open?id=11-RozBQ5XbpJ7H9XLVKsedJEukQKq8gN" TargetMode="External"/><Relationship Id="rId183" Type="http://schemas.openxmlformats.org/officeDocument/2006/relationships/hyperlink" Target="https://drive.google.com/open?id=1U1yxF4KTfqbpg3wRdCWd_NQjKc43ic0B" TargetMode="External"/><Relationship Id="rId182" Type="http://schemas.openxmlformats.org/officeDocument/2006/relationships/hyperlink" Target="https://drive.google.com/open?id=1OSfFxBU0iXWICIKpHDhi4RFOaagglhtm" TargetMode="External"/><Relationship Id="rId181" Type="http://schemas.openxmlformats.org/officeDocument/2006/relationships/hyperlink" Target="https://drive.google.com/open?id=1xHhpa5ASM1nkV86q8K7d51ZAmArMmkrj" TargetMode="External"/><Relationship Id="rId180" Type="http://schemas.openxmlformats.org/officeDocument/2006/relationships/hyperlink" Target="https://drive.google.com/open?id=1X5nJrSYBolPeGiNjSH6X4lxietygiJaN" TargetMode="External"/><Relationship Id="rId176" Type="http://schemas.openxmlformats.org/officeDocument/2006/relationships/hyperlink" Target="https://drive.google.com/open?id=1FRDnw4PN5e93mqIo0bpuRWlYtLu501Oz" TargetMode="External"/><Relationship Id="rId175" Type="http://schemas.openxmlformats.org/officeDocument/2006/relationships/hyperlink" Target="https://drive.google.com/open?id=1FJx5Q1pUbXQ90JmmBu99YXmmWrUCp-v1" TargetMode="External"/><Relationship Id="rId174" Type="http://schemas.openxmlformats.org/officeDocument/2006/relationships/hyperlink" Target="https://drive.google.com/open?id=1SaPzW5AlmHn7xokNRhhGloNQrRBASN1A" TargetMode="External"/><Relationship Id="rId173" Type="http://schemas.openxmlformats.org/officeDocument/2006/relationships/hyperlink" Target="https://drive.google.com/open?id=14j5yO3KEQaHfPVJoiYp992Yehhfvzibf" TargetMode="External"/><Relationship Id="rId179" Type="http://schemas.openxmlformats.org/officeDocument/2006/relationships/hyperlink" Target="https://drive.google.com/open?id=1vpoZYr50pKPv1SuH1b4A9sK9Ba9t-9yL" TargetMode="External"/><Relationship Id="rId178" Type="http://schemas.openxmlformats.org/officeDocument/2006/relationships/hyperlink" Target="https://drive.google.com/open?id=1JJYg78PFIc2Ufoe1GagegtUzNm_DdGJO" TargetMode="External"/><Relationship Id="rId177" Type="http://schemas.openxmlformats.org/officeDocument/2006/relationships/hyperlink" Target="https://drive.google.com/open?id=1vtEvESHu1AvYObnYqYVlADR5lXBr63TW" TargetMode="External"/><Relationship Id="rId198" Type="http://schemas.openxmlformats.org/officeDocument/2006/relationships/hyperlink" Target="https://drive.google.com/open?id=1iHJavwDUTbXl0ZUU4PLl29BqUPSGmoe0" TargetMode="External"/><Relationship Id="rId197" Type="http://schemas.openxmlformats.org/officeDocument/2006/relationships/hyperlink" Target="https://drive.google.com/open?id=1JXLRTu6sbuXs9Ur1AD6_nA3YFhUWiI2D" TargetMode="External"/><Relationship Id="rId196" Type="http://schemas.openxmlformats.org/officeDocument/2006/relationships/hyperlink" Target="https://drive.google.com/open?id=1LlZAAysFbWcULiyoNVKllFEaAUwD_1V2" TargetMode="External"/><Relationship Id="rId195" Type="http://schemas.openxmlformats.org/officeDocument/2006/relationships/hyperlink" Target="https://drive.google.com/open?id=1OIpd4TvlWgHIIkEB7S6YlhycMflC-KM4" TargetMode="External"/><Relationship Id="rId199" Type="http://schemas.openxmlformats.org/officeDocument/2006/relationships/hyperlink" Target="https://drive.google.com/open?id=18W7Jk5OWokiHkJW_EK2krTKMP6B9W1ca" TargetMode="External"/><Relationship Id="rId150" Type="http://schemas.openxmlformats.org/officeDocument/2006/relationships/hyperlink" Target="https://drive.google.com/open?id=1WSE7Q-2qnUUB1omzNKau6HJFo5aAU8cL" TargetMode="External"/><Relationship Id="rId1" Type="http://schemas.openxmlformats.org/officeDocument/2006/relationships/comments" Target="../comments4.xml"/><Relationship Id="rId2" Type="http://schemas.openxmlformats.org/officeDocument/2006/relationships/hyperlink" Target="https://instagram.com/yudistyomp?r=nametag" TargetMode="External"/><Relationship Id="rId3" Type="http://schemas.openxmlformats.org/officeDocument/2006/relationships/hyperlink" Target="https://instagram.com/yudistyomp?r=nametag" TargetMode="External"/><Relationship Id="rId149" Type="http://schemas.openxmlformats.org/officeDocument/2006/relationships/hyperlink" Target="https://drive.google.com/open?id=14Lkuy_bgrZxGnlX_tte8n6Dev0Z2Loyn" TargetMode="External"/><Relationship Id="rId4" Type="http://schemas.openxmlformats.org/officeDocument/2006/relationships/hyperlink" Target="https://bit.ly/PencariKerjaDisabilitas" TargetMode="External"/><Relationship Id="rId148" Type="http://schemas.openxmlformats.org/officeDocument/2006/relationships/hyperlink" Target="https://drive.google.com/open?id=19CUj8EVbkoDPVzNTrKuWW6EAefMo9hM4" TargetMode="External"/><Relationship Id="rId9" Type="http://schemas.openxmlformats.org/officeDocument/2006/relationships/hyperlink" Target="mailto:mickaeleb13@gmail.com" TargetMode="External"/><Relationship Id="rId143" Type="http://schemas.openxmlformats.org/officeDocument/2006/relationships/hyperlink" Target="https://drive.google.com/open?id=1D5bVCZCGrI44XIG63ORo3H3lFyjAJdsB" TargetMode="External"/><Relationship Id="rId142" Type="http://schemas.openxmlformats.org/officeDocument/2006/relationships/hyperlink" Target="https://drive.google.com/open?id=1ZjkTI_QiX3Lq2hgj7Kh8NKTAXHisudTF" TargetMode="External"/><Relationship Id="rId141" Type="http://schemas.openxmlformats.org/officeDocument/2006/relationships/hyperlink" Target="https://drive.google.com/open?id=1V06DKnEis_XB9K4Q0SidBaIYO8iWOc5G" TargetMode="External"/><Relationship Id="rId140" Type="http://schemas.openxmlformats.org/officeDocument/2006/relationships/hyperlink" Target="https://drive.google.com/open?id=1sHVsONiE_cO0ObJoVQTaxRXo6c1ROcrW" TargetMode="External"/><Relationship Id="rId5" Type="http://schemas.openxmlformats.org/officeDocument/2006/relationships/hyperlink" Target="mailto:yoshuapokemon@gmail.com" TargetMode="External"/><Relationship Id="rId147" Type="http://schemas.openxmlformats.org/officeDocument/2006/relationships/hyperlink" Target="https://drive.google.com/open?id=19wLa3OmF6FCIVSaVwK2jmHHoUuzCS919" TargetMode="External"/><Relationship Id="rId6" Type="http://schemas.openxmlformats.org/officeDocument/2006/relationships/hyperlink" Target="mailto:kamal.ardiansyah09@gmail.com" TargetMode="External"/><Relationship Id="rId146" Type="http://schemas.openxmlformats.org/officeDocument/2006/relationships/hyperlink" Target="https://drive.google.com/open?id=13McAz6M5lfOrQzxsewk3ZL43MuPvCpCr" TargetMode="External"/><Relationship Id="rId7" Type="http://schemas.openxmlformats.org/officeDocument/2006/relationships/hyperlink" Target="https://m.facebook.com/?_rdr" TargetMode="External"/><Relationship Id="rId145" Type="http://schemas.openxmlformats.org/officeDocument/2006/relationships/hyperlink" Target="https://drive.google.com/open?id=1J_Rmgx3SbkG943-BSR7aZ5KZxuDQAFpR" TargetMode="External"/><Relationship Id="rId8" Type="http://schemas.openxmlformats.org/officeDocument/2006/relationships/hyperlink" Target="https://www.instagram.com/invites/contact/?i=1j42003pdwbye&amp;utm_content=ns6mt1" TargetMode="External"/><Relationship Id="rId144" Type="http://schemas.openxmlformats.org/officeDocument/2006/relationships/hyperlink" Target="https://drive.google.com/open?id=1HQ5qzIQRBa_owWgJpQxQTRvwqEF4F-7j" TargetMode="External"/><Relationship Id="rId139" Type="http://schemas.openxmlformats.org/officeDocument/2006/relationships/hyperlink" Target="https://drive.google.com/open?id=1wK5OHU1LL2-Dg3Z5ZcUGVwB61_NCm_EQ" TargetMode="External"/><Relationship Id="rId138" Type="http://schemas.openxmlformats.org/officeDocument/2006/relationships/hyperlink" Target="https://drive.google.com/open?id=1C5GZqgqhMexe6_mpReQJAQP4BILVsi7g" TargetMode="External"/><Relationship Id="rId137" Type="http://schemas.openxmlformats.org/officeDocument/2006/relationships/hyperlink" Target="https://drive.google.com/open?id=1b7_eQvj_vh9o-X_gRcjQriiEqp_tMIQ1" TargetMode="External"/><Relationship Id="rId132" Type="http://schemas.openxmlformats.org/officeDocument/2006/relationships/hyperlink" Target="https://drive.google.com/open?id=1lhRyhw1oWDFixFL1f-6bT0BGmr0rt26a" TargetMode="External"/><Relationship Id="rId131" Type="http://schemas.openxmlformats.org/officeDocument/2006/relationships/hyperlink" Target="https://drive.google.com/open?id=1nlgF-Kxk14-jeKYus9HPW1p8n22F7m3i" TargetMode="External"/><Relationship Id="rId130" Type="http://schemas.openxmlformats.org/officeDocument/2006/relationships/hyperlink" Target="https://drive.google.com/open?id=1uzNpsuyvqfGF0XuDHA68Ndw4QJJNbqTf" TargetMode="External"/><Relationship Id="rId136" Type="http://schemas.openxmlformats.org/officeDocument/2006/relationships/hyperlink" Target="https://drive.google.com/open?id=1DtCIq9y1_YUcSQt428SPE6GY-Pr9QAj5" TargetMode="External"/><Relationship Id="rId135" Type="http://schemas.openxmlformats.org/officeDocument/2006/relationships/hyperlink" Target="https://drive.google.com/open?id=13_FQK1BzgfoOqXQ1QYizkylc5gINw_YB" TargetMode="External"/><Relationship Id="rId134" Type="http://schemas.openxmlformats.org/officeDocument/2006/relationships/hyperlink" Target="https://drive.google.com/open?id=1diQ8dWkWbtRD587nX6cqiocz1Gm5u0n_" TargetMode="External"/><Relationship Id="rId133" Type="http://schemas.openxmlformats.org/officeDocument/2006/relationships/hyperlink" Target="https://drive.google.com/open?id=10zD872nf0PcNDRBwMTvvIVU4uwKg91h7" TargetMode="External"/><Relationship Id="rId172" Type="http://schemas.openxmlformats.org/officeDocument/2006/relationships/hyperlink" Target="https://drive.google.com/open?id=1tJ1KfO2tsHf8NhjPf1F6BMxZpFqNb-_r" TargetMode="External"/><Relationship Id="rId171" Type="http://schemas.openxmlformats.org/officeDocument/2006/relationships/hyperlink" Target="https://drive.google.com/open?id=1gH45FdZP3ABHVxNZsjnNbw-WDxkOdGDY" TargetMode="External"/><Relationship Id="rId170" Type="http://schemas.openxmlformats.org/officeDocument/2006/relationships/hyperlink" Target="https://drive.google.com/open?id=17Usq5QRye380Xy2gn-OuASHR7DEgElCk" TargetMode="External"/><Relationship Id="rId165" Type="http://schemas.openxmlformats.org/officeDocument/2006/relationships/hyperlink" Target="https://drive.google.com/open?id=1b3fkRBUh7Nuj7etdbFfRVIaIoXfMhV7J" TargetMode="External"/><Relationship Id="rId164" Type="http://schemas.openxmlformats.org/officeDocument/2006/relationships/hyperlink" Target="https://drive.google.com/open?id=1qG8GgqAt9e_31Xr80fctT17UNWAu2jPN" TargetMode="External"/><Relationship Id="rId163" Type="http://schemas.openxmlformats.org/officeDocument/2006/relationships/hyperlink" Target="https://drive.google.com/open?id=1ggoozGWt8RyxAhheDofZSa0-rMrnJ3UR" TargetMode="External"/><Relationship Id="rId162" Type="http://schemas.openxmlformats.org/officeDocument/2006/relationships/hyperlink" Target="https://drive.google.com/open?id=1ra5Xx2mLghrhzAovhkMWpqPUGUALnfj_" TargetMode="External"/><Relationship Id="rId169" Type="http://schemas.openxmlformats.org/officeDocument/2006/relationships/hyperlink" Target="https://drive.google.com/open?id=11xy8K53QN8-Sk0Jz_xzIkf2M8xVSBFfO" TargetMode="External"/><Relationship Id="rId168" Type="http://schemas.openxmlformats.org/officeDocument/2006/relationships/hyperlink" Target="https://drive.google.com/open?id=1zP-PdyhvfiZSx5kzTQBVWCkRZqdJTKxo" TargetMode="External"/><Relationship Id="rId167" Type="http://schemas.openxmlformats.org/officeDocument/2006/relationships/hyperlink" Target="https://drive.google.com/open?id=11nFSu-CArKzyvfkpL7-EvMVJ0_U3bxB_" TargetMode="External"/><Relationship Id="rId166" Type="http://schemas.openxmlformats.org/officeDocument/2006/relationships/hyperlink" Target="https://drive.google.com/open?id=1fRN6-LcVCqEk06wnyYxnW0EKMH__0J1m" TargetMode="External"/><Relationship Id="rId161" Type="http://schemas.openxmlformats.org/officeDocument/2006/relationships/hyperlink" Target="https://drive.google.com/open?id=1-Y5VKg9sqnZ5d4mJQB23DJTQlYtKT3lI" TargetMode="External"/><Relationship Id="rId160" Type="http://schemas.openxmlformats.org/officeDocument/2006/relationships/hyperlink" Target="https://drive.google.com/open?id=1VKsaDOJnVA0I7Dcz2GzPWi3LpoPpwpqW" TargetMode="External"/><Relationship Id="rId159" Type="http://schemas.openxmlformats.org/officeDocument/2006/relationships/hyperlink" Target="mailto:bagasvergil@gmail.com" TargetMode="External"/><Relationship Id="rId154" Type="http://schemas.openxmlformats.org/officeDocument/2006/relationships/hyperlink" Target="https://drive.google.com/open?id=1sJi_nCoHP_zUv6gIpQCVwHZZPqySoWl3" TargetMode="External"/><Relationship Id="rId153" Type="http://schemas.openxmlformats.org/officeDocument/2006/relationships/hyperlink" Target="https://drive.google.com/open?id=1Xibnj3hbwOeIyhY9fLk8ZAKoWdur6ASI" TargetMode="External"/><Relationship Id="rId152" Type="http://schemas.openxmlformats.org/officeDocument/2006/relationships/hyperlink" Target="https://drive.google.com/open?id=1SsJhLz2fikbbaHSsnm75Ega-QqwmIIiA" TargetMode="External"/><Relationship Id="rId151" Type="http://schemas.openxmlformats.org/officeDocument/2006/relationships/hyperlink" Target="https://drive.google.com/open?id=1cfixGFYcI0crk8GBai_5QaebfOBRUVrE" TargetMode="External"/><Relationship Id="rId158" Type="http://schemas.openxmlformats.org/officeDocument/2006/relationships/hyperlink" Target="https://drive.google.com/open?id=11Le_Frog9BizZ5GA1ySZWAMHh29n3T3z" TargetMode="External"/><Relationship Id="rId157" Type="http://schemas.openxmlformats.org/officeDocument/2006/relationships/hyperlink" Target="https://drive.google.com/open?id=1JUu7SxCIXap5gU6RcTFM_oFF5foArazO" TargetMode="External"/><Relationship Id="rId156" Type="http://schemas.openxmlformats.org/officeDocument/2006/relationships/hyperlink" Target="https://drive.google.com/open?id=1uHHuDfVMBdeQ4J3Xb4PeM3pAAkZsE0d7" TargetMode="External"/><Relationship Id="rId155" Type="http://schemas.openxmlformats.org/officeDocument/2006/relationships/hyperlink" Target="https://drive.google.com/open?id=165mOryg1ME4wOuRmOsitkO3ktQXj_mOj" TargetMode="External"/><Relationship Id="rId40" Type="http://schemas.openxmlformats.org/officeDocument/2006/relationships/hyperlink" Target="https://docs.google.com/forms/d/e/1FAIpQLSeBSWf2rxVgLeKSGUvPbr65REqze4tpYuqQFR8Dxi7OU4YMmA/viewform" TargetMode="External"/><Relationship Id="rId42" Type="http://schemas.openxmlformats.org/officeDocument/2006/relationships/hyperlink" Target="https://www.facebook.com/rosalia.lesmana" TargetMode="External"/><Relationship Id="rId41" Type="http://schemas.openxmlformats.org/officeDocument/2006/relationships/hyperlink" Target="https://docs.google.com/forms/d/e/1FAIpQLScnquKFV6j1j4aOf_G-GuhMRpcgPC2f8fxujttTV9mvnDBD8w/viewform?vc=0&amp;c=0&amp;w=1" TargetMode="External"/><Relationship Id="rId44" Type="http://schemas.openxmlformats.org/officeDocument/2006/relationships/hyperlink" Target="https://www.instagram.com/p/Byd_B4NAQBf/?igshid=1fog796brgf0u" TargetMode="External"/><Relationship Id="rId43" Type="http://schemas.openxmlformats.org/officeDocument/2006/relationships/hyperlink" Target="https://m.facebook.com/home.php" TargetMode="External"/><Relationship Id="rId46" Type="http://schemas.openxmlformats.org/officeDocument/2006/relationships/hyperlink" Target="http://instagram.com/rhema_santoso" TargetMode="External"/><Relationship Id="rId45" Type="http://schemas.openxmlformats.org/officeDocument/2006/relationships/hyperlink" Target="https://www.instagram.com/instagram/?hl=id" TargetMode="External"/><Relationship Id="rId48" Type="http://schemas.openxmlformats.org/officeDocument/2006/relationships/hyperlink" Target="http://instagram.com/rhema_santoso" TargetMode="External"/><Relationship Id="rId47" Type="http://schemas.openxmlformats.org/officeDocument/2006/relationships/hyperlink" Target="https://www.instagram.com/p/BujIxlYBtGHCG-wAkjW2gVP0c4_hKGOp3PY4m80/?igshid=slklog03zbgs" TargetMode="External"/><Relationship Id="rId49" Type="http://schemas.openxmlformats.org/officeDocument/2006/relationships/hyperlink" Target="http://ig.com/rahmah0322" TargetMode="External"/><Relationship Id="rId31" Type="http://schemas.openxmlformats.org/officeDocument/2006/relationships/hyperlink" Target="https://www.instagram.com/dyanti265.dy/" TargetMode="External"/><Relationship Id="rId30" Type="http://schemas.openxmlformats.org/officeDocument/2006/relationships/hyperlink" Target="https://www.instagram.com/invites/contact/?i=1pdqzmgarv2qs&amp;utm_content=dw6281" TargetMode="External"/><Relationship Id="rId33" Type="http://schemas.openxmlformats.org/officeDocument/2006/relationships/hyperlink" Target="https://bit.ly/PencariKerjaDisabilitas" TargetMode="External"/><Relationship Id="rId32" Type="http://schemas.openxmlformats.org/officeDocument/2006/relationships/hyperlink" Target="https://www.instagram.com/taufik_603/" TargetMode="External"/><Relationship Id="rId35" Type="http://schemas.openxmlformats.org/officeDocument/2006/relationships/hyperlink" Target="https://www.facebook.com/hanana.almada" TargetMode="External"/><Relationship Id="rId34" Type="http://schemas.openxmlformats.org/officeDocument/2006/relationships/hyperlink" Target="http://www.facebook.com/dadan.nur.abdillah" TargetMode="External"/><Relationship Id="rId37" Type="http://schemas.openxmlformats.org/officeDocument/2006/relationships/hyperlink" Target="https://www.instagram.com/amelda.id/" TargetMode="External"/><Relationship Id="rId36" Type="http://schemas.openxmlformats.org/officeDocument/2006/relationships/hyperlink" Target="https://www.instagram.com/doctis67/?hl=id" TargetMode="External"/><Relationship Id="rId39" Type="http://schemas.openxmlformats.org/officeDocument/2006/relationships/hyperlink" Target="http://instagram.com/rafi_alfaresy" TargetMode="External"/><Relationship Id="rId38" Type="http://schemas.openxmlformats.org/officeDocument/2006/relationships/hyperlink" Target="https://www.facebook.com/difalinkdotcom/" TargetMode="External"/><Relationship Id="rId20" Type="http://schemas.openxmlformats.org/officeDocument/2006/relationships/hyperlink" Target="https://www.instagram.com/doctis67/?hl=id" TargetMode="External"/><Relationship Id="rId22" Type="http://schemas.openxmlformats.org/officeDocument/2006/relationships/hyperlink" Target="https://www.facebook.com/difalinkdotcom/" TargetMode="External"/><Relationship Id="rId21" Type="http://schemas.openxmlformats.org/officeDocument/2006/relationships/hyperlink" Target="https://www.instagram.com/amelda.id/" TargetMode="External"/><Relationship Id="rId24" Type="http://schemas.openxmlformats.org/officeDocument/2006/relationships/hyperlink" Target="https://instagram.com/lingga_di?igshid=ebdl23s6vw4y" TargetMode="External"/><Relationship Id="rId23" Type="http://schemas.openxmlformats.org/officeDocument/2006/relationships/hyperlink" Target="http://instagram.com/rafi_alfaresy" TargetMode="External"/><Relationship Id="rId26" Type="http://schemas.openxmlformats.org/officeDocument/2006/relationships/hyperlink" Target="https://www.facebook.com/rekawulanputri" TargetMode="External"/><Relationship Id="rId25" Type="http://schemas.openxmlformats.org/officeDocument/2006/relationships/hyperlink" Target="https://docs.google.com/forms/d/e/1FAIpQLSeBSWf2rxVgLeKSGUvPbr65REqze4tpYuqQFR8Dxi7OU4YMmA/viewform" TargetMode="External"/><Relationship Id="rId28" Type="http://schemas.openxmlformats.org/officeDocument/2006/relationships/hyperlink" Target="https://www.facebook.com/jayeng.pranoto" TargetMode="External"/><Relationship Id="rId27" Type="http://schemas.openxmlformats.org/officeDocument/2006/relationships/hyperlink" Target="https://instagram.com/alanazd_?igshid=18vw994kci5le" TargetMode="External"/><Relationship Id="rId29" Type="http://schemas.openxmlformats.org/officeDocument/2006/relationships/hyperlink" Target="https://www.instagram.com/01_signlanguageinternational?r=nametag" TargetMode="External"/><Relationship Id="rId11" Type="http://schemas.openxmlformats.org/officeDocument/2006/relationships/hyperlink" Target="https://www.facebook.com/rekawulanputri" TargetMode="External"/><Relationship Id="rId10" Type="http://schemas.openxmlformats.org/officeDocument/2006/relationships/hyperlink" Target="https://instagram.com/lingga_di?igshid=ebdl23s6vw4y" TargetMode="External"/><Relationship Id="rId13" Type="http://schemas.openxmlformats.org/officeDocument/2006/relationships/hyperlink" Target="https://www.facebook.com/jayeng.pranoto" TargetMode="External"/><Relationship Id="rId12" Type="http://schemas.openxmlformats.org/officeDocument/2006/relationships/hyperlink" Target="https://instagram.com/alanazd_?igshid=18vw994kci5le" TargetMode="External"/><Relationship Id="rId15" Type="http://schemas.openxmlformats.org/officeDocument/2006/relationships/hyperlink" Target="https://www.instagram.com/invites/contact/?i=1pdqzmgarv2qs&amp;utm_content=dw6281" TargetMode="External"/><Relationship Id="rId14" Type="http://schemas.openxmlformats.org/officeDocument/2006/relationships/hyperlink" Target="https://www.instagram.com/01_signlanguageinternational?r=nametag" TargetMode="External"/><Relationship Id="rId17" Type="http://schemas.openxmlformats.org/officeDocument/2006/relationships/hyperlink" Target="https://www.instagram.com/taufik_603/" TargetMode="External"/><Relationship Id="rId16" Type="http://schemas.openxmlformats.org/officeDocument/2006/relationships/hyperlink" Target="https://www.instagram.com/dyanti265.dy/" TargetMode="External"/><Relationship Id="rId19" Type="http://schemas.openxmlformats.org/officeDocument/2006/relationships/hyperlink" Target="https://www.facebook.com/hanana.almada" TargetMode="External"/><Relationship Id="rId18" Type="http://schemas.openxmlformats.org/officeDocument/2006/relationships/hyperlink" Target="http://www.facebook.com/dadan.nur.abdillah" TargetMode="External"/><Relationship Id="rId84" Type="http://schemas.openxmlformats.org/officeDocument/2006/relationships/hyperlink" Target="https://drive.google.com/open?id=10zD872nf0PcNDRBwMTvvIVU4uwKg91h7" TargetMode="External"/><Relationship Id="rId83" Type="http://schemas.openxmlformats.org/officeDocument/2006/relationships/hyperlink" Target="https://drive.google.com/open?id=1lhRyhw1oWDFixFL1f-6bT0BGmr0rt26a" TargetMode="External"/><Relationship Id="rId86" Type="http://schemas.openxmlformats.org/officeDocument/2006/relationships/hyperlink" Target="https://drive.google.com/open?id=13_FQK1BzgfoOqXQ1QYizkylc5gINw_YB" TargetMode="External"/><Relationship Id="rId85" Type="http://schemas.openxmlformats.org/officeDocument/2006/relationships/hyperlink" Target="https://drive.google.com/open?id=1diQ8dWkWbtRD587nX6cqiocz1Gm5u0n_" TargetMode="External"/><Relationship Id="rId88" Type="http://schemas.openxmlformats.org/officeDocument/2006/relationships/hyperlink" Target="https://drive.google.com/open?id=1b7_eQvj_vh9o-X_gRcjQriiEqp_tMIQ1" TargetMode="External"/><Relationship Id="rId87" Type="http://schemas.openxmlformats.org/officeDocument/2006/relationships/hyperlink" Target="https://drive.google.com/open?id=1DtCIq9y1_YUcSQt428SPE6GY-Pr9QAj5" TargetMode="External"/><Relationship Id="rId89" Type="http://schemas.openxmlformats.org/officeDocument/2006/relationships/hyperlink" Target="https://drive.google.com/open?id=1C5GZqgqhMexe6_mpReQJAQP4BILVsi7g" TargetMode="External"/><Relationship Id="rId80" Type="http://schemas.openxmlformats.org/officeDocument/2006/relationships/hyperlink" Target="https://drive.google.com/open?id=1hng54m9qBfprLeiUzBhGutps17jY5tF1" TargetMode="External"/><Relationship Id="rId82" Type="http://schemas.openxmlformats.org/officeDocument/2006/relationships/hyperlink" Target="https://drive.google.com/open?id=1nlgF-Kxk14-jeKYus9HPW1p8n22F7m3i" TargetMode="External"/><Relationship Id="rId81" Type="http://schemas.openxmlformats.org/officeDocument/2006/relationships/hyperlink" Target="https://drive.google.com/open?id=1uzNpsuyvqfGF0XuDHA68Ndw4QJJNbqTf" TargetMode="External"/><Relationship Id="rId73" Type="http://schemas.openxmlformats.org/officeDocument/2006/relationships/hyperlink" Target="https://drive.google.com/open?id=1w103rAHl8p-o9RFyra95jI9CXVH9z6bv" TargetMode="External"/><Relationship Id="rId72" Type="http://schemas.openxmlformats.org/officeDocument/2006/relationships/hyperlink" Target="https://drive.google.com/open?id=1rPlWlh2NfnezEBjhRLy4p3DMBg6Julty" TargetMode="External"/><Relationship Id="rId75" Type="http://schemas.openxmlformats.org/officeDocument/2006/relationships/hyperlink" Target="https://drive.google.com/open?id=1GpFA6-sB2tzdQ7PK3ORf8yQVq8p03SIx" TargetMode="External"/><Relationship Id="rId74" Type="http://schemas.openxmlformats.org/officeDocument/2006/relationships/hyperlink" Target="https://drive.google.com/open?id=1j5At7GzksTS0rlfVgH8ccJwVoYL_WcS1" TargetMode="External"/><Relationship Id="rId77" Type="http://schemas.openxmlformats.org/officeDocument/2006/relationships/hyperlink" Target="https://drive.google.com/open?id=1HRbKJMB9ORopKh0twyWAm0B9DPhPGGk-" TargetMode="External"/><Relationship Id="rId76" Type="http://schemas.openxmlformats.org/officeDocument/2006/relationships/hyperlink" Target="https://drive.google.com/open?id=1cUHEAFQwYsNrAhyy3W5FSkN8Nhiek5-B" TargetMode="External"/><Relationship Id="rId79" Type="http://schemas.openxmlformats.org/officeDocument/2006/relationships/hyperlink" Target="https://drive.google.com/open?id=1y4IGhtCsX-UoyxxWuq95MZM5jOfQud9S" TargetMode="External"/><Relationship Id="rId78" Type="http://schemas.openxmlformats.org/officeDocument/2006/relationships/hyperlink" Target="https://drive.google.com/open?id=17Sq-R_hvJKQgy5SOhRAfoSFNN-wtD9ws" TargetMode="External"/><Relationship Id="rId71" Type="http://schemas.openxmlformats.org/officeDocument/2006/relationships/hyperlink" Target="https://drive.google.com/open?id=1ZQfFZocJlLtHRk6XwLl8rhFXH3wJ819q" TargetMode="External"/><Relationship Id="rId70" Type="http://schemas.openxmlformats.org/officeDocument/2006/relationships/hyperlink" Target="https://drive.google.com/open?id=11jwfom0F21Zmij5-EGXBGjsdgI3XReJC" TargetMode="External"/><Relationship Id="rId62" Type="http://schemas.openxmlformats.org/officeDocument/2006/relationships/hyperlink" Target="https://www.facebook.com/nur.elalaiilianyo" TargetMode="External"/><Relationship Id="rId61" Type="http://schemas.openxmlformats.org/officeDocument/2006/relationships/hyperlink" Target="https://drive.google.com/open?id=1pmROTk7DvEnwWYcVu-6qSWB-BJrHhWn-" TargetMode="External"/><Relationship Id="rId64" Type="http://schemas.openxmlformats.org/officeDocument/2006/relationships/hyperlink" Target="https://drive.google.com/open?id=10p-I53b5YbkKR3gdTUQBy_MW20hpEBAF" TargetMode="External"/><Relationship Id="rId63" Type="http://schemas.openxmlformats.org/officeDocument/2006/relationships/hyperlink" Target="https://drive.google.com/open?id=1vuDUm9DNd82_GsUKJx-ChppXuKx99YZ9" TargetMode="External"/><Relationship Id="rId66" Type="http://schemas.openxmlformats.org/officeDocument/2006/relationships/hyperlink" Target="https://drive.google.com/open?id=1qEgE2XF6an6eRP9b2fa4Otu6p0NJ0VgZ" TargetMode="External"/><Relationship Id="rId65" Type="http://schemas.openxmlformats.org/officeDocument/2006/relationships/hyperlink" Target="https://drive.google.com/open?id=1vni_EL4za_PvDQu2NI2_kJBfjfFCNrpk" TargetMode="External"/><Relationship Id="rId68" Type="http://schemas.openxmlformats.org/officeDocument/2006/relationships/hyperlink" Target="https://drive.google.com/open?id=1V4UaA-7nFmzIHJ6mHXRka9lFiiWRAYLn" TargetMode="External"/><Relationship Id="rId67" Type="http://schemas.openxmlformats.org/officeDocument/2006/relationships/hyperlink" Target="https://drive.google.com/open?id=1bA4-ca8bw7DGzf28Jr8uRcOPyQIUQtnI" TargetMode="External"/><Relationship Id="rId60" Type="http://schemas.openxmlformats.org/officeDocument/2006/relationships/hyperlink" Target="https://drive.google.com/open?id=1nPBcPjkwxOjGtABup5WiHB6Lw6pXtjas" TargetMode="External"/><Relationship Id="rId69" Type="http://schemas.openxmlformats.org/officeDocument/2006/relationships/hyperlink" Target="https://drive.google.com/open?id=1VnYHKNy_Pt7euy8ffTBGOlExsDEQnVim" TargetMode="External"/><Relationship Id="rId51" Type="http://schemas.openxmlformats.org/officeDocument/2006/relationships/hyperlink" Target="mailto:dikaturnip8@gmail.com" TargetMode="External"/><Relationship Id="rId50" Type="http://schemas.openxmlformats.org/officeDocument/2006/relationships/hyperlink" Target="https://instagram.com/rezzazimah?igshid=1tu2kee9m9yu3" TargetMode="External"/><Relationship Id="rId53" Type="http://schemas.openxmlformats.org/officeDocument/2006/relationships/hyperlink" Target="https://drive.google.com/open?id=1PLcLtcpbQW5H0m8SEEW2jBE9jNLrclpz" TargetMode="External"/><Relationship Id="rId52" Type="http://schemas.openxmlformats.org/officeDocument/2006/relationships/hyperlink" Target="http://ig.com/rahmah0322" TargetMode="External"/><Relationship Id="rId55" Type="http://schemas.openxmlformats.org/officeDocument/2006/relationships/hyperlink" Target="https://drive.google.com/open?id=1a4-LS_ANOQN4hkTmfJ35yloJ15SVgIau" TargetMode="External"/><Relationship Id="rId54" Type="http://schemas.openxmlformats.org/officeDocument/2006/relationships/hyperlink" Target="https://drive.google.com/open?id=1BImp625HpvP8uzz4VYMJT6ao-2jgoNhj" TargetMode="External"/><Relationship Id="rId57" Type="http://schemas.openxmlformats.org/officeDocument/2006/relationships/hyperlink" Target="https://drive.google.com/open?id=16mU1E_BsOcgI3etdNuKL_YAwZ4v5fhgx" TargetMode="External"/><Relationship Id="rId56" Type="http://schemas.openxmlformats.org/officeDocument/2006/relationships/hyperlink" Target="https://drive.google.com/open?id=12dCWaK7A0uiRsx94Xj-z62Nh2tiIJ9ip" TargetMode="External"/><Relationship Id="rId59" Type="http://schemas.openxmlformats.org/officeDocument/2006/relationships/hyperlink" Target="https://drive.google.com/open?id=1Xtasu4OV57ySK9IkH2CTGwyI35XJ0lhA" TargetMode="External"/><Relationship Id="rId58" Type="http://schemas.openxmlformats.org/officeDocument/2006/relationships/hyperlink" Target="https://drive.google.com/open?id=18LKwpcAaOONbj41dAOAG1YGr0QP1dEWL" TargetMode="External"/><Relationship Id="rId107" Type="http://schemas.openxmlformats.org/officeDocument/2006/relationships/hyperlink" Target="https://drive.google.com/open?id=18LKwpcAaOONbj41dAOAG1YGr0QP1dEWL" TargetMode="External"/><Relationship Id="rId106" Type="http://schemas.openxmlformats.org/officeDocument/2006/relationships/hyperlink" Target="https://drive.google.com/open?id=16mU1E_BsOcgI3etdNuKL_YAwZ4v5fhgx" TargetMode="External"/><Relationship Id="rId105" Type="http://schemas.openxmlformats.org/officeDocument/2006/relationships/hyperlink" Target="https://drive.google.com/open?id=12dCWaK7A0uiRsx94Xj-z62Nh2tiIJ9ip" TargetMode="External"/><Relationship Id="rId104" Type="http://schemas.openxmlformats.org/officeDocument/2006/relationships/hyperlink" Target="https://drive.google.com/open?id=1a4-LS_ANOQN4hkTmfJ35yloJ15SVgIau" TargetMode="External"/><Relationship Id="rId109" Type="http://schemas.openxmlformats.org/officeDocument/2006/relationships/hyperlink" Target="https://drive.google.com/open?id=1nPBcPjkwxOjGtABup5WiHB6Lw6pXtjas" TargetMode="External"/><Relationship Id="rId108" Type="http://schemas.openxmlformats.org/officeDocument/2006/relationships/hyperlink" Target="https://drive.google.com/open?id=1Xtasu4OV57ySK9IkH2CTGwyI35XJ0lhA" TargetMode="External"/><Relationship Id="rId103" Type="http://schemas.openxmlformats.org/officeDocument/2006/relationships/hyperlink" Target="https://drive.google.com/open?id=1BImp625HpvP8uzz4VYMJT6ao-2jgoNhj" TargetMode="External"/><Relationship Id="rId102" Type="http://schemas.openxmlformats.org/officeDocument/2006/relationships/hyperlink" Target="https://drive.google.com/open?id=1PLcLtcpbQW5H0m8SEEW2jBE9jNLrclpz" TargetMode="External"/><Relationship Id="rId101" Type="http://schemas.openxmlformats.org/officeDocument/2006/relationships/hyperlink" Target="https://drive.google.com/open?id=1WSE7Q-2qnUUB1omzNKau6HJFo5aAU8cL" TargetMode="External"/><Relationship Id="rId100" Type="http://schemas.openxmlformats.org/officeDocument/2006/relationships/hyperlink" Target="https://drive.google.com/open?id=14Lkuy_bgrZxGnlX_tte8n6Dev0Z2Loyn" TargetMode="External"/><Relationship Id="rId129" Type="http://schemas.openxmlformats.org/officeDocument/2006/relationships/hyperlink" Target="https://drive.google.com/open?id=1hng54m9qBfprLeiUzBhGutps17jY5tF1" TargetMode="External"/><Relationship Id="rId128" Type="http://schemas.openxmlformats.org/officeDocument/2006/relationships/hyperlink" Target="https://drive.google.com/open?id=1y4IGhtCsX-UoyxxWuq95MZM5jOfQud9S" TargetMode="External"/><Relationship Id="rId127" Type="http://schemas.openxmlformats.org/officeDocument/2006/relationships/hyperlink" Target="https://drive.google.com/open?id=17Sq-R_hvJKQgy5SOhRAfoSFNN-wtD9ws" TargetMode="External"/><Relationship Id="rId126" Type="http://schemas.openxmlformats.org/officeDocument/2006/relationships/hyperlink" Target="https://drive.google.com/open?id=1HRbKJMB9ORopKh0twyWAm0B9DPhPGGk-" TargetMode="External"/><Relationship Id="rId121" Type="http://schemas.openxmlformats.org/officeDocument/2006/relationships/hyperlink" Target="https://drive.google.com/open?id=1rPlWlh2NfnezEBjhRLy4p3DMBg6Julty" TargetMode="External"/><Relationship Id="rId120" Type="http://schemas.openxmlformats.org/officeDocument/2006/relationships/hyperlink" Target="https://drive.google.com/open?id=1ZQfFZocJlLtHRk6XwLl8rhFXH3wJ819q" TargetMode="External"/><Relationship Id="rId125" Type="http://schemas.openxmlformats.org/officeDocument/2006/relationships/hyperlink" Target="https://drive.google.com/open?id=1cUHEAFQwYsNrAhyy3W5FSkN8Nhiek5-B" TargetMode="External"/><Relationship Id="rId124" Type="http://schemas.openxmlformats.org/officeDocument/2006/relationships/hyperlink" Target="https://drive.google.com/open?id=1GpFA6-sB2tzdQ7PK3ORf8yQVq8p03SIx" TargetMode="External"/><Relationship Id="rId123" Type="http://schemas.openxmlformats.org/officeDocument/2006/relationships/hyperlink" Target="https://drive.google.com/open?id=1j5At7GzksTS0rlfVgH8ccJwVoYL_WcS1" TargetMode="External"/><Relationship Id="rId122" Type="http://schemas.openxmlformats.org/officeDocument/2006/relationships/hyperlink" Target="https://drive.google.com/open?id=1w103rAHl8p-o9RFyra95jI9CXVH9z6bv" TargetMode="External"/><Relationship Id="rId95" Type="http://schemas.openxmlformats.org/officeDocument/2006/relationships/hyperlink" Target="https://drive.google.com/open?id=1HQ5qzIQRBa_owWgJpQxQTRvwqEF4F-7j" TargetMode="External"/><Relationship Id="rId94" Type="http://schemas.openxmlformats.org/officeDocument/2006/relationships/hyperlink" Target="https://drive.google.com/open?id=1D5bVCZCGrI44XIG63ORo3H3lFyjAJdsB" TargetMode="External"/><Relationship Id="rId97" Type="http://schemas.openxmlformats.org/officeDocument/2006/relationships/hyperlink" Target="https://drive.google.com/open?id=13McAz6M5lfOrQzxsewk3ZL43MuPvCpCr" TargetMode="External"/><Relationship Id="rId96" Type="http://schemas.openxmlformats.org/officeDocument/2006/relationships/hyperlink" Target="https://drive.google.com/open?id=1J_Rmgx3SbkG943-BSR7aZ5KZxuDQAFpR" TargetMode="External"/><Relationship Id="rId99" Type="http://schemas.openxmlformats.org/officeDocument/2006/relationships/hyperlink" Target="https://drive.google.com/open?id=19CUj8EVbkoDPVzNTrKuWW6EAefMo9hM4" TargetMode="External"/><Relationship Id="rId98" Type="http://schemas.openxmlformats.org/officeDocument/2006/relationships/hyperlink" Target="https://drive.google.com/open?id=19wLa3OmF6FCIVSaVwK2jmHHoUuzCS919" TargetMode="External"/><Relationship Id="rId91" Type="http://schemas.openxmlformats.org/officeDocument/2006/relationships/hyperlink" Target="https://drive.google.com/open?id=1sHVsONiE_cO0ObJoVQTaxRXo6c1ROcrW" TargetMode="External"/><Relationship Id="rId90" Type="http://schemas.openxmlformats.org/officeDocument/2006/relationships/hyperlink" Target="https://drive.google.com/open?id=1wK5OHU1LL2-Dg3Z5ZcUGVwB61_NCm_EQ" TargetMode="External"/><Relationship Id="rId93" Type="http://schemas.openxmlformats.org/officeDocument/2006/relationships/hyperlink" Target="https://drive.google.com/open?id=1ZjkTI_QiX3Lq2hgj7Kh8NKTAXHisudTF" TargetMode="External"/><Relationship Id="rId92" Type="http://schemas.openxmlformats.org/officeDocument/2006/relationships/hyperlink" Target="https://drive.google.com/open?id=1V06DKnEis_XB9K4Q0SidBaIYO8iWOc5G" TargetMode="External"/><Relationship Id="rId118" Type="http://schemas.openxmlformats.org/officeDocument/2006/relationships/hyperlink" Target="https://drive.google.com/open?id=1VnYHKNy_Pt7euy8ffTBGOlExsDEQnVim" TargetMode="External"/><Relationship Id="rId117" Type="http://schemas.openxmlformats.org/officeDocument/2006/relationships/hyperlink" Target="https://drive.google.com/open?id=1V4UaA-7nFmzIHJ6mHXRka9lFiiWRAYLn" TargetMode="External"/><Relationship Id="rId116" Type="http://schemas.openxmlformats.org/officeDocument/2006/relationships/hyperlink" Target="https://drive.google.com/open?id=1bA4-ca8bw7DGzf28Jr8uRcOPyQIUQtnI" TargetMode="External"/><Relationship Id="rId115" Type="http://schemas.openxmlformats.org/officeDocument/2006/relationships/hyperlink" Target="https://drive.google.com/open?id=1qEgE2XF6an6eRP9b2fa4Otu6p0NJ0VgZ" TargetMode="External"/><Relationship Id="rId119" Type="http://schemas.openxmlformats.org/officeDocument/2006/relationships/hyperlink" Target="https://drive.google.com/open?id=11jwfom0F21Zmij5-EGXBGjsdgI3XReJC" TargetMode="External"/><Relationship Id="rId110" Type="http://schemas.openxmlformats.org/officeDocument/2006/relationships/hyperlink" Target="https://drive.google.com/open?id=1pmROTk7DvEnwWYcVu-6qSWB-BJrHhWn-" TargetMode="External"/><Relationship Id="rId114" Type="http://schemas.openxmlformats.org/officeDocument/2006/relationships/hyperlink" Target="https://drive.google.com/open?id=1vni_EL4za_PvDQu2NI2_kJBfjfFCNrpk" TargetMode="External"/><Relationship Id="rId113" Type="http://schemas.openxmlformats.org/officeDocument/2006/relationships/hyperlink" Target="https://drive.google.com/open?id=10p-I53b5YbkKR3gdTUQBy_MW20hpEBAF" TargetMode="External"/><Relationship Id="rId112" Type="http://schemas.openxmlformats.org/officeDocument/2006/relationships/hyperlink" Target="https://drive.google.com/open?id=1vuDUm9DNd82_GsUKJx-ChppXuKx99YZ9" TargetMode="External"/><Relationship Id="rId111" Type="http://schemas.openxmlformats.org/officeDocument/2006/relationships/hyperlink" Target="https://www.facebook.com/nur.elalaiilianyo" TargetMode="External"/><Relationship Id="rId297" Type="http://schemas.openxmlformats.org/officeDocument/2006/relationships/hyperlink" Target="https://drive.google.com/open?id=12e3CbNVWSQ39EYN7Naj8MCKmGICN0MOc" TargetMode="External"/><Relationship Id="rId296" Type="http://schemas.openxmlformats.org/officeDocument/2006/relationships/hyperlink" Target="https://drive.google.com/open?id=1UF8shDzaTWabOEzMgEcyMciff1n2_sdE" TargetMode="External"/><Relationship Id="rId295" Type="http://schemas.openxmlformats.org/officeDocument/2006/relationships/hyperlink" Target="https://drive.google.com/open?id=1EI0Zek7aH5mm0_wACtkVba1A_S7oI5Nq" TargetMode="External"/><Relationship Id="rId294" Type="http://schemas.openxmlformats.org/officeDocument/2006/relationships/hyperlink" Target="https://drive.google.com/open?id=149cVz-PbvQlAxndNGjNcUOhWPzwEwWsv" TargetMode="External"/><Relationship Id="rId299" Type="http://schemas.openxmlformats.org/officeDocument/2006/relationships/vmlDrawing" Target="../drawings/vmlDrawing4.vml"/><Relationship Id="rId298" Type="http://schemas.openxmlformats.org/officeDocument/2006/relationships/drawing" Target="../drawings/drawing4.xml"/><Relationship Id="rId271" Type="http://schemas.openxmlformats.org/officeDocument/2006/relationships/hyperlink" Target="https://drive.google.com/open?id=1a2DLaydPpju7cbakLpxgrsbChqi4B2u6" TargetMode="External"/><Relationship Id="rId270" Type="http://schemas.openxmlformats.org/officeDocument/2006/relationships/hyperlink" Target="https://drive.google.com/open?id=1nVT0C_tPEY-2FWs1CkTTRncb6mfuS17D" TargetMode="External"/><Relationship Id="rId269" Type="http://schemas.openxmlformats.org/officeDocument/2006/relationships/hyperlink" Target="https://drive.google.com/open?id=19tHOP1g5_jZ_EamnYIHWPaFXgPxYtFj9" TargetMode="External"/><Relationship Id="rId264" Type="http://schemas.openxmlformats.org/officeDocument/2006/relationships/hyperlink" Target="https://drive.google.com/open?id=1B417bNxUsGeXl_ISCMcazfmZzrtXdNUS" TargetMode="External"/><Relationship Id="rId263" Type="http://schemas.openxmlformats.org/officeDocument/2006/relationships/hyperlink" Target="https://drive.google.com/open?id=13rbTI-L01kCRaknwqF_J0L1DK_HCX8Rc" TargetMode="External"/><Relationship Id="rId262" Type="http://schemas.openxmlformats.org/officeDocument/2006/relationships/hyperlink" Target="https://drive.google.com/open?id=1o2MHDuIQ72XuubcA-PXzc-QXU5-3gFyA" TargetMode="External"/><Relationship Id="rId261" Type="http://schemas.openxmlformats.org/officeDocument/2006/relationships/hyperlink" Target="https://drive.google.com/open?id=12vHdS7svc4w5qvZQfW4s4LeD05kf5gaF" TargetMode="External"/><Relationship Id="rId268" Type="http://schemas.openxmlformats.org/officeDocument/2006/relationships/hyperlink" Target="https://drive.google.com/open?id=1vWOZTRneI5BhhRg-1K8M0GwUcBR3LEoD" TargetMode="External"/><Relationship Id="rId267" Type="http://schemas.openxmlformats.org/officeDocument/2006/relationships/hyperlink" Target="https://drive.google.com/open?id=1o9-PtFteE1I1NZnCpc2bmk07nIOID5Yk" TargetMode="External"/><Relationship Id="rId266" Type="http://schemas.openxmlformats.org/officeDocument/2006/relationships/hyperlink" Target="https://drive.google.com/open?id=1EgjRgCFVKmlFzHlQbMIQFkjxFD6F63XQ" TargetMode="External"/><Relationship Id="rId265" Type="http://schemas.openxmlformats.org/officeDocument/2006/relationships/hyperlink" Target="https://drive.google.com/open?id=1T05EXv7kxVzusZ8FJYLxHrmr_HyuZY7n" TargetMode="External"/><Relationship Id="rId260" Type="http://schemas.openxmlformats.org/officeDocument/2006/relationships/hyperlink" Target="https://drive.google.com/open?id=1NxF-1n-mTRDyodQH961OlzCEvAh6qiJr" TargetMode="External"/><Relationship Id="rId259" Type="http://schemas.openxmlformats.org/officeDocument/2006/relationships/hyperlink" Target="https://drive.google.com/open?id=14yJkWyQCb8vqKatkRgaIUKJpytTziByS" TargetMode="External"/><Relationship Id="rId258" Type="http://schemas.openxmlformats.org/officeDocument/2006/relationships/hyperlink" Target="https://drive.google.com/open?id=10wzVNXkIkFh6evcGVsHdXxocs5vquGhn" TargetMode="External"/><Relationship Id="rId253" Type="http://schemas.openxmlformats.org/officeDocument/2006/relationships/hyperlink" Target="https://drive.google.com/open?id=1E0Jjrsmw5yHfeAtoBnYJoTkkatnbhzen" TargetMode="External"/><Relationship Id="rId252" Type="http://schemas.openxmlformats.org/officeDocument/2006/relationships/hyperlink" Target="https://drive.google.com/open?id=1z2Vw1d5EyR_eC7qG5o7bnatbu3pHEGyU" TargetMode="External"/><Relationship Id="rId251" Type="http://schemas.openxmlformats.org/officeDocument/2006/relationships/hyperlink" Target="https://drive.google.com/open?id=1IkRtvobP_KWC-01COq0W9WHutj_Ow5xv" TargetMode="External"/><Relationship Id="rId250" Type="http://schemas.openxmlformats.org/officeDocument/2006/relationships/hyperlink" Target="https://drive.google.com/open?id=1dAn3YY8yR91DSM-w5Sw153PoQ5gErNzr" TargetMode="External"/><Relationship Id="rId257" Type="http://schemas.openxmlformats.org/officeDocument/2006/relationships/hyperlink" Target="https://drive.google.com/open?id=1HrHE2VSJ79lx81V2w3aVhlrVQH9C3fBH" TargetMode="External"/><Relationship Id="rId256" Type="http://schemas.openxmlformats.org/officeDocument/2006/relationships/hyperlink" Target="https://drive.google.com/open?id=1q9E0k6zgwSj73oLYj6WOP8ATYsPxOy6u" TargetMode="External"/><Relationship Id="rId255" Type="http://schemas.openxmlformats.org/officeDocument/2006/relationships/hyperlink" Target="https://drive.google.com/open?id=1vHyiIcLFIBPKLGMrYowr2Fk7PUbqnP8a" TargetMode="External"/><Relationship Id="rId254" Type="http://schemas.openxmlformats.org/officeDocument/2006/relationships/hyperlink" Target="https://drive.google.com/open?id=1Hl5nAOeyDp7orM6VAGU9QKyD_q7D4tIz" TargetMode="External"/><Relationship Id="rId293" Type="http://schemas.openxmlformats.org/officeDocument/2006/relationships/hyperlink" Target="https://drive.google.com/open?id=1aLwSdnBrapqEV7pq-N5aFjt7oPGCEiYp" TargetMode="External"/><Relationship Id="rId292" Type="http://schemas.openxmlformats.org/officeDocument/2006/relationships/hyperlink" Target="https://drive.google.com/open?id=1UB3lDp2aXKJ98KLI14KNfbOgtyFfAZaJ" TargetMode="External"/><Relationship Id="rId291" Type="http://schemas.openxmlformats.org/officeDocument/2006/relationships/hyperlink" Target="https://drive.google.com/open?id=135h4K-YkqZ1Ws4wLkVBl3ajIbnKeh-zW" TargetMode="External"/><Relationship Id="rId290" Type="http://schemas.openxmlformats.org/officeDocument/2006/relationships/hyperlink" Target="https://drive.google.com/open?id=1ZbXoe7jQOI3IZK6cgPl2bCnqk_BNmLAU" TargetMode="External"/><Relationship Id="rId286" Type="http://schemas.openxmlformats.org/officeDocument/2006/relationships/hyperlink" Target="https://drive.google.com/open?id=1j0_LSC1punGf-jPcBefvAT7co5nJ_mq4" TargetMode="External"/><Relationship Id="rId285" Type="http://schemas.openxmlformats.org/officeDocument/2006/relationships/hyperlink" Target="https://drive.google.com/open?id=1dn_U9DRBdP0DlimUEwxcsvTYgJQ_b6Rf" TargetMode="External"/><Relationship Id="rId284" Type="http://schemas.openxmlformats.org/officeDocument/2006/relationships/hyperlink" Target="https://drive.google.com/open?id=1mV9OFzQxG489x8ZT1JFbFu1wu7VoCM56" TargetMode="External"/><Relationship Id="rId283" Type="http://schemas.openxmlformats.org/officeDocument/2006/relationships/hyperlink" Target="https://drive.google.com/open?id=1JVyqh6voOSNbvK2L86G6N6Ch4-aIb_yh" TargetMode="External"/><Relationship Id="rId289" Type="http://schemas.openxmlformats.org/officeDocument/2006/relationships/hyperlink" Target="https://drive.google.com/open?id=1wDaW4qzZGPhLO9oZEk6QPpNooTrw9NWd" TargetMode="External"/><Relationship Id="rId288" Type="http://schemas.openxmlformats.org/officeDocument/2006/relationships/hyperlink" Target="https://drive.google.com/open?id=1jmHcqmvOFnDK_bgXa7A7pKve4CzNruUZ" TargetMode="External"/><Relationship Id="rId287" Type="http://schemas.openxmlformats.org/officeDocument/2006/relationships/hyperlink" Target="https://drive.google.com/open?id=1WjQC1Avjd7y0hyT_N5IEqwuDsJSgUTJK" TargetMode="External"/><Relationship Id="rId282" Type="http://schemas.openxmlformats.org/officeDocument/2006/relationships/hyperlink" Target="https://drive.google.com/open?id=1jpobsv5kVs2xzHczWpGAkbQojZjXtq6O" TargetMode="External"/><Relationship Id="rId281" Type="http://schemas.openxmlformats.org/officeDocument/2006/relationships/hyperlink" Target="https://drive.google.com/open?id=1rLGxND0L8FWLXKJrFALKAnxXY9V4blan" TargetMode="External"/><Relationship Id="rId280" Type="http://schemas.openxmlformats.org/officeDocument/2006/relationships/hyperlink" Target="https://drive.google.com/open?id=14qPZjGKmc43b5glLBvTvYJkPhUE2gqFe" TargetMode="External"/><Relationship Id="rId275" Type="http://schemas.openxmlformats.org/officeDocument/2006/relationships/hyperlink" Target="https://drive.google.com/open?id=1Fo-V6JYIWkKTAcT9izC2BBg7NUByDmRh" TargetMode="External"/><Relationship Id="rId274" Type="http://schemas.openxmlformats.org/officeDocument/2006/relationships/hyperlink" Target="https://drive.google.com/open?id=1kAJp53s7nKTrD2V1cWkYmcyeflbCNECu" TargetMode="External"/><Relationship Id="rId273" Type="http://schemas.openxmlformats.org/officeDocument/2006/relationships/hyperlink" Target="https://drive.google.com/open?id=1nPuvrXh1GwX4Q3Bue6UwLU5psXi_Zk8R" TargetMode="External"/><Relationship Id="rId272" Type="http://schemas.openxmlformats.org/officeDocument/2006/relationships/hyperlink" Target="https://drive.google.com/open?id=1SL39-Z0HH4SjTBbgOO3DjLMAQ1zm8I9z" TargetMode="External"/><Relationship Id="rId279" Type="http://schemas.openxmlformats.org/officeDocument/2006/relationships/hyperlink" Target="https://drive.google.com/open?id=1I5Hfyph5L6pPaR9CPfum2EiIkT6grAPP" TargetMode="External"/><Relationship Id="rId278" Type="http://schemas.openxmlformats.org/officeDocument/2006/relationships/hyperlink" Target="https://drive.google.com/open?id=1fXLflcfnCW2zfhfXAFukYkPB5QX0cASr" TargetMode="External"/><Relationship Id="rId277" Type="http://schemas.openxmlformats.org/officeDocument/2006/relationships/hyperlink" Target="https://drive.google.com/open?id=1TpACVZMmuLASKuC9LQGhRWb6WCBgIaNr" TargetMode="External"/><Relationship Id="rId276" Type="http://schemas.openxmlformats.org/officeDocument/2006/relationships/hyperlink" Target="https://drive.google.com/open?id=1oFYfLBZVzdhbYlPtv-ocoe9GdTmWcEmw" TargetMode="External"/><Relationship Id="rId228" Type="http://schemas.openxmlformats.org/officeDocument/2006/relationships/hyperlink" Target="https://drive.google.com/open?id=1SzJcLLxR40q65Z-z2iZIXJ01m8lJ1cpP" TargetMode="External"/><Relationship Id="rId227" Type="http://schemas.openxmlformats.org/officeDocument/2006/relationships/hyperlink" Target="https://drive.google.com/open?id=1XtO1Mm1Ii4PPYHl5MEe0hwR0YvZuKbJQ" TargetMode="External"/><Relationship Id="rId226" Type="http://schemas.openxmlformats.org/officeDocument/2006/relationships/hyperlink" Target="https://drive.google.com/open?id=1xrZL-5Ud0YQjB-83xPFB4AW4UzmNZpYr" TargetMode="External"/><Relationship Id="rId225" Type="http://schemas.openxmlformats.org/officeDocument/2006/relationships/hyperlink" Target="https://drive.google.com/open?id=1voehS-25h6bWfdEsssiJQsafYjV2kasR" TargetMode="External"/><Relationship Id="rId229" Type="http://schemas.openxmlformats.org/officeDocument/2006/relationships/hyperlink" Target="https://drive.google.com/open?id=15-VCBsf8ROCwDaEds_Z5By26LhbHC4da" TargetMode="External"/><Relationship Id="rId220" Type="http://schemas.openxmlformats.org/officeDocument/2006/relationships/hyperlink" Target="https://drive.google.com/open?id=1F2RNIwU0HSLPtc5YeB2CLauJ6iS3igJn" TargetMode="External"/><Relationship Id="rId224" Type="http://schemas.openxmlformats.org/officeDocument/2006/relationships/hyperlink" Target="https://drive.google.com/open?id=1dApTB_2wtxNrJYf92KTCii7aw-e_xpd5" TargetMode="External"/><Relationship Id="rId223" Type="http://schemas.openxmlformats.org/officeDocument/2006/relationships/hyperlink" Target="https://drive.google.com/open?id=1ZuaNDysEfWRWHgSZufUxW0DBddEEe7rf" TargetMode="External"/><Relationship Id="rId222" Type="http://schemas.openxmlformats.org/officeDocument/2006/relationships/hyperlink" Target="https://drive.google.com/open?id=1UxrT-gMhaKxaTGI2d_HgtlL5WFJ7XpkI" TargetMode="External"/><Relationship Id="rId221" Type="http://schemas.openxmlformats.org/officeDocument/2006/relationships/hyperlink" Target="https://drive.google.com/open?id=1P11xZZPubZ6xHwNUvcR8BJbDtjANwof5" TargetMode="External"/><Relationship Id="rId217" Type="http://schemas.openxmlformats.org/officeDocument/2006/relationships/hyperlink" Target="https://drive.google.com/open?id=1TtQHFNzXMwwtLKAOf0vixJzFv8S_bHae" TargetMode="External"/><Relationship Id="rId216" Type="http://schemas.openxmlformats.org/officeDocument/2006/relationships/hyperlink" Target="https://drive.google.com/open?id=1BeSHSwqJk6cEur26OjlYOtuPYTv6Kuip" TargetMode="External"/><Relationship Id="rId215" Type="http://schemas.openxmlformats.org/officeDocument/2006/relationships/hyperlink" Target="https://drive.google.com/open?id=1AZoXKm9NCq0Iv_02S6O7TheDib7Gh59Q" TargetMode="External"/><Relationship Id="rId214" Type="http://schemas.openxmlformats.org/officeDocument/2006/relationships/hyperlink" Target="https://drive.google.com/open?id=1FpuO7UvHojJ9g_MOTtg3hQX3DIWY_OXU" TargetMode="External"/><Relationship Id="rId219" Type="http://schemas.openxmlformats.org/officeDocument/2006/relationships/hyperlink" Target="https://drive.google.com/open?id=1hz3KFqH9UzKE-PbLiu54ViT975z6kjql" TargetMode="External"/><Relationship Id="rId218" Type="http://schemas.openxmlformats.org/officeDocument/2006/relationships/hyperlink" Target="https://drive.google.com/open?id=1Cy_flau3qdVxOS4q6QG0P6pHBqp7WiGw" TargetMode="External"/><Relationship Id="rId213" Type="http://schemas.openxmlformats.org/officeDocument/2006/relationships/hyperlink" Target="https://drive.google.com/open?id=1eS_AI7lG68fLcYoK7-qds_YSbbXalWCO" TargetMode="External"/><Relationship Id="rId212" Type="http://schemas.openxmlformats.org/officeDocument/2006/relationships/hyperlink" Target="https://drive.google.com/open?id=19mBx5h3xYnhWrWXL025ZAF6WKpcCbajf" TargetMode="External"/><Relationship Id="rId211" Type="http://schemas.openxmlformats.org/officeDocument/2006/relationships/hyperlink" Target="https://drive.google.com/open?id=1wABzyHMoLElkLIKd1TpLungW1zKTjMIB" TargetMode="External"/><Relationship Id="rId210" Type="http://schemas.openxmlformats.org/officeDocument/2006/relationships/hyperlink" Target="https://drive.google.com/open?id=10E7uR74yFtBxxwOtVOcmqgB4A97Z8Tv1" TargetMode="External"/><Relationship Id="rId249" Type="http://schemas.openxmlformats.org/officeDocument/2006/relationships/hyperlink" Target="https://drive.google.com/open?id=1RkJISihbX7aH4x5jx23FhIZeZ0BWTXiJ" TargetMode="External"/><Relationship Id="rId248" Type="http://schemas.openxmlformats.org/officeDocument/2006/relationships/hyperlink" Target="https://www.instagram.com/yuprsty/" TargetMode="External"/><Relationship Id="rId247" Type="http://schemas.openxmlformats.org/officeDocument/2006/relationships/hyperlink" Target="https://drive.google.com/open?id=1zOwTl9aq5Hu4oZkEXnHOw22RCtL0DYFC" TargetMode="External"/><Relationship Id="rId242" Type="http://schemas.openxmlformats.org/officeDocument/2006/relationships/hyperlink" Target="https://drive.google.com/open?id=1ET8Mh0-t8ZiRdoeqtZrEWcgXYkNjLYSJ" TargetMode="External"/><Relationship Id="rId241" Type="http://schemas.openxmlformats.org/officeDocument/2006/relationships/hyperlink" Target="https://drive.google.com/open?id=1IjfVaIIBAHBr9R5htkMfjajiLIRCV9N2" TargetMode="External"/><Relationship Id="rId240" Type="http://schemas.openxmlformats.org/officeDocument/2006/relationships/hyperlink" Target="https://drive.google.com/open?id=1kkaLio53iONz3nnfgpPUq_v6uE2V6fz6" TargetMode="External"/><Relationship Id="rId246" Type="http://schemas.openxmlformats.org/officeDocument/2006/relationships/hyperlink" Target="https://drive.google.com/open?id=15gDZ0KSbBAJD25ZjklJg7RUwsyY15ese" TargetMode="External"/><Relationship Id="rId245" Type="http://schemas.openxmlformats.org/officeDocument/2006/relationships/hyperlink" Target="https://drive.google.com/open?id=134fXGNMzbeNeb1vuiisvLV8Xd417mkuq" TargetMode="External"/><Relationship Id="rId244" Type="http://schemas.openxmlformats.org/officeDocument/2006/relationships/hyperlink" Target="https://drive.google.com/open?id=1uTLowbH7XEbpTYER5dh9k-v6SoeAbRTH" TargetMode="External"/><Relationship Id="rId243" Type="http://schemas.openxmlformats.org/officeDocument/2006/relationships/hyperlink" Target="https://drive.google.com/open?id=1AFnYp-UobV0vU27ILr5QB5ZovMfSgCbY" TargetMode="External"/><Relationship Id="rId239" Type="http://schemas.openxmlformats.org/officeDocument/2006/relationships/hyperlink" Target="https://drive.google.com/open?id=1_DnHSpFaDBgliC4Kr1gMBOXPqwMj41rx" TargetMode="External"/><Relationship Id="rId238" Type="http://schemas.openxmlformats.org/officeDocument/2006/relationships/hyperlink" Target="https://drive.google.com/open?id=1wKjF3H13QZIerojLR8-CZ5v4VcBvwhH3" TargetMode="External"/><Relationship Id="rId237" Type="http://schemas.openxmlformats.org/officeDocument/2006/relationships/hyperlink" Target="https://drive.google.com/open?id=1pamIXtuDvXPN4QZshIVfhRC327AzKp5d" TargetMode="External"/><Relationship Id="rId236" Type="http://schemas.openxmlformats.org/officeDocument/2006/relationships/hyperlink" Target="https://drive.google.com/open?id=18o0LghbyCM7LPSqDq9GholkhqIg9sMf0" TargetMode="External"/><Relationship Id="rId231" Type="http://schemas.openxmlformats.org/officeDocument/2006/relationships/hyperlink" Target="https://drive.google.com/open?id=1aVTEcY-iXWSswz4cPdg0PmP2FT85WgLZ" TargetMode="External"/><Relationship Id="rId230" Type="http://schemas.openxmlformats.org/officeDocument/2006/relationships/hyperlink" Target="https://drive.google.com/open?id=1szULkfXof9e9EG0pkMPx6xoVnaCpuEG4" TargetMode="External"/><Relationship Id="rId235" Type="http://schemas.openxmlformats.org/officeDocument/2006/relationships/hyperlink" Target="https://drive.google.com/open?id=1oix76c9kHsrQryPVgB6uMCjMRH9IdbV4" TargetMode="External"/><Relationship Id="rId234" Type="http://schemas.openxmlformats.org/officeDocument/2006/relationships/hyperlink" Target="https://drive.google.com/open?id=1-AVU6y5bwQ7DNm1Y3zlpQ3CoKHFTQblY" TargetMode="External"/><Relationship Id="rId233" Type="http://schemas.openxmlformats.org/officeDocument/2006/relationships/hyperlink" Target="https://drive.google.com/open?id=1HYSPx7Q-O-NpKr71ya547BQGQFnZ-Euv" TargetMode="External"/><Relationship Id="rId232" Type="http://schemas.openxmlformats.org/officeDocument/2006/relationships/hyperlink" Target="https://drive.google.com/open?id=13mV8oYZ7JweITLNXcOeC7kYshvQGtdpn" TargetMode="External"/><Relationship Id="rId206" Type="http://schemas.openxmlformats.org/officeDocument/2006/relationships/hyperlink" Target="https://drive.google.com/open?id=1rsfG7r-wQgsIaEoQnOXx07gVJcsTX7X6" TargetMode="External"/><Relationship Id="rId205" Type="http://schemas.openxmlformats.org/officeDocument/2006/relationships/hyperlink" Target="https://drive.google.com/open?id=1BmN7dS_mU6pz4ChhiIJSaPIiVrCEF6cI" TargetMode="External"/><Relationship Id="rId204" Type="http://schemas.openxmlformats.org/officeDocument/2006/relationships/hyperlink" Target="https://drive.google.com/open?id=1uQFgv71BT8T-_2lJarGlFH49l3_vtwRk" TargetMode="External"/><Relationship Id="rId203" Type="http://schemas.openxmlformats.org/officeDocument/2006/relationships/hyperlink" Target="https://drive.google.com/open?id=1xQswy8V9FndaWLg9G-4xWNZs0q6qhBDu" TargetMode="External"/><Relationship Id="rId209" Type="http://schemas.openxmlformats.org/officeDocument/2006/relationships/hyperlink" Target="https://drive.google.com/open?id=1Jt-p4mYMv85Kdiz7W7Pp82nMNRJodQxE" TargetMode="External"/><Relationship Id="rId208" Type="http://schemas.openxmlformats.org/officeDocument/2006/relationships/hyperlink" Target="https://drive.google.com/open?id=1CUCltejOnEniBkw62pI1PpUPaZfnpSBe" TargetMode="External"/><Relationship Id="rId207" Type="http://schemas.openxmlformats.org/officeDocument/2006/relationships/hyperlink" Target="https://drive.google.com/open?id=1PgMLVU4wWbKdnVKMEpBPDxNJMiFq1jt9" TargetMode="External"/><Relationship Id="rId202" Type="http://schemas.openxmlformats.org/officeDocument/2006/relationships/hyperlink" Target="https://drive.google.com/open?id=1WJViDf9l_8vi61T02JoG2NWM5kHP9pcZ" TargetMode="External"/><Relationship Id="rId201" Type="http://schemas.openxmlformats.org/officeDocument/2006/relationships/hyperlink" Target="https://drive.google.com/open?id=1xcE29oIeLU1ZYT5moihv5BbaKBjre0Ur" TargetMode="External"/><Relationship Id="rId200" Type="http://schemas.openxmlformats.org/officeDocument/2006/relationships/hyperlink" Target="https://drive.google.com/open?id=1xm7d03s8zZ0LVlO9rcL8AW1uNlLqD7fg"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m.facebook.com/bellatsana.deniastiti.5" TargetMode="External"/><Relationship Id="rId3" Type="http://schemas.openxmlformats.org/officeDocument/2006/relationships/hyperlink" Target="https://m.facebook.com/bellatsana.deniastiti.5" TargetMode="External"/><Relationship Id="rId4" Type="http://schemas.openxmlformats.org/officeDocument/2006/relationships/hyperlink" Target="mailto:muhamadlatifraiz.mlr@gmail.com" TargetMode="External"/><Relationship Id="rId9" Type="http://schemas.openxmlformats.org/officeDocument/2006/relationships/hyperlink" Target="https://www.instagram.com/randidestriandi" TargetMode="External"/><Relationship Id="rId5" Type="http://schemas.openxmlformats.org/officeDocument/2006/relationships/hyperlink" Target="mailto:murni.dena16@gmail.com" TargetMode="External"/><Relationship Id="rId6" Type="http://schemas.openxmlformats.org/officeDocument/2006/relationships/hyperlink" Target="mailto:hermantowong2785@gmail.com" TargetMode="External"/><Relationship Id="rId7" Type="http://schemas.openxmlformats.org/officeDocument/2006/relationships/hyperlink" Target="mailto:alie.mashar72@gmail.com" TargetMode="External"/><Relationship Id="rId8" Type="http://schemas.openxmlformats.org/officeDocument/2006/relationships/hyperlink" Target="mailto:windralaksana4@gmail.com" TargetMode="External"/><Relationship Id="rId40" Type="http://schemas.openxmlformats.org/officeDocument/2006/relationships/hyperlink" Target="https://drive.google.com/open?id=1_JabVI3joqigw1do2_2cvyNpHyPNOQO5" TargetMode="External"/><Relationship Id="rId42" Type="http://schemas.openxmlformats.org/officeDocument/2006/relationships/hyperlink" Target="https://drive.google.com/open?id=1bDq9x2x32duXO4AAWzDuCp_oKliHPn8E" TargetMode="External"/><Relationship Id="rId41" Type="http://schemas.openxmlformats.org/officeDocument/2006/relationships/hyperlink" Target="https://drive.google.com/open?id=1mPuuO0Lb1XTr0iXH6lGowEEcbv3FMmiF" TargetMode="External"/><Relationship Id="rId44" Type="http://schemas.openxmlformats.org/officeDocument/2006/relationships/hyperlink" Target="https://drive.google.com/open?id=1AvGdQmXJDMWeaneunLPeA6zwFm-SDUiS" TargetMode="External"/><Relationship Id="rId43" Type="http://schemas.openxmlformats.org/officeDocument/2006/relationships/hyperlink" Target="https://drive.google.com/open?id=1IJmxjKYrN80Me-XJ9jYz8fG-eHIfcSNb" TargetMode="External"/><Relationship Id="rId46" Type="http://schemas.openxmlformats.org/officeDocument/2006/relationships/hyperlink" Target="https://drive.google.com/open?id=1Zk8tcyiw4QzYYroV4FUIej7mkWiVQ7T0" TargetMode="External"/><Relationship Id="rId45" Type="http://schemas.openxmlformats.org/officeDocument/2006/relationships/hyperlink" Target="https://drive.google.com/open?id=1oRNjBMNNTtbMTJ0yqlPYW9ewu2iumiDQ" TargetMode="External"/><Relationship Id="rId48" Type="http://schemas.openxmlformats.org/officeDocument/2006/relationships/hyperlink" Target="https://drive.google.com/open?id=14jQzX9dr4QPUME_jTCdtgknqvtC58orv" TargetMode="External"/><Relationship Id="rId47" Type="http://schemas.openxmlformats.org/officeDocument/2006/relationships/hyperlink" Target="https://drive.google.com/open?id=1EDB2iOlmVK6MnpqUSQduT9ux0vR81Po6" TargetMode="External"/><Relationship Id="rId49" Type="http://schemas.openxmlformats.org/officeDocument/2006/relationships/hyperlink" Target="https://drive.google.com/open?id=1Cize1wcz_EAUqnAAdKclD9HrwC1X6bad" TargetMode="External"/><Relationship Id="rId31" Type="http://schemas.openxmlformats.org/officeDocument/2006/relationships/hyperlink" Target="https://drive.google.com/open?id=1LQcGLawR_dBJtLaCBFHi4upD6EIRdaVH" TargetMode="External"/><Relationship Id="rId30" Type="http://schemas.openxmlformats.org/officeDocument/2006/relationships/hyperlink" Target="https://drive.google.com/open?id=1Zf5l_oEkYkreRX6f6SwHw2FTZrKfxzU9" TargetMode="External"/><Relationship Id="rId33" Type="http://schemas.openxmlformats.org/officeDocument/2006/relationships/hyperlink" Target="https://drive.google.com/open?id=1wNfjR42nQk--2vXP0l5ciPJ1tZxrwG4q" TargetMode="External"/><Relationship Id="rId32" Type="http://schemas.openxmlformats.org/officeDocument/2006/relationships/hyperlink" Target="https://drive.google.com/open?id=1hHNMbhfq2427dITIhZDEANwzo_sGvYlU" TargetMode="External"/><Relationship Id="rId35" Type="http://schemas.openxmlformats.org/officeDocument/2006/relationships/hyperlink" Target="https://drive.google.com/open?id=1vhnjqj36t88A4Vu49KT0VS6017H7sHxT" TargetMode="External"/><Relationship Id="rId34" Type="http://schemas.openxmlformats.org/officeDocument/2006/relationships/hyperlink" Target="https://drive.google.com/open?id=1sg5W6ocDeFyOEShh_FxGyukwbxnGQ6g4" TargetMode="External"/><Relationship Id="rId37" Type="http://schemas.openxmlformats.org/officeDocument/2006/relationships/hyperlink" Target="https://drive.google.com/open?id=1Gv16jY7Qb-eq08eAdNuQ5bkoE8gMKOwy" TargetMode="External"/><Relationship Id="rId36" Type="http://schemas.openxmlformats.org/officeDocument/2006/relationships/hyperlink" Target="https://drive.google.com/open?id=1wedoZV29x8mPp9YWezdiFUmpMmaL5ISR" TargetMode="External"/><Relationship Id="rId39" Type="http://schemas.openxmlformats.org/officeDocument/2006/relationships/hyperlink" Target="https://drive.google.com/open?id=1sAu9jwG266eBAJVSKjSoZ5B401FmoRYK" TargetMode="External"/><Relationship Id="rId38" Type="http://schemas.openxmlformats.org/officeDocument/2006/relationships/hyperlink" Target="https://drive.google.com/open?id=1tAFN1XV5XdWepN1xPpTbK0D2OBuDQbvL" TargetMode="External"/><Relationship Id="rId20" Type="http://schemas.openxmlformats.org/officeDocument/2006/relationships/hyperlink" Target="https://drive.google.com/open?id=1N10JESAfbsKQB_bCtJYMk2_SoFZDQ85Q" TargetMode="External"/><Relationship Id="rId22" Type="http://schemas.openxmlformats.org/officeDocument/2006/relationships/hyperlink" Target="https://drive.google.com/open?id=1Zf5l_oEkYkreRX6f6SwHw2FTZrKfxzU9" TargetMode="External"/><Relationship Id="rId21" Type="http://schemas.openxmlformats.org/officeDocument/2006/relationships/hyperlink" Target="https://drive.google.com/open?id=1WKybWtQ7DE5VX5kPGZ6AYZ3kAKVLc68v" TargetMode="External"/><Relationship Id="rId24" Type="http://schemas.openxmlformats.org/officeDocument/2006/relationships/hyperlink" Target="https://drive.google.com/open?id=1hHNMbhfq2427dITIhZDEANwzo_sGvYlU" TargetMode="External"/><Relationship Id="rId23" Type="http://schemas.openxmlformats.org/officeDocument/2006/relationships/hyperlink" Target="https://drive.google.com/open?id=1LQcGLawR_dBJtLaCBFHi4upD6EIRdaVH" TargetMode="External"/><Relationship Id="rId26" Type="http://schemas.openxmlformats.org/officeDocument/2006/relationships/hyperlink" Target="https://drive.google.com/open?id=1VdsJdNDK-SMEY-CF0SUgYPqJ6GdrdBbQ" TargetMode="External"/><Relationship Id="rId25" Type="http://schemas.openxmlformats.org/officeDocument/2006/relationships/hyperlink" Target="https://drive.google.com/open?id=1E5JNug9aGIUaJ9PvcA4prplFFnTy4W10" TargetMode="External"/><Relationship Id="rId28" Type="http://schemas.openxmlformats.org/officeDocument/2006/relationships/hyperlink" Target="https://drive.google.com/open?id=1N10JESAfbsKQB_bCtJYMk2_SoFZDQ85Q" TargetMode="External"/><Relationship Id="rId27" Type="http://schemas.openxmlformats.org/officeDocument/2006/relationships/hyperlink" Target="https://drive.google.com/open?id=1aroMCuLvYL7YEx7p5mIWqvS1USnHaIqh" TargetMode="External"/><Relationship Id="rId29" Type="http://schemas.openxmlformats.org/officeDocument/2006/relationships/hyperlink" Target="https://drive.google.com/open?id=1WKybWtQ7DE5VX5kPGZ6AYZ3kAKVLc68v" TargetMode="External"/><Relationship Id="rId11" Type="http://schemas.openxmlformats.org/officeDocument/2006/relationships/hyperlink" Target="https://www.instagram.com/latif_raiz96" TargetMode="External"/><Relationship Id="rId10" Type="http://schemas.openxmlformats.org/officeDocument/2006/relationships/hyperlink" Target="https://www.youtube.com/channel/UCIS-z3XyYQW_tHj09HOMFtQ" TargetMode="External"/><Relationship Id="rId13" Type="http://schemas.openxmlformats.org/officeDocument/2006/relationships/hyperlink" Target="https://www.facebook.com/sigit.houten" TargetMode="External"/><Relationship Id="rId12" Type="http://schemas.openxmlformats.org/officeDocument/2006/relationships/hyperlink" Target="https://www.instagram.com/randidestriandi" TargetMode="External"/><Relationship Id="rId15" Type="http://schemas.openxmlformats.org/officeDocument/2006/relationships/hyperlink" Target="https://www.instagram.com/latif_raiz96" TargetMode="External"/><Relationship Id="rId14" Type="http://schemas.openxmlformats.org/officeDocument/2006/relationships/hyperlink" Target="https://www.youtube.com/channel/UCIS-z3XyYQW_tHj09HOMFtQ" TargetMode="External"/><Relationship Id="rId17" Type="http://schemas.openxmlformats.org/officeDocument/2006/relationships/hyperlink" Target="https://drive.google.com/open?id=1E5JNug9aGIUaJ9PvcA4prplFFnTy4W10" TargetMode="External"/><Relationship Id="rId16" Type="http://schemas.openxmlformats.org/officeDocument/2006/relationships/hyperlink" Target="https://www.facebook.com/sigit.houten" TargetMode="External"/><Relationship Id="rId19" Type="http://schemas.openxmlformats.org/officeDocument/2006/relationships/hyperlink" Target="https://drive.google.com/open?id=1aroMCuLvYL7YEx7p5mIWqvS1USnHaIqh" TargetMode="External"/><Relationship Id="rId18" Type="http://schemas.openxmlformats.org/officeDocument/2006/relationships/hyperlink" Target="https://drive.google.com/open?id=1VdsJdNDK-SMEY-CF0SUgYPqJ6GdrdBbQ" TargetMode="External"/><Relationship Id="rId80" Type="http://schemas.openxmlformats.org/officeDocument/2006/relationships/vmlDrawing" Target="../drawings/vmlDrawing5.vml"/><Relationship Id="rId73" Type="http://schemas.openxmlformats.org/officeDocument/2006/relationships/hyperlink" Target="https://drive.google.com/open?id=1-VQPwowk8mDFETmLoo1SDODGgHw8B5My" TargetMode="External"/><Relationship Id="rId72" Type="http://schemas.openxmlformats.org/officeDocument/2006/relationships/hyperlink" Target="https://drive.google.com/open?id=1WjgLlDNEes5H4SvTAReZ8oKK84JVT-8Q" TargetMode="External"/><Relationship Id="rId75" Type="http://schemas.openxmlformats.org/officeDocument/2006/relationships/hyperlink" Target="https://drive.google.com/open?id=1V4HqZF0CKhbw93Eg7OV4DPIt5PWpgTvW" TargetMode="External"/><Relationship Id="rId74" Type="http://schemas.openxmlformats.org/officeDocument/2006/relationships/hyperlink" Target="https://drive.google.com/open?id=14kQ2zP7rhfgAS_77dThkTPdCNcXXqDp6" TargetMode="External"/><Relationship Id="rId77" Type="http://schemas.openxmlformats.org/officeDocument/2006/relationships/hyperlink" Target="https://drive.google.com/open?id=1Tnw_-43_Iti3p9_BNMzfhKPpdC8uwPp0" TargetMode="External"/><Relationship Id="rId76" Type="http://schemas.openxmlformats.org/officeDocument/2006/relationships/hyperlink" Target="https://drive.google.com/open?id=1Q1baNvOXaSBpVn5ofGUzT52u9w0a9L62" TargetMode="External"/><Relationship Id="rId79" Type="http://schemas.openxmlformats.org/officeDocument/2006/relationships/drawing" Target="../drawings/drawing5.xml"/><Relationship Id="rId78" Type="http://schemas.openxmlformats.org/officeDocument/2006/relationships/hyperlink" Target="https://drive.google.com/open?id=1gmuDGW7zJCkPH6EUDvNvj-FL2q51lkTP" TargetMode="External"/><Relationship Id="rId71" Type="http://schemas.openxmlformats.org/officeDocument/2006/relationships/hyperlink" Target="https://drive.google.com/open?id=1tvgdvSkPZFRgEMgfbvQU2JDqGuLk7N0Y" TargetMode="External"/><Relationship Id="rId70" Type="http://schemas.openxmlformats.org/officeDocument/2006/relationships/hyperlink" Target="https://drive.google.com/open?id=1lmh24HmfSDgR6vJa4Gt1K8iHEvmN_iWK" TargetMode="External"/><Relationship Id="rId62" Type="http://schemas.openxmlformats.org/officeDocument/2006/relationships/hyperlink" Target="https://drive.google.com/open?id=1boZ7wU_BK69wsQb5XGl_dkJDi1K9C7xg" TargetMode="External"/><Relationship Id="rId61" Type="http://schemas.openxmlformats.org/officeDocument/2006/relationships/hyperlink" Target="https://drive.google.com/open?id=1yphkJQYCUy82gJUVzaAe-M2MejtBztCY" TargetMode="External"/><Relationship Id="rId64" Type="http://schemas.openxmlformats.org/officeDocument/2006/relationships/hyperlink" Target="https://drive.google.com/open?id=1s2o6v8gf1sCm2aIQOk0xfqS2bYBTWfHe" TargetMode="External"/><Relationship Id="rId63" Type="http://schemas.openxmlformats.org/officeDocument/2006/relationships/hyperlink" Target="https://drive.google.com/open?id=1iv2OOoAMuuLIh-ru9VBqudAGA0Ljo3_i" TargetMode="External"/><Relationship Id="rId66" Type="http://schemas.openxmlformats.org/officeDocument/2006/relationships/hyperlink" Target="https://drive.google.com/open?id=1IpsAc36BstqJ653bpj5Dy751P8pXo4Ll" TargetMode="External"/><Relationship Id="rId65" Type="http://schemas.openxmlformats.org/officeDocument/2006/relationships/hyperlink" Target="https://drive.google.com/open?id=1xiQivqhAqr9bRl_6CNci4CZ7JYkKFCT9" TargetMode="External"/><Relationship Id="rId68" Type="http://schemas.openxmlformats.org/officeDocument/2006/relationships/hyperlink" Target="https://drive.google.com/open?id=1HUmqQTaadEHPKHI3zhg1uDBDQE5UPBQr" TargetMode="External"/><Relationship Id="rId67" Type="http://schemas.openxmlformats.org/officeDocument/2006/relationships/hyperlink" Target="https://drive.google.com/open?id=1SwpQ2FT7wMxjyxHHsy4hJxTtmxCL_-D0" TargetMode="External"/><Relationship Id="rId60" Type="http://schemas.openxmlformats.org/officeDocument/2006/relationships/hyperlink" Target="https://drive.google.com/open?id=13rwpcTw_XqKDsefvJWGZxPvq2DGlacfM" TargetMode="External"/><Relationship Id="rId69" Type="http://schemas.openxmlformats.org/officeDocument/2006/relationships/hyperlink" Target="https://drive.google.com/open?id=1BrV8DLo3zh0DXhCrKJXUDCIIaDgkdnJL" TargetMode="External"/><Relationship Id="rId51" Type="http://schemas.openxmlformats.org/officeDocument/2006/relationships/hyperlink" Target="https://drive.google.com/open?id=1NUYX4Zi167P_sJcJLOF-jXkhwDnM3d6I" TargetMode="External"/><Relationship Id="rId50" Type="http://schemas.openxmlformats.org/officeDocument/2006/relationships/hyperlink" Target="https://drive.google.com/open?id=1I4s-NfRxMrO2LFwantUWTXxG31i9LKQy" TargetMode="External"/><Relationship Id="rId53" Type="http://schemas.openxmlformats.org/officeDocument/2006/relationships/hyperlink" Target="https://drive.google.com/open?id=1nsqMcQtPrNgTLLyV0PWKElZGX7_FY6xh" TargetMode="External"/><Relationship Id="rId52" Type="http://schemas.openxmlformats.org/officeDocument/2006/relationships/hyperlink" Target="https://drive.google.com/open?id=19bO2IVRh3ZC6oaE4-Cy8psWX--HLCfpD" TargetMode="External"/><Relationship Id="rId55" Type="http://schemas.openxmlformats.org/officeDocument/2006/relationships/hyperlink" Target="https://drive.google.com/open?id=1jRbLMRRYdk-Gi-XHxVzIQ95xDR-eKn_k" TargetMode="External"/><Relationship Id="rId54" Type="http://schemas.openxmlformats.org/officeDocument/2006/relationships/hyperlink" Target="https://drive.google.com/open?id=1FOUb6G0dKB-91F-jd-SYddN_IztjJU7i" TargetMode="External"/><Relationship Id="rId57" Type="http://schemas.openxmlformats.org/officeDocument/2006/relationships/hyperlink" Target="https://drive.google.com/open?id=1e155JYM1EUq4qYxtIxUt-VQpbekcQtsV" TargetMode="External"/><Relationship Id="rId56" Type="http://schemas.openxmlformats.org/officeDocument/2006/relationships/hyperlink" Target="https://drive.google.com/open?id=1rzD6Ev_xUxy2yhUy07H6DXG-AQocQFC-" TargetMode="External"/><Relationship Id="rId59" Type="http://schemas.openxmlformats.org/officeDocument/2006/relationships/hyperlink" Target="https://drive.google.com/open?id=1GXKPNLIzO_8aRmqsF3gvyC4LEvxRoPI0" TargetMode="External"/><Relationship Id="rId58" Type="http://schemas.openxmlformats.org/officeDocument/2006/relationships/hyperlink" Target="https://drive.google.com/open?id=1oAGbHMsHMgJwvqC8mf4c-21ltv_VEzzJ"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mailto:ahmadapay20@gmail.com" TargetMode="External"/><Relationship Id="rId2" Type="http://schemas.openxmlformats.org/officeDocument/2006/relationships/hyperlink" Target="mailto:roda_hade@yahoo.com" TargetMode="External"/><Relationship Id="rId3" Type="http://schemas.openxmlformats.org/officeDocument/2006/relationships/hyperlink" Target="mailto:antonius.suthiono@gmail.com" TargetMode="External"/><Relationship Id="rId4" Type="http://schemas.openxmlformats.org/officeDocument/2006/relationships/hyperlink" Target="mailto:dianakorompis@korompis.yahoo.co.id" TargetMode="External"/><Relationship Id="rId9" Type="http://schemas.openxmlformats.org/officeDocument/2006/relationships/hyperlink" Target="mailto:MuhammadDhiar3@gmail.com" TargetMode="External"/><Relationship Id="rId5" Type="http://schemas.openxmlformats.org/officeDocument/2006/relationships/hyperlink" Target="mailto:lestarishinta59@gmail.com" TargetMode="External"/><Relationship Id="rId6" Type="http://schemas.openxmlformats.org/officeDocument/2006/relationships/hyperlink" Target="mailto:satriolezzano@gmail.com" TargetMode="External"/><Relationship Id="rId7" Type="http://schemas.openxmlformats.org/officeDocument/2006/relationships/hyperlink" Target="mailto:dienamahfudzah@yahoo.com" TargetMode="External"/><Relationship Id="rId8" Type="http://schemas.openxmlformats.org/officeDocument/2006/relationships/hyperlink" Target="mailto:MuhammadDhiar3@gmail.com" TargetMode="External"/><Relationship Id="rId40" Type="http://schemas.openxmlformats.org/officeDocument/2006/relationships/hyperlink" Target="https://drive.google.com/open?id=1ABYyxIO_Y_k395Y8L-5RtS0VvLOwh981" TargetMode="External"/><Relationship Id="rId42" Type="http://schemas.openxmlformats.org/officeDocument/2006/relationships/drawing" Target="../drawings/drawing6.xml"/><Relationship Id="rId41" Type="http://schemas.openxmlformats.org/officeDocument/2006/relationships/hyperlink" Target="https://drive.google.com/open?id=1H6V6Hx93sHTvfpB6KauvikvWJUY6N37o" TargetMode="External"/><Relationship Id="rId31" Type="http://schemas.openxmlformats.org/officeDocument/2006/relationships/hyperlink" Target="https://drive.google.com/open?id=1qF2W-cAyID8_xyawL6M4HRbUapoY922D" TargetMode="External"/><Relationship Id="rId30" Type="http://schemas.openxmlformats.org/officeDocument/2006/relationships/hyperlink" Target="https://drive.google.com/open?id=1N_SQypPbEqUY28RoWIsTF_zbCLjLRQ7Q" TargetMode="External"/><Relationship Id="rId33" Type="http://schemas.openxmlformats.org/officeDocument/2006/relationships/hyperlink" Target="https://drive.google.com/open?id=1VE9GggT3E81vCjXYngaT3nLwBfCSpzjN" TargetMode="External"/><Relationship Id="rId32" Type="http://schemas.openxmlformats.org/officeDocument/2006/relationships/hyperlink" Target="https://drive.google.com/open?id=1U9dUcT14iGisPntRqj-1TU9StHqOcuzo" TargetMode="External"/><Relationship Id="rId35" Type="http://schemas.openxmlformats.org/officeDocument/2006/relationships/hyperlink" Target="https://drive.google.com/open?id=1uJN3j6J8r2HCBwE2SHQsuwi4jg-kTXaD" TargetMode="External"/><Relationship Id="rId34" Type="http://schemas.openxmlformats.org/officeDocument/2006/relationships/hyperlink" Target="https://drive.google.com/open?id=1jryFECHAIPM_KAB5zD9LK4Umf8hYQ9ya" TargetMode="External"/><Relationship Id="rId37" Type="http://schemas.openxmlformats.org/officeDocument/2006/relationships/hyperlink" Target="https://drive.google.com/open?id=1xSU1qnzS7KGuA8h2yb_zfjHCAUfYkwJP" TargetMode="External"/><Relationship Id="rId36" Type="http://schemas.openxmlformats.org/officeDocument/2006/relationships/hyperlink" Target="https://drive.google.com/open?id=12_YFJjUevs_1Bp8w6FMvfJxJA1xCLaNb" TargetMode="External"/><Relationship Id="rId39" Type="http://schemas.openxmlformats.org/officeDocument/2006/relationships/hyperlink" Target="https://drive.google.com/open?id=1dQKxDL9ceycQLrPV4UhoLtaIkNzDlv_Q" TargetMode="External"/><Relationship Id="rId38" Type="http://schemas.openxmlformats.org/officeDocument/2006/relationships/hyperlink" Target="https://drive.google.com/open?id=1dLXRJzzWuPKLXk6XojLuESRxoJy2mgsr" TargetMode="External"/><Relationship Id="rId20" Type="http://schemas.openxmlformats.org/officeDocument/2006/relationships/hyperlink" Target="https://drive.google.com/open?id=1ewK9rAmGJscY5HIxZZSfpYPqhju52c8i" TargetMode="External"/><Relationship Id="rId22" Type="http://schemas.openxmlformats.org/officeDocument/2006/relationships/hyperlink" Target="https://drive.google.com/open?id=1yKmEFAOqHr2MUsy1CAOqqnGnCNWefuZ2" TargetMode="External"/><Relationship Id="rId21" Type="http://schemas.openxmlformats.org/officeDocument/2006/relationships/hyperlink" Target="https://drive.google.com/open?id=1Jq5C9UD5QDwW8aW-ldbZYtt2M6XpLZ-9" TargetMode="External"/><Relationship Id="rId24" Type="http://schemas.openxmlformats.org/officeDocument/2006/relationships/hyperlink" Target="https://drive.google.com/open?id=1XOTuTeGUEAoRqMpB48JkBTPOVBDUl3oz" TargetMode="External"/><Relationship Id="rId23" Type="http://schemas.openxmlformats.org/officeDocument/2006/relationships/hyperlink" Target="https://drive.google.com/open?id=15XV_BjJpgvHpy3IwRbuTIIGMEMkegspY" TargetMode="External"/><Relationship Id="rId26" Type="http://schemas.openxmlformats.org/officeDocument/2006/relationships/hyperlink" Target="https://drive.google.com/open?id=1UuWk6Iw_66d0t6-Szck40gIp8i3DzeDl" TargetMode="External"/><Relationship Id="rId25" Type="http://schemas.openxmlformats.org/officeDocument/2006/relationships/hyperlink" Target="https://drive.google.com/open?id=1FPPaO5JH4kgfjezjPYQcHZIs3vZFpbQ4" TargetMode="External"/><Relationship Id="rId28" Type="http://schemas.openxmlformats.org/officeDocument/2006/relationships/hyperlink" Target="https://drive.google.com/open?id=119Yg1jU8Mcynwy6Yb38nE4DQ_y7a1Aed" TargetMode="External"/><Relationship Id="rId27" Type="http://schemas.openxmlformats.org/officeDocument/2006/relationships/hyperlink" Target="https://drive.google.com/open?id=1NlzI6rjnN0dJMPZlkbdqm83MbhwsvBrU" TargetMode="External"/><Relationship Id="rId29" Type="http://schemas.openxmlformats.org/officeDocument/2006/relationships/hyperlink" Target="https://drive.google.com/open?id=1ztG0xGz4ypa3srkWtZPP8Y7XrpeK46K2" TargetMode="External"/><Relationship Id="rId11" Type="http://schemas.openxmlformats.org/officeDocument/2006/relationships/hyperlink" Target="mailto:aldihermawan613@gmail.com" TargetMode="External"/><Relationship Id="rId10" Type="http://schemas.openxmlformats.org/officeDocument/2006/relationships/hyperlink" Target="mailto:aldihermawan613@gmail.com" TargetMode="External"/><Relationship Id="rId13" Type="http://schemas.openxmlformats.org/officeDocument/2006/relationships/hyperlink" Target="mailto:fauzanaryaakasah@gmail.com" TargetMode="External"/><Relationship Id="rId12" Type="http://schemas.openxmlformats.org/officeDocument/2006/relationships/hyperlink" Target="mailto:fauzanaryaakasah@gmail.com" TargetMode="External"/><Relationship Id="rId15" Type="http://schemas.openxmlformats.org/officeDocument/2006/relationships/hyperlink" Target="https://drive.google.com/open?id=13vNJBboXRZhLJdKtBduAcRTK6KJwd1dY" TargetMode="External"/><Relationship Id="rId14" Type="http://schemas.openxmlformats.org/officeDocument/2006/relationships/hyperlink" Target="https://drive.google.com/open?id=14hSI3_YMfpguC9_DXnGPXV9kcne64NKi" TargetMode="External"/><Relationship Id="rId17" Type="http://schemas.openxmlformats.org/officeDocument/2006/relationships/hyperlink" Target="https://drive.google.com/open?id=1AzNLgBOYB3amf8GSBqnFj8ysFsAyfJGp" TargetMode="External"/><Relationship Id="rId16" Type="http://schemas.openxmlformats.org/officeDocument/2006/relationships/hyperlink" Target="https://drive.google.com/open?id=1QQjGWg4AXWBIxayxCnMUpj3lnPFSn_ZZ" TargetMode="External"/><Relationship Id="rId19" Type="http://schemas.openxmlformats.org/officeDocument/2006/relationships/hyperlink" Target="https://drive.google.com/open?id=1D6-nXPbCFSk5qClE7SWLay-_7Rn9oMwX" TargetMode="External"/><Relationship Id="rId18" Type="http://schemas.openxmlformats.org/officeDocument/2006/relationships/hyperlink" Target="https://drive.google.com/open?id=1RvJcfsBx1XrLjUBi5lC385rPevj-h4X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14"/>
    <col customWidth="1" min="2" max="2" width="28.14"/>
    <col customWidth="1" min="3" max="3" width="64.0"/>
    <col customWidth="1" min="4" max="4" width="11.86"/>
    <col customWidth="1" min="5" max="5" width="17.29"/>
    <col customWidth="1" min="6" max="6" width="6.29"/>
    <col customWidth="1" min="7" max="7" width="8.71"/>
    <col customWidth="1" min="8" max="8" width="11.57"/>
    <col customWidth="1" min="9" max="9" width="4.86"/>
    <col customWidth="1" min="10" max="10" width="8.71"/>
    <col customWidth="1" min="11" max="11" width="17.57"/>
    <col customWidth="1" min="12" max="12" width="5.86"/>
    <col customWidth="1" min="13" max="13" width="8.71"/>
    <col customWidth="1" min="14" max="14" width="18.86"/>
    <col customWidth="1" min="15" max="15" width="6.14"/>
    <col customWidth="1" min="16" max="16" width="8.71"/>
    <col customWidth="1" min="17" max="17" width="17.57"/>
    <col customWidth="1" min="18" max="18" width="5.57"/>
    <col customWidth="1" min="19" max="19" width="8.71"/>
    <col customWidth="1" min="20" max="20" width="16.0"/>
    <col customWidth="1" min="21" max="27" width="8.71"/>
  </cols>
  <sheetData>
    <row r="1" ht="23.25" customHeight="1">
      <c r="A1" s="1" t="s">
        <v>0</v>
      </c>
      <c r="B1" s="2"/>
      <c r="C1" s="3"/>
      <c r="D1" s="2"/>
      <c r="E1" s="2"/>
      <c r="F1" s="2"/>
      <c r="G1" s="2"/>
      <c r="H1" s="2"/>
      <c r="I1" s="2"/>
      <c r="J1" s="2"/>
      <c r="K1" s="2"/>
      <c r="L1" s="2"/>
      <c r="M1" s="2"/>
      <c r="N1" s="2"/>
      <c r="O1" s="2"/>
      <c r="P1" s="2"/>
      <c r="Q1" s="2"/>
      <c r="R1" s="2"/>
      <c r="S1" s="2"/>
      <c r="T1" s="2"/>
      <c r="U1" s="2"/>
      <c r="V1" s="2"/>
      <c r="W1" s="2"/>
      <c r="X1" s="2"/>
      <c r="Y1" s="2"/>
      <c r="Z1" s="2"/>
      <c r="AA1" s="2"/>
    </row>
    <row r="2" ht="13.5" customHeight="1">
      <c r="A2" s="4" t="s">
        <v>1</v>
      </c>
      <c r="B2" s="2"/>
      <c r="C2" s="3"/>
      <c r="D2" s="2"/>
      <c r="E2" s="2"/>
      <c r="F2" s="2"/>
      <c r="G2" s="2"/>
      <c r="H2" s="2"/>
      <c r="I2" s="2"/>
      <c r="J2" s="2"/>
      <c r="K2" s="2"/>
      <c r="L2" s="2"/>
      <c r="M2" s="2"/>
      <c r="N2" s="2"/>
      <c r="O2" s="2"/>
      <c r="P2" s="2"/>
      <c r="Q2" s="2"/>
      <c r="R2" s="2"/>
      <c r="S2" s="2"/>
      <c r="T2" s="2"/>
      <c r="U2" s="2"/>
      <c r="V2" s="2"/>
      <c r="W2" s="2"/>
      <c r="X2" s="2"/>
      <c r="Y2" s="2"/>
      <c r="Z2" s="2"/>
      <c r="AA2" s="2"/>
    </row>
    <row r="3" ht="13.5" customHeight="1">
      <c r="A3" s="3"/>
      <c r="B3" s="3"/>
      <c r="C3" s="3"/>
      <c r="D3" s="2"/>
      <c r="E3" s="5" t="s">
        <v>2</v>
      </c>
      <c r="F3" s="6"/>
      <c r="G3" s="2"/>
      <c r="H3" s="7" t="s">
        <v>3</v>
      </c>
      <c r="I3" s="6"/>
      <c r="J3" s="2"/>
      <c r="K3" s="5" t="s">
        <v>4</v>
      </c>
      <c r="L3" s="6"/>
      <c r="M3" s="2"/>
      <c r="N3" s="7" t="s">
        <v>5</v>
      </c>
      <c r="O3" s="6"/>
      <c r="P3" s="2"/>
      <c r="Q3" s="5" t="s">
        <v>6</v>
      </c>
      <c r="R3" s="6"/>
      <c r="S3" s="2"/>
      <c r="T3" s="5" t="s">
        <v>7</v>
      </c>
      <c r="U3" s="6"/>
      <c r="V3" s="2"/>
      <c r="W3" s="2"/>
      <c r="X3" s="2"/>
      <c r="Y3" s="2"/>
      <c r="Z3" s="2"/>
      <c r="AA3" s="2"/>
    </row>
    <row r="4" ht="13.5" customHeight="1">
      <c r="A4" s="8" t="s">
        <v>8</v>
      </c>
      <c r="B4" s="9">
        <v>2804.0</v>
      </c>
      <c r="C4" s="10" t="s">
        <v>9</v>
      </c>
      <c r="D4" s="2"/>
      <c r="E4" s="11" t="s">
        <v>10</v>
      </c>
      <c r="F4" s="12">
        <v>9.0</v>
      </c>
      <c r="H4" s="11" t="s">
        <v>11</v>
      </c>
      <c r="I4" s="12">
        <v>1.0</v>
      </c>
      <c r="J4" s="2"/>
      <c r="K4" s="11" t="s">
        <v>12</v>
      </c>
      <c r="L4" s="12">
        <v>1.0</v>
      </c>
      <c r="N4" s="13" t="s">
        <v>10</v>
      </c>
      <c r="O4" s="12">
        <v>22.0</v>
      </c>
      <c r="Q4" s="11" t="s">
        <v>10</v>
      </c>
      <c r="R4" s="12">
        <v>1.0</v>
      </c>
      <c r="T4" s="13" t="s">
        <v>12</v>
      </c>
      <c r="U4" s="12">
        <v>3.0</v>
      </c>
      <c r="V4" s="14"/>
      <c r="Y4" s="2"/>
      <c r="Z4" s="2"/>
      <c r="AA4" s="2"/>
    </row>
    <row r="5" ht="13.5" customHeight="1">
      <c r="A5" s="8"/>
      <c r="B5" s="8"/>
      <c r="C5" s="8"/>
      <c r="D5" s="2"/>
      <c r="E5" s="11" t="s">
        <v>13</v>
      </c>
      <c r="F5" s="12">
        <f>1+1</f>
        <v>2</v>
      </c>
      <c r="G5" s="15"/>
      <c r="H5" s="11" t="s">
        <v>13</v>
      </c>
      <c r="I5" s="12">
        <v>2.0</v>
      </c>
      <c r="J5" s="2"/>
      <c r="K5" s="11" t="s">
        <v>10</v>
      </c>
      <c r="L5" s="12">
        <v>7.0</v>
      </c>
      <c r="N5" s="13" t="s">
        <v>13</v>
      </c>
      <c r="O5" s="12">
        <f>32+1</f>
        <v>33</v>
      </c>
      <c r="Q5" s="13" t="s">
        <v>13</v>
      </c>
      <c r="R5" s="12">
        <v>2.0</v>
      </c>
      <c r="T5" s="13" t="s">
        <v>10</v>
      </c>
      <c r="U5" s="12">
        <v>109.0</v>
      </c>
      <c r="V5" s="15"/>
      <c r="Y5" s="2"/>
      <c r="Z5" s="2"/>
      <c r="AA5" s="2"/>
    </row>
    <row r="6" ht="13.5" customHeight="1">
      <c r="A6" s="8" t="s">
        <v>14</v>
      </c>
      <c r="B6" s="16">
        <v>1066.0</v>
      </c>
      <c r="C6" s="8"/>
      <c r="D6" s="2"/>
      <c r="E6" s="11" t="s">
        <v>15</v>
      </c>
      <c r="F6" s="12">
        <v>2.0</v>
      </c>
      <c r="G6" s="15"/>
      <c r="H6" s="11" t="s">
        <v>16</v>
      </c>
      <c r="I6" s="12">
        <v>2.0</v>
      </c>
      <c r="J6" s="2"/>
      <c r="K6" s="11" t="s">
        <v>13</v>
      </c>
      <c r="L6" s="12">
        <v>8.0</v>
      </c>
      <c r="N6" s="13" t="s">
        <v>17</v>
      </c>
      <c r="O6" s="12">
        <v>1.0</v>
      </c>
      <c r="Q6" s="13" t="s">
        <v>15</v>
      </c>
      <c r="R6" s="12">
        <v>1.0</v>
      </c>
      <c r="T6" s="11" t="s">
        <v>18</v>
      </c>
      <c r="U6" s="12">
        <v>1.0</v>
      </c>
      <c r="V6" s="15"/>
      <c r="Y6" s="2"/>
      <c r="Z6" s="2"/>
      <c r="AA6" s="2"/>
    </row>
    <row r="7" ht="13.5" customHeight="1">
      <c r="A7" s="8" t="s">
        <v>19</v>
      </c>
      <c r="B7" s="17">
        <v>285.0</v>
      </c>
      <c r="C7" s="8"/>
      <c r="D7" s="2"/>
      <c r="E7" s="11" t="s">
        <v>11</v>
      </c>
      <c r="F7" s="12">
        <f>12+1</f>
        <v>13</v>
      </c>
      <c r="G7" s="15"/>
      <c r="H7" s="11" t="s">
        <v>15</v>
      </c>
      <c r="I7" s="12">
        <v>1.0</v>
      </c>
      <c r="J7" s="2"/>
      <c r="K7" s="11" t="s">
        <v>15</v>
      </c>
      <c r="L7" s="12">
        <f>21+1+1</f>
        <v>23</v>
      </c>
      <c r="N7" s="13" t="s">
        <v>20</v>
      </c>
      <c r="O7" s="12">
        <v>1.0</v>
      </c>
      <c r="Q7" s="11" t="s">
        <v>21</v>
      </c>
      <c r="R7" s="12">
        <v>1.0</v>
      </c>
      <c r="T7" s="13" t="s">
        <v>22</v>
      </c>
      <c r="U7" s="12">
        <v>2.0</v>
      </c>
      <c r="V7" s="15"/>
      <c r="Y7" s="2"/>
      <c r="Z7" s="2"/>
      <c r="AA7" s="2"/>
    </row>
    <row r="8" ht="13.5" customHeight="1">
      <c r="A8" s="8" t="s">
        <v>23</v>
      </c>
      <c r="B8" s="18">
        <v>1185.0</v>
      </c>
      <c r="C8" s="8"/>
      <c r="D8" s="2"/>
      <c r="E8" s="11" t="s">
        <v>24</v>
      </c>
      <c r="F8" s="12">
        <v>2.0</v>
      </c>
      <c r="H8" s="19" t="s">
        <v>25</v>
      </c>
      <c r="I8" s="20">
        <f>SUM(I4:I7)</f>
        <v>6</v>
      </c>
      <c r="J8" s="2"/>
      <c r="K8" s="11" t="s">
        <v>11</v>
      </c>
      <c r="L8" s="12">
        <v>23.0</v>
      </c>
      <c r="N8" s="13" t="s">
        <v>15</v>
      </c>
      <c r="O8" s="12">
        <f>69+1+2</f>
        <v>72</v>
      </c>
      <c r="Q8" s="13" t="s">
        <v>11</v>
      </c>
      <c r="R8" s="12">
        <v>2.0</v>
      </c>
      <c r="T8" s="13" t="s">
        <v>13</v>
      </c>
      <c r="U8" s="12">
        <f>89+1+2</f>
        <v>92</v>
      </c>
      <c r="V8" s="15"/>
      <c r="Y8" s="2"/>
      <c r="Z8" s="2"/>
      <c r="AA8" s="2"/>
    </row>
    <row r="9" ht="30.0" customHeight="1">
      <c r="A9" s="8" t="s">
        <v>26</v>
      </c>
      <c r="B9" s="8">
        <v>252.0</v>
      </c>
      <c r="C9" s="8" t="s">
        <v>27</v>
      </c>
      <c r="D9" s="2"/>
      <c r="E9" s="11" t="s">
        <v>16</v>
      </c>
      <c r="F9" s="12">
        <v>6.0</v>
      </c>
      <c r="H9" s="2"/>
      <c r="I9" s="2"/>
      <c r="J9" s="2"/>
      <c r="K9" s="11" t="s">
        <v>24</v>
      </c>
      <c r="L9" s="12">
        <f>7+1</f>
        <v>8</v>
      </c>
      <c r="N9" s="13" t="s">
        <v>21</v>
      </c>
      <c r="O9" s="12">
        <v>2.0</v>
      </c>
      <c r="Q9" s="13" t="s">
        <v>24</v>
      </c>
      <c r="R9" s="12">
        <v>3.0</v>
      </c>
      <c r="T9" s="13" t="s">
        <v>28</v>
      </c>
      <c r="U9" s="12">
        <f>3+1</f>
        <v>4</v>
      </c>
      <c r="V9" s="15"/>
      <c r="Y9" s="2"/>
      <c r="Z9" s="2"/>
      <c r="AA9" s="2"/>
    </row>
    <row r="10" ht="13.5" customHeight="1">
      <c r="A10" s="8" t="s">
        <v>29</v>
      </c>
      <c r="B10" s="8">
        <f>SUM(B6:B9)</f>
        <v>2788</v>
      </c>
      <c r="C10" s="8" t="s">
        <v>30</v>
      </c>
      <c r="D10" s="2"/>
      <c r="E10" s="11" t="s">
        <v>31</v>
      </c>
      <c r="F10" s="12">
        <v>1.0</v>
      </c>
      <c r="H10" s="2"/>
      <c r="I10" s="2"/>
      <c r="J10" s="2"/>
      <c r="K10" s="11" t="s">
        <v>16</v>
      </c>
      <c r="L10" s="12">
        <v>12.0</v>
      </c>
      <c r="N10" s="11" t="s">
        <v>11</v>
      </c>
      <c r="O10" s="12">
        <f>72+2+2</f>
        <v>76</v>
      </c>
      <c r="Q10" s="13" t="s">
        <v>16</v>
      </c>
      <c r="R10" s="12">
        <v>2.0</v>
      </c>
      <c r="T10" s="21" t="s">
        <v>32</v>
      </c>
      <c r="U10" s="12">
        <v>1.0</v>
      </c>
      <c r="V10" s="15"/>
      <c r="Y10" s="2"/>
      <c r="Z10" s="2"/>
      <c r="AA10" s="2"/>
    </row>
    <row r="11" ht="13.5" customHeight="1">
      <c r="A11" s="2"/>
      <c r="B11" s="2"/>
      <c r="C11" s="2"/>
      <c r="D11" s="2"/>
      <c r="E11" s="19" t="s">
        <v>25</v>
      </c>
      <c r="F11" s="19">
        <f>SUM(F4:F10)</f>
        <v>35</v>
      </c>
      <c r="H11" s="2"/>
      <c r="I11" s="2"/>
      <c r="J11" s="2"/>
      <c r="K11" s="11" t="s">
        <v>33</v>
      </c>
      <c r="L11" s="12">
        <v>1.0</v>
      </c>
      <c r="N11" s="21" t="s">
        <v>24</v>
      </c>
      <c r="O11" s="12">
        <f>41+3</f>
        <v>44</v>
      </c>
      <c r="Q11" s="13" t="s">
        <v>33</v>
      </c>
      <c r="R11" s="12">
        <v>1.0</v>
      </c>
      <c r="T11" s="13" t="s">
        <v>15</v>
      </c>
      <c r="U11" s="12">
        <f>169+1+11+4</f>
        <v>185</v>
      </c>
      <c r="V11" s="15"/>
      <c r="Y11" s="2"/>
      <c r="Z11" s="2"/>
      <c r="AA11" s="2"/>
    </row>
    <row r="12">
      <c r="A12" s="22" t="s">
        <v>34</v>
      </c>
      <c r="B12" s="23"/>
      <c r="C12" s="24">
        <v>23.0</v>
      </c>
      <c r="D12" s="2"/>
      <c r="E12" s="2"/>
      <c r="F12" s="2"/>
      <c r="G12" s="2"/>
      <c r="H12" s="2"/>
      <c r="I12" s="2"/>
      <c r="J12" s="2"/>
      <c r="K12" s="11" t="s">
        <v>35</v>
      </c>
      <c r="L12" s="12">
        <v>1.0</v>
      </c>
      <c r="N12" s="13" t="s">
        <v>16</v>
      </c>
      <c r="O12" s="12">
        <v>32.0</v>
      </c>
      <c r="Q12" s="13" t="s">
        <v>36</v>
      </c>
      <c r="R12" s="12">
        <v>1.0</v>
      </c>
      <c r="T12" s="13" t="s">
        <v>21</v>
      </c>
      <c r="U12" s="12">
        <v>2.0</v>
      </c>
      <c r="V12" s="15"/>
      <c r="Y12" s="2"/>
      <c r="Z12" s="2"/>
      <c r="AA12" s="2"/>
    </row>
    <row r="13" ht="42.0" customHeight="1">
      <c r="A13" s="25"/>
      <c r="C13" s="26"/>
      <c r="D13" s="9" t="s">
        <v>37</v>
      </c>
      <c r="E13" s="9" t="s">
        <v>38</v>
      </c>
      <c r="F13" s="2"/>
      <c r="G13" s="2"/>
      <c r="H13" s="2"/>
      <c r="I13" s="2"/>
      <c r="J13" s="2"/>
      <c r="K13" s="11" t="s">
        <v>39</v>
      </c>
      <c r="L13" s="12">
        <v>1.0</v>
      </c>
      <c r="N13" s="13" t="s">
        <v>40</v>
      </c>
      <c r="O13" s="12">
        <v>2.0</v>
      </c>
      <c r="Q13" s="13" t="s">
        <v>31</v>
      </c>
      <c r="R13" s="12">
        <v>1.0</v>
      </c>
      <c r="T13" s="13" t="s">
        <v>11</v>
      </c>
      <c r="U13" s="12">
        <f>261+2+26+29</f>
        <v>318</v>
      </c>
      <c r="V13" s="15"/>
      <c r="Y13" s="2"/>
      <c r="Z13" s="2"/>
      <c r="AA13" s="2"/>
    </row>
    <row r="14" ht="13.5" customHeight="1">
      <c r="A14" s="27" t="s">
        <v>41</v>
      </c>
      <c r="B14" s="28" t="s">
        <v>42</v>
      </c>
      <c r="D14" s="29" t="s">
        <v>43</v>
      </c>
      <c r="E14" s="30">
        <v>10.0</v>
      </c>
      <c r="F14" s="2"/>
      <c r="G14" s="2"/>
      <c r="H14" s="2"/>
      <c r="I14" s="2"/>
      <c r="J14" s="2"/>
      <c r="K14" s="11"/>
      <c r="L14" s="12"/>
      <c r="N14" s="13"/>
      <c r="O14" s="12"/>
      <c r="Q14" s="13"/>
      <c r="R14" s="12"/>
      <c r="T14" s="11"/>
      <c r="U14" s="12"/>
      <c r="V14" s="15"/>
      <c r="Y14" s="2"/>
      <c r="Z14" s="2"/>
      <c r="AA14" s="2"/>
    </row>
    <row r="15" ht="13.5" customHeight="1">
      <c r="A15" s="11" t="s">
        <v>7</v>
      </c>
      <c r="B15" s="31">
        <v>1021.0</v>
      </c>
      <c r="C15" s="2"/>
      <c r="D15" s="29" t="s">
        <v>44</v>
      </c>
      <c r="E15" s="30">
        <f>60+51</f>
        <v>111</v>
      </c>
      <c r="F15" s="2"/>
      <c r="G15" s="2"/>
      <c r="H15" s="2"/>
      <c r="I15" s="2"/>
      <c r="J15" s="2"/>
      <c r="K15" s="11" t="s">
        <v>45</v>
      </c>
      <c r="L15" s="12">
        <v>2.0</v>
      </c>
      <c r="N15" s="13" t="s">
        <v>39</v>
      </c>
      <c r="O15" s="12">
        <v>1.0</v>
      </c>
      <c r="Q15" s="13" t="s">
        <v>46</v>
      </c>
      <c r="R15" s="12">
        <v>2.0</v>
      </c>
      <c r="T15" s="11" t="s">
        <v>24</v>
      </c>
      <c r="U15" s="12">
        <f>91+1+7+2</f>
        <v>101</v>
      </c>
      <c r="V15" s="15"/>
      <c r="Y15" s="2"/>
      <c r="Z15" s="2"/>
      <c r="AA15" s="2"/>
    </row>
    <row r="16" ht="13.5" customHeight="1">
      <c r="A16" s="32" t="s">
        <v>2</v>
      </c>
      <c r="B16" s="31">
        <v>34.0</v>
      </c>
      <c r="D16" s="29" t="s">
        <v>47</v>
      </c>
      <c r="E16" s="30">
        <v>86.0</v>
      </c>
      <c r="F16" s="2"/>
      <c r="G16" s="2"/>
      <c r="H16" s="2"/>
      <c r="I16" s="2"/>
      <c r="J16" s="2"/>
      <c r="K16" s="11" t="s">
        <v>48</v>
      </c>
      <c r="L16" s="12">
        <v>1.0</v>
      </c>
      <c r="N16" s="13" t="s">
        <v>49</v>
      </c>
      <c r="O16" s="12">
        <v>1.0</v>
      </c>
      <c r="Q16" s="33" t="s">
        <v>48</v>
      </c>
      <c r="R16" s="33">
        <v>1.0</v>
      </c>
      <c r="S16" s="2"/>
      <c r="T16" s="13" t="s">
        <v>16</v>
      </c>
      <c r="U16" s="12">
        <f>113+5+3</f>
        <v>121</v>
      </c>
      <c r="V16" s="15"/>
      <c r="Y16" s="2"/>
      <c r="Z16" s="2"/>
      <c r="AA16" s="2"/>
    </row>
    <row r="17" ht="13.5" customHeight="1">
      <c r="A17" s="32" t="s">
        <v>3</v>
      </c>
      <c r="B17" s="31">
        <v>6.0</v>
      </c>
      <c r="D17" s="34" t="s">
        <v>50</v>
      </c>
      <c r="E17" s="35">
        <v>38.0</v>
      </c>
      <c r="H17" s="2"/>
      <c r="I17" s="2"/>
      <c r="J17" s="2"/>
      <c r="K17" s="11" t="s">
        <v>51</v>
      </c>
      <c r="L17" s="12">
        <v>1.0</v>
      </c>
      <c r="N17" s="13" t="s">
        <v>36</v>
      </c>
      <c r="O17" s="12">
        <v>3.0</v>
      </c>
      <c r="Q17" s="19" t="s">
        <v>25</v>
      </c>
      <c r="R17" s="20">
        <f>SUM(R4:R16)</f>
        <v>18</v>
      </c>
      <c r="S17" s="2"/>
      <c r="T17" s="13" t="s">
        <v>52</v>
      </c>
      <c r="U17" s="12">
        <f>26+1</f>
        <v>27</v>
      </c>
      <c r="V17" s="15"/>
      <c r="Y17" s="2"/>
      <c r="Z17" s="2"/>
      <c r="AA17" s="2"/>
    </row>
    <row r="18" ht="13.5" customHeight="1">
      <c r="A18" s="32" t="s">
        <v>4</v>
      </c>
      <c r="B18" s="31">
        <v>97.0</v>
      </c>
      <c r="D18" s="34" t="s">
        <v>53</v>
      </c>
      <c r="E18" s="36">
        <v>19.0</v>
      </c>
      <c r="H18" s="2"/>
      <c r="I18" s="2"/>
      <c r="J18" s="2"/>
      <c r="K18" s="13" t="s">
        <v>54</v>
      </c>
      <c r="L18" s="12">
        <v>1.0</v>
      </c>
      <c r="N18" s="13" t="s">
        <v>45</v>
      </c>
      <c r="O18" s="12">
        <v>4.0</v>
      </c>
      <c r="Q18" s="2"/>
      <c r="R18" s="2"/>
      <c r="S18" s="2"/>
      <c r="T18" s="11" t="s">
        <v>55</v>
      </c>
      <c r="U18" s="12">
        <v>1.0</v>
      </c>
      <c r="V18" s="15"/>
      <c r="Y18" s="2"/>
      <c r="Z18" s="2"/>
      <c r="AA18" s="2"/>
    </row>
    <row r="19" ht="13.5" customHeight="1">
      <c r="A19" s="32" t="s">
        <v>5</v>
      </c>
      <c r="B19" s="31">
        <v>326.0</v>
      </c>
      <c r="D19" s="34" t="s">
        <v>56</v>
      </c>
      <c r="E19" s="36">
        <v>32.0</v>
      </c>
      <c r="H19" s="2"/>
      <c r="I19" s="2"/>
      <c r="J19" s="2"/>
      <c r="K19" s="11" t="s">
        <v>31</v>
      </c>
      <c r="L19" s="12">
        <v>7.0</v>
      </c>
      <c r="N19" s="13" t="s">
        <v>48</v>
      </c>
      <c r="O19" s="12">
        <v>6.0</v>
      </c>
      <c r="Q19" s="2"/>
      <c r="R19" s="2"/>
      <c r="S19" s="2"/>
      <c r="T19" s="11" t="s">
        <v>57</v>
      </c>
      <c r="U19" s="12">
        <v>1.0</v>
      </c>
      <c r="V19" s="15"/>
      <c r="Y19" s="2"/>
      <c r="Z19" s="2"/>
      <c r="AA19" s="2"/>
    </row>
    <row r="20" ht="13.5" customHeight="1">
      <c r="A20" s="32" t="s">
        <v>6</v>
      </c>
      <c r="B20" s="31">
        <v>18.0</v>
      </c>
      <c r="D20" s="34" t="s">
        <v>58</v>
      </c>
      <c r="E20" s="36">
        <v>12.0</v>
      </c>
      <c r="H20" s="2"/>
      <c r="I20" s="2"/>
      <c r="J20" s="2"/>
      <c r="K20" s="13" t="s">
        <v>46</v>
      </c>
      <c r="L20" s="12">
        <v>1.0</v>
      </c>
      <c r="N20" s="13" t="s">
        <v>59</v>
      </c>
      <c r="O20" s="12">
        <v>1.0</v>
      </c>
      <c r="Q20" s="2"/>
      <c r="R20" s="2"/>
      <c r="S20" s="2"/>
      <c r="T20" s="13" t="s">
        <v>39</v>
      </c>
      <c r="U20" s="12">
        <f>11+1</f>
        <v>12</v>
      </c>
      <c r="V20" s="15"/>
      <c r="Y20" s="2"/>
      <c r="Z20" s="2"/>
      <c r="AA20" s="2"/>
    </row>
    <row r="21" ht="13.5" customHeight="1">
      <c r="A21" s="37" t="s">
        <v>25</v>
      </c>
      <c r="B21" s="38">
        <f>SUM(B15:B20)</f>
        <v>1502</v>
      </c>
      <c r="D21" s="34" t="s">
        <v>60</v>
      </c>
      <c r="E21" s="36">
        <v>40.0</v>
      </c>
      <c r="H21" s="2"/>
      <c r="I21" s="2"/>
      <c r="J21" s="2"/>
      <c r="K21" s="11" t="s">
        <v>61</v>
      </c>
      <c r="L21" s="12">
        <v>1.0</v>
      </c>
      <c r="N21" s="13" t="s">
        <v>51</v>
      </c>
      <c r="O21" s="12">
        <v>2.0</v>
      </c>
      <c r="Q21" s="2"/>
      <c r="R21" s="2"/>
      <c r="S21" s="2"/>
      <c r="T21" s="13" t="s">
        <v>49</v>
      </c>
      <c r="U21" s="12">
        <v>8.0</v>
      </c>
      <c r="V21" s="15"/>
      <c r="Y21" s="2"/>
      <c r="Z21" s="2"/>
      <c r="AA21" s="2"/>
    </row>
    <row r="22" ht="13.5" customHeight="1">
      <c r="D22" s="34" t="s">
        <v>62</v>
      </c>
      <c r="E22" s="36">
        <v>25.0</v>
      </c>
      <c r="H22" s="2"/>
      <c r="I22" s="2"/>
      <c r="J22" s="2"/>
      <c r="K22" s="19" t="s">
        <v>25</v>
      </c>
      <c r="L22" s="20">
        <f>SUM(L4:L21)</f>
        <v>99</v>
      </c>
      <c r="M22" s="2"/>
      <c r="N22" s="13" t="s">
        <v>63</v>
      </c>
      <c r="O22" s="12">
        <v>2.0</v>
      </c>
      <c r="Q22" s="2"/>
      <c r="R22" s="2"/>
      <c r="S22" s="2"/>
      <c r="T22" s="13" t="s">
        <v>36</v>
      </c>
      <c r="U22" s="12">
        <f>13+1+1</f>
        <v>15</v>
      </c>
      <c r="V22" s="15"/>
      <c r="Y22" s="2"/>
      <c r="Z22" s="2"/>
      <c r="AA22" s="2"/>
    </row>
    <row r="23" ht="13.5" customHeight="1">
      <c r="D23" s="34" t="s">
        <v>64</v>
      </c>
      <c r="E23" s="36">
        <v>23.0</v>
      </c>
      <c r="H23" s="2"/>
      <c r="I23" s="2"/>
      <c r="J23" s="2"/>
      <c r="K23" s="2"/>
      <c r="L23" s="2"/>
      <c r="M23" s="2"/>
      <c r="N23" s="13" t="s">
        <v>65</v>
      </c>
      <c r="O23" s="12">
        <v>3.0</v>
      </c>
      <c r="Q23" s="2"/>
      <c r="R23" s="2"/>
      <c r="S23" s="2"/>
      <c r="T23" s="13" t="s">
        <v>45</v>
      </c>
      <c r="U23" s="12">
        <v>8.0</v>
      </c>
      <c r="V23" s="15"/>
      <c r="Y23" s="2"/>
      <c r="Z23" s="2"/>
      <c r="AA23" s="2"/>
    </row>
    <row r="24" ht="13.5" customHeight="1">
      <c r="D24" s="34" t="s">
        <v>66</v>
      </c>
      <c r="E24" s="30"/>
      <c r="F24" s="2"/>
      <c r="G24" s="2"/>
      <c r="H24" s="2"/>
      <c r="I24" s="2"/>
      <c r="J24" s="2"/>
      <c r="K24" s="2"/>
      <c r="L24" s="2"/>
      <c r="M24" s="2"/>
      <c r="N24" s="11" t="s">
        <v>54</v>
      </c>
      <c r="O24" s="12">
        <v>1.0</v>
      </c>
      <c r="Q24" s="2"/>
      <c r="R24" s="2"/>
      <c r="S24" s="2"/>
      <c r="T24" s="13" t="s">
        <v>67</v>
      </c>
      <c r="U24" s="12">
        <v>2.0</v>
      </c>
      <c r="V24" s="15"/>
      <c r="Y24" s="2"/>
      <c r="Z24" s="2"/>
      <c r="AA24" s="2"/>
    </row>
    <row r="25" ht="13.5" customHeight="1">
      <c r="D25" s="15"/>
      <c r="E25" s="2">
        <f>SUM(E14:E24)</f>
        <v>396</v>
      </c>
      <c r="F25" s="2"/>
      <c r="G25" s="2"/>
      <c r="H25" s="2"/>
      <c r="I25" s="2"/>
      <c r="J25" s="2"/>
      <c r="K25" s="2"/>
      <c r="L25" s="2"/>
      <c r="M25" s="2"/>
      <c r="N25" s="13" t="s">
        <v>31</v>
      </c>
      <c r="O25" s="12">
        <f>6+1</f>
        <v>7</v>
      </c>
      <c r="Q25" s="2"/>
      <c r="R25" s="2"/>
      <c r="S25" s="2"/>
      <c r="T25" s="13" t="s">
        <v>48</v>
      </c>
      <c r="U25" s="12">
        <v>10.0</v>
      </c>
      <c r="V25" s="15"/>
      <c r="Y25" s="2"/>
      <c r="Z25" s="2"/>
      <c r="AA25" s="2"/>
    </row>
    <row r="26" ht="13.5" customHeight="1">
      <c r="D26" s="15"/>
      <c r="E26" s="2"/>
      <c r="F26" s="2"/>
      <c r="G26" s="2"/>
      <c r="H26" s="2"/>
      <c r="I26" s="2"/>
      <c r="J26" s="2"/>
      <c r="K26" s="2"/>
      <c r="L26" s="2"/>
      <c r="M26" s="2"/>
      <c r="N26" s="11" t="s">
        <v>46</v>
      </c>
      <c r="O26" s="12">
        <v>9.0</v>
      </c>
      <c r="Q26" s="2"/>
      <c r="R26" s="2"/>
      <c r="S26" s="2"/>
      <c r="T26" s="13" t="s">
        <v>59</v>
      </c>
      <c r="U26" s="12">
        <f>13+1</f>
        <v>14</v>
      </c>
      <c r="V26" s="15"/>
      <c r="Y26" s="2"/>
      <c r="Z26" s="2"/>
      <c r="AA26" s="2"/>
    </row>
    <row r="27" ht="13.5" customHeight="1">
      <c r="D27" s="15"/>
      <c r="E27" s="2"/>
      <c r="F27" s="2"/>
      <c r="G27" s="2"/>
      <c r="H27" s="2"/>
      <c r="I27" s="2"/>
      <c r="J27" s="2"/>
      <c r="K27" s="2"/>
      <c r="L27" s="2"/>
      <c r="M27" s="2"/>
      <c r="N27" s="13" t="s">
        <v>61</v>
      </c>
      <c r="O27" s="12">
        <f>2+1</f>
        <v>3</v>
      </c>
      <c r="Q27" s="2"/>
      <c r="R27" s="2"/>
      <c r="S27" s="2"/>
      <c r="T27" s="13" t="s">
        <v>65</v>
      </c>
      <c r="U27" s="12">
        <f>26+2</f>
        <v>28</v>
      </c>
      <c r="V27" s="15"/>
      <c r="Y27" s="2"/>
      <c r="Z27" s="2"/>
      <c r="AA27" s="2"/>
    </row>
    <row r="28" ht="13.5" customHeight="1">
      <c r="D28" s="39"/>
      <c r="E28" s="2"/>
      <c r="F28" s="2"/>
      <c r="G28" s="2"/>
      <c r="H28" s="2"/>
      <c r="I28" s="2"/>
      <c r="J28" s="2"/>
      <c r="K28" s="2"/>
      <c r="L28" s="2"/>
      <c r="M28" s="2"/>
      <c r="N28" s="19" t="s">
        <v>25</v>
      </c>
      <c r="O28" s="20">
        <f>SUM(O4:O27)</f>
        <v>328</v>
      </c>
      <c r="P28" s="2"/>
      <c r="Q28" s="2"/>
      <c r="R28" s="2"/>
      <c r="S28" s="2"/>
      <c r="T28" s="11" t="s">
        <v>61</v>
      </c>
      <c r="U28" s="12">
        <f>2+1</f>
        <v>3</v>
      </c>
      <c r="V28" s="15"/>
      <c r="Y28" s="2"/>
      <c r="Z28" s="2"/>
      <c r="AA28" s="2"/>
    </row>
    <row r="29" ht="13.5" customHeight="1">
      <c r="D29" s="15"/>
      <c r="E29" s="2"/>
      <c r="F29" s="2"/>
      <c r="G29" s="2"/>
      <c r="H29" s="2"/>
      <c r="I29" s="2"/>
      <c r="J29" s="2"/>
      <c r="K29" s="2"/>
      <c r="L29" s="2"/>
      <c r="M29" s="2"/>
      <c r="N29" s="2"/>
      <c r="O29" s="2"/>
      <c r="P29" s="2"/>
      <c r="Q29" s="2"/>
      <c r="R29" s="2"/>
      <c r="S29" s="2"/>
      <c r="T29" s="19" t="s">
        <v>25</v>
      </c>
      <c r="U29" s="20">
        <f>SUM(U4:U28)</f>
        <v>1068</v>
      </c>
      <c r="V29" s="2"/>
      <c r="W29" s="2"/>
      <c r="X29" s="2"/>
      <c r="Y29" s="2"/>
      <c r="Z29" s="2"/>
      <c r="AA29" s="2"/>
    </row>
    <row r="30" ht="13.5" customHeight="1">
      <c r="D30" s="15"/>
      <c r="E30" s="2"/>
      <c r="F30" s="2"/>
      <c r="G30" s="2"/>
      <c r="H30" s="2"/>
      <c r="I30" s="2"/>
      <c r="J30" s="2"/>
      <c r="K30" s="2"/>
      <c r="L30" s="2"/>
      <c r="M30" s="2"/>
      <c r="N30" s="2"/>
      <c r="O30" s="2"/>
      <c r="P30" s="2"/>
      <c r="Q30" s="2"/>
      <c r="R30" s="2"/>
      <c r="S30" s="2"/>
      <c r="T30" s="2"/>
      <c r="U30" s="2"/>
      <c r="V30" s="2"/>
      <c r="W30" s="2"/>
      <c r="X30" s="2"/>
      <c r="Y30" s="2"/>
      <c r="Z30" s="2"/>
      <c r="AA30" s="2"/>
    </row>
    <row r="31" ht="13.5" customHeight="1">
      <c r="D31" s="15"/>
      <c r="E31" s="2"/>
      <c r="F31" s="2"/>
      <c r="G31" s="2"/>
      <c r="H31" s="2"/>
      <c r="I31" s="2"/>
      <c r="J31" s="2"/>
      <c r="K31" s="2"/>
      <c r="L31" s="2"/>
      <c r="M31" s="2"/>
      <c r="N31" s="2"/>
      <c r="O31" s="2"/>
      <c r="P31" s="2"/>
      <c r="Q31" s="2"/>
      <c r="R31" s="2"/>
      <c r="S31" s="2"/>
      <c r="T31" s="2"/>
      <c r="U31" s="2"/>
      <c r="V31" s="2"/>
      <c r="W31" s="2"/>
      <c r="X31" s="2"/>
      <c r="Y31" s="2"/>
      <c r="Z31" s="2"/>
      <c r="AA31" s="2"/>
    </row>
    <row r="32" ht="13.5" customHeight="1">
      <c r="D32" s="15"/>
      <c r="E32" s="2"/>
      <c r="F32" s="2"/>
      <c r="G32" s="2"/>
      <c r="H32" s="2"/>
      <c r="I32" s="2"/>
      <c r="J32" s="2"/>
      <c r="K32" s="2"/>
      <c r="L32" s="2"/>
      <c r="M32" s="2"/>
      <c r="N32" s="2"/>
      <c r="O32" s="2"/>
      <c r="P32" s="2"/>
      <c r="Q32" s="2"/>
      <c r="R32" s="2"/>
      <c r="S32" s="2"/>
      <c r="T32" s="2"/>
      <c r="U32" s="2"/>
      <c r="V32" s="2"/>
      <c r="W32" s="2"/>
      <c r="X32" s="2"/>
      <c r="Y32" s="2"/>
      <c r="Z32" s="2"/>
      <c r="AA32" s="2"/>
    </row>
    <row r="33" ht="13.5" customHeight="1">
      <c r="D33" s="15"/>
      <c r="E33" s="2"/>
      <c r="F33" s="2"/>
      <c r="G33" s="2"/>
      <c r="H33" s="2"/>
      <c r="I33" s="2"/>
      <c r="J33" s="2"/>
      <c r="K33" s="2"/>
      <c r="L33" s="2"/>
      <c r="M33" s="2"/>
      <c r="N33" s="2"/>
      <c r="O33" s="2"/>
      <c r="P33" s="2"/>
      <c r="Q33" s="2"/>
      <c r="R33" s="2"/>
      <c r="S33" s="2"/>
      <c r="T33" s="2"/>
      <c r="U33" s="2"/>
      <c r="V33" s="2"/>
      <c r="W33" s="2"/>
      <c r="X33" s="2"/>
      <c r="Y33" s="2"/>
      <c r="Z33" s="2"/>
      <c r="AA33" s="2"/>
    </row>
    <row r="34" ht="13.5" customHeight="1">
      <c r="D34" s="15"/>
      <c r="E34" s="2"/>
      <c r="F34" s="2"/>
      <c r="G34" s="2"/>
      <c r="H34" s="2"/>
      <c r="I34" s="2"/>
      <c r="J34" s="2"/>
      <c r="K34" s="2"/>
      <c r="L34" s="2"/>
      <c r="M34" s="2"/>
      <c r="N34" s="2"/>
      <c r="O34" s="2"/>
      <c r="P34" s="2"/>
      <c r="Q34" s="2"/>
      <c r="R34" s="2"/>
      <c r="S34" s="2"/>
      <c r="T34" s="2"/>
      <c r="U34" s="2"/>
      <c r="V34" s="2"/>
      <c r="W34" s="2"/>
      <c r="X34" s="2"/>
      <c r="Y34" s="2"/>
      <c r="Z34" s="2"/>
      <c r="AA34" s="2"/>
    </row>
    <row r="35" ht="13.5" customHeight="1">
      <c r="D35" s="15"/>
      <c r="E35" s="2"/>
      <c r="F35" s="2"/>
      <c r="G35" s="2"/>
      <c r="H35" s="2"/>
      <c r="I35" s="2"/>
      <c r="J35" s="2"/>
      <c r="K35" s="2"/>
      <c r="L35" s="2"/>
      <c r="M35" s="2"/>
      <c r="N35" s="2"/>
      <c r="O35" s="2"/>
      <c r="P35" s="2"/>
      <c r="Q35" s="2"/>
      <c r="R35" s="2"/>
      <c r="S35" s="2"/>
      <c r="T35" s="2"/>
      <c r="U35" s="2"/>
      <c r="V35" s="2"/>
      <c r="W35" s="2"/>
      <c r="X35" s="2"/>
      <c r="Y35" s="2"/>
      <c r="Z35" s="2"/>
      <c r="AA35" s="2"/>
    </row>
    <row r="36" ht="13.5" customHeight="1">
      <c r="D36" s="15"/>
      <c r="E36" s="2"/>
      <c r="F36" s="2"/>
      <c r="G36" s="2"/>
      <c r="H36" s="2"/>
      <c r="I36" s="2"/>
      <c r="J36" s="2"/>
      <c r="K36" s="2"/>
      <c r="L36" s="2"/>
      <c r="M36" s="2"/>
      <c r="N36" s="2"/>
      <c r="O36" s="2"/>
      <c r="P36" s="2"/>
      <c r="Q36" s="2"/>
      <c r="R36" s="2"/>
      <c r="S36" s="2"/>
      <c r="T36" s="2"/>
      <c r="U36" s="2"/>
      <c r="V36" s="2"/>
      <c r="W36" s="2"/>
      <c r="X36" s="2"/>
      <c r="Y36" s="2"/>
      <c r="Z36" s="2"/>
      <c r="AA36" s="2"/>
    </row>
    <row r="37" ht="13.5" customHeight="1">
      <c r="D37" s="15"/>
      <c r="E37" s="2"/>
      <c r="F37" s="2"/>
      <c r="G37" s="2"/>
      <c r="H37" s="2"/>
      <c r="I37" s="2"/>
      <c r="J37" s="2"/>
      <c r="K37" s="2"/>
      <c r="L37" s="2"/>
      <c r="M37" s="2"/>
      <c r="N37" s="2"/>
      <c r="O37" s="2"/>
      <c r="P37" s="2"/>
      <c r="Q37" s="2"/>
      <c r="R37" s="2"/>
      <c r="S37" s="2"/>
      <c r="T37" s="2"/>
      <c r="U37" s="2"/>
      <c r="V37" s="2"/>
      <c r="W37" s="2"/>
      <c r="X37" s="2"/>
      <c r="Y37" s="2"/>
      <c r="Z37" s="2"/>
      <c r="AA37" s="2"/>
    </row>
    <row r="38" ht="13.5" customHeight="1">
      <c r="D38" s="15"/>
      <c r="E38" s="2"/>
      <c r="F38" s="2"/>
      <c r="G38" s="2"/>
      <c r="H38" s="2"/>
      <c r="I38" s="2"/>
      <c r="J38" s="2"/>
      <c r="K38" s="2"/>
      <c r="L38" s="2"/>
      <c r="M38" s="2"/>
      <c r="N38" s="2"/>
      <c r="O38" s="2"/>
      <c r="P38" s="2"/>
      <c r="Q38" s="2"/>
      <c r="R38" s="2"/>
      <c r="S38" s="2"/>
      <c r="T38" s="2"/>
      <c r="U38" s="2"/>
      <c r="V38" s="2"/>
      <c r="W38" s="2"/>
      <c r="X38" s="2"/>
      <c r="Y38" s="2"/>
      <c r="Z38" s="2"/>
      <c r="AA38" s="2"/>
    </row>
    <row r="39" ht="13.5" customHeight="1">
      <c r="D39" s="15"/>
      <c r="E39" s="2"/>
      <c r="F39" s="2"/>
      <c r="G39" s="2"/>
      <c r="H39" s="2"/>
      <c r="I39" s="2"/>
      <c r="J39" s="2"/>
      <c r="K39" s="2"/>
      <c r="L39" s="2"/>
      <c r="M39" s="2"/>
      <c r="N39" s="2"/>
      <c r="O39" s="2"/>
      <c r="P39" s="2"/>
      <c r="Q39" s="2"/>
      <c r="R39" s="2"/>
      <c r="S39" s="2"/>
      <c r="T39" s="2"/>
      <c r="U39" s="2"/>
      <c r="V39" s="2"/>
      <c r="W39" s="2"/>
      <c r="X39" s="2"/>
      <c r="Y39" s="2"/>
      <c r="Z39" s="2"/>
      <c r="AA39" s="2"/>
    </row>
    <row r="40" ht="13.5" customHeight="1">
      <c r="D40" s="15"/>
      <c r="E40" s="2"/>
      <c r="F40" s="2"/>
      <c r="G40" s="2"/>
      <c r="H40" s="2"/>
      <c r="I40" s="2"/>
      <c r="J40" s="2"/>
      <c r="K40" s="2"/>
      <c r="L40" s="2"/>
      <c r="M40" s="2"/>
      <c r="N40" s="2"/>
      <c r="O40" s="2"/>
      <c r="P40" s="2"/>
      <c r="Q40" s="2"/>
      <c r="R40" s="2"/>
      <c r="S40" s="2"/>
      <c r="T40" s="2"/>
      <c r="U40" s="2"/>
      <c r="V40" s="2"/>
      <c r="W40" s="2"/>
      <c r="X40" s="2"/>
      <c r="Y40" s="2"/>
      <c r="Z40" s="2"/>
      <c r="AA40" s="2"/>
    </row>
    <row r="41" ht="13.5" customHeight="1">
      <c r="D41" s="15"/>
      <c r="E41" s="2"/>
      <c r="F41" s="2"/>
      <c r="G41" s="2"/>
      <c r="H41" s="2"/>
      <c r="I41" s="2"/>
      <c r="J41" s="2"/>
      <c r="K41" s="2"/>
      <c r="L41" s="2"/>
      <c r="M41" s="2"/>
      <c r="N41" s="2"/>
      <c r="O41" s="2"/>
      <c r="P41" s="2"/>
      <c r="Q41" s="2"/>
      <c r="R41" s="2"/>
      <c r="S41" s="2"/>
      <c r="T41" s="2"/>
      <c r="U41" s="2"/>
      <c r="V41" s="2"/>
      <c r="W41" s="2"/>
      <c r="X41" s="2"/>
      <c r="Y41" s="2"/>
      <c r="Z41" s="2"/>
      <c r="AA41" s="2"/>
    </row>
    <row r="42" ht="13.5" customHeight="1">
      <c r="D42" s="15"/>
      <c r="E42" s="2"/>
      <c r="F42" s="2"/>
      <c r="G42" s="2"/>
      <c r="H42" s="2"/>
      <c r="I42" s="2"/>
      <c r="J42" s="2"/>
      <c r="K42" s="2"/>
      <c r="L42" s="2"/>
      <c r="M42" s="2"/>
      <c r="N42" s="2"/>
      <c r="O42" s="2"/>
      <c r="P42" s="2"/>
      <c r="Q42" s="2"/>
      <c r="R42" s="2"/>
      <c r="S42" s="2"/>
      <c r="T42" s="2"/>
      <c r="U42" s="2"/>
      <c r="V42" s="2"/>
      <c r="W42" s="2"/>
      <c r="X42" s="2"/>
      <c r="Y42" s="2"/>
      <c r="Z42" s="2"/>
      <c r="AA42" s="2"/>
    </row>
    <row r="43" ht="13.5" customHeight="1">
      <c r="D43" s="15"/>
      <c r="E43" s="2"/>
      <c r="F43" s="2"/>
      <c r="G43" s="2"/>
      <c r="H43" s="2"/>
      <c r="I43" s="2"/>
      <c r="J43" s="2"/>
      <c r="K43" s="2"/>
      <c r="L43" s="2"/>
      <c r="M43" s="2"/>
      <c r="N43" s="2"/>
      <c r="O43" s="2"/>
      <c r="P43" s="2"/>
      <c r="Q43" s="2"/>
      <c r="R43" s="2"/>
      <c r="S43" s="2"/>
      <c r="T43" s="2"/>
      <c r="U43" s="2"/>
      <c r="V43" s="2"/>
      <c r="W43" s="2"/>
      <c r="X43" s="2"/>
      <c r="Y43" s="2"/>
      <c r="Z43" s="2"/>
      <c r="AA43" s="2"/>
    </row>
    <row r="44" ht="13.5" customHeight="1">
      <c r="D44" s="15"/>
      <c r="E44" s="2"/>
      <c r="F44" s="2"/>
      <c r="G44" s="2"/>
      <c r="H44" s="2"/>
      <c r="I44" s="2"/>
      <c r="J44" s="2"/>
      <c r="K44" s="2"/>
      <c r="L44" s="2"/>
      <c r="M44" s="2"/>
      <c r="N44" s="2"/>
      <c r="O44" s="2"/>
      <c r="P44" s="2"/>
      <c r="Q44" s="2"/>
      <c r="R44" s="2"/>
      <c r="S44" s="2"/>
      <c r="T44" s="2"/>
      <c r="U44" s="2"/>
      <c r="V44" s="2"/>
      <c r="W44" s="2"/>
      <c r="X44" s="2"/>
      <c r="Y44" s="2"/>
      <c r="Z44" s="2"/>
      <c r="AA44" s="2"/>
    </row>
    <row r="45" ht="13.5" customHeight="1">
      <c r="D45" s="39"/>
      <c r="E45" s="2"/>
      <c r="F45" s="2"/>
      <c r="G45" s="2"/>
      <c r="H45" s="2"/>
      <c r="I45" s="2"/>
      <c r="J45" s="2"/>
      <c r="K45" s="2"/>
      <c r="L45" s="2"/>
      <c r="M45" s="2"/>
      <c r="N45" s="2"/>
      <c r="O45" s="2"/>
      <c r="P45" s="2"/>
      <c r="Q45" s="2"/>
      <c r="R45" s="2"/>
      <c r="S45" s="2"/>
      <c r="T45" s="2"/>
      <c r="U45" s="2"/>
      <c r="V45" s="2"/>
      <c r="W45" s="2"/>
      <c r="X45" s="2"/>
      <c r="Y45" s="2"/>
      <c r="Z45" s="2"/>
      <c r="AA45" s="2"/>
    </row>
    <row r="46" ht="13.5" customHeight="1">
      <c r="D46" s="15"/>
      <c r="E46" s="2"/>
      <c r="F46" s="2"/>
      <c r="G46" s="2"/>
      <c r="H46" s="2"/>
      <c r="I46" s="2"/>
      <c r="J46" s="2"/>
      <c r="K46" s="2"/>
      <c r="L46" s="2"/>
      <c r="M46" s="2"/>
      <c r="N46" s="2"/>
      <c r="O46" s="2"/>
      <c r="P46" s="2"/>
      <c r="Q46" s="2"/>
      <c r="R46" s="2"/>
      <c r="S46" s="2"/>
      <c r="T46" s="2"/>
      <c r="U46" s="2"/>
      <c r="V46" s="2"/>
      <c r="W46" s="2"/>
      <c r="X46" s="2"/>
      <c r="Y46" s="2"/>
      <c r="Z46" s="2"/>
      <c r="AA46" s="2"/>
    </row>
    <row r="47" ht="13.5" customHeight="1">
      <c r="D47" s="15"/>
      <c r="E47" s="2"/>
      <c r="F47" s="2"/>
      <c r="G47" s="2"/>
      <c r="H47" s="2"/>
      <c r="I47" s="2"/>
      <c r="J47" s="2"/>
      <c r="K47" s="2"/>
      <c r="L47" s="2"/>
      <c r="M47" s="2"/>
      <c r="N47" s="2"/>
      <c r="O47" s="2"/>
      <c r="P47" s="2"/>
      <c r="Q47" s="2"/>
      <c r="R47" s="2"/>
      <c r="S47" s="2"/>
      <c r="T47" s="2"/>
      <c r="U47" s="2"/>
      <c r="V47" s="2"/>
      <c r="W47" s="2"/>
      <c r="X47" s="2"/>
      <c r="Y47" s="2"/>
      <c r="Z47" s="2"/>
      <c r="AA47" s="2"/>
    </row>
    <row r="48" ht="13.5" customHeight="1">
      <c r="D48" s="15"/>
      <c r="E48" s="2"/>
      <c r="F48" s="2"/>
      <c r="G48" s="2"/>
      <c r="H48" s="2"/>
      <c r="I48" s="2"/>
      <c r="J48" s="2"/>
      <c r="K48" s="2"/>
      <c r="L48" s="2"/>
      <c r="M48" s="2"/>
      <c r="N48" s="2"/>
      <c r="O48" s="2"/>
      <c r="P48" s="2"/>
      <c r="Q48" s="2"/>
      <c r="R48" s="2"/>
      <c r="S48" s="2"/>
      <c r="T48" s="2"/>
      <c r="U48" s="2"/>
      <c r="V48" s="2"/>
      <c r="W48" s="2"/>
      <c r="X48" s="2"/>
      <c r="Y48" s="2"/>
      <c r="Z48" s="2"/>
      <c r="AA48" s="2"/>
    </row>
    <row r="49" ht="13.5" customHeight="1">
      <c r="D49" s="15"/>
      <c r="E49" s="2"/>
      <c r="F49" s="2"/>
      <c r="G49" s="2"/>
      <c r="H49" s="2"/>
      <c r="I49" s="2"/>
      <c r="J49" s="2"/>
      <c r="K49" s="2"/>
      <c r="L49" s="2"/>
      <c r="M49" s="2"/>
      <c r="N49" s="2"/>
      <c r="O49" s="2"/>
      <c r="P49" s="2"/>
      <c r="Q49" s="2"/>
      <c r="R49" s="2"/>
      <c r="S49" s="2"/>
      <c r="T49" s="2"/>
      <c r="U49" s="2"/>
      <c r="V49" s="2"/>
      <c r="W49" s="2"/>
      <c r="X49" s="2"/>
      <c r="Y49" s="2"/>
      <c r="Z49" s="2"/>
      <c r="AA49" s="2"/>
    </row>
    <row r="50" ht="13.5" customHeight="1">
      <c r="D50" s="15"/>
      <c r="E50" s="2"/>
      <c r="F50" s="2"/>
      <c r="G50" s="2"/>
      <c r="H50" s="2"/>
      <c r="I50" s="2"/>
      <c r="J50" s="2"/>
      <c r="K50" s="2"/>
      <c r="L50" s="2"/>
      <c r="M50" s="2"/>
      <c r="N50" s="2"/>
      <c r="O50" s="2"/>
      <c r="P50" s="2"/>
      <c r="Q50" s="2"/>
      <c r="R50" s="2"/>
      <c r="S50" s="2"/>
      <c r="T50" s="2"/>
      <c r="U50" s="2"/>
      <c r="V50" s="2"/>
      <c r="W50" s="2"/>
      <c r="X50" s="2"/>
      <c r="Y50" s="2"/>
      <c r="Z50" s="2"/>
      <c r="AA50" s="2"/>
    </row>
    <row r="51" ht="13.5" customHeight="1">
      <c r="D51" s="15"/>
      <c r="E51" s="2"/>
      <c r="F51" s="2"/>
      <c r="G51" s="2"/>
      <c r="H51" s="2"/>
      <c r="I51" s="2"/>
      <c r="J51" s="2"/>
      <c r="K51" s="2"/>
      <c r="L51" s="2"/>
      <c r="M51" s="2"/>
      <c r="N51" s="2"/>
      <c r="O51" s="2"/>
      <c r="P51" s="2"/>
      <c r="Q51" s="2"/>
      <c r="R51" s="2"/>
      <c r="S51" s="2"/>
      <c r="T51" s="2"/>
      <c r="U51" s="2"/>
      <c r="V51" s="2"/>
      <c r="W51" s="2"/>
      <c r="X51" s="2"/>
      <c r="Y51" s="2"/>
      <c r="Z51" s="2"/>
      <c r="AA51" s="2"/>
    </row>
    <row r="52" ht="13.5" customHeight="1">
      <c r="D52" s="15"/>
      <c r="E52" s="2"/>
      <c r="F52" s="2"/>
      <c r="G52" s="2"/>
      <c r="H52" s="2"/>
      <c r="I52" s="2"/>
      <c r="J52" s="2"/>
      <c r="K52" s="2"/>
      <c r="L52" s="2"/>
      <c r="M52" s="2"/>
      <c r="N52" s="2"/>
      <c r="O52" s="2"/>
      <c r="P52" s="2"/>
      <c r="Q52" s="2"/>
      <c r="R52" s="2"/>
      <c r="S52" s="2"/>
      <c r="T52" s="2"/>
      <c r="U52" s="2"/>
      <c r="V52" s="2"/>
      <c r="W52" s="2"/>
      <c r="X52" s="2"/>
      <c r="Y52" s="2"/>
      <c r="Z52" s="2"/>
      <c r="AA52" s="2"/>
    </row>
    <row r="53" ht="13.5" customHeight="1">
      <c r="D53" s="15"/>
      <c r="E53" s="2"/>
      <c r="F53" s="2"/>
      <c r="G53" s="2"/>
      <c r="H53" s="2"/>
      <c r="I53" s="2"/>
      <c r="J53" s="2"/>
      <c r="K53" s="2"/>
      <c r="L53" s="2"/>
      <c r="M53" s="2"/>
      <c r="N53" s="2"/>
      <c r="O53" s="2"/>
      <c r="P53" s="2"/>
      <c r="Q53" s="2"/>
      <c r="R53" s="2"/>
      <c r="S53" s="2"/>
      <c r="T53" s="2"/>
      <c r="U53" s="2"/>
      <c r="V53" s="2"/>
      <c r="W53" s="2"/>
      <c r="X53" s="2"/>
      <c r="Y53" s="2"/>
      <c r="Z53" s="2"/>
      <c r="AA53" s="2"/>
    </row>
    <row r="54" ht="13.5" customHeight="1">
      <c r="D54" s="15"/>
      <c r="E54" s="2"/>
      <c r="F54" s="2"/>
      <c r="G54" s="2"/>
      <c r="H54" s="2"/>
      <c r="I54" s="2"/>
      <c r="J54" s="2"/>
      <c r="K54" s="2"/>
      <c r="L54" s="2"/>
      <c r="M54" s="2"/>
      <c r="N54" s="2"/>
      <c r="O54" s="2"/>
      <c r="P54" s="2"/>
      <c r="Q54" s="2"/>
      <c r="R54" s="2"/>
      <c r="S54" s="2"/>
      <c r="T54" s="2"/>
      <c r="U54" s="2"/>
      <c r="V54" s="2"/>
      <c r="W54" s="2"/>
      <c r="X54" s="2"/>
      <c r="Y54" s="2"/>
      <c r="Z54" s="2"/>
      <c r="AA54" s="2"/>
    </row>
    <row r="55" ht="13.5" customHeight="1">
      <c r="D55" s="15"/>
      <c r="E55" s="2"/>
      <c r="F55" s="2"/>
      <c r="G55" s="2"/>
      <c r="H55" s="2"/>
      <c r="I55" s="2"/>
      <c r="J55" s="2"/>
      <c r="K55" s="2"/>
      <c r="L55" s="2"/>
      <c r="M55" s="2"/>
      <c r="N55" s="2"/>
      <c r="O55" s="2"/>
      <c r="P55" s="2"/>
      <c r="Q55" s="2"/>
      <c r="R55" s="2"/>
      <c r="S55" s="2"/>
      <c r="T55" s="2"/>
      <c r="U55" s="2"/>
      <c r="V55" s="2"/>
      <c r="W55" s="2"/>
      <c r="X55" s="2"/>
      <c r="Y55" s="2"/>
      <c r="Z55" s="2"/>
      <c r="AA55" s="2"/>
    </row>
    <row r="56" ht="13.5" customHeight="1">
      <c r="D56" s="15"/>
      <c r="E56" s="2"/>
      <c r="F56" s="2"/>
      <c r="G56" s="2"/>
      <c r="H56" s="2"/>
      <c r="I56" s="2"/>
      <c r="J56" s="2"/>
      <c r="K56" s="2"/>
      <c r="L56" s="2"/>
      <c r="M56" s="2"/>
      <c r="N56" s="2"/>
      <c r="O56" s="2"/>
      <c r="P56" s="2"/>
      <c r="Q56" s="2"/>
      <c r="R56" s="2"/>
      <c r="S56" s="2"/>
      <c r="T56" s="2"/>
      <c r="U56" s="2"/>
      <c r="V56" s="2"/>
      <c r="W56" s="2"/>
      <c r="X56" s="2"/>
      <c r="Y56" s="2"/>
      <c r="Z56" s="2"/>
      <c r="AA56" s="2"/>
    </row>
    <row r="57" ht="13.5" customHeight="1">
      <c r="D57" s="15"/>
      <c r="E57" s="2"/>
      <c r="F57" s="2"/>
      <c r="G57" s="2"/>
      <c r="H57" s="2"/>
      <c r="I57" s="2"/>
      <c r="J57" s="2"/>
      <c r="K57" s="2"/>
      <c r="L57" s="2"/>
      <c r="M57" s="2"/>
      <c r="N57" s="2"/>
      <c r="O57" s="2"/>
      <c r="P57" s="2"/>
      <c r="Q57" s="2"/>
      <c r="R57" s="2"/>
      <c r="S57" s="2"/>
      <c r="T57" s="2"/>
      <c r="U57" s="2"/>
      <c r="V57" s="2"/>
      <c r="W57" s="2"/>
      <c r="X57" s="2"/>
      <c r="Y57" s="2"/>
      <c r="Z57" s="2"/>
      <c r="AA57" s="2"/>
    </row>
    <row r="58" ht="13.5" customHeight="1">
      <c r="D58" s="15"/>
      <c r="E58" s="2"/>
      <c r="F58" s="2"/>
      <c r="G58" s="2"/>
      <c r="H58" s="2"/>
      <c r="I58" s="2"/>
      <c r="J58" s="2"/>
      <c r="K58" s="2"/>
      <c r="L58" s="2"/>
      <c r="M58" s="2"/>
      <c r="N58" s="2"/>
      <c r="O58" s="2"/>
      <c r="P58" s="2"/>
      <c r="Q58" s="2"/>
      <c r="R58" s="2"/>
      <c r="S58" s="2"/>
      <c r="T58" s="2"/>
      <c r="U58" s="2"/>
      <c r="V58" s="2"/>
      <c r="W58" s="2"/>
      <c r="X58" s="2"/>
      <c r="Y58" s="2"/>
      <c r="Z58" s="2"/>
      <c r="AA58" s="2"/>
    </row>
    <row r="59" ht="13.5" customHeight="1">
      <c r="D59" s="15"/>
      <c r="E59" s="2"/>
      <c r="F59" s="2"/>
      <c r="G59" s="2"/>
      <c r="H59" s="2"/>
      <c r="I59" s="2"/>
      <c r="J59" s="2"/>
      <c r="K59" s="2"/>
      <c r="L59" s="2"/>
      <c r="M59" s="2"/>
      <c r="N59" s="2"/>
      <c r="O59" s="2"/>
      <c r="P59" s="2"/>
      <c r="Q59" s="2"/>
      <c r="R59" s="2"/>
      <c r="S59" s="2"/>
      <c r="T59" s="2"/>
      <c r="U59" s="2"/>
      <c r="V59" s="2"/>
      <c r="W59" s="2"/>
      <c r="X59" s="2"/>
      <c r="Y59" s="2"/>
      <c r="Z59" s="2"/>
      <c r="AA59" s="2"/>
    </row>
    <row r="60" ht="13.5" customHeight="1">
      <c r="D60" s="15"/>
      <c r="E60" s="2"/>
      <c r="F60" s="2"/>
      <c r="G60" s="2"/>
      <c r="H60" s="2"/>
      <c r="I60" s="2"/>
      <c r="J60" s="2"/>
      <c r="K60" s="2"/>
      <c r="L60" s="2"/>
      <c r="M60" s="2"/>
      <c r="N60" s="2"/>
      <c r="O60" s="2"/>
      <c r="P60" s="2"/>
      <c r="Q60" s="2"/>
      <c r="R60" s="2"/>
      <c r="S60" s="2"/>
      <c r="T60" s="2"/>
      <c r="U60" s="2"/>
      <c r="V60" s="2"/>
      <c r="W60" s="2"/>
      <c r="X60" s="2"/>
      <c r="Y60" s="2"/>
      <c r="Z60" s="2"/>
      <c r="AA60" s="2"/>
    </row>
    <row r="61" ht="13.5" customHeight="1">
      <c r="D61" s="15"/>
      <c r="E61" s="2"/>
      <c r="F61" s="2"/>
      <c r="G61" s="2"/>
      <c r="H61" s="2"/>
      <c r="I61" s="2"/>
      <c r="J61" s="2"/>
      <c r="K61" s="2"/>
      <c r="L61" s="2"/>
      <c r="M61" s="2"/>
      <c r="N61" s="2"/>
      <c r="O61" s="2"/>
      <c r="P61" s="2"/>
      <c r="Q61" s="2"/>
      <c r="R61" s="2"/>
      <c r="S61" s="2"/>
      <c r="T61" s="2"/>
      <c r="U61" s="2"/>
      <c r="V61" s="2"/>
      <c r="W61" s="2"/>
      <c r="X61" s="2"/>
      <c r="Y61" s="2"/>
      <c r="Z61" s="2"/>
      <c r="AA61" s="2"/>
    </row>
    <row r="62" ht="13.5" customHeight="1">
      <c r="D62" s="15"/>
      <c r="E62" s="2"/>
      <c r="F62" s="2"/>
      <c r="G62" s="2"/>
      <c r="H62" s="2"/>
      <c r="I62" s="2"/>
      <c r="J62" s="2"/>
      <c r="K62" s="2"/>
      <c r="L62" s="2"/>
      <c r="M62" s="2"/>
      <c r="N62" s="2"/>
      <c r="O62" s="2"/>
      <c r="P62" s="2"/>
      <c r="Q62" s="2"/>
      <c r="R62" s="2"/>
      <c r="S62" s="2"/>
      <c r="T62" s="2"/>
      <c r="U62" s="2"/>
      <c r="V62" s="2"/>
      <c r="W62" s="2"/>
      <c r="X62" s="2"/>
      <c r="Y62" s="2"/>
      <c r="Z62" s="2"/>
      <c r="AA62" s="2"/>
    </row>
    <row r="63" ht="13.5" customHeight="1">
      <c r="D63" s="15"/>
      <c r="E63" s="2"/>
      <c r="F63" s="2"/>
      <c r="G63" s="2"/>
      <c r="H63" s="2"/>
      <c r="I63" s="2"/>
      <c r="J63" s="2"/>
      <c r="K63" s="2"/>
      <c r="L63" s="2"/>
      <c r="M63" s="2"/>
      <c r="N63" s="2"/>
      <c r="O63" s="2"/>
      <c r="P63" s="2"/>
      <c r="Q63" s="2"/>
      <c r="R63" s="2"/>
      <c r="S63" s="2"/>
      <c r="T63" s="2"/>
      <c r="U63" s="2"/>
      <c r="V63" s="2"/>
      <c r="W63" s="2"/>
      <c r="X63" s="2"/>
      <c r="Y63" s="2"/>
      <c r="Z63" s="2"/>
      <c r="AA63" s="2"/>
    </row>
    <row r="64" ht="13.5" customHeight="1">
      <c r="D64" s="15"/>
      <c r="E64" s="2"/>
      <c r="F64" s="2"/>
      <c r="G64" s="2"/>
      <c r="H64" s="2"/>
      <c r="I64" s="2"/>
      <c r="J64" s="2"/>
      <c r="K64" s="2"/>
      <c r="L64" s="2"/>
      <c r="M64" s="2"/>
      <c r="N64" s="2"/>
      <c r="O64" s="2"/>
      <c r="P64" s="2"/>
      <c r="Q64" s="2"/>
      <c r="R64" s="2"/>
      <c r="S64" s="2"/>
      <c r="T64" s="2"/>
      <c r="U64" s="2"/>
      <c r="V64" s="2"/>
      <c r="W64" s="2"/>
      <c r="X64" s="2"/>
      <c r="Y64" s="2"/>
      <c r="Z64" s="2"/>
      <c r="AA64" s="2"/>
    </row>
    <row r="65" ht="13.5" customHeight="1">
      <c r="D65" s="15"/>
      <c r="E65" s="2"/>
      <c r="F65" s="2"/>
      <c r="G65" s="2"/>
      <c r="H65" s="2"/>
      <c r="I65" s="2"/>
      <c r="J65" s="2"/>
      <c r="K65" s="2"/>
      <c r="L65" s="2"/>
      <c r="M65" s="2"/>
      <c r="N65" s="2"/>
      <c r="O65" s="2"/>
      <c r="P65" s="2"/>
      <c r="Q65" s="2"/>
      <c r="R65" s="2"/>
      <c r="S65" s="2"/>
      <c r="T65" s="2"/>
      <c r="U65" s="2"/>
      <c r="V65" s="2"/>
      <c r="W65" s="2"/>
      <c r="X65" s="2"/>
      <c r="Y65" s="2"/>
      <c r="Z65" s="2"/>
      <c r="AA65" s="2"/>
    </row>
    <row r="66" ht="13.5" customHeight="1">
      <c r="D66" s="15"/>
      <c r="E66" s="2"/>
      <c r="F66" s="2"/>
      <c r="G66" s="2"/>
      <c r="H66" s="2"/>
      <c r="I66" s="2"/>
      <c r="J66" s="2"/>
      <c r="K66" s="2"/>
      <c r="L66" s="2"/>
      <c r="M66" s="2"/>
      <c r="N66" s="2"/>
      <c r="O66" s="2"/>
      <c r="P66" s="2"/>
      <c r="Q66" s="2"/>
      <c r="R66" s="2"/>
      <c r="S66" s="2"/>
      <c r="T66" s="2"/>
      <c r="U66" s="2"/>
      <c r="V66" s="2"/>
      <c r="W66" s="2"/>
      <c r="X66" s="2"/>
      <c r="Y66" s="2"/>
      <c r="Z66" s="2"/>
      <c r="AA66" s="2"/>
    </row>
    <row r="67" ht="13.5" customHeight="1">
      <c r="D67" s="15"/>
      <c r="E67" s="2"/>
      <c r="F67" s="2"/>
      <c r="G67" s="2"/>
      <c r="H67" s="2"/>
      <c r="I67" s="2"/>
      <c r="J67" s="2"/>
      <c r="K67" s="2"/>
      <c r="L67" s="2"/>
      <c r="M67" s="2"/>
      <c r="N67" s="2"/>
      <c r="O67" s="2"/>
      <c r="P67" s="2"/>
      <c r="Q67" s="2"/>
      <c r="R67" s="2"/>
      <c r="S67" s="2"/>
      <c r="T67" s="2"/>
      <c r="U67" s="2"/>
      <c r="V67" s="2"/>
      <c r="W67" s="2"/>
      <c r="X67" s="2"/>
      <c r="Y67" s="2"/>
      <c r="Z67" s="2"/>
      <c r="AA67" s="2"/>
    </row>
    <row r="68" ht="13.5" customHeight="1">
      <c r="D68" s="39"/>
      <c r="E68" s="2"/>
      <c r="F68" s="2"/>
      <c r="G68" s="2"/>
      <c r="H68" s="2"/>
      <c r="I68" s="2"/>
      <c r="J68" s="2"/>
      <c r="K68" s="2"/>
      <c r="L68" s="2"/>
      <c r="M68" s="2"/>
      <c r="N68" s="2"/>
      <c r="O68" s="2"/>
      <c r="P68" s="2"/>
      <c r="Q68" s="2"/>
      <c r="R68" s="2"/>
      <c r="S68" s="2"/>
      <c r="T68" s="2"/>
      <c r="U68" s="2"/>
      <c r="V68" s="2"/>
      <c r="W68" s="2"/>
      <c r="X68" s="2"/>
      <c r="Y68" s="2"/>
      <c r="Z68" s="2"/>
      <c r="AA68" s="2"/>
    </row>
    <row r="69" ht="13.5" customHeight="1">
      <c r="D69" s="15"/>
      <c r="E69" s="2"/>
      <c r="F69" s="2"/>
      <c r="G69" s="2"/>
      <c r="H69" s="2"/>
      <c r="I69" s="2"/>
      <c r="J69" s="2"/>
      <c r="K69" s="2"/>
      <c r="L69" s="2"/>
      <c r="M69" s="2"/>
      <c r="N69" s="2"/>
      <c r="O69" s="2"/>
      <c r="P69" s="2"/>
      <c r="Q69" s="2"/>
      <c r="R69" s="2"/>
      <c r="S69" s="2"/>
      <c r="T69" s="2"/>
      <c r="U69" s="2"/>
      <c r="V69" s="2"/>
      <c r="W69" s="2"/>
      <c r="X69" s="2"/>
      <c r="Y69" s="2"/>
      <c r="Z69" s="2"/>
      <c r="AA69" s="2"/>
    </row>
    <row r="70" ht="13.5" customHeight="1">
      <c r="D70" s="15"/>
      <c r="E70" s="2"/>
      <c r="F70" s="2"/>
      <c r="G70" s="2"/>
      <c r="H70" s="2"/>
      <c r="I70" s="2"/>
      <c r="J70" s="2"/>
      <c r="K70" s="2"/>
      <c r="L70" s="2"/>
      <c r="M70" s="2"/>
      <c r="N70" s="2"/>
      <c r="O70" s="2"/>
      <c r="P70" s="2"/>
      <c r="Q70" s="2"/>
      <c r="R70" s="2"/>
      <c r="S70" s="2"/>
      <c r="T70" s="2"/>
      <c r="U70" s="2"/>
      <c r="V70" s="2"/>
      <c r="W70" s="2"/>
      <c r="X70" s="2"/>
      <c r="Y70" s="2"/>
      <c r="Z70" s="2"/>
      <c r="AA70" s="2"/>
    </row>
    <row r="71" ht="13.5" customHeight="1">
      <c r="D71" s="15"/>
      <c r="E71" s="2"/>
      <c r="F71" s="2"/>
      <c r="G71" s="2"/>
      <c r="H71" s="2"/>
      <c r="I71" s="2"/>
      <c r="J71" s="2"/>
      <c r="K71" s="2"/>
      <c r="L71" s="2"/>
      <c r="M71" s="2"/>
      <c r="N71" s="2"/>
      <c r="O71" s="2"/>
      <c r="P71" s="2"/>
      <c r="Q71" s="2"/>
      <c r="R71" s="2"/>
      <c r="S71" s="2"/>
      <c r="T71" s="2"/>
      <c r="U71" s="2"/>
      <c r="V71" s="2"/>
      <c r="W71" s="2"/>
      <c r="X71" s="2"/>
      <c r="Y71" s="2"/>
      <c r="Z71" s="2"/>
      <c r="AA71" s="2"/>
    </row>
    <row r="72" ht="13.5" customHeight="1">
      <c r="D72" s="15"/>
      <c r="E72" s="2"/>
      <c r="F72" s="2"/>
      <c r="G72" s="2"/>
      <c r="H72" s="2"/>
      <c r="I72" s="2"/>
      <c r="J72" s="2"/>
      <c r="K72" s="2"/>
      <c r="L72" s="2"/>
      <c r="M72" s="2"/>
      <c r="N72" s="2"/>
      <c r="O72" s="2"/>
      <c r="P72" s="2"/>
      <c r="Q72" s="2"/>
      <c r="R72" s="2"/>
      <c r="S72" s="2"/>
      <c r="T72" s="2"/>
      <c r="U72" s="2"/>
      <c r="V72" s="2"/>
      <c r="W72" s="2"/>
      <c r="X72" s="2"/>
      <c r="Y72" s="2"/>
      <c r="Z72" s="2"/>
      <c r="AA72" s="2"/>
    </row>
    <row r="73" ht="13.5" customHeight="1">
      <c r="D73" s="15"/>
      <c r="E73" s="2"/>
      <c r="F73" s="2"/>
      <c r="G73" s="2"/>
      <c r="H73" s="2"/>
      <c r="I73" s="2"/>
      <c r="J73" s="2"/>
      <c r="K73" s="2"/>
      <c r="L73" s="2"/>
      <c r="M73" s="2"/>
      <c r="N73" s="2"/>
      <c r="O73" s="2"/>
      <c r="P73" s="2"/>
      <c r="Q73" s="2"/>
      <c r="R73" s="2"/>
      <c r="S73" s="2"/>
      <c r="T73" s="2"/>
      <c r="U73" s="2"/>
      <c r="V73" s="2"/>
      <c r="W73" s="2"/>
      <c r="X73" s="2"/>
      <c r="Y73" s="2"/>
      <c r="Z73" s="2"/>
      <c r="AA73" s="2"/>
    </row>
    <row r="74" ht="13.5" customHeight="1">
      <c r="D74" s="15"/>
      <c r="E74" s="2"/>
      <c r="F74" s="2"/>
      <c r="G74" s="2"/>
      <c r="H74" s="2"/>
      <c r="I74" s="2"/>
      <c r="J74" s="2"/>
      <c r="K74" s="2"/>
      <c r="L74" s="2"/>
      <c r="M74" s="2"/>
      <c r="N74" s="2"/>
      <c r="O74" s="2"/>
      <c r="P74" s="2"/>
      <c r="Q74" s="2"/>
      <c r="R74" s="2"/>
      <c r="S74" s="2"/>
      <c r="T74" s="2"/>
      <c r="U74" s="2"/>
      <c r="V74" s="2"/>
      <c r="W74" s="2"/>
      <c r="X74" s="2"/>
      <c r="Y74" s="2"/>
      <c r="Z74" s="2"/>
      <c r="AA74" s="2"/>
    </row>
    <row r="75" ht="13.5" customHeight="1">
      <c r="D75" s="15"/>
      <c r="E75" s="2"/>
      <c r="F75" s="2"/>
      <c r="G75" s="2"/>
      <c r="H75" s="2"/>
      <c r="I75" s="2"/>
      <c r="J75" s="2"/>
      <c r="K75" s="2"/>
      <c r="L75" s="2"/>
      <c r="M75" s="2"/>
      <c r="N75" s="2"/>
      <c r="O75" s="2"/>
      <c r="P75" s="2"/>
      <c r="Q75" s="2"/>
      <c r="R75" s="2"/>
      <c r="S75" s="2"/>
      <c r="T75" s="2"/>
      <c r="U75" s="2"/>
      <c r="V75" s="2"/>
      <c r="W75" s="2"/>
      <c r="X75" s="2"/>
      <c r="Y75" s="2"/>
      <c r="Z75" s="2"/>
      <c r="AA75" s="2"/>
    </row>
    <row r="76" ht="13.5" customHeight="1">
      <c r="D76" s="15"/>
      <c r="E76" s="2"/>
      <c r="F76" s="2"/>
      <c r="G76" s="2"/>
      <c r="H76" s="2"/>
      <c r="I76" s="2"/>
      <c r="J76" s="2"/>
      <c r="K76" s="2"/>
      <c r="L76" s="2"/>
      <c r="M76" s="2"/>
      <c r="N76" s="2"/>
      <c r="O76" s="2"/>
      <c r="P76" s="2"/>
      <c r="Q76" s="2"/>
      <c r="R76" s="2"/>
      <c r="S76" s="2"/>
      <c r="T76" s="2"/>
      <c r="U76" s="2"/>
      <c r="V76" s="2"/>
      <c r="W76" s="2"/>
      <c r="X76" s="2"/>
      <c r="Y76" s="2"/>
      <c r="Z76" s="2"/>
      <c r="AA76" s="2"/>
    </row>
    <row r="77" ht="13.5" customHeight="1">
      <c r="D77" s="15"/>
      <c r="E77" s="2"/>
      <c r="F77" s="2"/>
      <c r="G77" s="2"/>
      <c r="H77" s="2"/>
      <c r="I77" s="2"/>
      <c r="J77" s="2"/>
      <c r="K77" s="2"/>
      <c r="L77" s="2"/>
      <c r="M77" s="2"/>
      <c r="N77" s="2"/>
      <c r="O77" s="2"/>
      <c r="P77" s="2"/>
      <c r="Q77" s="2"/>
      <c r="R77" s="2"/>
      <c r="S77" s="2"/>
      <c r="T77" s="2"/>
      <c r="U77" s="2"/>
      <c r="V77" s="2"/>
      <c r="W77" s="2"/>
      <c r="X77" s="2"/>
      <c r="Y77" s="2"/>
      <c r="Z77" s="2"/>
      <c r="AA77" s="2"/>
    </row>
    <row r="78" ht="13.5" customHeight="1">
      <c r="D78" s="15"/>
      <c r="E78" s="2"/>
      <c r="F78" s="2"/>
      <c r="G78" s="2"/>
      <c r="H78" s="2"/>
      <c r="I78" s="2"/>
      <c r="J78" s="2"/>
      <c r="K78" s="2"/>
      <c r="L78" s="2"/>
      <c r="M78" s="2"/>
      <c r="N78" s="2"/>
      <c r="O78" s="2"/>
      <c r="P78" s="2"/>
      <c r="Q78" s="2"/>
      <c r="R78" s="2"/>
      <c r="S78" s="2"/>
      <c r="T78" s="2"/>
      <c r="U78" s="2"/>
      <c r="V78" s="2"/>
      <c r="W78" s="2"/>
      <c r="X78" s="2"/>
      <c r="Y78" s="2"/>
      <c r="Z78" s="2"/>
      <c r="AA78" s="2"/>
    </row>
    <row r="79" ht="13.5" customHeight="1">
      <c r="D79" s="39"/>
      <c r="E79" s="2"/>
      <c r="F79" s="2"/>
      <c r="G79" s="2"/>
      <c r="H79" s="2"/>
      <c r="I79" s="2"/>
      <c r="J79" s="2"/>
      <c r="K79" s="2"/>
      <c r="L79" s="2"/>
      <c r="M79" s="2"/>
      <c r="N79" s="2"/>
      <c r="O79" s="2"/>
      <c r="P79" s="2"/>
      <c r="Q79" s="2"/>
      <c r="R79" s="2"/>
      <c r="S79" s="2"/>
      <c r="T79" s="2"/>
      <c r="U79" s="2"/>
      <c r="V79" s="2"/>
      <c r="W79" s="2"/>
      <c r="X79" s="2"/>
      <c r="Y79" s="2"/>
      <c r="Z79" s="2"/>
      <c r="AA79" s="2"/>
    </row>
    <row r="80" ht="13.5" customHeight="1">
      <c r="D80" s="15"/>
      <c r="E80" s="2"/>
      <c r="F80" s="2"/>
      <c r="G80" s="2"/>
      <c r="H80" s="2"/>
      <c r="I80" s="2"/>
      <c r="J80" s="2"/>
      <c r="K80" s="2"/>
      <c r="L80" s="2"/>
      <c r="M80" s="2"/>
      <c r="N80" s="2"/>
      <c r="O80" s="2"/>
      <c r="P80" s="2"/>
      <c r="Q80" s="2"/>
      <c r="R80" s="2"/>
      <c r="S80" s="2"/>
      <c r="T80" s="2"/>
      <c r="U80" s="2"/>
      <c r="V80" s="2"/>
      <c r="W80" s="2"/>
      <c r="X80" s="2"/>
      <c r="Y80" s="2"/>
      <c r="Z80" s="2"/>
      <c r="AA80" s="2"/>
    </row>
    <row r="81" ht="13.5" customHeight="1">
      <c r="D81" s="15"/>
      <c r="E81" s="2"/>
      <c r="F81" s="2"/>
      <c r="G81" s="2"/>
      <c r="H81" s="2"/>
      <c r="I81" s="2"/>
      <c r="J81" s="2"/>
      <c r="K81" s="2"/>
      <c r="L81" s="2"/>
      <c r="M81" s="2"/>
      <c r="N81" s="2"/>
      <c r="O81" s="2"/>
      <c r="P81" s="2"/>
      <c r="Q81" s="2"/>
      <c r="R81" s="2"/>
      <c r="S81" s="2"/>
      <c r="T81" s="2"/>
      <c r="U81" s="2"/>
      <c r="V81" s="2"/>
      <c r="W81" s="2"/>
      <c r="X81" s="2"/>
      <c r="Y81" s="2"/>
      <c r="Z81" s="2"/>
      <c r="AA81" s="2"/>
    </row>
    <row r="82" ht="13.5" customHeight="1">
      <c r="D82" s="15"/>
      <c r="E82" s="2"/>
      <c r="F82" s="2"/>
      <c r="G82" s="2"/>
      <c r="H82" s="2"/>
      <c r="I82" s="2"/>
      <c r="J82" s="2"/>
      <c r="K82" s="2"/>
      <c r="L82" s="2"/>
      <c r="M82" s="2"/>
      <c r="N82" s="2"/>
      <c r="O82" s="2"/>
      <c r="P82" s="2"/>
      <c r="Q82" s="2"/>
      <c r="R82" s="2"/>
      <c r="S82" s="2"/>
      <c r="T82" s="2"/>
      <c r="U82" s="2"/>
      <c r="V82" s="2"/>
      <c r="W82" s="2"/>
      <c r="X82" s="2"/>
      <c r="Y82" s="2"/>
      <c r="Z82" s="2"/>
      <c r="AA82" s="2"/>
    </row>
    <row r="83" ht="13.5" customHeight="1">
      <c r="D83" s="15"/>
      <c r="E83" s="2"/>
      <c r="F83" s="2"/>
      <c r="G83" s="2"/>
      <c r="H83" s="2"/>
      <c r="I83" s="2"/>
      <c r="J83" s="2"/>
      <c r="K83" s="2"/>
      <c r="L83" s="2"/>
      <c r="M83" s="2"/>
      <c r="N83" s="2"/>
      <c r="O83" s="2"/>
      <c r="P83" s="2"/>
      <c r="Q83" s="2"/>
      <c r="R83" s="2"/>
      <c r="S83" s="2"/>
      <c r="T83" s="2"/>
      <c r="U83" s="2"/>
      <c r="V83" s="2"/>
      <c r="W83" s="2"/>
      <c r="X83" s="2"/>
      <c r="Y83" s="2"/>
      <c r="Z83" s="2"/>
      <c r="AA83" s="2"/>
    </row>
    <row r="84" ht="13.5" customHeight="1">
      <c r="D84" s="15"/>
      <c r="E84" s="2"/>
      <c r="F84" s="2"/>
      <c r="G84" s="2"/>
      <c r="H84" s="2"/>
      <c r="I84" s="2"/>
      <c r="J84" s="2"/>
      <c r="K84" s="2"/>
      <c r="L84" s="2"/>
      <c r="M84" s="2"/>
      <c r="N84" s="2"/>
      <c r="O84" s="2"/>
      <c r="P84" s="2"/>
      <c r="Q84" s="2"/>
      <c r="R84" s="2"/>
      <c r="S84" s="2"/>
      <c r="T84" s="2"/>
      <c r="U84" s="2"/>
      <c r="V84" s="2"/>
      <c r="W84" s="2"/>
      <c r="X84" s="2"/>
      <c r="Y84" s="2"/>
      <c r="Z84" s="2"/>
      <c r="AA84" s="2"/>
    </row>
    <row r="85" ht="13.5" customHeight="1">
      <c r="D85" s="15"/>
      <c r="E85" s="2"/>
      <c r="F85" s="2"/>
      <c r="G85" s="2"/>
      <c r="H85" s="2"/>
      <c r="I85" s="2"/>
      <c r="J85" s="2"/>
      <c r="K85" s="2"/>
      <c r="L85" s="2"/>
      <c r="M85" s="2"/>
      <c r="N85" s="2"/>
      <c r="O85" s="2"/>
      <c r="P85" s="2"/>
      <c r="Q85" s="2"/>
      <c r="R85" s="2"/>
      <c r="S85" s="2"/>
      <c r="T85" s="2"/>
      <c r="U85" s="2"/>
      <c r="V85" s="2"/>
      <c r="W85" s="2"/>
      <c r="X85" s="2"/>
      <c r="Y85" s="2"/>
      <c r="Z85" s="2"/>
      <c r="AA85" s="2"/>
    </row>
    <row r="86" ht="13.5" customHeight="1">
      <c r="D86" s="15"/>
      <c r="E86" s="2"/>
      <c r="F86" s="2"/>
      <c r="G86" s="2"/>
      <c r="H86" s="2"/>
      <c r="I86" s="2"/>
      <c r="J86" s="2"/>
      <c r="K86" s="2"/>
      <c r="L86" s="2"/>
      <c r="M86" s="2"/>
      <c r="N86" s="2"/>
      <c r="O86" s="2"/>
      <c r="P86" s="2"/>
      <c r="Q86" s="2"/>
      <c r="R86" s="2"/>
      <c r="S86" s="2"/>
      <c r="T86" s="2"/>
      <c r="U86" s="2"/>
      <c r="V86" s="2"/>
      <c r="W86" s="2"/>
      <c r="X86" s="2"/>
      <c r="Y86" s="2"/>
      <c r="Z86" s="2"/>
      <c r="AA86" s="2"/>
    </row>
    <row r="87" ht="13.5" customHeight="1">
      <c r="D87" s="15"/>
      <c r="E87" s="2"/>
      <c r="F87" s="2"/>
      <c r="G87" s="2"/>
      <c r="H87" s="2"/>
      <c r="I87" s="2"/>
      <c r="J87" s="2"/>
      <c r="K87" s="2"/>
      <c r="L87" s="2"/>
      <c r="M87" s="2"/>
      <c r="N87" s="2"/>
      <c r="O87" s="2"/>
      <c r="P87" s="2"/>
      <c r="Q87" s="2"/>
      <c r="R87" s="2"/>
      <c r="S87" s="2"/>
      <c r="T87" s="2"/>
      <c r="U87" s="2"/>
      <c r="V87" s="2"/>
      <c r="W87" s="2"/>
      <c r="X87" s="2"/>
      <c r="Y87" s="2"/>
      <c r="Z87" s="2"/>
      <c r="AA87" s="2"/>
    </row>
    <row r="88" ht="13.5" customHeight="1">
      <c r="D88" s="15"/>
      <c r="E88" s="2"/>
      <c r="F88" s="2"/>
      <c r="G88" s="2"/>
      <c r="H88" s="2"/>
      <c r="I88" s="2"/>
      <c r="J88" s="2"/>
      <c r="K88" s="2"/>
      <c r="L88" s="2"/>
      <c r="M88" s="2"/>
      <c r="N88" s="2"/>
      <c r="O88" s="2"/>
      <c r="P88" s="2"/>
      <c r="Q88" s="2"/>
      <c r="R88" s="2"/>
      <c r="S88" s="2"/>
      <c r="T88" s="2"/>
      <c r="U88" s="2"/>
      <c r="V88" s="2"/>
      <c r="W88" s="2"/>
      <c r="X88" s="2"/>
      <c r="Y88" s="2"/>
      <c r="Z88" s="2"/>
      <c r="AA88" s="2"/>
    </row>
    <row r="89" ht="13.5" customHeight="1">
      <c r="D89" s="15"/>
      <c r="E89" s="2"/>
      <c r="F89" s="2"/>
      <c r="G89" s="2"/>
      <c r="H89" s="2"/>
      <c r="I89" s="2"/>
      <c r="J89" s="2"/>
      <c r="K89" s="2"/>
      <c r="L89" s="2"/>
      <c r="M89" s="2"/>
      <c r="N89" s="2"/>
      <c r="O89" s="2"/>
      <c r="P89" s="2"/>
      <c r="Q89" s="2"/>
      <c r="R89" s="2"/>
      <c r="S89" s="2"/>
      <c r="T89" s="2"/>
      <c r="U89" s="2"/>
      <c r="V89" s="2"/>
      <c r="W89" s="2"/>
      <c r="X89" s="2"/>
      <c r="Y89" s="2"/>
      <c r="Z89" s="2"/>
      <c r="AA89" s="2"/>
    </row>
    <row r="90" ht="13.5" customHeight="1">
      <c r="D90" s="15"/>
      <c r="E90" s="2"/>
      <c r="F90" s="2"/>
      <c r="G90" s="2"/>
      <c r="H90" s="2"/>
      <c r="I90" s="2"/>
      <c r="J90" s="2"/>
      <c r="K90" s="2"/>
      <c r="L90" s="2"/>
      <c r="M90" s="2"/>
      <c r="N90" s="2"/>
      <c r="O90" s="2"/>
      <c r="P90" s="2"/>
      <c r="Q90" s="2"/>
      <c r="R90" s="2"/>
      <c r="S90" s="2"/>
      <c r="T90" s="2"/>
      <c r="U90" s="2"/>
      <c r="V90" s="2"/>
      <c r="W90" s="2"/>
      <c r="X90" s="2"/>
      <c r="Y90" s="2"/>
      <c r="Z90" s="2"/>
      <c r="AA90" s="2"/>
    </row>
    <row r="91" ht="13.5" customHeight="1">
      <c r="D91" s="15"/>
      <c r="E91" s="2"/>
      <c r="F91" s="2"/>
      <c r="G91" s="2"/>
      <c r="H91" s="2"/>
      <c r="I91" s="2"/>
      <c r="J91" s="2"/>
      <c r="K91" s="2"/>
      <c r="L91" s="2"/>
      <c r="M91" s="2"/>
      <c r="N91" s="2"/>
      <c r="O91" s="2"/>
      <c r="P91" s="2"/>
      <c r="Q91" s="2"/>
      <c r="R91" s="2"/>
      <c r="S91" s="2"/>
      <c r="T91" s="2"/>
      <c r="U91" s="2"/>
      <c r="V91" s="2"/>
      <c r="W91" s="2"/>
      <c r="X91" s="2"/>
      <c r="Y91" s="2"/>
      <c r="Z91" s="2"/>
      <c r="AA91" s="2"/>
    </row>
    <row r="92" ht="13.5" customHeight="1">
      <c r="D92" s="15"/>
      <c r="E92" s="2"/>
      <c r="F92" s="2"/>
      <c r="G92" s="2"/>
      <c r="H92" s="2"/>
      <c r="I92" s="2"/>
      <c r="J92" s="2"/>
      <c r="K92" s="2"/>
      <c r="L92" s="2"/>
      <c r="M92" s="2"/>
      <c r="N92" s="2"/>
      <c r="O92" s="2"/>
      <c r="P92" s="2"/>
      <c r="Q92" s="2"/>
      <c r="R92" s="2"/>
      <c r="S92" s="2"/>
      <c r="T92" s="2"/>
      <c r="U92" s="2"/>
      <c r="V92" s="2"/>
      <c r="W92" s="2"/>
      <c r="X92" s="2"/>
      <c r="Y92" s="2"/>
      <c r="Z92" s="2"/>
      <c r="AA92" s="2"/>
    </row>
    <row r="93" ht="13.5" customHeight="1">
      <c r="D93" s="15"/>
      <c r="E93" s="2"/>
      <c r="F93" s="2"/>
      <c r="G93" s="2"/>
      <c r="H93" s="2"/>
      <c r="I93" s="2"/>
      <c r="J93" s="2"/>
      <c r="K93" s="2"/>
      <c r="L93" s="2"/>
      <c r="M93" s="2"/>
      <c r="N93" s="2"/>
      <c r="O93" s="2"/>
      <c r="P93" s="2"/>
      <c r="Q93" s="2"/>
      <c r="R93" s="2"/>
      <c r="S93" s="2"/>
      <c r="T93" s="2"/>
      <c r="U93" s="2"/>
      <c r="V93" s="2"/>
      <c r="W93" s="2"/>
      <c r="X93" s="2"/>
      <c r="Y93" s="2"/>
      <c r="Z93" s="2"/>
      <c r="AA93" s="2"/>
    </row>
    <row r="94" ht="13.5" customHeight="1">
      <c r="D94" s="15"/>
      <c r="E94" s="2"/>
      <c r="F94" s="2"/>
      <c r="G94" s="2"/>
      <c r="H94" s="2"/>
      <c r="I94" s="2"/>
      <c r="J94" s="2"/>
      <c r="K94" s="2"/>
      <c r="L94" s="2"/>
      <c r="M94" s="2"/>
      <c r="N94" s="2"/>
      <c r="O94" s="2"/>
      <c r="P94" s="2"/>
      <c r="Q94" s="2"/>
      <c r="R94" s="2"/>
      <c r="S94" s="2"/>
      <c r="T94" s="2"/>
      <c r="U94" s="2"/>
      <c r="V94" s="2"/>
      <c r="W94" s="2"/>
      <c r="X94" s="2"/>
      <c r="Y94" s="2"/>
      <c r="Z94" s="2"/>
      <c r="AA94" s="2"/>
    </row>
    <row r="95" ht="13.5" customHeight="1">
      <c r="D95" s="15"/>
      <c r="E95" s="2"/>
      <c r="F95" s="2"/>
      <c r="G95" s="2"/>
      <c r="H95" s="2"/>
      <c r="I95" s="2"/>
      <c r="J95" s="2"/>
      <c r="K95" s="2"/>
      <c r="L95" s="2"/>
      <c r="M95" s="2"/>
      <c r="N95" s="2"/>
      <c r="O95" s="2"/>
      <c r="P95" s="2"/>
      <c r="Q95" s="2"/>
      <c r="R95" s="2"/>
      <c r="S95" s="2"/>
      <c r="T95" s="2"/>
      <c r="U95" s="2"/>
      <c r="V95" s="2"/>
      <c r="W95" s="2"/>
      <c r="X95" s="2"/>
      <c r="Y95" s="2"/>
      <c r="Z95" s="2"/>
      <c r="AA95" s="2"/>
    </row>
    <row r="96" ht="13.5" customHeight="1">
      <c r="D96" s="15"/>
      <c r="E96" s="2"/>
      <c r="F96" s="2"/>
      <c r="G96" s="2"/>
      <c r="H96" s="2"/>
      <c r="I96" s="2"/>
      <c r="J96" s="2"/>
      <c r="K96" s="2"/>
      <c r="L96" s="2"/>
      <c r="M96" s="2"/>
      <c r="N96" s="2"/>
      <c r="O96" s="2"/>
      <c r="P96" s="2"/>
      <c r="Q96" s="2"/>
      <c r="R96" s="2"/>
      <c r="S96" s="2"/>
      <c r="T96" s="2"/>
      <c r="U96" s="2"/>
      <c r="V96" s="2"/>
      <c r="W96" s="2"/>
      <c r="X96" s="2"/>
      <c r="Y96" s="2"/>
      <c r="Z96" s="2"/>
      <c r="AA96" s="2"/>
    </row>
    <row r="97" ht="13.5" customHeight="1">
      <c r="D97" s="15"/>
      <c r="E97" s="2"/>
      <c r="F97" s="2"/>
      <c r="G97" s="2"/>
      <c r="H97" s="2"/>
      <c r="I97" s="2"/>
      <c r="J97" s="2"/>
      <c r="K97" s="2"/>
      <c r="L97" s="2"/>
      <c r="M97" s="2"/>
      <c r="N97" s="2"/>
      <c r="O97" s="2"/>
      <c r="P97" s="2"/>
      <c r="Q97" s="2"/>
      <c r="R97" s="2"/>
      <c r="S97" s="2"/>
      <c r="T97" s="2"/>
      <c r="U97" s="2"/>
      <c r="V97" s="2"/>
      <c r="W97" s="2"/>
      <c r="X97" s="2"/>
      <c r="Y97" s="2"/>
      <c r="Z97" s="2"/>
      <c r="AA97" s="2"/>
    </row>
    <row r="98" ht="13.5" customHeight="1">
      <c r="D98" s="15"/>
      <c r="E98" s="2"/>
      <c r="F98" s="2"/>
      <c r="G98" s="2"/>
      <c r="H98" s="2"/>
      <c r="I98" s="2"/>
      <c r="J98" s="2"/>
      <c r="K98" s="2"/>
      <c r="L98" s="2"/>
      <c r="M98" s="2"/>
      <c r="N98" s="2"/>
      <c r="O98" s="2"/>
      <c r="P98" s="2"/>
      <c r="Q98" s="2"/>
      <c r="R98" s="2"/>
      <c r="S98" s="2"/>
      <c r="T98" s="2"/>
      <c r="U98" s="2"/>
      <c r="V98" s="2"/>
      <c r="W98" s="2"/>
      <c r="X98" s="2"/>
      <c r="Y98" s="2"/>
      <c r="Z98" s="2"/>
      <c r="AA98" s="2"/>
    </row>
    <row r="99" ht="13.5" customHeight="1">
      <c r="D99" s="15"/>
      <c r="E99" s="2"/>
      <c r="F99" s="2"/>
      <c r="G99" s="2"/>
      <c r="H99" s="2"/>
      <c r="I99" s="2"/>
      <c r="J99" s="2"/>
      <c r="K99" s="2"/>
      <c r="L99" s="2"/>
      <c r="M99" s="2"/>
      <c r="N99" s="2"/>
      <c r="O99" s="2"/>
      <c r="P99" s="2"/>
      <c r="Q99" s="2"/>
      <c r="R99" s="2"/>
      <c r="S99" s="2"/>
      <c r="T99" s="2"/>
      <c r="U99" s="2"/>
      <c r="V99" s="2"/>
      <c r="W99" s="2"/>
      <c r="X99" s="2"/>
      <c r="Y99" s="2"/>
      <c r="Z99" s="2"/>
      <c r="AA99" s="2"/>
    </row>
    <row r="100" ht="13.5" customHeight="1">
      <c r="D100" s="15"/>
      <c r="E100" s="2"/>
      <c r="F100" s="2"/>
      <c r="G100" s="2"/>
      <c r="H100" s="2"/>
      <c r="I100" s="2"/>
      <c r="J100" s="2"/>
      <c r="K100" s="2"/>
      <c r="L100" s="2"/>
      <c r="M100" s="2"/>
      <c r="N100" s="2"/>
      <c r="O100" s="2"/>
      <c r="P100" s="2"/>
      <c r="Q100" s="2"/>
      <c r="R100" s="2"/>
      <c r="S100" s="2"/>
      <c r="T100" s="2"/>
      <c r="U100" s="2"/>
      <c r="V100" s="2"/>
      <c r="W100" s="2"/>
      <c r="X100" s="2"/>
      <c r="Y100" s="2"/>
      <c r="Z100" s="2"/>
      <c r="AA100" s="2"/>
    </row>
    <row r="101" ht="13.5" customHeight="1">
      <c r="D101" s="15"/>
      <c r="E101" s="2"/>
      <c r="F101" s="2"/>
      <c r="G101" s="2"/>
      <c r="H101" s="2"/>
      <c r="I101" s="2"/>
      <c r="J101" s="2"/>
      <c r="K101" s="2"/>
      <c r="L101" s="2"/>
      <c r="M101" s="2"/>
      <c r="N101" s="2"/>
      <c r="O101" s="2"/>
      <c r="P101" s="2"/>
      <c r="Q101" s="2"/>
      <c r="R101" s="2"/>
      <c r="S101" s="2"/>
      <c r="T101" s="2"/>
      <c r="U101" s="2"/>
      <c r="V101" s="2"/>
      <c r="W101" s="2"/>
      <c r="X101" s="2"/>
      <c r="Y101" s="2"/>
      <c r="Z101" s="2"/>
      <c r="AA101" s="2"/>
    </row>
    <row r="102" ht="13.5" customHeight="1">
      <c r="D102" s="15"/>
      <c r="E102" s="2"/>
      <c r="F102" s="2"/>
      <c r="G102" s="2"/>
      <c r="H102" s="2"/>
      <c r="I102" s="2"/>
      <c r="J102" s="2"/>
      <c r="K102" s="2"/>
      <c r="L102" s="2"/>
      <c r="M102" s="2"/>
      <c r="N102" s="2"/>
      <c r="O102" s="2"/>
      <c r="P102" s="2"/>
      <c r="Q102" s="2"/>
      <c r="R102" s="2"/>
      <c r="S102" s="2"/>
      <c r="T102" s="2"/>
      <c r="U102" s="2"/>
      <c r="V102" s="2"/>
      <c r="W102" s="2"/>
      <c r="X102" s="2"/>
      <c r="Y102" s="2"/>
      <c r="Z102" s="2"/>
      <c r="AA102" s="2"/>
    </row>
    <row r="103" ht="13.5" customHeight="1">
      <c r="D103" s="39"/>
      <c r="E103" s="2"/>
      <c r="F103" s="2"/>
      <c r="G103" s="2"/>
      <c r="H103" s="2"/>
      <c r="I103" s="2"/>
      <c r="J103" s="2"/>
      <c r="K103" s="2"/>
      <c r="L103" s="2"/>
      <c r="M103" s="2"/>
      <c r="N103" s="2"/>
      <c r="O103" s="2"/>
      <c r="P103" s="2"/>
      <c r="Q103" s="2"/>
      <c r="R103" s="2"/>
      <c r="S103" s="2"/>
      <c r="T103" s="2"/>
      <c r="U103" s="2"/>
      <c r="V103" s="2"/>
      <c r="W103" s="2"/>
      <c r="X103" s="2"/>
      <c r="Y103" s="2"/>
      <c r="Z103" s="2"/>
      <c r="AA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7">
    <mergeCell ref="E3:F3"/>
    <mergeCell ref="H3:I3"/>
    <mergeCell ref="K3:L3"/>
    <mergeCell ref="N3:O3"/>
    <mergeCell ref="Q3:R3"/>
    <mergeCell ref="T3:U3"/>
    <mergeCell ref="A13:B13"/>
  </mergeCell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6.86"/>
    <col customWidth="1" min="2" max="2" width="31.14"/>
    <col customWidth="1" min="3" max="3" width="28.57"/>
    <col customWidth="1" min="4" max="5" width="21.57"/>
    <col customWidth="1" min="6" max="6" width="14.71"/>
    <col customWidth="1" min="7" max="7" width="15.0"/>
    <col customWidth="1" min="8" max="8" width="55.71"/>
    <col customWidth="1" min="9" max="9" width="17.14"/>
    <col customWidth="1" min="10" max="11" width="18.71"/>
    <col customWidth="1" min="12" max="12" width="23.29"/>
    <col customWidth="1" min="13" max="13" width="25.0"/>
    <col customWidth="1" min="14" max="14" width="36.0"/>
    <col customWidth="1" min="15" max="16" width="21.57"/>
    <col customWidth="1" min="17" max="17" width="17.57"/>
    <col customWidth="1" min="18" max="18" width="28.43"/>
    <col customWidth="1" min="19" max="20" width="21.57"/>
    <col customWidth="1" min="21" max="21" width="29.43"/>
    <col customWidth="1" min="22" max="22" width="66.14"/>
    <col customWidth="1" min="23" max="24" width="21.57"/>
    <col customWidth="1" min="29" max="29" width="22.14"/>
  </cols>
  <sheetData>
    <row r="1" ht="29.25" customHeight="1">
      <c r="A1" s="40" t="s">
        <v>68</v>
      </c>
      <c r="B1" s="40" t="s">
        <v>69</v>
      </c>
      <c r="C1" s="40" t="s">
        <v>70</v>
      </c>
      <c r="D1" s="41" t="s">
        <v>71</v>
      </c>
      <c r="E1" s="41" t="s">
        <v>72</v>
      </c>
      <c r="F1" s="42" t="s">
        <v>73</v>
      </c>
      <c r="G1" s="42" t="s">
        <v>74</v>
      </c>
      <c r="H1" s="41" t="s">
        <v>75</v>
      </c>
      <c r="I1" s="43" t="s">
        <v>76</v>
      </c>
      <c r="J1" s="44" t="s">
        <v>77</v>
      </c>
      <c r="K1" s="42" t="s">
        <v>78</v>
      </c>
      <c r="L1" s="45" t="s">
        <v>79</v>
      </c>
      <c r="M1" s="46" t="s">
        <v>80</v>
      </c>
      <c r="N1" s="41" t="s">
        <v>81</v>
      </c>
      <c r="O1" s="42" t="s">
        <v>82</v>
      </c>
      <c r="P1" s="42" t="s">
        <v>83</v>
      </c>
      <c r="Q1" s="42" t="s">
        <v>84</v>
      </c>
      <c r="R1" s="42" t="s">
        <v>85</v>
      </c>
      <c r="S1" s="42" t="s">
        <v>86</v>
      </c>
      <c r="T1" s="41" t="s">
        <v>87</v>
      </c>
      <c r="U1" s="41" t="s">
        <v>88</v>
      </c>
      <c r="V1" s="41" t="s">
        <v>89</v>
      </c>
      <c r="W1" s="42" t="s">
        <v>90</v>
      </c>
      <c r="X1" s="41" t="s">
        <v>91</v>
      </c>
      <c r="Y1" s="47" t="s">
        <v>92</v>
      </c>
      <c r="Z1" s="40" t="s">
        <v>93</v>
      </c>
      <c r="AA1" s="47" t="s">
        <v>94</v>
      </c>
      <c r="AB1" s="41" t="s">
        <v>95</v>
      </c>
      <c r="AC1" s="41" t="s">
        <v>96</v>
      </c>
      <c r="AD1" s="41" t="s">
        <v>97</v>
      </c>
      <c r="AE1" s="48"/>
      <c r="AF1" s="48"/>
      <c r="AG1" s="48"/>
      <c r="AH1" s="48"/>
      <c r="AI1" s="48"/>
      <c r="AJ1" s="48"/>
      <c r="AK1" s="48"/>
    </row>
    <row r="2" ht="26.25" customHeight="1">
      <c r="A2" s="40">
        <v>1.0</v>
      </c>
      <c r="B2" s="49" t="s">
        <v>98</v>
      </c>
      <c r="C2" s="49" t="s">
        <v>99</v>
      </c>
      <c r="D2" s="50" t="s">
        <v>100</v>
      </c>
      <c r="E2" s="51">
        <v>33852.0</v>
      </c>
      <c r="F2" s="41" t="s">
        <v>101</v>
      </c>
      <c r="G2" s="40" t="s">
        <v>102</v>
      </c>
      <c r="H2" s="49" t="s">
        <v>103</v>
      </c>
      <c r="I2" s="49" t="s">
        <v>104</v>
      </c>
      <c r="J2" s="49" t="s">
        <v>16</v>
      </c>
      <c r="K2" s="49" t="s">
        <v>105</v>
      </c>
      <c r="L2" s="52">
        <v>8.562275222E9</v>
      </c>
      <c r="M2" s="53">
        <v>8.5815733593E10</v>
      </c>
      <c r="N2" s="49" t="s">
        <v>98</v>
      </c>
      <c r="O2" s="40" t="s">
        <v>106</v>
      </c>
      <c r="P2" s="49" t="s">
        <v>107</v>
      </c>
      <c r="Q2" s="40" t="s">
        <v>108</v>
      </c>
      <c r="R2" s="49" t="s">
        <v>109</v>
      </c>
      <c r="S2" s="49" t="s">
        <v>110</v>
      </c>
      <c r="T2" s="49" t="s">
        <v>111</v>
      </c>
      <c r="U2" s="49" t="s">
        <v>112</v>
      </c>
      <c r="V2" s="49" t="s">
        <v>113</v>
      </c>
      <c r="W2" s="49" t="s">
        <v>114</v>
      </c>
      <c r="X2" s="54" t="s">
        <v>115</v>
      </c>
      <c r="Y2" s="55"/>
      <c r="Z2" s="40"/>
      <c r="AA2" s="55"/>
      <c r="AB2" s="40"/>
      <c r="AC2" s="40"/>
      <c r="AD2" s="55"/>
      <c r="AE2" s="56"/>
      <c r="AF2" s="56"/>
      <c r="AG2" s="56"/>
      <c r="AH2" s="56"/>
      <c r="AI2" s="56"/>
      <c r="AJ2" s="56"/>
      <c r="AK2" s="56"/>
    </row>
    <row r="3" ht="26.25" customHeight="1">
      <c r="A3" s="40">
        <v>2.0</v>
      </c>
      <c r="B3" s="49" t="s">
        <v>116</v>
      </c>
      <c r="C3" s="49" t="s">
        <v>117</v>
      </c>
      <c r="D3" s="49" t="s">
        <v>118</v>
      </c>
      <c r="E3" s="51">
        <v>34193.0</v>
      </c>
      <c r="F3" s="41" t="s">
        <v>119</v>
      </c>
      <c r="G3" s="40" t="s">
        <v>102</v>
      </c>
      <c r="H3" s="49" t="s">
        <v>120</v>
      </c>
      <c r="I3" s="49" t="s">
        <v>121</v>
      </c>
      <c r="J3" s="49" t="s">
        <v>15</v>
      </c>
      <c r="K3" s="49" t="s">
        <v>122</v>
      </c>
      <c r="L3" s="52">
        <v>8.7889921289E10</v>
      </c>
      <c r="M3" s="53">
        <v>8.129521E10</v>
      </c>
      <c r="N3" s="49" t="s">
        <v>116</v>
      </c>
      <c r="O3" s="40" t="s">
        <v>4</v>
      </c>
      <c r="P3" s="49" t="s">
        <v>123</v>
      </c>
      <c r="Q3" s="41" t="s">
        <v>124</v>
      </c>
      <c r="R3" s="49" t="s">
        <v>125</v>
      </c>
      <c r="S3" s="49" t="s">
        <v>126</v>
      </c>
      <c r="T3" s="49" t="s">
        <v>127</v>
      </c>
      <c r="U3" s="49" t="s">
        <v>128</v>
      </c>
      <c r="V3" s="49" t="s">
        <v>129</v>
      </c>
      <c r="W3" s="49" t="s">
        <v>130</v>
      </c>
      <c r="X3" s="54" t="s">
        <v>131</v>
      </c>
      <c r="Y3" s="55"/>
      <c r="Z3" s="40"/>
      <c r="AA3" s="55"/>
      <c r="AB3" s="40"/>
      <c r="AC3" s="40"/>
      <c r="AD3" s="55"/>
      <c r="AE3" s="56"/>
      <c r="AF3" s="56"/>
      <c r="AG3" s="56"/>
      <c r="AH3" s="56"/>
      <c r="AI3" s="56"/>
      <c r="AJ3" s="56"/>
      <c r="AK3" s="56"/>
    </row>
    <row r="4" ht="26.25" customHeight="1">
      <c r="A4" s="40">
        <v>3.0</v>
      </c>
      <c r="B4" s="49" t="s">
        <v>132</v>
      </c>
      <c r="C4" s="49" t="s">
        <v>133</v>
      </c>
      <c r="D4" s="49" t="s">
        <v>134</v>
      </c>
      <c r="E4" s="50" t="s">
        <v>135</v>
      </c>
      <c r="F4" s="41" t="s">
        <v>101</v>
      </c>
      <c r="G4" s="40" t="s">
        <v>102</v>
      </c>
      <c r="H4" s="49" t="s">
        <v>136</v>
      </c>
      <c r="I4" s="49" t="s">
        <v>15</v>
      </c>
      <c r="J4" s="49" t="s">
        <v>15</v>
      </c>
      <c r="K4" s="49" t="s">
        <v>105</v>
      </c>
      <c r="L4" s="52">
        <v>8.2292769414E10</v>
      </c>
      <c r="M4" s="53">
        <v>8.11186217E9</v>
      </c>
      <c r="N4" s="49" t="s">
        <v>132</v>
      </c>
      <c r="O4" s="40" t="s">
        <v>137</v>
      </c>
      <c r="P4" s="49" t="s">
        <v>138</v>
      </c>
      <c r="Q4" s="40" t="s">
        <v>139</v>
      </c>
      <c r="R4" s="49" t="s">
        <v>140</v>
      </c>
      <c r="S4" s="49" t="s">
        <v>141</v>
      </c>
      <c r="T4" s="49" t="s">
        <v>142</v>
      </c>
      <c r="U4" s="49" t="s">
        <v>143</v>
      </c>
      <c r="V4" s="49" t="s">
        <v>144</v>
      </c>
      <c r="W4" s="49" t="s">
        <v>145</v>
      </c>
      <c r="X4" s="54" t="s">
        <v>146</v>
      </c>
      <c r="Y4" s="55"/>
      <c r="Z4" s="40"/>
      <c r="AA4" s="55"/>
      <c r="AB4" s="40"/>
      <c r="AC4" s="40"/>
      <c r="AD4" s="55"/>
      <c r="AE4" s="56"/>
      <c r="AF4" s="56"/>
      <c r="AG4" s="56"/>
      <c r="AH4" s="56"/>
      <c r="AI4" s="56"/>
      <c r="AJ4" s="56"/>
      <c r="AK4" s="56"/>
    </row>
    <row r="5" ht="26.25" customHeight="1">
      <c r="A5" s="40">
        <v>4.0</v>
      </c>
      <c r="B5" s="49" t="s">
        <v>147</v>
      </c>
      <c r="C5" s="49" t="s">
        <v>148</v>
      </c>
      <c r="D5" s="49" t="s">
        <v>149</v>
      </c>
      <c r="E5" s="57">
        <v>30265.0</v>
      </c>
      <c r="F5" s="41" t="s">
        <v>101</v>
      </c>
      <c r="G5" s="40" t="s">
        <v>102</v>
      </c>
      <c r="H5" s="49" t="s">
        <v>150</v>
      </c>
      <c r="I5" s="49" t="s">
        <v>151</v>
      </c>
      <c r="J5" s="49" t="s">
        <v>11</v>
      </c>
      <c r="K5" s="49" t="s">
        <v>152</v>
      </c>
      <c r="L5" s="52">
        <v>8.1286172577E10</v>
      </c>
      <c r="M5" s="53">
        <v>8.2122336236E10</v>
      </c>
      <c r="N5" s="49" t="s">
        <v>147</v>
      </c>
      <c r="O5" s="40" t="s">
        <v>137</v>
      </c>
      <c r="P5" s="49" t="s">
        <v>153</v>
      </c>
      <c r="Q5" s="40" t="s">
        <v>139</v>
      </c>
      <c r="R5" s="49" t="s">
        <v>154</v>
      </c>
      <c r="S5" s="49" t="s">
        <v>155</v>
      </c>
      <c r="T5" s="49" t="s">
        <v>156</v>
      </c>
      <c r="U5" s="49" t="s">
        <v>157</v>
      </c>
      <c r="V5" s="49" t="s">
        <v>158</v>
      </c>
      <c r="W5" s="49" t="s">
        <v>159</v>
      </c>
      <c r="X5" s="55"/>
      <c r="Y5" s="55"/>
      <c r="Z5" s="40"/>
      <c r="AA5" s="55"/>
      <c r="AB5" s="40"/>
      <c r="AC5" s="40"/>
      <c r="AD5" s="55"/>
      <c r="AE5" s="56"/>
      <c r="AF5" s="56"/>
      <c r="AG5" s="56"/>
      <c r="AH5" s="56"/>
      <c r="AI5" s="56"/>
      <c r="AJ5" s="56"/>
      <c r="AK5" s="56"/>
    </row>
    <row r="6" ht="26.25" customHeight="1">
      <c r="A6" s="40">
        <v>5.0</v>
      </c>
      <c r="B6" s="49" t="s">
        <v>160</v>
      </c>
      <c r="C6" s="49" t="s">
        <v>161</v>
      </c>
      <c r="D6" s="49" t="s">
        <v>162</v>
      </c>
      <c r="E6" s="51">
        <v>34820.0</v>
      </c>
      <c r="F6" s="41" t="s">
        <v>101</v>
      </c>
      <c r="G6" s="40" t="s">
        <v>102</v>
      </c>
      <c r="H6" s="49" t="s">
        <v>163</v>
      </c>
      <c r="I6" s="49" t="s">
        <v>164</v>
      </c>
      <c r="J6" s="49" t="s">
        <v>11</v>
      </c>
      <c r="K6" s="49" t="s">
        <v>152</v>
      </c>
      <c r="L6" s="52">
        <v>8.5215624936E10</v>
      </c>
      <c r="M6" s="53">
        <v>8.1381506666E10</v>
      </c>
      <c r="N6" s="49" t="s">
        <v>160</v>
      </c>
      <c r="O6" s="40" t="s">
        <v>106</v>
      </c>
      <c r="P6" s="49" t="s">
        <v>123</v>
      </c>
      <c r="Q6" s="40" t="s">
        <v>108</v>
      </c>
      <c r="R6" s="49" t="s">
        <v>165</v>
      </c>
      <c r="S6" s="49" t="s">
        <v>166</v>
      </c>
      <c r="T6" s="49" t="s">
        <v>167</v>
      </c>
      <c r="U6" s="49" t="s">
        <v>168</v>
      </c>
      <c r="V6" s="49" t="s">
        <v>169</v>
      </c>
      <c r="W6" s="49" t="s">
        <v>114</v>
      </c>
      <c r="X6" s="54" t="s">
        <v>170</v>
      </c>
      <c r="Y6" s="55"/>
      <c r="Z6" s="40"/>
      <c r="AA6" s="55"/>
      <c r="AB6" s="40"/>
      <c r="AC6" s="40"/>
      <c r="AD6" s="55"/>
      <c r="AE6" s="56"/>
      <c r="AF6" s="56"/>
      <c r="AG6" s="56"/>
      <c r="AH6" s="56"/>
      <c r="AI6" s="56"/>
      <c r="AJ6" s="56"/>
      <c r="AK6" s="56"/>
    </row>
    <row r="7" ht="26.25" customHeight="1">
      <c r="A7" s="40">
        <v>6.0</v>
      </c>
      <c r="B7" s="49" t="s">
        <v>171</v>
      </c>
      <c r="C7" s="49" t="s">
        <v>172</v>
      </c>
      <c r="D7" s="49" t="s">
        <v>173</v>
      </c>
      <c r="E7" s="50" t="s">
        <v>174</v>
      </c>
      <c r="F7" s="41" t="s">
        <v>101</v>
      </c>
      <c r="G7" s="40" t="s">
        <v>102</v>
      </c>
      <c r="H7" s="49" t="s">
        <v>175</v>
      </c>
      <c r="I7" s="49" t="s">
        <v>176</v>
      </c>
      <c r="J7" s="49" t="s">
        <v>10</v>
      </c>
      <c r="K7" s="49" t="s">
        <v>105</v>
      </c>
      <c r="L7" s="52">
        <v>8.5739699593E10</v>
      </c>
      <c r="M7" s="53">
        <v>8.133719811E10</v>
      </c>
      <c r="N7" s="49" t="s">
        <v>171</v>
      </c>
      <c r="O7" s="40" t="s">
        <v>177</v>
      </c>
      <c r="P7" s="49" t="s">
        <v>123</v>
      </c>
      <c r="Q7" s="40" t="s">
        <v>108</v>
      </c>
      <c r="R7" s="49" t="s">
        <v>178</v>
      </c>
      <c r="S7" s="49" t="s">
        <v>179</v>
      </c>
      <c r="T7" s="49" t="s">
        <v>167</v>
      </c>
      <c r="U7" s="49" t="s">
        <v>180</v>
      </c>
      <c r="V7" s="49" t="s">
        <v>181</v>
      </c>
      <c r="W7" s="49" t="s">
        <v>145</v>
      </c>
      <c r="X7" s="54" t="s">
        <v>182</v>
      </c>
      <c r="Y7" s="55"/>
      <c r="Z7" s="40"/>
      <c r="AA7" s="55"/>
      <c r="AB7" s="40"/>
      <c r="AC7" s="40"/>
      <c r="AD7" s="55"/>
      <c r="AE7" s="56"/>
      <c r="AF7" s="56"/>
      <c r="AG7" s="56"/>
      <c r="AH7" s="56"/>
      <c r="AI7" s="56"/>
      <c r="AJ7" s="56"/>
      <c r="AK7" s="56"/>
    </row>
    <row r="8" ht="26.25" customHeight="1">
      <c r="A8" s="40">
        <v>7.0</v>
      </c>
      <c r="B8" s="49" t="s">
        <v>183</v>
      </c>
      <c r="C8" s="49" t="s">
        <v>184</v>
      </c>
      <c r="D8" s="49" t="s">
        <v>185</v>
      </c>
      <c r="E8" s="51">
        <v>31573.0</v>
      </c>
      <c r="F8" s="41" t="s">
        <v>119</v>
      </c>
      <c r="G8" s="40" t="s">
        <v>102</v>
      </c>
      <c r="H8" s="49" t="s">
        <v>186</v>
      </c>
      <c r="I8" s="49" t="s">
        <v>32</v>
      </c>
      <c r="J8" s="49" t="s">
        <v>11</v>
      </c>
      <c r="K8" s="49" t="s">
        <v>187</v>
      </c>
      <c r="L8" s="52">
        <v>8.5774181939E10</v>
      </c>
      <c r="M8" s="53">
        <v>8.128287008E9</v>
      </c>
      <c r="N8" s="49" t="s">
        <v>183</v>
      </c>
      <c r="O8" s="40" t="s">
        <v>137</v>
      </c>
      <c r="P8" s="49" t="s">
        <v>188</v>
      </c>
      <c r="Q8" s="53" t="s">
        <v>189</v>
      </c>
      <c r="R8" s="49" t="s">
        <v>190</v>
      </c>
      <c r="S8" s="49" t="s">
        <v>191</v>
      </c>
      <c r="T8" s="49" t="s">
        <v>192</v>
      </c>
      <c r="U8" s="49" t="s">
        <v>193</v>
      </c>
      <c r="V8" s="49" t="s">
        <v>194</v>
      </c>
      <c r="W8" s="49" t="s">
        <v>145</v>
      </c>
      <c r="X8" s="49" t="s">
        <v>195</v>
      </c>
      <c r="Y8" s="55"/>
      <c r="Z8" s="40"/>
      <c r="AA8" s="55"/>
      <c r="AB8" s="40"/>
      <c r="AC8" s="40"/>
      <c r="AD8" s="55"/>
      <c r="AE8" s="56"/>
      <c r="AF8" s="56"/>
      <c r="AG8" s="56"/>
      <c r="AH8" s="56"/>
      <c r="AI8" s="56"/>
      <c r="AJ8" s="56"/>
      <c r="AK8" s="56"/>
    </row>
    <row r="9" ht="26.25" customHeight="1">
      <c r="A9" s="40">
        <v>8.0</v>
      </c>
      <c r="B9" s="49" t="s">
        <v>196</v>
      </c>
      <c r="C9" s="54" t="s">
        <v>197</v>
      </c>
      <c r="D9" s="49" t="s">
        <v>198</v>
      </c>
      <c r="E9" s="50" t="s">
        <v>199</v>
      </c>
      <c r="F9" s="41" t="s">
        <v>101</v>
      </c>
      <c r="G9" s="40" t="s">
        <v>200</v>
      </c>
      <c r="H9" s="49" t="s">
        <v>201</v>
      </c>
      <c r="I9" s="49" t="s">
        <v>121</v>
      </c>
      <c r="J9" s="49" t="s">
        <v>15</v>
      </c>
      <c r="K9" s="49" t="s">
        <v>105</v>
      </c>
      <c r="L9" s="52">
        <v>8.1881587E8</v>
      </c>
      <c r="M9" s="53">
        <v>8.77462122E10</v>
      </c>
      <c r="N9" s="49" t="s">
        <v>196</v>
      </c>
      <c r="O9" s="40" t="s">
        <v>177</v>
      </c>
      <c r="P9" s="49" t="s">
        <v>123</v>
      </c>
      <c r="Q9" s="40" t="s">
        <v>108</v>
      </c>
      <c r="R9" s="49" t="s">
        <v>202</v>
      </c>
      <c r="S9" s="49" t="s">
        <v>203</v>
      </c>
      <c r="T9" s="49" t="s">
        <v>167</v>
      </c>
      <c r="U9" s="49" t="s">
        <v>204</v>
      </c>
      <c r="V9" s="49" t="s">
        <v>205</v>
      </c>
      <c r="W9" s="49" t="s">
        <v>145</v>
      </c>
      <c r="X9" s="55"/>
      <c r="Y9" s="55"/>
      <c r="Z9" s="40"/>
      <c r="AA9" s="55"/>
      <c r="AB9" s="40"/>
      <c r="AC9" s="40"/>
      <c r="AD9" s="55"/>
      <c r="AE9" s="56"/>
      <c r="AF9" s="56"/>
      <c r="AG9" s="56"/>
      <c r="AH9" s="56"/>
      <c r="AI9" s="56"/>
      <c r="AJ9" s="56"/>
      <c r="AK9" s="56"/>
    </row>
    <row r="10" ht="26.25" customHeight="1">
      <c r="A10" s="40">
        <v>9.0</v>
      </c>
      <c r="B10" s="49" t="s">
        <v>206</v>
      </c>
      <c r="C10" s="49" t="s">
        <v>207</v>
      </c>
      <c r="D10" s="49" t="s">
        <v>208</v>
      </c>
      <c r="E10" s="50" t="s">
        <v>209</v>
      </c>
      <c r="F10" s="41" t="s">
        <v>101</v>
      </c>
      <c r="G10" s="40" t="s">
        <v>102</v>
      </c>
      <c r="H10" s="49" t="s">
        <v>210</v>
      </c>
      <c r="I10" s="49" t="s">
        <v>211</v>
      </c>
      <c r="J10" s="49" t="s">
        <v>15</v>
      </c>
      <c r="K10" s="49" t="s">
        <v>212</v>
      </c>
      <c r="L10" s="52">
        <v>8.1211604144E10</v>
      </c>
      <c r="M10" s="53">
        <v>8.129462662E9</v>
      </c>
      <c r="N10" s="49" t="s">
        <v>206</v>
      </c>
      <c r="O10" s="40" t="s">
        <v>137</v>
      </c>
      <c r="P10" s="49" t="s">
        <v>213</v>
      </c>
      <c r="Q10" s="40" t="s">
        <v>108</v>
      </c>
      <c r="R10" s="49" t="s">
        <v>214</v>
      </c>
      <c r="S10" s="49" t="s">
        <v>215</v>
      </c>
      <c r="T10" s="49" t="s">
        <v>216</v>
      </c>
      <c r="U10" s="49" t="s">
        <v>217</v>
      </c>
      <c r="V10" s="49" t="s">
        <v>218</v>
      </c>
      <c r="W10" s="49" t="s">
        <v>145</v>
      </c>
      <c r="X10" s="54" t="s">
        <v>219</v>
      </c>
      <c r="Y10" s="55"/>
      <c r="Z10" s="40"/>
      <c r="AA10" s="55"/>
      <c r="AB10" s="40"/>
      <c r="AC10" s="40"/>
      <c r="AD10" s="55"/>
      <c r="AE10" s="56"/>
      <c r="AF10" s="56"/>
      <c r="AG10" s="56"/>
      <c r="AH10" s="56"/>
      <c r="AI10" s="56"/>
      <c r="AJ10" s="56"/>
      <c r="AK10" s="56"/>
    </row>
    <row r="11" ht="26.25" customHeight="1">
      <c r="A11" s="40">
        <v>10.0</v>
      </c>
      <c r="B11" s="49" t="s">
        <v>220</v>
      </c>
      <c r="C11" s="49" t="s">
        <v>221</v>
      </c>
      <c r="D11" s="49" t="s">
        <v>222</v>
      </c>
      <c r="E11" s="51">
        <v>29197.0</v>
      </c>
      <c r="F11" s="41" t="s">
        <v>119</v>
      </c>
      <c r="G11" s="40" t="s">
        <v>102</v>
      </c>
      <c r="H11" s="49" t="s">
        <v>223</v>
      </c>
      <c r="I11" s="49" t="s">
        <v>224</v>
      </c>
      <c r="J11" s="49" t="s">
        <v>15</v>
      </c>
      <c r="K11" s="49" t="s">
        <v>225</v>
      </c>
      <c r="L11" s="52">
        <v>8.1311571098E10</v>
      </c>
      <c r="M11" s="53">
        <v>8.561828451E9</v>
      </c>
      <c r="N11" s="49" t="s">
        <v>220</v>
      </c>
      <c r="O11" s="40" t="s">
        <v>137</v>
      </c>
      <c r="P11" s="49" t="s">
        <v>123</v>
      </c>
      <c r="Q11" s="40" t="s">
        <v>108</v>
      </c>
      <c r="R11" s="49" t="s">
        <v>226</v>
      </c>
      <c r="S11" s="49" t="s">
        <v>227</v>
      </c>
      <c r="T11" s="49" t="s">
        <v>228</v>
      </c>
      <c r="U11" s="49" t="s">
        <v>229</v>
      </c>
      <c r="V11" s="49" t="s">
        <v>230</v>
      </c>
      <c r="W11" s="49" t="s">
        <v>231</v>
      </c>
      <c r="X11" s="55"/>
      <c r="Y11" s="55"/>
      <c r="Z11" s="40"/>
      <c r="AA11" s="55"/>
      <c r="AB11" s="40"/>
      <c r="AC11" s="40"/>
      <c r="AD11" s="55"/>
      <c r="AE11" s="56"/>
      <c r="AF11" s="56"/>
      <c r="AG11" s="56"/>
      <c r="AH11" s="56"/>
      <c r="AI11" s="56"/>
      <c r="AJ11" s="56"/>
      <c r="AK11" s="56"/>
    </row>
    <row r="12" ht="26.25" customHeight="1">
      <c r="A12" s="40">
        <v>11.0</v>
      </c>
      <c r="B12" s="49" t="s">
        <v>232</v>
      </c>
      <c r="C12" s="49" t="s">
        <v>233</v>
      </c>
      <c r="D12" s="49" t="s">
        <v>234</v>
      </c>
      <c r="E12" s="50" t="s">
        <v>235</v>
      </c>
      <c r="F12" s="41" t="s">
        <v>101</v>
      </c>
      <c r="G12" s="40" t="s">
        <v>102</v>
      </c>
      <c r="H12" s="49" t="s">
        <v>236</v>
      </c>
      <c r="I12" s="49" t="s">
        <v>237</v>
      </c>
      <c r="J12" s="49" t="s">
        <v>24</v>
      </c>
      <c r="K12" s="49" t="s">
        <v>238</v>
      </c>
      <c r="L12" s="52">
        <v>8.1315695634E10</v>
      </c>
      <c r="M12" s="53">
        <v>8.1351823911E10</v>
      </c>
      <c r="N12" s="49" t="s">
        <v>232</v>
      </c>
      <c r="O12" s="40" t="s">
        <v>4</v>
      </c>
      <c r="P12" s="49" t="s">
        <v>123</v>
      </c>
      <c r="Q12" s="40" t="s">
        <v>238</v>
      </c>
      <c r="R12" s="49" t="s">
        <v>239</v>
      </c>
      <c r="S12" s="49" t="s">
        <v>240</v>
      </c>
      <c r="T12" s="49" t="s">
        <v>238</v>
      </c>
      <c r="U12" s="49" t="s">
        <v>241</v>
      </c>
      <c r="V12" s="49" t="s">
        <v>242</v>
      </c>
      <c r="W12" s="49" t="s">
        <v>114</v>
      </c>
      <c r="X12" s="55"/>
      <c r="Y12" s="55"/>
      <c r="Z12" s="40"/>
      <c r="AA12" s="55"/>
      <c r="AB12" s="40"/>
      <c r="AC12" s="40"/>
      <c r="AD12" s="55"/>
      <c r="AE12" s="56"/>
      <c r="AF12" s="56"/>
      <c r="AG12" s="56"/>
      <c r="AH12" s="56"/>
      <c r="AI12" s="56"/>
      <c r="AJ12" s="56"/>
      <c r="AK12" s="56"/>
    </row>
    <row r="13" ht="26.25" customHeight="1">
      <c r="A13" s="40">
        <v>12.0</v>
      </c>
      <c r="B13" s="49" t="s">
        <v>243</v>
      </c>
      <c r="C13" s="49" t="s">
        <v>244</v>
      </c>
      <c r="D13" s="49" t="s">
        <v>245</v>
      </c>
      <c r="E13" s="50" t="s">
        <v>246</v>
      </c>
      <c r="F13" s="41" t="s">
        <v>101</v>
      </c>
      <c r="G13" s="40" t="s">
        <v>102</v>
      </c>
      <c r="H13" s="49" t="s">
        <v>247</v>
      </c>
      <c r="I13" s="49" t="s">
        <v>248</v>
      </c>
      <c r="J13" s="49" t="s">
        <v>11</v>
      </c>
      <c r="K13" s="49" t="s">
        <v>225</v>
      </c>
      <c r="L13" s="52">
        <v>8.9605275888E10</v>
      </c>
      <c r="M13" s="53">
        <v>8.8102319047E11</v>
      </c>
      <c r="N13" s="49" t="s">
        <v>243</v>
      </c>
      <c r="O13" s="40" t="s">
        <v>106</v>
      </c>
      <c r="P13" s="49" t="s">
        <v>123</v>
      </c>
      <c r="Q13" s="40" t="s">
        <v>108</v>
      </c>
      <c r="R13" s="49" t="s">
        <v>249</v>
      </c>
      <c r="S13" s="49" t="s">
        <v>250</v>
      </c>
      <c r="T13" s="49" t="s">
        <v>126</v>
      </c>
      <c r="U13" s="49" t="s">
        <v>251</v>
      </c>
      <c r="V13" s="49" t="s">
        <v>252</v>
      </c>
      <c r="W13" s="49" t="s">
        <v>159</v>
      </c>
      <c r="X13" s="55"/>
      <c r="Y13" s="55"/>
      <c r="Z13" s="40"/>
      <c r="AA13" s="55"/>
      <c r="AB13" s="40"/>
      <c r="AC13" s="40"/>
      <c r="AD13" s="55"/>
      <c r="AE13" s="56"/>
      <c r="AF13" s="56"/>
      <c r="AG13" s="56"/>
      <c r="AH13" s="56"/>
      <c r="AI13" s="56"/>
      <c r="AJ13" s="56"/>
      <c r="AK13" s="56"/>
    </row>
    <row r="14" ht="26.25" customHeight="1">
      <c r="A14" s="40">
        <v>13.0</v>
      </c>
      <c r="B14" s="49" t="s">
        <v>253</v>
      </c>
      <c r="C14" s="49" t="s">
        <v>254</v>
      </c>
      <c r="D14" s="49" t="s">
        <v>255</v>
      </c>
      <c r="E14" s="51">
        <v>33426.0</v>
      </c>
      <c r="F14" s="41" t="s">
        <v>101</v>
      </c>
      <c r="G14" s="40" t="s">
        <v>102</v>
      </c>
      <c r="H14" s="49" t="s">
        <v>256</v>
      </c>
      <c r="I14" s="49" t="s">
        <v>257</v>
      </c>
      <c r="J14" s="49" t="s">
        <v>13</v>
      </c>
      <c r="K14" s="49" t="s">
        <v>105</v>
      </c>
      <c r="L14" s="52">
        <v>8.9634418496E10</v>
      </c>
      <c r="M14" s="53">
        <v>8.5921292175E10</v>
      </c>
      <c r="N14" s="49" t="s">
        <v>253</v>
      </c>
      <c r="O14" s="40" t="s">
        <v>106</v>
      </c>
      <c r="P14" s="49" t="s">
        <v>123</v>
      </c>
      <c r="Q14" s="40" t="s">
        <v>139</v>
      </c>
      <c r="R14" s="49" t="s">
        <v>258</v>
      </c>
      <c r="S14" s="49" t="s">
        <v>259</v>
      </c>
      <c r="T14" s="49" t="s">
        <v>260</v>
      </c>
      <c r="U14" s="49" t="s">
        <v>261</v>
      </c>
      <c r="V14" s="49" t="s">
        <v>262</v>
      </c>
      <c r="W14" s="49" t="s">
        <v>263</v>
      </c>
      <c r="X14" s="55"/>
      <c r="Y14" s="55"/>
      <c r="Z14" s="40"/>
      <c r="AA14" s="55"/>
      <c r="AB14" s="40"/>
      <c r="AC14" s="40"/>
      <c r="AD14" s="55"/>
      <c r="AE14" s="56"/>
      <c r="AF14" s="56"/>
      <c r="AG14" s="56"/>
      <c r="AH14" s="56"/>
      <c r="AI14" s="56"/>
      <c r="AJ14" s="56"/>
      <c r="AK14" s="56"/>
    </row>
    <row r="15" ht="26.25" customHeight="1">
      <c r="A15" s="40">
        <v>14.0</v>
      </c>
      <c r="B15" s="49" t="s">
        <v>264</v>
      </c>
      <c r="C15" s="49" t="s">
        <v>265</v>
      </c>
      <c r="D15" s="49" t="s">
        <v>266</v>
      </c>
      <c r="E15" s="51">
        <v>32057.0</v>
      </c>
      <c r="F15" s="41" t="s">
        <v>101</v>
      </c>
      <c r="G15" s="40" t="s">
        <v>267</v>
      </c>
      <c r="H15" s="49" t="s">
        <v>268</v>
      </c>
      <c r="I15" s="49" t="s">
        <v>269</v>
      </c>
      <c r="J15" s="49" t="s">
        <v>24</v>
      </c>
      <c r="K15" s="49" t="s">
        <v>105</v>
      </c>
      <c r="L15" s="52">
        <v>8.2220158758E10</v>
      </c>
      <c r="M15" s="53">
        <v>8.1394526233E10</v>
      </c>
      <c r="N15" s="49" t="s">
        <v>264</v>
      </c>
      <c r="O15" s="40" t="s">
        <v>106</v>
      </c>
      <c r="P15" s="49" t="s">
        <v>123</v>
      </c>
      <c r="Q15" s="40" t="s">
        <v>108</v>
      </c>
      <c r="R15" s="49" t="s">
        <v>270</v>
      </c>
      <c r="S15" s="49" t="s">
        <v>167</v>
      </c>
      <c r="T15" s="49" t="s">
        <v>271</v>
      </c>
      <c r="U15" s="49" t="s">
        <v>272</v>
      </c>
      <c r="V15" s="49" t="s">
        <v>273</v>
      </c>
      <c r="W15" s="49" t="s">
        <v>114</v>
      </c>
      <c r="X15" s="55"/>
      <c r="Y15" s="55"/>
      <c r="Z15" s="40"/>
      <c r="AA15" s="55"/>
      <c r="AB15" s="40"/>
      <c r="AC15" s="40"/>
      <c r="AD15" s="55"/>
      <c r="AE15" s="56"/>
      <c r="AF15" s="56"/>
      <c r="AG15" s="56"/>
      <c r="AH15" s="56"/>
      <c r="AI15" s="56"/>
      <c r="AJ15" s="56"/>
      <c r="AK15" s="56"/>
    </row>
    <row r="16" ht="26.25" customHeight="1">
      <c r="A16" s="40">
        <v>15.0</v>
      </c>
      <c r="B16" s="49" t="s">
        <v>274</v>
      </c>
      <c r="C16" s="49" t="s">
        <v>275</v>
      </c>
      <c r="D16" s="49" t="s">
        <v>276</v>
      </c>
      <c r="E16" s="51">
        <v>31842.0</v>
      </c>
      <c r="F16" s="41" t="s">
        <v>119</v>
      </c>
      <c r="G16" s="40" t="s">
        <v>102</v>
      </c>
      <c r="H16" s="49" t="s">
        <v>277</v>
      </c>
      <c r="I16" s="49" t="s">
        <v>224</v>
      </c>
      <c r="J16" s="49" t="s">
        <v>15</v>
      </c>
      <c r="K16" s="49" t="s">
        <v>187</v>
      </c>
      <c r="L16" s="52">
        <v>8.1318018092E10</v>
      </c>
      <c r="M16" s="53">
        <v>8.569302112E10</v>
      </c>
      <c r="N16" s="49" t="s">
        <v>274</v>
      </c>
      <c r="O16" s="40" t="s">
        <v>137</v>
      </c>
      <c r="P16" s="49" t="s">
        <v>123</v>
      </c>
      <c r="Q16" s="40" t="s">
        <v>108</v>
      </c>
      <c r="R16" s="49" t="s">
        <v>278</v>
      </c>
      <c r="S16" s="49" t="s">
        <v>279</v>
      </c>
      <c r="T16" s="49" t="s">
        <v>167</v>
      </c>
      <c r="U16" s="49" t="s">
        <v>280</v>
      </c>
      <c r="V16" s="49" t="s">
        <v>281</v>
      </c>
      <c r="W16" s="49" t="s">
        <v>159</v>
      </c>
      <c r="X16" s="55"/>
      <c r="Y16" s="55"/>
      <c r="Z16" s="40"/>
      <c r="AA16" s="55"/>
      <c r="AB16" s="40"/>
      <c r="AC16" s="40"/>
      <c r="AD16" s="55"/>
      <c r="AE16" s="56"/>
      <c r="AF16" s="56"/>
      <c r="AG16" s="56"/>
      <c r="AH16" s="56"/>
      <c r="AI16" s="56"/>
      <c r="AJ16" s="56"/>
      <c r="AK16" s="56"/>
    </row>
    <row r="17" ht="26.25" customHeight="1">
      <c r="A17" s="40">
        <v>16.0</v>
      </c>
      <c r="B17" s="49" t="s">
        <v>282</v>
      </c>
      <c r="C17" s="49" t="s">
        <v>283</v>
      </c>
      <c r="D17" s="58"/>
      <c r="E17" s="58"/>
      <c r="F17" s="41" t="s">
        <v>119</v>
      </c>
      <c r="G17" s="40"/>
      <c r="H17" s="49"/>
      <c r="I17" s="55"/>
      <c r="J17" s="55"/>
      <c r="K17" s="55"/>
      <c r="L17" s="52">
        <v>8.95703127104E11</v>
      </c>
      <c r="M17" s="53"/>
      <c r="N17" s="49" t="s">
        <v>282</v>
      </c>
      <c r="O17" s="40" t="s">
        <v>284</v>
      </c>
      <c r="P17" s="49" t="s">
        <v>285</v>
      </c>
      <c r="Q17" s="40" t="s">
        <v>139</v>
      </c>
      <c r="R17" s="55"/>
      <c r="S17" s="55"/>
      <c r="T17" s="55"/>
      <c r="U17" s="55"/>
      <c r="V17" s="55"/>
      <c r="W17" s="55"/>
      <c r="X17" s="55"/>
      <c r="Y17" s="55"/>
      <c r="Z17" s="40"/>
      <c r="AA17" s="55"/>
      <c r="AB17" s="40"/>
      <c r="AC17" s="40"/>
      <c r="AD17" s="55"/>
      <c r="AE17" s="56"/>
      <c r="AF17" s="56"/>
      <c r="AG17" s="56"/>
      <c r="AH17" s="56"/>
      <c r="AI17" s="56"/>
      <c r="AJ17" s="56"/>
      <c r="AK17" s="56"/>
    </row>
    <row r="18" ht="26.25" customHeight="1">
      <c r="A18" s="40">
        <v>17.0</v>
      </c>
      <c r="B18" s="49" t="s">
        <v>286</v>
      </c>
      <c r="C18" s="49" t="s">
        <v>287</v>
      </c>
      <c r="D18" s="58"/>
      <c r="E18" s="58"/>
      <c r="F18" s="40"/>
      <c r="G18" s="40"/>
      <c r="H18" s="49"/>
      <c r="I18" s="55"/>
      <c r="J18" s="55"/>
      <c r="K18" s="55"/>
      <c r="L18" s="52">
        <v>8.1267699495E10</v>
      </c>
      <c r="M18" s="53"/>
      <c r="N18" s="49" t="s">
        <v>286</v>
      </c>
      <c r="O18" s="40" t="s">
        <v>284</v>
      </c>
      <c r="P18" s="49" t="s">
        <v>288</v>
      </c>
      <c r="Q18" s="40" t="s">
        <v>108</v>
      </c>
      <c r="R18" s="55"/>
      <c r="S18" s="55"/>
      <c r="T18" s="55"/>
      <c r="U18" s="55"/>
      <c r="V18" s="55"/>
      <c r="W18" s="55"/>
      <c r="X18" s="55"/>
      <c r="Y18" s="55"/>
      <c r="Z18" s="40"/>
      <c r="AA18" s="55"/>
      <c r="AB18" s="40"/>
      <c r="AC18" s="40"/>
      <c r="AD18" s="55"/>
      <c r="AE18" s="56"/>
      <c r="AF18" s="56"/>
      <c r="AG18" s="56"/>
      <c r="AH18" s="56"/>
      <c r="AI18" s="56"/>
      <c r="AJ18" s="56"/>
      <c r="AK18" s="56"/>
    </row>
    <row r="19" ht="26.25" customHeight="1">
      <c r="A19" s="40">
        <v>18.0</v>
      </c>
      <c r="B19" s="49" t="s">
        <v>289</v>
      </c>
      <c r="C19" s="49" t="s">
        <v>290</v>
      </c>
      <c r="D19" s="58"/>
      <c r="E19" s="58"/>
      <c r="F19" s="41" t="s">
        <v>119</v>
      </c>
      <c r="G19" s="40"/>
      <c r="H19" s="49"/>
      <c r="I19" s="55"/>
      <c r="J19" s="55"/>
      <c r="K19" s="55"/>
      <c r="L19" s="52">
        <v>8.5883136441E10</v>
      </c>
      <c r="M19" s="53"/>
      <c r="N19" s="49" t="s">
        <v>289</v>
      </c>
      <c r="O19" s="40" t="s">
        <v>284</v>
      </c>
      <c r="P19" s="49" t="s">
        <v>291</v>
      </c>
      <c r="Q19" s="40" t="s">
        <v>139</v>
      </c>
      <c r="R19" s="55"/>
      <c r="S19" s="55"/>
      <c r="T19" s="55"/>
      <c r="U19" s="55"/>
      <c r="V19" s="55"/>
      <c r="W19" s="55"/>
      <c r="X19" s="55"/>
      <c r="Y19" s="55"/>
      <c r="Z19" s="40"/>
      <c r="AA19" s="55"/>
      <c r="AB19" s="40"/>
      <c r="AC19" s="40"/>
      <c r="AD19" s="55"/>
      <c r="AE19" s="56"/>
      <c r="AF19" s="56"/>
      <c r="AG19" s="56"/>
      <c r="AH19" s="56"/>
      <c r="AI19" s="56"/>
      <c r="AJ19" s="56"/>
      <c r="AK19" s="56"/>
    </row>
    <row r="20" ht="26.25" customHeight="1">
      <c r="A20" s="40">
        <v>19.0</v>
      </c>
      <c r="B20" s="49" t="s">
        <v>292</v>
      </c>
      <c r="C20" s="49" t="s">
        <v>293</v>
      </c>
      <c r="D20" s="58"/>
      <c r="E20" s="58"/>
      <c r="F20" s="40"/>
      <c r="G20" s="40"/>
      <c r="H20" s="49"/>
      <c r="I20" s="55"/>
      <c r="J20" s="55"/>
      <c r="K20" s="55"/>
      <c r="L20" s="52">
        <v>8.13172499E10</v>
      </c>
      <c r="M20" s="53"/>
      <c r="N20" s="49" t="s">
        <v>292</v>
      </c>
      <c r="O20" s="40" t="s">
        <v>284</v>
      </c>
      <c r="P20" s="49" t="s">
        <v>294</v>
      </c>
      <c r="Q20" s="41" t="s">
        <v>124</v>
      </c>
      <c r="R20" s="55"/>
      <c r="S20" s="55"/>
      <c r="T20" s="55"/>
      <c r="U20" s="55"/>
      <c r="V20" s="55"/>
      <c r="W20" s="55"/>
      <c r="X20" s="55"/>
      <c r="Y20" s="55"/>
      <c r="Z20" s="40"/>
      <c r="AA20" s="55"/>
      <c r="AB20" s="40"/>
      <c r="AC20" s="40"/>
      <c r="AD20" s="55"/>
      <c r="AE20" s="56"/>
      <c r="AF20" s="56"/>
      <c r="AG20" s="56"/>
      <c r="AH20" s="56"/>
      <c r="AI20" s="56"/>
      <c r="AJ20" s="56"/>
      <c r="AK20" s="56"/>
    </row>
    <row r="21" ht="26.25" customHeight="1">
      <c r="A21" s="40">
        <v>20.0</v>
      </c>
      <c r="B21" s="49" t="s">
        <v>295</v>
      </c>
      <c r="C21" s="49" t="s">
        <v>296</v>
      </c>
      <c r="D21" s="58"/>
      <c r="E21" s="58"/>
      <c r="F21" s="41" t="s">
        <v>101</v>
      </c>
      <c r="G21" s="40"/>
      <c r="H21" s="49"/>
      <c r="I21" s="55"/>
      <c r="J21" s="55"/>
      <c r="K21" s="55"/>
      <c r="L21" s="52">
        <v>8.1315290542E10</v>
      </c>
      <c r="M21" s="53"/>
      <c r="N21" s="49" t="s">
        <v>295</v>
      </c>
      <c r="O21" s="40" t="s">
        <v>284</v>
      </c>
      <c r="P21" s="49" t="s">
        <v>297</v>
      </c>
      <c r="Q21" s="40" t="s">
        <v>139</v>
      </c>
      <c r="R21" s="55"/>
      <c r="S21" s="55"/>
      <c r="T21" s="55"/>
      <c r="U21" s="55"/>
      <c r="V21" s="55"/>
      <c r="W21" s="55"/>
      <c r="X21" s="55"/>
      <c r="Y21" s="55"/>
      <c r="Z21" s="40"/>
      <c r="AA21" s="55"/>
      <c r="AB21" s="40"/>
      <c r="AC21" s="40"/>
      <c r="AD21" s="55"/>
      <c r="AE21" s="56"/>
      <c r="AF21" s="56"/>
      <c r="AG21" s="56"/>
      <c r="AH21" s="56"/>
      <c r="AI21" s="56"/>
      <c r="AJ21" s="56"/>
      <c r="AK21" s="56"/>
    </row>
    <row r="22" ht="26.25" customHeight="1">
      <c r="A22" s="40">
        <v>21.0</v>
      </c>
      <c r="B22" s="49" t="s">
        <v>298</v>
      </c>
      <c r="C22" s="49" t="s">
        <v>299</v>
      </c>
      <c r="D22" s="58"/>
      <c r="E22" s="58"/>
      <c r="F22" s="41" t="s">
        <v>101</v>
      </c>
      <c r="G22" s="40"/>
      <c r="H22" s="49"/>
      <c r="I22" s="55"/>
      <c r="J22" s="55"/>
      <c r="K22" s="55"/>
      <c r="L22" s="52">
        <v>8.2132579118E10</v>
      </c>
      <c r="M22" s="53"/>
      <c r="N22" s="49" t="s">
        <v>298</v>
      </c>
      <c r="O22" s="40" t="s">
        <v>284</v>
      </c>
      <c r="P22" s="49" t="s">
        <v>288</v>
      </c>
      <c r="Q22" s="40" t="s">
        <v>108</v>
      </c>
      <c r="R22" s="55"/>
      <c r="S22" s="55"/>
      <c r="T22" s="55"/>
      <c r="U22" s="55"/>
      <c r="V22" s="55"/>
      <c r="W22" s="55"/>
      <c r="X22" s="55"/>
      <c r="Y22" s="55"/>
      <c r="Z22" s="40"/>
      <c r="AA22" s="55"/>
      <c r="AB22" s="40"/>
      <c r="AC22" s="40"/>
      <c r="AD22" s="55"/>
      <c r="AE22" s="56"/>
      <c r="AF22" s="56"/>
      <c r="AG22" s="56"/>
      <c r="AH22" s="56"/>
      <c r="AI22" s="56"/>
      <c r="AJ22" s="56"/>
      <c r="AK22" s="56"/>
    </row>
    <row r="23" ht="26.25" customHeight="1">
      <c r="A23" s="40">
        <v>22.0</v>
      </c>
      <c r="B23" s="49" t="s">
        <v>300</v>
      </c>
      <c r="C23" s="49" t="s">
        <v>301</v>
      </c>
      <c r="D23" s="58"/>
      <c r="E23" s="58"/>
      <c r="F23" s="40"/>
      <c r="G23" s="40"/>
      <c r="H23" s="49"/>
      <c r="I23" s="55"/>
      <c r="J23" s="55"/>
      <c r="K23" s="55"/>
      <c r="L23" s="52">
        <v>8.5815528883E10</v>
      </c>
      <c r="M23" s="53"/>
      <c r="N23" s="49" t="s">
        <v>300</v>
      </c>
      <c r="O23" s="40" t="s">
        <v>284</v>
      </c>
      <c r="P23" s="49" t="s">
        <v>302</v>
      </c>
      <c r="Q23" s="40" t="s">
        <v>108</v>
      </c>
      <c r="R23" s="55"/>
      <c r="S23" s="55"/>
      <c r="T23" s="55"/>
      <c r="U23" s="55"/>
      <c r="V23" s="55"/>
      <c r="W23" s="55"/>
      <c r="X23" s="55"/>
      <c r="Y23" s="55"/>
      <c r="Z23" s="40"/>
      <c r="AA23" s="55"/>
      <c r="AB23" s="40"/>
      <c r="AC23" s="40"/>
      <c r="AD23" s="55"/>
      <c r="AE23" s="56"/>
      <c r="AF23" s="56"/>
      <c r="AG23" s="56"/>
      <c r="AH23" s="56"/>
      <c r="AI23" s="56"/>
      <c r="AJ23" s="56"/>
      <c r="AK23" s="56"/>
    </row>
    <row r="24" ht="26.25" customHeight="1">
      <c r="A24" s="40">
        <v>23.0</v>
      </c>
      <c r="B24" s="49" t="s">
        <v>303</v>
      </c>
      <c r="C24" s="49" t="s">
        <v>304</v>
      </c>
      <c r="D24" s="58"/>
      <c r="E24" s="58"/>
      <c r="F24" s="41" t="s">
        <v>101</v>
      </c>
      <c r="G24" s="40"/>
      <c r="H24" s="49"/>
      <c r="I24" s="55"/>
      <c r="J24" s="55"/>
      <c r="K24" s="55"/>
      <c r="L24" s="52">
        <v>8.96882249E9</v>
      </c>
      <c r="M24" s="53"/>
      <c r="N24" s="49" t="s">
        <v>303</v>
      </c>
      <c r="O24" s="40" t="s">
        <v>284</v>
      </c>
      <c r="P24" s="49" t="s">
        <v>305</v>
      </c>
      <c r="Q24" s="40" t="s">
        <v>139</v>
      </c>
      <c r="R24" s="55"/>
      <c r="S24" s="55"/>
      <c r="T24" s="55"/>
      <c r="U24" s="55"/>
      <c r="V24" s="55"/>
      <c r="W24" s="55"/>
      <c r="X24" s="55"/>
      <c r="Y24" s="55"/>
      <c r="Z24" s="40"/>
      <c r="AA24" s="55"/>
      <c r="AB24" s="40"/>
      <c r="AC24" s="40"/>
      <c r="AD24" s="55"/>
      <c r="AE24" s="56"/>
      <c r="AF24" s="56"/>
      <c r="AG24" s="56"/>
      <c r="AH24" s="56"/>
      <c r="AI24" s="56"/>
      <c r="AJ24" s="56"/>
      <c r="AK24" s="56"/>
    </row>
    <row r="25" ht="26.25" customHeight="1">
      <c r="A25" s="40">
        <v>24.0</v>
      </c>
      <c r="B25" s="49" t="s">
        <v>306</v>
      </c>
      <c r="C25" s="49" t="s">
        <v>307</v>
      </c>
      <c r="D25" s="58"/>
      <c r="E25" s="58"/>
      <c r="F25" s="41" t="s">
        <v>101</v>
      </c>
      <c r="G25" s="40"/>
      <c r="H25" s="49"/>
      <c r="I25" s="55"/>
      <c r="J25" s="55"/>
      <c r="K25" s="55"/>
      <c r="L25" s="52">
        <v>8.7883789092E10</v>
      </c>
      <c r="M25" s="53"/>
      <c r="N25" s="49" t="s">
        <v>306</v>
      </c>
      <c r="O25" s="40" t="s">
        <v>284</v>
      </c>
      <c r="P25" s="49" t="s">
        <v>288</v>
      </c>
      <c r="Q25" s="40" t="s">
        <v>308</v>
      </c>
      <c r="R25" s="55"/>
      <c r="S25" s="55"/>
      <c r="T25" s="55"/>
      <c r="U25" s="55"/>
      <c r="V25" s="55"/>
      <c r="W25" s="55"/>
      <c r="X25" s="55"/>
      <c r="Y25" s="55"/>
      <c r="Z25" s="40"/>
      <c r="AA25" s="55"/>
      <c r="AB25" s="40"/>
      <c r="AC25" s="40"/>
      <c r="AD25" s="55"/>
      <c r="AE25" s="56"/>
      <c r="AF25" s="56"/>
      <c r="AG25" s="56"/>
      <c r="AH25" s="56"/>
      <c r="AI25" s="56"/>
      <c r="AJ25" s="56"/>
      <c r="AK25" s="56"/>
    </row>
    <row r="26" ht="26.25" customHeight="1">
      <c r="A26" s="40">
        <v>25.0</v>
      </c>
      <c r="B26" s="49" t="s">
        <v>309</v>
      </c>
      <c r="C26" s="49" t="s">
        <v>310</v>
      </c>
      <c r="D26" s="58"/>
      <c r="E26" s="58"/>
      <c r="F26" s="41" t="s">
        <v>101</v>
      </c>
      <c r="G26" s="40"/>
      <c r="H26" s="49"/>
      <c r="I26" s="55"/>
      <c r="J26" s="55"/>
      <c r="K26" s="55"/>
      <c r="L26" s="52">
        <v>8.1214148468E10</v>
      </c>
      <c r="M26" s="53"/>
      <c r="N26" s="49" t="s">
        <v>309</v>
      </c>
      <c r="O26" s="40" t="s">
        <v>284</v>
      </c>
      <c r="P26" s="49" t="s">
        <v>305</v>
      </c>
      <c r="Q26" s="40" t="s">
        <v>308</v>
      </c>
      <c r="R26" s="55"/>
      <c r="S26" s="55"/>
      <c r="T26" s="55"/>
      <c r="U26" s="55"/>
      <c r="V26" s="55"/>
      <c r="W26" s="55"/>
      <c r="X26" s="55"/>
      <c r="Y26" s="55"/>
      <c r="Z26" s="40"/>
      <c r="AA26" s="55"/>
      <c r="AB26" s="40"/>
      <c r="AC26" s="40"/>
      <c r="AD26" s="55"/>
      <c r="AE26" s="56"/>
      <c r="AF26" s="56"/>
      <c r="AG26" s="56"/>
      <c r="AH26" s="56"/>
      <c r="AI26" s="56"/>
      <c r="AJ26" s="56"/>
      <c r="AK26" s="56"/>
    </row>
    <row r="27" ht="26.25" customHeight="1">
      <c r="A27" s="10">
        <f>A26+1</f>
        <v>26</v>
      </c>
      <c r="B27" s="59"/>
      <c r="C27" s="60" t="s">
        <v>310</v>
      </c>
      <c r="D27" s="61">
        <v>30921.0</v>
      </c>
      <c r="E27" s="62" t="s">
        <v>311</v>
      </c>
      <c r="F27" s="63" t="s">
        <v>101</v>
      </c>
      <c r="G27" s="60" t="s">
        <v>102</v>
      </c>
      <c r="H27" s="60" t="s">
        <v>312</v>
      </c>
      <c r="I27" s="60" t="s">
        <v>313</v>
      </c>
      <c r="J27" s="60" t="s">
        <v>11</v>
      </c>
      <c r="K27" s="60" t="s">
        <v>314</v>
      </c>
      <c r="L27" s="60" t="s">
        <v>315</v>
      </c>
      <c r="M27" s="64">
        <v>8.777686718E10</v>
      </c>
      <c r="N27" s="60" t="s">
        <v>309</v>
      </c>
      <c r="O27" s="60" t="s">
        <v>4</v>
      </c>
      <c r="P27" s="60" t="s">
        <v>123</v>
      </c>
      <c r="Q27" s="60" t="s">
        <v>316</v>
      </c>
      <c r="R27" s="60" t="s">
        <v>158</v>
      </c>
      <c r="S27" s="60" t="s">
        <v>167</v>
      </c>
      <c r="T27" s="60" t="s">
        <v>308</v>
      </c>
      <c r="U27" s="60" t="s">
        <v>317</v>
      </c>
      <c r="V27" s="60" t="s">
        <v>318</v>
      </c>
      <c r="W27" s="60" t="s">
        <v>114</v>
      </c>
      <c r="X27" s="60" t="s">
        <v>319</v>
      </c>
      <c r="Y27" s="65" t="s">
        <v>320</v>
      </c>
      <c r="Z27" s="66"/>
      <c r="AA27" s="65" t="s">
        <v>321</v>
      </c>
      <c r="AB27" s="65" t="s">
        <v>322</v>
      </c>
      <c r="AC27" s="60" t="s">
        <v>323</v>
      </c>
      <c r="AD27" s="65" t="s">
        <v>324</v>
      </c>
      <c r="AE27" s="65" t="s">
        <v>325</v>
      </c>
      <c r="AF27" s="56"/>
      <c r="AG27" s="56"/>
      <c r="AH27" s="56"/>
      <c r="AI27" s="56"/>
      <c r="AJ27" s="56"/>
      <c r="AK27" s="56"/>
    </row>
    <row r="28" ht="26.25" customHeight="1">
      <c r="A28" s="40">
        <v>26.0</v>
      </c>
      <c r="B28" s="49" t="s">
        <v>326</v>
      </c>
      <c r="C28" s="49" t="s">
        <v>327</v>
      </c>
      <c r="D28" s="58"/>
      <c r="E28" s="58"/>
      <c r="F28" s="40"/>
      <c r="G28" s="40"/>
      <c r="H28" s="49"/>
      <c r="I28" s="55"/>
      <c r="J28" s="55"/>
      <c r="K28" s="55"/>
      <c r="L28" s="52">
        <v>8.111220308E9</v>
      </c>
      <c r="M28" s="53"/>
      <c r="N28" s="49" t="s">
        <v>326</v>
      </c>
      <c r="O28" s="40" t="s">
        <v>284</v>
      </c>
      <c r="P28" s="49" t="s">
        <v>328</v>
      </c>
      <c r="Q28" s="40" t="s">
        <v>139</v>
      </c>
      <c r="R28" s="55"/>
      <c r="S28" s="55"/>
      <c r="T28" s="55"/>
      <c r="U28" s="55"/>
      <c r="V28" s="55"/>
      <c r="W28" s="55"/>
      <c r="X28" s="55"/>
      <c r="Y28" s="55"/>
      <c r="Z28" s="40"/>
      <c r="AA28" s="55"/>
      <c r="AB28" s="40"/>
      <c r="AC28" s="40"/>
      <c r="AD28" s="55"/>
      <c r="AE28" s="56"/>
      <c r="AF28" s="56"/>
      <c r="AG28" s="56"/>
      <c r="AH28" s="56"/>
      <c r="AI28" s="56"/>
      <c r="AJ28" s="56"/>
      <c r="AK28" s="56"/>
    </row>
    <row r="29" ht="26.25" customHeight="1">
      <c r="A29" s="40">
        <v>27.0</v>
      </c>
      <c r="B29" s="49" t="s">
        <v>329</v>
      </c>
      <c r="C29" s="49" t="s">
        <v>330</v>
      </c>
      <c r="D29" s="58"/>
      <c r="E29" s="58"/>
      <c r="F29" s="41" t="s">
        <v>119</v>
      </c>
      <c r="G29" s="40"/>
      <c r="H29" s="49"/>
      <c r="I29" s="55"/>
      <c r="J29" s="55"/>
      <c r="K29" s="55"/>
      <c r="L29" s="52">
        <v>8.119742202E9</v>
      </c>
      <c r="M29" s="53"/>
      <c r="N29" s="49" t="s">
        <v>329</v>
      </c>
      <c r="O29" s="40" t="s">
        <v>284</v>
      </c>
      <c r="P29" s="49" t="s">
        <v>305</v>
      </c>
      <c r="Q29" s="40" t="s">
        <v>308</v>
      </c>
      <c r="R29" s="55"/>
      <c r="S29" s="55"/>
      <c r="T29" s="55"/>
      <c r="U29" s="55"/>
      <c r="V29" s="55"/>
      <c r="W29" s="55"/>
      <c r="X29" s="55"/>
      <c r="Y29" s="55"/>
      <c r="Z29" s="40"/>
      <c r="AA29" s="55"/>
      <c r="AB29" s="40"/>
      <c r="AC29" s="40"/>
      <c r="AD29" s="55"/>
      <c r="AE29" s="56"/>
      <c r="AF29" s="56"/>
      <c r="AG29" s="56"/>
      <c r="AH29" s="56"/>
      <c r="AI29" s="56"/>
      <c r="AJ29" s="56"/>
      <c r="AK29" s="56"/>
    </row>
    <row r="30" ht="26.25" customHeight="1">
      <c r="A30" s="40">
        <v>28.0</v>
      </c>
      <c r="B30" s="49" t="s">
        <v>331</v>
      </c>
      <c r="C30" s="49" t="s">
        <v>332</v>
      </c>
      <c r="D30" s="58"/>
      <c r="E30" s="58"/>
      <c r="F30" s="41" t="s">
        <v>119</v>
      </c>
      <c r="G30" s="40"/>
      <c r="H30" s="49"/>
      <c r="I30" s="55"/>
      <c r="J30" s="55"/>
      <c r="K30" s="55"/>
      <c r="L30" s="52">
        <v>8.9529749491E10</v>
      </c>
      <c r="M30" s="53"/>
      <c r="N30" s="49" t="s">
        <v>331</v>
      </c>
      <c r="O30" s="40" t="s">
        <v>284</v>
      </c>
      <c r="P30" s="49" t="s">
        <v>333</v>
      </c>
      <c r="Q30" s="40" t="s">
        <v>308</v>
      </c>
      <c r="R30" s="55"/>
      <c r="S30" s="55"/>
      <c r="T30" s="55"/>
      <c r="U30" s="55"/>
      <c r="V30" s="55"/>
      <c r="W30" s="55"/>
      <c r="X30" s="55"/>
      <c r="Y30" s="55"/>
      <c r="Z30" s="40"/>
      <c r="AA30" s="55"/>
      <c r="AB30" s="40"/>
      <c r="AC30" s="40"/>
      <c r="AD30" s="55"/>
      <c r="AE30" s="56"/>
      <c r="AF30" s="56"/>
      <c r="AG30" s="56"/>
      <c r="AH30" s="56"/>
      <c r="AI30" s="56"/>
      <c r="AJ30" s="56"/>
      <c r="AK30" s="56"/>
    </row>
    <row r="31" ht="26.25" customHeight="1">
      <c r="A31" s="40">
        <v>29.0</v>
      </c>
      <c r="B31" s="49" t="s">
        <v>334</v>
      </c>
      <c r="C31" s="49" t="s">
        <v>335</v>
      </c>
      <c r="D31" s="58"/>
      <c r="E31" s="58"/>
      <c r="F31" s="40"/>
      <c r="G31" s="40"/>
      <c r="H31" s="49"/>
      <c r="I31" s="55"/>
      <c r="J31" s="55"/>
      <c r="K31" s="55"/>
      <c r="L31" s="52">
        <v>8.159045699E9</v>
      </c>
      <c r="M31" s="53"/>
      <c r="N31" s="49" t="s">
        <v>334</v>
      </c>
      <c r="O31" s="40" t="s">
        <v>284</v>
      </c>
      <c r="P31" s="49" t="s">
        <v>302</v>
      </c>
      <c r="Q31" s="40" t="s">
        <v>108</v>
      </c>
      <c r="R31" s="55"/>
      <c r="S31" s="55"/>
      <c r="T31" s="55"/>
      <c r="U31" s="55"/>
      <c r="V31" s="55"/>
      <c r="W31" s="55"/>
      <c r="X31" s="55"/>
      <c r="Y31" s="55"/>
      <c r="Z31" s="40"/>
      <c r="AA31" s="55"/>
      <c r="AB31" s="40"/>
      <c r="AC31" s="40"/>
      <c r="AD31" s="55"/>
      <c r="AE31" s="56"/>
      <c r="AF31" s="56"/>
      <c r="AG31" s="56"/>
      <c r="AH31" s="56"/>
      <c r="AI31" s="56"/>
      <c r="AJ31" s="56"/>
      <c r="AK31" s="56"/>
    </row>
    <row r="32" ht="26.25" customHeight="1">
      <c r="A32" s="40">
        <v>30.0</v>
      </c>
      <c r="B32" s="49" t="s">
        <v>336</v>
      </c>
      <c r="C32" s="49" t="s">
        <v>337</v>
      </c>
      <c r="D32" s="67">
        <v>33949.0</v>
      </c>
      <c r="E32" s="67"/>
      <c r="F32" s="41" t="s">
        <v>101</v>
      </c>
      <c r="G32" s="40"/>
      <c r="H32" s="49" t="s">
        <v>338</v>
      </c>
      <c r="I32" s="40" t="s">
        <v>31</v>
      </c>
      <c r="J32" s="49" t="s">
        <v>65</v>
      </c>
      <c r="K32" s="49" t="s">
        <v>105</v>
      </c>
      <c r="L32" s="52">
        <v>8.1929452448E10</v>
      </c>
      <c r="M32" s="53"/>
      <c r="N32" s="49" t="s">
        <v>336</v>
      </c>
      <c r="O32" s="40" t="s">
        <v>284</v>
      </c>
      <c r="P32" s="49" t="s">
        <v>294</v>
      </c>
      <c r="Q32" s="40" t="s">
        <v>139</v>
      </c>
      <c r="R32" s="55"/>
      <c r="S32" s="55"/>
      <c r="T32" s="55"/>
      <c r="U32" s="55"/>
      <c r="V32" s="55"/>
      <c r="W32" s="55"/>
      <c r="X32" s="55"/>
      <c r="Y32" s="55"/>
      <c r="Z32" s="40"/>
      <c r="AA32" s="55"/>
      <c r="AB32" s="40"/>
      <c r="AC32" s="40"/>
      <c r="AD32" s="55"/>
      <c r="AE32" s="56"/>
      <c r="AF32" s="56"/>
      <c r="AG32" s="56"/>
      <c r="AH32" s="56"/>
      <c r="AI32" s="56"/>
      <c r="AJ32" s="56"/>
      <c r="AK32" s="56"/>
    </row>
    <row r="33" ht="26.25" customHeight="1">
      <c r="A33" s="40">
        <v>31.0</v>
      </c>
      <c r="B33" s="49" t="s">
        <v>339</v>
      </c>
      <c r="C33" s="49" t="s">
        <v>340</v>
      </c>
      <c r="D33" s="68" t="s">
        <v>341</v>
      </c>
      <c r="E33" s="68"/>
      <c r="F33" s="41" t="s">
        <v>101</v>
      </c>
      <c r="G33" s="40"/>
      <c r="H33" s="49" t="s">
        <v>342</v>
      </c>
      <c r="I33" s="49" t="s">
        <v>61</v>
      </c>
      <c r="J33" s="49" t="s">
        <v>13</v>
      </c>
      <c r="K33" s="49" t="s">
        <v>105</v>
      </c>
      <c r="L33" s="52">
        <v>8.2246598897E10</v>
      </c>
      <c r="M33" s="53"/>
      <c r="N33" s="49" t="s">
        <v>339</v>
      </c>
      <c r="O33" s="40" t="s">
        <v>284</v>
      </c>
      <c r="P33" s="49" t="s">
        <v>305</v>
      </c>
      <c r="Q33" s="40" t="s">
        <v>139</v>
      </c>
      <c r="R33" s="55"/>
      <c r="S33" s="55"/>
      <c r="T33" s="55"/>
      <c r="U33" s="55"/>
      <c r="V33" s="55"/>
      <c r="W33" s="55"/>
      <c r="X33" s="55"/>
      <c r="Y33" s="55"/>
      <c r="Z33" s="40"/>
      <c r="AA33" s="55"/>
      <c r="AB33" s="40"/>
      <c r="AC33" s="40"/>
      <c r="AD33" s="55"/>
      <c r="AE33" s="56"/>
      <c r="AF33" s="56"/>
      <c r="AG33" s="56"/>
      <c r="AH33" s="56"/>
      <c r="AI33" s="56"/>
      <c r="AJ33" s="56"/>
      <c r="AK33" s="56"/>
    </row>
    <row r="34" ht="26.25" customHeight="1">
      <c r="A34" s="40">
        <v>32.0</v>
      </c>
      <c r="B34" s="49" t="s">
        <v>343</v>
      </c>
      <c r="C34" s="49" t="s">
        <v>344</v>
      </c>
      <c r="D34" s="58"/>
      <c r="E34" s="58"/>
      <c r="F34" s="40"/>
      <c r="G34" s="40"/>
      <c r="H34" s="49"/>
      <c r="I34" s="55"/>
      <c r="J34" s="55"/>
      <c r="K34" s="55"/>
      <c r="L34" s="52">
        <v>8.2377478007E10</v>
      </c>
      <c r="M34" s="53"/>
      <c r="N34" s="49" t="s">
        <v>343</v>
      </c>
      <c r="O34" s="40" t="s">
        <v>284</v>
      </c>
      <c r="P34" s="49" t="s">
        <v>288</v>
      </c>
      <c r="Q34" s="40" t="s">
        <v>108</v>
      </c>
      <c r="R34" s="55"/>
      <c r="S34" s="55"/>
      <c r="T34" s="55"/>
      <c r="U34" s="55"/>
      <c r="V34" s="55"/>
      <c r="W34" s="55"/>
      <c r="X34" s="55"/>
      <c r="Y34" s="55"/>
      <c r="Z34" s="40"/>
      <c r="AA34" s="55"/>
      <c r="AB34" s="40"/>
      <c r="AC34" s="40"/>
      <c r="AD34" s="55"/>
      <c r="AE34" s="56"/>
      <c r="AF34" s="56"/>
      <c r="AG34" s="56"/>
      <c r="AH34" s="56"/>
      <c r="AI34" s="56"/>
      <c r="AJ34" s="56"/>
      <c r="AK34" s="56"/>
    </row>
    <row r="35" ht="26.25" customHeight="1">
      <c r="A35" s="40">
        <v>33.0</v>
      </c>
      <c r="B35" s="49" t="s">
        <v>345</v>
      </c>
      <c r="C35" s="49" t="s">
        <v>346</v>
      </c>
      <c r="D35" s="58"/>
      <c r="E35" s="58"/>
      <c r="F35" s="40"/>
      <c r="G35" s="40"/>
      <c r="H35" s="49"/>
      <c r="I35" s="55"/>
      <c r="J35" s="55"/>
      <c r="K35" s="55"/>
      <c r="L35" s="52">
        <v>8.1385233419E10</v>
      </c>
      <c r="M35" s="53"/>
      <c r="N35" s="49" t="s">
        <v>345</v>
      </c>
      <c r="O35" s="40" t="s">
        <v>284</v>
      </c>
      <c r="P35" s="49" t="s">
        <v>294</v>
      </c>
      <c r="Q35" s="40" t="s">
        <v>108</v>
      </c>
      <c r="R35" s="55"/>
      <c r="S35" s="55"/>
      <c r="T35" s="55"/>
      <c r="U35" s="55"/>
      <c r="V35" s="55"/>
      <c r="W35" s="55"/>
      <c r="X35" s="55"/>
      <c r="Y35" s="55"/>
      <c r="Z35" s="40"/>
      <c r="AA35" s="55"/>
      <c r="AB35" s="40"/>
      <c r="AC35" s="40"/>
      <c r="AD35" s="55"/>
      <c r="AE35" s="56"/>
      <c r="AF35" s="56"/>
      <c r="AG35" s="56"/>
      <c r="AH35" s="56"/>
      <c r="AI35" s="56"/>
      <c r="AJ35" s="56"/>
      <c r="AK35" s="56"/>
    </row>
    <row r="36" ht="26.25" customHeight="1">
      <c r="A36" s="40">
        <v>34.0</v>
      </c>
      <c r="B36" s="49" t="s">
        <v>347</v>
      </c>
      <c r="C36" s="49" t="s">
        <v>348</v>
      </c>
      <c r="D36" s="58"/>
      <c r="E36" s="58"/>
      <c r="F36" s="40"/>
      <c r="G36" s="40"/>
      <c r="H36" s="49"/>
      <c r="I36" s="55"/>
      <c r="J36" s="55"/>
      <c r="K36" s="55"/>
      <c r="L36" s="52">
        <v>8.5295301485E10</v>
      </c>
      <c r="M36" s="53"/>
      <c r="N36" s="49" t="s">
        <v>347</v>
      </c>
      <c r="O36" s="40" t="s">
        <v>284</v>
      </c>
      <c r="P36" s="49" t="s">
        <v>349</v>
      </c>
      <c r="Q36" s="40" t="s">
        <v>108</v>
      </c>
      <c r="R36" s="55"/>
      <c r="S36" s="55"/>
      <c r="T36" s="55"/>
      <c r="U36" s="55"/>
      <c r="V36" s="55"/>
      <c r="W36" s="55"/>
      <c r="X36" s="55"/>
      <c r="Y36" s="55"/>
      <c r="Z36" s="40"/>
      <c r="AA36" s="55"/>
      <c r="AB36" s="40"/>
      <c r="AC36" s="40"/>
      <c r="AD36" s="55"/>
      <c r="AE36" s="56"/>
      <c r="AF36" s="56"/>
      <c r="AG36" s="56"/>
      <c r="AH36" s="56"/>
      <c r="AI36" s="56"/>
      <c r="AJ36" s="56"/>
      <c r="AK36" s="56"/>
    </row>
    <row r="37" ht="26.25" customHeight="1">
      <c r="A37" s="40">
        <v>35.0</v>
      </c>
      <c r="B37" s="49" t="s">
        <v>350</v>
      </c>
      <c r="C37" s="49" t="s">
        <v>351</v>
      </c>
      <c r="D37" s="58"/>
      <c r="E37" s="58"/>
      <c r="F37" s="40"/>
      <c r="G37" s="40"/>
      <c r="H37" s="49"/>
      <c r="I37" s="55"/>
      <c r="J37" s="55"/>
      <c r="K37" s="55"/>
      <c r="L37" s="52">
        <v>8.993440806E9</v>
      </c>
      <c r="M37" s="53"/>
      <c r="N37" s="49" t="s">
        <v>350</v>
      </c>
      <c r="O37" s="40" t="s">
        <v>284</v>
      </c>
      <c r="P37" s="49" t="s">
        <v>352</v>
      </c>
      <c r="Q37" s="40" t="s">
        <v>139</v>
      </c>
      <c r="R37" s="55"/>
      <c r="S37" s="55"/>
      <c r="T37" s="55"/>
      <c r="U37" s="55"/>
      <c r="V37" s="55"/>
      <c r="W37" s="55"/>
      <c r="X37" s="55"/>
      <c r="Y37" s="55"/>
      <c r="Z37" s="40"/>
      <c r="AA37" s="55"/>
      <c r="AB37" s="40"/>
      <c r="AC37" s="40"/>
      <c r="AD37" s="55"/>
      <c r="AE37" s="56"/>
      <c r="AF37" s="56"/>
      <c r="AG37" s="56"/>
      <c r="AH37" s="56"/>
      <c r="AI37" s="56"/>
      <c r="AJ37" s="56"/>
      <c r="AK37" s="56"/>
    </row>
    <row r="38" ht="26.25" customHeight="1">
      <c r="A38" s="40">
        <v>36.0</v>
      </c>
      <c r="B38" s="49" t="s">
        <v>353</v>
      </c>
      <c r="C38" s="49" t="s">
        <v>354</v>
      </c>
      <c r="D38" s="58"/>
      <c r="E38" s="58"/>
      <c r="F38" s="40"/>
      <c r="G38" s="40"/>
      <c r="H38" s="49"/>
      <c r="I38" s="55"/>
      <c r="J38" s="55"/>
      <c r="K38" s="55"/>
      <c r="L38" s="52">
        <v>8.5379172569E10</v>
      </c>
      <c r="M38" s="53"/>
      <c r="N38" s="49" t="s">
        <v>353</v>
      </c>
      <c r="O38" s="40" t="s">
        <v>284</v>
      </c>
      <c r="P38" s="49" t="s">
        <v>305</v>
      </c>
      <c r="Q38" s="40" t="s">
        <v>308</v>
      </c>
      <c r="R38" s="55"/>
      <c r="S38" s="55"/>
      <c r="T38" s="55"/>
      <c r="U38" s="55"/>
      <c r="V38" s="55"/>
      <c r="W38" s="55"/>
      <c r="X38" s="55"/>
      <c r="Y38" s="55"/>
      <c r="Z38" s="40"/>
      <c r="AA38" s="55"/>
      <c r="AB38" s="40"/>
      <c r="AC38" s="40"/>
      <c r="AD38" s="55"/>
      <c r="AE38" s="56"/>
      <c r="AF38" s="56"/>
      <c r="AG38" s="56"/>
      <c r="AH38" s="56"/>
      <c r="AI38" s="56"/>
      <c r="AJ38" s="56"/>
      <c r="AK38" s="56"/>
    </row>
    <row r="39" ht="26.25" customHeight="1">
      <c r="A39" s="40">
        <v>37.0</v>
      </c>
      <c r="B39" s="49" t="s">
        <v>355</v>
      </c>
      <c r="C39" s="49" t="s">
        <v>356</v>
      </c>
      <c r="D39" s="58"/>
      <c r="E39" s="58"/>
      <c r="F39" s="40"/>
      <c r="G39" s="40"/>
      <c r="H39" s="49"/>
      <c r="I39" s="55"/>
      <c r="J39" s="55"/>
      <c r="K39" s="55"/>
      <c r="L39" s="52">
        <v>8.21166543E10</v>
      </c>
      <c r="M39" s="53"/>
      <c r="N39" s="49" t="s">
        <v>355</v>
      </c>
      <c r="O39" s="40" t="s">
        <v>284</v>
      </c>
      <c r="P39" s="49" t="s">
        <v>294</v>
      </c>
      <c r="Q39" s="40" t="s">
        <v>108</v>
      </c>
      <c r="R39" s="55"/>
      <c r="S39" s="55"/>
      <c r="T39" s="55"/>
      <c r="U39" s="55"/>
      <c r="V39" s="55"/>
      <c r="W39" s="55"/>
      <c r="X39" s="55"/>
      <c r="Y39" s="55"/>
      <c r="Z39" s="40"/>
      <c r="AA39" s="55"/>
      <c r="AB39" s="40"/>
      <c r="AC39" s="40"/>
      <c r="AD39" s="55"/>
      <c r="AE39" s="56"/>
      <c r="AF39" s="56"/>
      <c r="AG39" s="56"/>
      <c r="AH39" s="56"/>
      <c r="AI39" s="56"/>
      <c r="AJ39" s="56"/>
      <c r="AK39" s="56"/>
    </row>
    <row r="40" ht="26.25" customHeight="1">
      <c r="A40" s="40">
        <v>38.0</v>
      </c>
      <c r="B40" s="49" t="s">
        <v>357</v>
      </c>
      <c r="C40" s="49" t="s">
        <v>358</v>
      </c>
      <c r="D40" s="58"/>
      <c r="E40" s="58"/>
      <c r="F40" s="40"/>
      <c r="G40" s="40"/>
      <c r="H40" s="49"/>
      <c r="I40" s="55"/>
      <c r="J40" s="55"/>
      <c r="K40" s="55"/>
      <c r="L40" s="52">
        <v>8.567922384E9</v>
      </c>
      <c r="M40" s="53"/>
      <c r="N40" s="49" t="s">
        <v>357</v>
      </c>
      <c r="O40" s="40" t="s">
        <v>284</v>
      </c>
      <c r="P40" s="49" t="s">
        <v>349</v>
      </c>
      <c r="Q40" s="40" t="s">
        <v>308</v>
      </c>
      <c r="R40" s="55"/>
      <c r="S40" s="55"/>
      <c r="T40" s="55"/>
      <c r="U40" s="55"/>
      <c r="V40" s="55"/>
      <c r="W40" s="55"/>
      <c r="X40" s="55"/>
      <c r="Y40" s="55"/>
      <c r="Z40" s="40"/>
      <c r="AA40" s="55"/>
      <c r="AB40" s="40"/>
      <c r="AC40" s="40"/>
      <c r="AD40" s="55"/>
      <c r="AE40" s="56"/>
      <c r="AF40" s="56"/>
      <c r="AG40" s="56"/>
      <c r="AH40" s="56"/>
      <c r="AI40" s="56"/>
      <c r="AJ40" s="56"/>
      <c r="AK40" s="56"/>
    </row>
    <row r="41" ht="26.25" customHeight="1">
      <c r="A41" s="40">
        <v>39.0</v>
      </c>
      <c r="B41" s="49" t="s">
        <v>359</v>
      </c>
      <c r="C41" s="49" t="s">
        <v>360</v>
      </c>
      <c r="D41" s="58"/>
      <c r="E41" s="58"/>
      <c r="F41" s="40"/>
      <c r="G41" s="40"/>
      <c r="H41" s="49"/>
      <c r="I41" s="55"/>
      <c r="J41" s="55"/>
      <c r="K41" s="55"/>
      <c r="L41" s="52">
        <v>8.1288394422E10</v>
      </c>
      <c r="M41" s="53"/>
      <c r="N41" s="49" t="s">
        <v>359</v>
      </c>
      <c r="O41" s="40" t="s">
        <v>284</v>
      </c>
      <c r="P41" s="49" t="s">
        <v>288</v>
      </c>
      <c r="Q41" s="40" t="s">
        <v>308</v>
      </c>
      <c r="R41" s="55"/>
      <c r="S41" s="55"/>
      <c r="T41" s="55"/>
      <c r="U41" s="55"/>
      <c r="V41" s="55"/>
      <c r="W41" s="55"/>
      <c r="X41" s="55"/>
      <c r="Y41" s="55"/>
      <c r="Z41" s="40"/>
      <c r="AA41" s="55"/>
      <c r="AB41" s="40"/>
      <c r="AC41" s="40"/>
      <c r="AD41" s="55"/>
      <c r="AE41" s="56"/>
      <c r="AF41" s="56"/>
      <c r="AG41" s="56"/>
      <c r="AH41" s="56"/>
      <c r="AI41" s="56"/>
      <c r="AJ41" s="56"/>
      <c r="AK41" s="56"/>
    </row>
    <row r="42" ht="26.25" customHeight="1">
      <c r="A42" s="40">
        <v>40.0</v>
      </c>
      <c r="B42" s="49" t="s">
        <v>361</v>
      </c>
      <c r="C42" s="49" t="s">
        <v>362</v>
      </c>
      <c r="D42" s="49" t="s">
        <v>363</v>
      </c>
      <c r="E42" s="50"/>
      <c r="F42" s="41" t="s">
        <v>101</v>
      </c>
      <c r="G42" s="40" t="s">
        <v>102</v>
      </c>
      <c r="H42" s="69" t="s">
        <v>364</v>
      </c>
      <c r="I42" s="49" t="s">
        <v>365</v>
      </c>
      <c r="J42" s="49" t="s">
        <v>11</v>
      </c>
      <c r="K42" s="55"/>
      <c r="L42" s="52">
        <v>8.2113200708E10</v>
      </c>
      <c r="M42" s="53"/>
      <c r="N42" s="49" t="s">
        <v>361</v>
      </c>
      <c r="O42" s="40" t="s">
        <v>284</v>
      </c>
      <c r="P42" s="49" t="s">
        <v>294</v>
      </c>
      <c r="Q42" s="40" t="s">
        <v>139</v>
      </c>
      <c r="R42" s="55"/>
      <c r="S42" s="55"/>
      <c r="T42" s="55"/>
      <c r="U42" s="55"/>
      <c r="V42" s="55"/>
      <c r="W42" s="55"/>
      <c r="X42" s="55"/>
      <c r="Y42" s="55"/>
      <c r="Z42" s="40"/>
      <c r="AA42" s="55"/>
      <c r="AB42" s="40"/>
      <c r="AC42" s="40"/>
      <c r="AD42" s="55"/>
      <c r="AE42" s="56"/>
      <c r="AF42" s="56"/>
      <c r="AG42" s="56"/>
      <c r="AH42" s="56"/>
      <c r="AI42" s="56"/>
      <c r="AJ42" s="56"/>
      <c r="AK42" s="56"/>
    </row>
    <row r="43" ht="26.25" customHeight="1">
      <c r="A43" s="40">
        <v>41.0</v>
      </c>
      <c r="B43" s="49" t="s">
        <v>366</v>
      </c>
      <c r="C43" s="49" t="s">
        <v>367</v>
      </c>
      <c r="D43" s="58"/>
      <c r="E43" s="58"/>
      <c r="F43" s="40"/>
      <c r="G43" s="40"/>
      <c r="H43" s="49"/>
      <c r="I43" s="55"/>
      <c r="J43" s="55"/>
      <c r="K43" s="55"/>
      <c r="L43" s="52">
        <v>8.3899993918E10</v>
      </c>
      <c r="M43" s="53"/>
      <c r="N43" s="49" t="s">
        <v>366</v>
      </c>
      <c r="O43" s="40" t="s">
        <v>284</v>
      </c>
      <c r="P43" s="49" t="s">
        <v>368</v>
      </c>
      <c r="Q43" s="40" t="s">
        <v>108</v>
      </c>
      <c r="R43" s="55"/>
      <c r="S43" s="55"/>
      <c r="T43" s="55"/>
      <c r="U43" s="55"/>
      <c r="V43" s="55"/>
      <c r="W43" s="55"/>
      <c r="X43" s="55"/>
      <c r="Y43" s="55"/>
      <c r="Z43" s="40"/>
      <c r="AA43" s="55"/>
      <c r="AB43" s="40"/>
      <c r="AC43" s="40"/>
      <c r="AD43" s="55"/>
      <c r="AE43" s="56"/>
      <c r="AF43" s="56"/>
      <c r="AG43" s="56"/>
      <c r="AH43" s="56"/>
      <c r="AI43" s="56"/>
      <c r="AJ43" s="56"/>
      <c r="AK43" s="56"/>
    </row>
    <row r="44" ht="26.25" customHeight="1">
      <c r="A44" s="40">
        <v>42.0</v>
      </c>
      <c r="B44" s="49" t="s">
        <v>369</v>
      </c>
      <c r="C44" s="49" t="s">
        <v>370</v>
      </c>
      <c r="D44" s="58"/>
      <c r="E44" s="58"/>
      <c r="F44" s="40"/>
      <c r="G44" s="40"/>
      <c r="H44" s="49"/>
      <c r="I44" s="55"/>
      <c r="J44" s="55"/>
      <c r="K44" s="55"/>
      <c r="L44" s="52">
        <v>8.138104295E10</v>
      </c>
      <c r="M44" s="53"/>
      <c r="N44" s="49" t="s">
        <v>369</v>
      </c>
      <c r="O44" s="40" t="s">
        <v>284</v>
      </c>
      <c r="P44" s="49" t="s">
        <v>288</v>
      </c>
      <c r="Q44" s="40" t="s">
        <v>308</v>
      </c>
      <c r="R44" s="55"/>
      <c r="S44" s="55"/>
      <c r="T44" s="55"/>
      <c r="U44" s="55"/>
      <c r="V44" s="55"/>
      <c r="W44" s="55"/>
      <c r="X44" s="55"/>
      <c r="Y44" s="55"/>
      <c r="Z44" s="40"/>
      <c r="AA44" s="55"/>
      <c r="AB44" s="40"/>
      <c r="AC44" s="40"/>
      <c r="AD44" s="55"/>
      <c r="AE44" s="56"/>
      <c r="AF44" s="56"/>
      <c r="AG44" s="56"/>
      <c r="AH44" s="56"/>
      <c r="AI44" s="56"/>
      <c r="AJ44" s="56"/>
      <c r="AK44" s="56"/>
    </row>
    <row r="45" ht="26.25" customHeight="1">
      <c r="A45" s="40">
        <v>43.0</v>
      </c>
      <c r="B45" s="49" t="s">
        <v>371</v>
      </c>
      <c r="C45" s="49" t="s">
        <v>372</v>
      </c>
      <c r="D45" s="58"/>
      <c r="E45" s="58"/>
      <c r="F45" s="40"/>
      <c r="G45" s="40"/>
      <c r="H45" s="49"/>
      <c r="I45" s="55"/>
      <c r="J45" s="55"/>
      <c r="K45" s="55"/>
      <c r="L45" s="52">
        <v>8.979227581E9</v>
      </c>
      <c r="M45" s="53"/>
      <c r="N45" s="49" t="s">
        <v>371</v>
      </c>
      <c r="O45" s="40" t="s">
        <v>284</v>
      </c>
      <c r="P45" s="49" t="s">
        <v>305</v>
      </c>
      <c r="Q45" s="40" t="s">
        <v>108</v>
      </c>
      <c r="R45" s="55"/>
      <c r="S45" s="55"/>
      <c r="T45" s="55"/>
      <c r="U45" s="55"/>
      <c r="V45" s="55"/>
      <c r="W45" s="55"/>
      <c r="X45" s="55"/>
      <c r="Y45" s="55"/>
      <c r="Z45" s="40"/>
      <c r="AA45" s="55"/>
      <c r="AB45" s="40"/>
      <c r="AC45" s="40"/>
      <c r="AD45" s="55"/>
      <c r="AE45" s="56"/>
      <c r="AF45" s="56"/>
      <c r="AG45" s="56"/>
      <c r="AH45" s="56"/>
      <c r="AI45" s="56"/>
      <c r="AJ45" s="56"/>
      <c r="AK45" s="56"/>
    </row>
    <row r="46" ht="26.25" customHeight="1">
      <c r="A46" s="40">
        <v>44.0</v>
      </c>
      <c r="B46" s="49" t="s">
        <v>373</v>
      </c>
      <c r="C46" s="49" t="s">
        <v>374</v>
      </c>
      <c r="D46" s="67">
        <v>31788.0</v>
      </c>
      <c r="E46" s="67"/>
      <c r="F46" s="41" t="s">
        <v>101</v>
      </c>
      <c r="G46" s="40"/>
      <c r="H46" s="49" t="s">
        <v>375</v>
      </c>
      <c r="I46" s="40" t="s">
        <v>121</v>
      </c>
      <c r="J46" s="49" t="s">
        <v>15</v>
      </c>
      <c r="K46" s="55"/>
      <c r="L46" s="52">
        <v>8.131103969E10</v>
      </c>
      <c r="M46" s="53"/>
      <c r="N46" s="49" t="s">
        <v>373</v>
      </c>
      <c r="O46" s="40" t="s">
        <v>284</v>
      </c>
      <c r="P46" s="49" t="s">
        <v>294</v>
      </c>
      <c r="Q46" s="40" t="s">
        <v>139</v>
      </c>
      <c r="R46" s="55"/>
      <c r="S46" s="55"/>
      <c r="T46" s="55"/>
      <c r="U46" s="55"/>
      <c r="V46" s="55"/>
      <c r="W46" s="55"/>
      <c r="X46" s="55"/>
      <c r="Y46" s="55"/>
      <c r="Z46" s="40"/>
      <c r="AA46" s="55"/>
      <c r="AB46" s="40"/>
      <c r="AC46" s="40"/>
      <c r="AD46" s="55"/>
      <c r="AE46" s="56"/>
      <c r="AF46" s="56"/>
      <c r="AG46" s="56"/>
      <c r="AH46" s="56"/>
      <c r="AI46" s="56"/>
      <c r="AJ46" s="56"/>
      <c r="AK46" s="56"/>
    </row>
    <row r="47" ht="26.25" customHeight="1">
      <c r="A47" s="40">
        <v>45.0</v>
      </c>
      <c r="B47" s="49" t="s">
        <v>376</v>
      </c>
      <c r="C47" s="49" t="s">
        <v>377</v>
      </c>
      <c r="D47" s="58"/>
      <c r="E47" s="58"/>
      <c r="F47" s="40"/>
      <c r="G47" s="40"/>
      <c r="H47" s="49"/>
      <c r="I47" s="55"/>
      <c r="J47" s="55"/>
      <c r="K47" s="55"/>
      <c r="L47" s="52">
        <v>8.2142777704E10</v>
      </c>
      <c r="M47" s="53"/>
      <c r="N47" s="49" t="s">
        <v>376</v>
      </c>
      <c r="O47" s="40" t="s">
        <v>284</v>
      </c>
      <c r="P47" s="49" t="s">
        <v>294</v>
      </c>
      <c r="Q47" s="40" t="s">
        <v>139</v>
      </c>
      <c r="R47" s="55"/>
      <c r="S47" s="55"/>
      <c r="T47" s="55"/>
      <c r="U47" s="55"/>
      <c r="V47" s="55"/>
      <c r="W47" s="55"/>
      <c r="X47" s="55"/>
      <c r="Y47" s="55"/>
      <c r="Z47" s="40"/>
      <c r="AA47" s="55"/>
      <c r="AB47" s="40"/>
      <c r="AC47" s="40"/>
      <c r="AD47" s="55"/>
      <c r="AE47" s="56"/>
      <c r="AF47" s="56"/>
      <c r="AG47" s="56"/>
      <c r="AH47" s="56"/>
      <c r="AI47" s="56"/>
      <c r="AJ47" s="56"/>
      <c r="AK47" s="56"/>
    </row>
    <row r="48" ht="26.25" customHeight="1">
      <c r="A48" s="40">
        <v>46.0</v>
      </c>
      <c r="B48" s="49" t="s">
        <v>378</v>
      </c>
      <c r="C48" s="49" t="s">
        <v>379</v>
      </c>
      <c r="D48" s="58"/>
      <c r="E48" s="58"/>
      <c r="F48" s="40"/>
      <c r="G48" s="40"/>
      <c r="H48" s="49"/>
      <c r="I48" s="55"/>
      <c r="J48" s="55"/>
      <c r="K48" s="55"/>
      <c r="L48" s="52">
        <v>8.961913045E10</v>
      </c>
      <c r="M48" s="53"/>
      <c r="N48" s="49" t="s">
        <v>378</v>
      </c>
      <c r="O48" s="40" t="s">
        <v>284</v>
      </c>
      <c r="P48" s="49" t="s">
        <v>294</v>
      </c>
      <c r="Q48" s="40" t="s">
        <v>139</v>
      </c>
      <c r="R48" s="55"/>
      <c r="S48" s="55"/>
      <c r="T48" s="55"/>
      <c r="U48" s="55"/>
      <c r="V48" s="55"/>
      <c r="W48" s="55"/>
      <c r="X48" s="55"/>
      <c r="Y48" s="55"/>
      <c r="Z48" s="40"/>
      <c r="AA48" s="55"/>
      <c r="AB48" s="40"/>
      <c r="AC48" s="40"/>
      <c r="AD48" s="55"/>
      <c r="AE48" s="56"/>
      <c r="AF48" s="56"/>
      <c r="AG48" s="56"/>
      <c r="AH48" s="56"/>
      <c r="AI48" s="56"/>
      <c r="AJ48" s="56"/>
      <c r="AK48" s="56"/>
    </row>
    <row r="49" ht="26.25" customHeight="1">
      <c r="A49" s="40">
        <v>47.0</v>
      </c>
      <c r="B49" s="70" t="s">
        <v>380</v>
      </c>
      <c r="C49" s="70" t="s">
        <v>381</v>
      </c>
      <c r="D49" s="71">
        <v>34809.0</v>
      </c>
      <c r="E49" s="71"/>
      <c r="F49" s="72" t="s">
        <v>101</v>
      </c>
      <c r="G49" s="73" t="s">
        <v>102</v>
      </c>
      <c r="H49" s="70" t="s">
        <v>382</v>
      </c>
      <c r="I49" s="70" t="s">
        <v>383</v>
      </c>
      <c r="J49" s="74" t="s">
        <v>16</v>
      </c>
      <c r="K49" s="70" t="s">
        <v>105</v>
      </c>
      <c r="L49" s="75">
        <v>8.1332000312E10</v>
      </c>
      <c r="M49" s="76">
        <v>8.2220881989E10</v>
      </c>
      <c r="N49" s="73" t="s">
        <v>380</v>
      </c>
      <c r="O49" s="73" t="s">
        <v>384</v>
      </c>
      <c r="P49" s="70" t="s">
        <v>123</v>
      </c>
      <c r="Q49" s="73" t="s">
        <v>139</v>
      </c>
      <c r="R49" s="70" t="s">
        <v>385</v>
      </c>
      <c r="S49" s="70" t="s">
        <v>386</v>
      </c>
      <c r="T49" s="70" t="s">
        <v>167</v>
      </c>
      <c r="U49" s="70" t="s">
        <v>387</v>
      </c>
      <c r="V49" s="70" t="s">
        <v>388</v>
      </c>
      <c r="W49" s="70" t="s">
        <v>159</v>
      </c>
      <c r="X49" s="70" t="s">
        <v>389</v>
      </c>
      <c r="Y49" s="77"/>
      <c r="Z49" s="73"/>
      <c r="AA49" s="77"/>
      <c r="AB49" s="73"/>
      <c r="AC49" s="73"/>
      <c r="AD49" s="77"/>
      <c r="AE49" s="56"/>
      <c r="AF49" s="56"/>
      <c r="AG49" s="56"/>
      <c r="AH49" s="56"/>
      <c r="AI49" s="56"/>
      <c r="AJ49" s="56"/>
      <c r="AK49" s="56"/>
    </row>
    <row r="50" ht="26.25" customHeight="1">
      <c r="A50" s="10">
        <f>A49+1</f>
        <v>48</v>
      </c>
      <c r="B50" s="56"/>
      <c r="C50" s="66" t="s">
        <v>390</v>
      </c>
      <c r="D50" s="61">
        <v>34394.0</v>
      </c>
      <c r="E50" s="61"/>
      <c r="F50" s="78" t="s">
        <v>119</v>
      </c>
      <c r="G50" s="66" t="s">
        <v>102</v>
      </c>
      <c r="H50" s="66" t="s">
        <v>391</v>
      </c>
      <c r="I50" s="66" t="s">
        <v>392</v>
      </c>
      <c r="J50" s="66" t="s">
        <v>11</v>
      </c>
      <c r="K50" s="66" t="s">
        <v>314</v>
      </c>
      <c r="L50" s="79">
        <v>8.5356947321E10</v>
      </c>
      <c r="M50" s="80">
        <v>8.3167872844E10</v>
      </c>
      <c r="N50" s="66" t="s">
        <v>393</v>
      </c>
      <c r="O50" s="81" t="s">
        <v>6</v>
      </c>
      <c r="P50" s="66" t="s">
        <v>123</v>
      </c>
      <c r="Q50" s="66" t="s">
        <v>124</v>
      </c>
      <c r="R50" s="66" t="s">
        <v>394</v>
      </c>
      <c r="S50" s="66"/>
      <c r="T50" s="66" t="s">
        <v>395</v>
      </c>
      <c r="U50" s="66" t="s">
        <v>396</v>
      </c>
      <c r="V50" s="66" t="s">
        <v>397</v>
      </c>
      <c r="W50" s="66" t="s">
        <v>398</v>
      </c>
      <c r="X50" s="66" t="s">
        <v>399</v>
      </c>
      <c r="Y50" s="82" t="s">
        <v>400</v>
      </c>
      <c r="Z50" s="66" t="s">
        <v>401</v>
      </c>
      <c r="AA50" s="82" t="s">
        <v>402</v>
      </c>
      <c r="AB50" s="82" t="s">
        <v>403</v>
      </c>
      <c r="AC50" s="66" t="s">
        <v>404</v>
      </c>
      <c r="AD50" s="82" t="s">
        <v>405</v>
      </c>
      <c r="AE50" s="66"/>
      <c r="AF50" s="56"/>
      <c r="AG50" s="56"/>
      <c r="AH50" s="56"/>
      <c r="AI50" s="56"/>
      <c r="AJ50" s="56"/>
      <c r="AK50" s="56"/>
    </row>
    <row r="51" ht="26.25" customHeight="1">
      <c r="A51" s="40">
        <v>48.0</v>
      </c>
      <c r="B51" s="49" t="s">
        <v>406</v>
      </c>
      <c r="C51" s="49" t="s">
        <v>407</v>
      </c>
      <c r="D51" s="58"/>
      <c r="E51" s="58"/>
      <c r="F51" s="40"/>
      <c r="G51" s="40"/>
      <c r="H51" s="49"/>
      <c r="I51" s="55"/>
      <c r="J51" s="55"/>
      <c r="K51" s="55"/>
      <c r="L51" s="52">
        <v>8.3875671721E10</v>
      </c>
      <c r="M51" s="53"/>
      <c r="N51" s="49" t="s">
        <v>406</v>
      </c>
      <c r="O51" s="40" t="s">
        <v>284</v>
      </c>
      <c r="P51" s="49" t="s">
        <v>302</v>
      </c>
      <c r="Q51" s="40" t="s">
        <v>108</v>
      </c>
      <c r="R51" s="55"/>
      <c r="S51" s="55"/>
      <c r="T51" s="55"/>
      <c r="U51" s="55"/>
      <c r="V51" s="55"/>
      <c r="W51" s="55"/>
      <c r="X51" s="55"/>
      <c r="Y51" s="55"/>
      <c r="Z51" s="40"/>
      <c r="AA51" s="55"/>
      <c r="AB51" s="40"/>
      <c r="AC51" s="40"/>
      <c r="AD51" s="55"/>
      <c r="AE51" s="56"/>
      <c r="AF51" s="56"/>
      <c r="AG51" s="56"/>
      <c r="AH51" s="56"/>
      <c r="AI51" s="56"/>
      <c r="AJ51" s="56"/>
      <c r="AK51" s="56"/>
    </row>
    <row r="52" ht="26.25" customHeight="1">
      <c r="A52" s="40">
        <v>49.0</v>
      </c>
      <c r="B52" s="49" t="s">
        <v>408</v>
      </c>
      <c r="C52" s="49" t="s">
        <v>409</v>
      </c>
      <c r="D52" s="58"/>
      <c r="E52" s="58"/>
      <c r="F52" s="40"/>
      <c r="G52" s="40"/>
      <c r="H52" s="49"/>
      <c r="I52" s="55"/>
      <c r="J52" s="55"/>
      <c r="K52" s="55"/>
      <c r="L52" s="52">
        <v>8.571035589E10</v>
      </c>
      <c r="M52" s="53"/>
      <c r="N52" s="49" t="s">
        <v>408</v>
      </c>
      <c r="O52" s="40" t="s">
        <v>284</v>
      </c>
      <c r="P52" s="49" t="s">
        <v>294</v>
      </c>
      <c r="Q52" s="40" t="s">
        <v>139</v>
      </c>
      <c r="R52" s="55"/>
      <c r="S52" s="55"/>
      <c r="T52" s="55"/>
      <c r="U52" s="55"/>
      <c r="V52" s="55"/>
      <c r="W52" s="55"/>
      <c r="X52" s="55"/>
      <c r="Y52" s="55"/>
      <c r="Z52" s="40"/>
      <c r="AA52" s="55"/>
      <c r="AB52" s="40"/>
      <c r="AC52" s="40"/>
      <c r="AD52" s="55"/>
      <c r="AE52" s="56"/>
      <c r="AF52" s="56"/>
      <c r="AG52" s="56"/>
      <c r="AH52" s="56"/>
      <c r="AI52" s="56"/>
      <c r="AJ52" s="56"/>
      <c r="AK52" s="56"/>
    </row>
    <row r="53" ht="26.25" customHeight="1">
      <c r="A53" s="40">
        <v>50.0</v>
      </c>
      <c r="B53" s="49" t="s">
        <v>410</v>
      </c>
      <c r="C53" s="49" t="s">
        <v>411</v>
      </c>
      <c r="D53" s="58"/>
      <c r="E53" s="58"/>
      <c r="F53" s="40"/>
      <c r="G53" s="40"/>
      <c r="H53" s="49"/>
      <c r="I53" s="55"/>
      <c r="J53" s="55"/>
      <c r="K53" s="55"/>
      <c r="L53" s="52">
        <v>8.888548808E9</v>
      </c>
      <c r="M53" s="53"/>
      <c r="N53" s="49" t="s">
        <v>410</v>
      </c>
      <c r="O53" s="40" t="s">
        <v>284</v>
      </c>
      <c r="P53" s="49" t="s">
        <v>294</v>
      </c>
      <c r="Q53" s="40" t="s">
        <v>139</v>
      </c>
      <c r="R53" s="55"/>
      <c r="S53" s="55"/>
      <c r="T53" s="55"/>
      <c r="U53" s="55"/>
      <c r="V53" s="55"/>
      <c r="W53" s="55"/>
      <c r="X53" s="55"/>
      <c r="Y53" s="55"/>
      <c r="Z53" s="40"/>
      <c r="AA53" s="55"/>
      <c r="AB53" s="40"/>
      <c r="AC53" s="40"/>
      <c r="AD53" s="55"/>
      <c r="AE53" s="56"/>
      <c r="AF53" s="56"/>
      <c r="AG53" s="56"/>
      <c r="AH53" s="56"/>
      <c r="AI53" s="56"/>
      <c r="AJ53" s="56"/>
      <c r="AK53" s="56"/>
    </row>
    <row r="54" ht="26.25" customHeight="1">
      <c r="A54" s="40">
        <v>51.0</v>
      </c>
      <c r="B54" s="49" t="s">
        <v>412</v>
      </c>
      <c r="C54" s="49" t="s">
        <v>413</v>
      </c>
      <c r="D54" s="58"/>
      <c r="E54" s="58"/>
      <c r="F54" s="40"/>
      <c r="G54" s="40"/>
      <c r="H54" s="49"/>
      <c r="I54" s="55"/>
      <c r="J54" s="55"/>
      <c r="K54" s="55"/>
      <c r="L54" s="52">
        <v>8.7782079015E10</v>
      </c>
      <c r="M54" s="53"/>
      <c r="N54" s="49" t="s">
        <v>412</v>
      </c>
      <c r="O54" s="40" t="s">
        <v>284</v>
      </c>
      <c r="P54" s="49" t="s">
        <v>294</v>
      </c>
      <c r="Q54" s="40" t="s">
        <v>308</v>
      </c>
      <c r="R54" s="55"/>
      <c r="S54" s="55"/>
      <c r="T54" s="55"/>
      <c r="U54" s="55"/>
      <c r="V54" s="55"/>
      <c r="W54" s="55"/>
      <c r="X54" s="55"/>
      <c r="Y54" s="55"/>
      <c r="Z54" s="40"/>
      <c r="AA54" s="55"/>
      <c r="AB54" s="40"/>
      <c r="AC54" s="40"/>
      <c r="AD54" s="55"/>
      <c r="AE54" s="56"/>
      <c r="AF54" s="56"/>
      <c r="AG54" s="56"/>
      <c r="AH54" s="56"/>
      <c r="AI54" s="56"/>
      <c r="AJ54" s="56"/>
      <c r="AK54" s="56"/>
    </row>
    <row r="55" ht="26.25" customHeight="1">
      <c r="A55" s="40">
        <v>52.0</v>
      </c>
      <c r="B55" s="49" t="s">
        <v>414</v>
      </c>
      <c r="C55" s="49" t="s">
        <v>415</v>
      </c>
      <c r="D55" s="58"/>
      <c r="E55" s="58"/>
      <c r="F55" s="40"/>
      <c r="G55" s="40"/>
      <c r="H55" s="49" t="s">
        <v>416</v>
      </c>
      <c r="I55" s="49" t="s">
        <v>224</v>
      </c>
      <c r="J55" s="49" t="s">
        <v>15</v>
      </c>
      <c r="K55" s="55"/>
      <c r="L55" s="52">
        <v>8.5715204384E10</v>
      </c>
      <c r="M55" s="53"/>
      <c r="N55" s="49" t="s">
        <v>414</v>
      </c>
      <c r="O55" s="40" t="s">
        <v>284</v>
      </c>
      <c r="P55" s="49" t="s">
        <v>294</v>
      </c>
      <c r="Q55" s="41" t="s">
        <v>124</v>
      </c>
      <c r="R55" s="55"/>
      <c r="S55" s="55"/>
      <c r="T55" s="55"/>
      <c r="U55" s="55"/>
      <c r="V55" s="55"/>
      <c r="W55" s="55"/>
      <c r="X55" s="55"/>
      <c r="Y55" s="55"/>
      <c r="Z55" s="40"/>
      <c r="AA55" s="55"/>
      <c r="AB55" s="40"/>
      <c r="AC55" s="40"/>
      <c r="AD55" s="55"/>
      <c r="AE55" s="56"/>
      <c r="AF55" s="56"/>
      <c r="AG55" s="56"/>
      <c r="AH55" s="56"/>
      <c r="AI55" s="56"/>
      <c r="AJ55" s="56"/>
      <c r="AK55" s="56"/>
    </row>
    <row r="56" ht="26.25" customHeight="1">
      <c r="A56" s="40">
        <v>53.0</v>
      </c>
      <c r="B56" s="49" t="s">
        <v>417</v>
      </c>
      <c r="C56" s="49" t="s">
        <v>418</v>
      </c>
      <c r="D56" s="58"/>
      <c r="E56" s="58"/>
      <c r="F56" s="40"/>
      <c r="G56" s="40"/>
      <c r="H56" s="49"/>
      <c r="I56" s="55"/>
      <c r="J56" s="55"/>
      <c r="K56" s="55"/>
      <c r="L56" s="52">
        <v>8.159570981E9</v>
      </c>
      <c r="M56" s="53"/>
      <c r="N56" s="49" t="s">
        <v>417</v>
      </c>
      <c r="O56" s="40" t="s">
        <v>284</v>
      </c>
      <c r="P56" s="49" t="s">
        <v>294</v>
      </c>
      <c r="Q56" s="40" t="s">
        <v>108</v>
      </c>
      <c r="R56" s="55"/>
      <c r="S56" s="55"/>
      <c r="T56" s="55"/>
      <c r="U56" s="55"/>
      <c r="V56" s="55"/>
      <c r="W56" s="55"/>
      <c r="X56" s="55"/>
      <c r="Y56" s="55"/>
      <c r="Z56" s="40"/>
      <c r="AA56" s="55"/>
      <c r="AB56" s="40"/>
      <c r="AC56" s="40"/>
      <c r="AD56" s="55"/>
      <c r="AE56" s="56"/>
      <c r="AF56" s="56"/>
      <c r="AG56" s="56"/>
      <c r="AH56" s="56"/>
      <c r="AI56" s="56"/>
      <c r="AJ56" s="56"/>
      <c r="AK56" s="56"/>
    </row>
    <row r="57" ht="26.25" customHeight="1">
      <c r="A57" s="40">
        <v>54.0</v>
      </c>
      <c r="B57" s="49" t="s">
        <v>419</v>
      </c>
      <c r="C57" s="49" t="s">
        <v>420</v>
      </c>
      <c r="D57" s="68" t="s">
        <v>421</v>
      </c>
      <c r="E57" s="68"/>
      <c r="F57" s="41" t="s">
        <v>119</v>
      </c>
      <c r="G57" s="40"/>
      <c r="H57" s="49" t="s">
        <v>422</v>
      </c>
      <c r="I57" s="40" t="s">
        <v>257</v>
      </c>
      <c r="J57" s="49" t="s">
        <v>13</v>
      </c>
      <c r="K57" s="55"/>
      <c r="L57" s="52">
        <v>8.9678503627E10</v>
      </c>
      <c r="M57" s="53"/>
      <c r="N57" s="49" t="s">
        <v>419</v>
      </c>
      <c r="O57" s="40" t="s">
        <v>284</v>
      </c>
      <c r="P57" s="49" t="s">
        <v>294</v>
      </c>
      <c r="Q57" s="40" t="s">
        <v>139</v>
      </c>
      <c r="R57" s="55"/>
      <c r="S57" s="55"/>
      <c r="T57" s="55"/>
      <c r="U57" s="55"/>
      <c r="V57" s="55"/>
      <c r="W57" s="55"/>
      <c r="X57" s="55"/>
      <c r="Y57" s="55"/>
      <c r="Z57" s="40"/>
      <c r="AA57" s="55"/>
      <c r="AB57" s="40"/>
      <c r="AC57" s="40"/>
      <c r="AD57" s="55"/>
      <c r="AE57" s="56"/>
      <c r="AF57" s="56"/>
      <c r="AG57" s="56"/>
      <c r="AH57" s="56"/>
      <c r="AI57" s="56"/>
      <c r="AJ57" s="56"/>
      <c r="AK57" s="56"/>
    </row>
    <row r="58" ht="26.25" customHeight="1">
      <c r="A58" s="40">
        <v>55.0</v>
      </c>
      <c r="B58" s="49" t="s">
        <v>423</v>
      </c>
      <c r="C58" s="49" t="s">
        <v>424</v>
      </c>
      <c r="D58" s="58"/>
      <c r="E58" s="58"/>
      <c r="F58" s="40"/>
      <c r="G58" s="40"/>
      <c r="H58" s="49"/>
      <c r="I58" s="55"/>
      <c r="J58" s="55"/>
      <c r="K58" s="55"/>
      <c r="L58" s="52">
        <v>8.1318830893E10</v>
      </c>
      <c r="M58" s="53"/>
      <c r="N58" s="49" t="s">
        <v>423</v>
      </c>
      <c r="O58" s="40" t="s">
        <v>284</v>
      </c>
      <c r="P58" s="49" t="s">
        <v>425</v>
      </c>
      <c r="Q58" s="40" t="s">
        <v>108</v>
      </c>
      <c r="R58" s="55"/>
      <c r="S58" s="55"/>
      <c r="T58" s="55"/>
      <c r="U58" s="55"/>
      <c r="V58" s="55"/>
      <c r="W58" s="55"/>
      <c r="X58" s="55"/>
      <c r="Y58" s="55"/>
      <c r="Z58" s="40"/>
      <c r="AA58" s="55"/>
      <c r="AB58" s="40"/>
      <c r="AC58" s="40"/>
      <c r="AD58" s="55"/>
      <c r="AE58" s="56"/>
      <c r="AF58" s="56"/>
      <c r="AG58" s="56"/>
      <c r="AH58" s="56"/>
      <c r="AI58" s="56"/>
      <c r="AJ58" s="56"/>
      <c r="AK58" s="56"/>
    </row>
    <row r="59" ht="26.25" customHeight="1">
      <c r="A59" s="40">
        <v>56.0</v>
      </c>
      <c r="B59" s="49" t="s">
        <v>426</v>
      </c>
      <c r="C59" s="49" t="s">
        <v>427</v>
      </c>
      <c r="D59" s="58"/>
      <c r="E59" s="58"/>
      <c r="F59" s="40"/>
      <c r="G59" s="40"/>
      <c r="H59" s="49"/>
      <c r="I59" s="55"/>
      <c r="J59" s="55"/>
      <c r="K59" s="55"/>
      <c r="L59" s="52">
        <v>8.1289203832E10</v>
      </c>
      <c r="M59" s="53"/>
      <c r="N59" s="49" t="s">
        <v>426</v>
      </c>
      <c r="O59" s="40" t="s">
        <v>284</v>
      </c>
      <c r="P59" s="49" t="s">
        <v>305</v>
      </c>
      <c r="Q59" s="40" t="s">
        <v>139</v>
      </c>
      <c r="R59" s="55"/>
      <c r="S59" s="55"/>
      <c r="T59" s="55"/>
      <c r="U59" s="55"/>
      <c r="V59" s="55"/>
      <c r="W59" s="55"/>
      <c r="X59" s="55"/>
      <c r="Y59" s="55"/>
      <c r="Z59" s="40"/>
      <c r="AA59" s="55"/>
      <c r="AB59" s="40"/>
      <c r="AC59" s="40"/>
      <c r="AD59" s="55"/>
      <c r="AE59" s="56"/>
      <c r="AF59" s="56"/>
      <c r="AG59" s="56"/>
      <c r="AH59" s="56"/>
      <c r="AI59" s="56"/>
      <c r="AJ59" s="56"/>
      <c r="AK59" s="56"/>
    </row>
    <row r="60" ht="26.25" customHeight="1">
      <c r="A60" s="40">
        <v>57.0</v>
      </c>
      <c r="B60" s="49" t="s">
        <v>428</v>
      </c>
      <c r="C60" s="49" t="s">
        <v>429</v>
      </c>
      <c r="D60" s="67">
        <v>28280.0</v>
      </c>
      <c r="E60" s="67"/>
      <c r="F60" s="41" t="s">
        <v>101</v>
      </c>
      <c r="G60" s="40"/>
      <c r="H60" s="49" t="s">
        <v>430</v>
      </c>
      <c r="I60" s="40" t="s">
        <v>431</v>
      </c>
      <c r="J60" s="49" t="s">
        <v>15</v>
      </c>
      <c r="K60" s="55"/>
      <c r="L60" s="52">
        <v>8.5770894297E10</v>
      </c>
      <c r="M60" s="53"/>
      <c r="N60" s="49" t="s">
        <v>428</v>
      </c>
      <c r="O60" s="40" t="s">
        <v>284</v>
      </c>
      <c r="P60" s="49" t="s">
        <v>294</v>
      </c>
      <c r="Q60" s="40" t="s">
        <v>139</v>
      </c>
      <c r="R60" s="55"/>
      <c r="S60" s="55"/>
      <c r="T60" s="55"/>
      <c r="U60" s="55"/>
      <c r="V60" s="55"/>
      <c r="W60" s="55"/>
      <c r="X60" s="55"/>
      <c r="Y60" s="55"/>
      <c r="Z60" s="40"/>
      <c r="AA60" s="55"/>
      <c r="AB60" s="40"/>
      <c r="AC60" s="40"/>
      <c r="AD60" s="55"/>
      <c r="AE60" s="56"/>
      <c r="AF60" s="56"/>
      <c r="AG60" s="56"/>
      <c r="AH60" s="56"/>
      <c r="AI60" s="56"/>
      <c r="AJ60" s="56"/>
      <c r="AK60" s="56"/>
    </row>
    <row r="61" ht="26.25" customHeight="1">
      <c r="A61" s="40">
        <v>58.0</v>
      </c>
      <c r="B61" s="49" t="s">
        <v>432</v>
      </c>
      <c r="C61" s="49" t="s">
        <v>433</v>
      </c>
      <c r="D61" s="58"/>
      <c r="E61" s="58"/>
      <c r="F61" s="40"/>
      <c r="G61" s="40"/>
      <c r="H61" s="49"/>
      <c r="I61" s="55"/>
      <c r="J61" s="55"/>
      <c r="K61" s="55"/>
      <c r="L61" s="52">
        <v>8.1317804348E10</v>
      </c>
      <c r="M61" s="53"/>
      <c r="N61" s="49" t="s">
        <v>432</v>
      </c>
      <c r="O61" s="40" t="s">
        <v>284</v>
      </c>
      <c r="P61" s="49" t="s">
        <v>288</v>
      </c>
      <c r="Q61" s="40" t="s">
        <v>308</v>
      </c>
      <c r="R61" s="55"/>
      <c r="S61" s="55"/>
      <c r="T61" s="55"/>
      <c r="U61" s="55"/>
      <c r="V61" s="55"/>
      <c r="W61" s="55"/>
      <c r="X61" s="55"/>
      <c r="Y61" s="55"/>
      <c r="Z61" s="40"/>
      <c r="AA61" s="55"/>
      <c r="AB61" s="40"/>
      <c r="AC61" s="40"/>
      <c r="AD61" s="55"/>
      <c r="AE61" s="56"/>
      <c r="AF61" s="56"/>
      <c r="AG61" s="56"/>
      <c r="AH61" s="56"/>
      <c r="AI61" s="56"/>
      <c r="AJ61" s="56"/>
      <c r="AK61" s="56"/>
    </row>
    <row r="62" ht="26.25" customHeight="1">
      <c r="A62" s="40">
        <v>59.0</v>
      </c>
      <c r="B62" s="49" t="s">
        <v>434</v>
      </c>
      <c r="C62" s="49" t="s">
        <v>435</v>
      </c>
      <c r="D62" s="58"/>
      <c r="E62" s="58"/>
      <c r="F62" s="40"/>
      <c r="G62" s="40"/>
      <c r="H62" s="49"/>
      <c r="I62" s="55"/>
      <c r="J62" s="55"/>
      <c r="K62" s="55"/>
      <c r="L62" s="52">
        <v>8.771970186E10</v>
      </c>
      <c r="M62" s="53"/>
      <c r="N62" s="49" t="s">
        <v>434</v>
      </c>
      <c r="O62" s="40" t="s">
        <v>284</v>
      </c>
      <c r="P62" s="49" t="s">
        <v>302</v>
      </c>
      <c r="Q62" s="40" t="s">
        <v>108</v>
      </c>
      <c r="R62" s="55"/>
      <c r="S62" s="55"/>
      <c r="T62" s="55"/>
      <c r="U62" s="55"/>
      <c r="V62" s="55"/>
      <c r="W62" s="55"/>
      <c r="X62" s="55"/>
      <c r="Y62" s="55"/>
      <c r="Z62" s="40"/>
      <c r="AA62" s="55"/>
      <c r="AB62" s="40"/>
      <c r="AC62" s="40"/>
      <c r="AD62" s="55"/>
      <c r="AE62" s="56"/>
      <c r="AF62" s="56"/>
      <c r="AG62" s="56"/>
      <c r="AH62" s="56"/>
      <c r="AI62" s="56"/>
      <c r="AJ62" s="56"/>
      <c r="AK62" s="56"/>
    </row>
    <row r="63" ht="26.25" customHeight="1">
      <c r="A63" s="40">
        <v>60.0</v>
      </c>
      <c r="B63" s="49" t="s">
        <v>436</v>
      </c>
      <c r="C63" s="49" t="s">
        <v>437</v>
      </c>
      <c r="D63" s="58"/>
      <c r="E63" s="58"/>
      <c r="F63" s="40"/>
      <c r="G63" s="40"/>
      <c r="H63" s="49"/>
      <c r="I63" s="55"/>
      <c r="J63" s="55"/>
      <c r="K63" s="55"/>
      <c r="L63" s="52">
        <v>8.1226589864E10</v>
      </c>
      <c r="M63" s="53"/>
      <c r="N63" s="49" t="s">
        <v>436</v>
      </c>
      <c r="O63" s="40" t="s">
        <v>284</v>
      </c>
      <c r="P63" s="49" t="s">
        <v>368</v>
      </c>
      <c r="Q63" s="40" t="s">
        <v>108</v>
      </c>
      <c r="R63" s="55"/>
      <c r="S63" s="55"/>
      <c r="T63" s="55"/>
      <c r="U63" s="55"/>
      <c r="V63" s="55"/>
      <c r="W63" s="55"/>
      <c r="X63" s="55"/>
      <c r="Y63" s="55"/>
      <c r="Z63" s="40"/>
      <c r="AA63" s="55"/>
      <c r="AB63" s="40"/>
      <c r="AC63" s="40"/>
      <c r="AD63" s="55"/>
      <c r="AE63" s="56"/>
      <c r="AF63" s="56"/>
      <c r="AG63" s="56"/>
      <c r="AH63" s="56"/>
      <c r="AI63" s="56"/>
      <c r="AJ63" s="56"/>
      <c r="AK63" s="56"/>
    </row>
    <row r="64" ht="26.25" customHeight="1">
      <c r="A64" s="40">
        <v>61.0</v>
      </c>
      <c r="B64" s="49" t="s">
        <v>438</v>
      </c>
      <c r="C64" s="49" t="s">
        <v>439</v>
      </c>
      <c r="D64" s="58"/>
      <c r="E64" s="58"/>
      <c r="F64" s="40"/>
      <c r="G64" s="40"/>
      <c r="H64" s="49"/>
      <c r="I64" s="55"/>
      <c r="J64" s="55"/>
      <c r="K64" s="55"/>
      <c r="L64" s="52">
        <v>8.1369165789E10</v>
      </c>
      <c r="M64" s="53"/>
      <c r="N64" s="49" t="s">
        <v>438</v>
      </c>
      <c r="O64" s="40" t="s">
        <v>284</v>
      </c>
      <c r="P64" s="49" t="s">
        <v>294</v>
      </c>
      <c r="Q64" s="40" t="s">
        <v>108</v>
      </c>
      <c r="R64" s="55"/>
      <c r="S64" s="55"/>
      <c r="T64" s="55"/>
      <c r="U64" s="55"/>
      <c r="V64" s="55"/>
      <c r="W64" s="55"/>
      <c r="X64" s="55"/>
      <c r="Y64" s="55"/>
      <c r="Z64" s="40"/>
      <c r="AA64" s="55"/>
      <c r="AB64" s="40"/>
      <c r="AC64" s="40"/>
      <c r="AD64" s="55"/>
      <c r="AE64" s="56"/>
      <c r="AF64" s="56"/>
      <c r="AG64" s="56"/>
      <c r="AH64" s="56"/>
      <c r="AI64" s="56"/>
      <c r="AJ64" s="56"/>
      <c r="AK64" s="56"/>
    </row>
    <row r="65" ht="26.25" customHeight="1">
      <c r="A65" s="40">
        <v>62.0</v>
      </c>
      <c r="B65" s="49" t="s">
        <v>440</v>
      </c>
      <c r="C65" s="49" t="s">
        <v>441</v>
      </c>
      <c r="D65" s="58"/>
      <c r="E65" s="58"/>
      <c r="F65" s="40"/>
      <c r="G65" s="40"/>
      <c r="H65" s="49" t="s">
        <v>442</v>
      </c>
      <c r="I65" s="49" t="s">
        <v>443</v>
      </c>
      <c r="J65" s="49" t="s">
        <v>24</v>
      </c>
      <c r="K65" s="55"/>
      <c r="L65" s="52">
        <v>8.522802979E10</v>
      </c>
      <c r="M65" s="53"/>
      <c r="N65" s="49" t="s">
        <v>440</v>
      </c>
      <c r="O65" s="40" t="s">
        <v>284</v>
      </c>
      <c r="P65" s="49" t="s">
        <v>302</v>
      </c>
      <c r="Q65" s="40" t="s">
        <v>139</v>
      </c>
      <c r="R65" s="55"/>
      <c r="S65" s="55"/>
      <c r="T65" s="55"/>
      <c r="U65" s="55"/>
      <c r="V65" s="55"/>
      <c r="W65" s="55"/>
      <c r="X65" s="55"/>
      <c r="Y65" s="55"/>
      <c r="Z65" s="40"/>
      <c r="AA65" s="55"/>
      <c r="AB65" s="40"/>
      <c r="AC65" s="40"/>
      <c r="AD65" s="55"/>
      <c r="AE65" s="56"/>
      <c r="AF65" s="56"/>
      <c r="AG65" s="56"/>
      <c r="AH65" s="56"/>
      <c r="AI65" s="56"/>
      <c r="AJ65" s="56"/>
      <c r="AK65" s="56"/>
    </row>
    <row r="66" ht="26.25" customHeight="1">
      <c r="A66" s="40">
        <v>63.0</v>
      </c>
      <c r="B66" s="49" t="s">
        <v>444</v>
      </c>
      <c r="C66" s="49" t="s">
        <v>445</v>
      </c>
      <c r="D66" s="58"/>
      <c r="E66" s="58"/>
      <c r="F66" s="40"/>
      <c r="G66" s="40"/>
      <c r="H66" s="49"/>
      <c r="I66" s="55"/>
      <c r="J66" s="55"/>
      <c r="K66" s="55"/>
      <c r="L66" s="52">
        <v>8.1289350964E10</v>
      </c>
      <c r="M66" s="53"/>
      <c r="N66" s="49" t="s">
        <v>444</v>
      </c>
      <c r="O66" s="40" t="s">
        <v>284</v>
      </c>
      <c r="P66" s="49" t="s">
        <v>288</v>
      </c>
      <c r="Q66" s="40" t="s">
        <v>308</v>
      </c>
      <c r="R66" s="55"/>
      <c r="S66" s="55"/>
      <c r="T66" s="55"/>
      <c r="U66" s="55"/>
      <c r="V66" s="55"/>
      <c r="W66" s="55"/>
      <c r="X66" s="55"/>
      <c r="Y66" s="55"/>
      <c r="Z66" s="40"/>
      <c r="AA66" s="55"/>
      <c r="AB66" s="40"/>
      <c r="AC66" s="40"/>
      <c r="AD66" s="55"/>
      <c r="AE66" s="56"/>
      <c r="AF66" s="56"/>
      <c r="AG66" s="56"/>
      <c r="AH66" s="56"/>
      <c r="AI66" s="56"/>
      <c r="AJ66" s="56"/>
      <c r="AK66" s="56"/>
    </row>
    <row r="67" ht="26.25" customHeight="1">
      <c r="A67" s="40">
        <v>64.0</v>
      </c>
      <c r="B67" s="49" t="s">
        <v>446</v>
      </c>
      <c r="C67" s="49" t="s">
        <v>447</v>
      </c>
      <c r="D67" s="58"/>
      <c r="E67" s="58"/>
      <c r="F67" s="40"/>
      <c r="G67" s="40"/>
      <c r="H67" s="49"/>
      <c r="I67" s="55"/>
      <c r="J67" s="55"/>
      <c r="K67" s="55"/>
      <c r="L67" s="52">
        <v>8.5890020028E10</v>
      </c>
      <c r="M67" s="53"/>
      <c r="N67" s="49" t="s">
        <v>446</v>
      </c>
      <c r="O67" s="40" t="s">
        <v>284</v>
      </c>
      <c r="P67" s="49" t="s">
        <v>349</v>
      </c>
      <c r="Q67" s="40" t="s">
        <v>108</v>
      </c>
      <c r="R67" s="55"/>
      <c r="S67" s="55"/>
      <c r="T67" s="55"/>
      <c r="U67" s="55"/>
      <c r="V67" s="55"/>
      <c r="W67" s="55"/>
      <c r="X67" s="55"/>
      <c r="Y67" s="55"/>
      <c r="Z67" s="40"/>
      <c r="AA67" s="55"/>
      <c r="AB67" s="40"/>
      <c r="AC67" s="40"/>
      <c r="AD67" s="55"/>
      <c r="AE67" s="56"/>
      <c r="AF67" s="56"/>
      <c r="AG67" s="56"/>
      <c r="AH67" s="56"/>
      <c r="AI67" s="56"/>
      <c r="AJ67" s="56"/>
      <c r="AK67" s="56"/>
    </row>
    <row r="68" ht="26.25" customHeight="1">
      <c r="A68" s="40">
        <v>65.0</v>
      </c>
      <c r="B68" s="49" t="s">
        <v>448</v>
      </c>
      <c r="C68" s="49" t="s">
        <v>449</v>
      </c>
      <c r="D68" s="58"/>
      <c r="E68" s="58"/>
      <c r="F68" s="40"/>
      <c r="G68" s="40"/>
      <c r="H68" s="49"/>
      <c r="I68" s="55"/>
      <c r="J68" s="55"/>
      <c r="K68" s="55"/>
      <c r="L68" s="52">
        <v>8.5724829949E10</v>
      </c>
      <c r="M68" s="53"/>
      <c r="N68" s="49" t="s">
        <v>448</v>
      </c>
      <c r="O68" s="40" t="s">
        <v>284</v>
      </c>
      <c r="P68" s="49" t="s">
        <v>288</v>
      </c>
      <c r="Q68" s="40" t="s">
        <v>308</v>
      </c>
      <c r="R68" s="55"/>
      <c r="S68" s="55"/>
      <c r="T68" s="55"/>
      <c r="U68" s="55"/>
      <c r="V68" s="55"/>
      <c r="W68" s="55"/>
      <c r="X68" s="55"/>
      <c r="Y68" s="55"/>
      <c r="Z68" s="40"/>
      <c r="AA68" s="55"/>
      <c r="AB68" s="40"/>
      <c r="AC68" s="40"/>
      <c r="AD68" s="55"/>
      <c r="AE68" s="56"/>
      <c r="AF68" s="56"/>
      <c r="AG68" s="56"/>
      <c r="AH68" s="56"/>
      <c r="AI68" s="56"/>
      <c r="AJ68" s="56"/>
      <c r="AK68" s="56"/>
    </row>
    <row r="69" ht="26.25" customHeight="1">
      <c r="A69" s="40">
        <v>66.0</v>
      </c>
      <c r="B69" s="49" t="s">
        <v>450</v>
      </c>
      <c r="C69" s="49" t="s">
        <v>451</v>
      </c>
      <c r="D69" s="58"/>
      <c r="E69" s="58"/>
      <c r="F69" s="40"/>
      <c r="G69" s="40"/>
      <c r="H69" s="49"/>
      <c r="I69" s="55"/>
      <c r="J69" s="55"/>
      <c r="K69" s="55"/>
      <c r="L69" s="52">
        <v>8.7878751E10</v>
      </c>
      <c r="M69" s="53"/>
      <c r="N69" s="49" t="s">
        <v>450</v>
      </c>
      <c r="O69" s="40" t="s">
        <v>284</v>
      </c>
      <c r="P69" s="49" t="s">
        <v>452</v>
      </c>
      <c r="Q69" s="40" t="s">
        <v>308</v>
      </c>
      <c r="R69" s="55"/>
      <c r="S69" s="55"/>
      <c r="T69" s="55"/>
      <c r="U69" s="55"/>
      <c r="V69" s="55"/>
      <c r="W69" s="55"/>
      <c r="X69" s="55"/>
      <c r="Y69" s="55"/>
      <c r="Z69" s="40"/>
      <c r="AA69" s="55"/>
      <c r="AB69" s="40"/>
      <c r="AC69" s="40"/>
      <c r="AD69" s="55"/>
      <c r="AE69" s="56"/>
      <c r="AF69" s="56"/>
      <c r="AG69" s="56"/>
      <c r="AH69" s="56"/>
      <c r="AI69" s="56"/>
      <c r="AJ69" s="56"/>
      <c r="AK69" s="56"/>
    </row>
    <row r="70" ht="26.25" customHeight="1">
      <c r="A70" s="40">
        <v>67.0</v>
      </c>
      <c r="B70" s="49" t="s">
        <v>453</v>
      </c>
      <c r="C70" s="49" t="s">
        <v>454</v>
      </c>
      <c r="D70" s="58"/>
      <c r="E70" s="58"/>
      <c r="F70" s="40"/>
      <c r="G70" s="40"/>
      <c r="H70" s="49"/>
      <c r="I70" s="55"/>
      <c r="J70" s="55"/>
      <c r="K70" s="55"/>
      <c r="L70" s="52">
        <v>8.131654526E10</v>
      </c>
      <c r="M70" s="53"/>
      <c r="N70" s="49" t="s">
        <v>453</v>
      </c>
      <c r="O70" s="40" t="s">
        <v>284</v>
      </c>
      <c r="P70" s="49" t="s">
        <v>294</v>
      </c>
      <c r="Q70" s="40" t="s">
        <v>139</v>
      </c>
      <c r="R70" s="55"/>
      <c r="S70" s="55"/>
      <c r="T70" s="55"/>
      <c r="U70" s="55"/>
      <c r="V70" s="55"/>
      <c r="W70" s="55"/>
      <c r="X70" s="55"/>
      <c r="Y70" s="55"/>
      <c r="Z70" s="40"/>
      <c r="AA70" s="55"/>
      <c r="AB70" s="40"/>
      <c r="AC70" s="40"/>
      <c r="AD70" s="55"/>
      <c r="AE70" s="56"/>
      <c r="AF70" s="56"/>
      <c r="AG70" s="56"/>
      <c r="AH70" s="56"/>
      <c r="AI70" s="56"/>
      <c r="AJ70" s="56"/>
      <c r="AK70" s="56"/>
    </row>
    <row r="71" ht="26.25" customHeight="1">
      <c r="A71" s="40">
        <v>68.0</v>
      </c>
      <c r="B71" s="49" t="s">
        <v>455</v>
      </c>
      <c r="C71" s="49" t="s">
        <v>456</v>
      </c>
      <c r="D71" s="58"/>
      <c r="E71" s="58"/>
      <c r="F71" s="40"/>
      <c r="G71" s="40"/>
      <c r="H71" s="49"/>
      <c r="I71" s="55"/>
      <c r="J71" s="55"/>
      <c r="K71" s="55"/>
      <c r="L71" s="52">
        <v>8.5714105383E10</v>
      </c>
      <c r="M71" s="53"/>
      <c r="N71" s="49" t="s">
        <v>455</v>
      </c>
      <c r="O71" s="40" t="s">
        <v>284</v>
      </c>
      <c r="P71" s="49" t="s">
        <v>294</v>
      </c>
      <c r="Q71" s="40" t="s">
        <v>139</v>
      </c>
      <c r="R71" s="55"/>
      <c r="S71" s="55"/>
      <c r="T71" s="55"/>
      <c r="U71" s="55"/>
      <c r="V71" s="55"/>
      <c r="W71" s="55"/>
      <c r="X71" s="55"/>
      <c r="Y71" s="55"/>
      <c r="Z71" s="40"/>
      <c r="AA71" s="55"/>
      <c r="AB71" s="40"/>
      <c r="AC71" s="40"/>
      <c r="AD71" s="55"/>
      <c r="AE71" s="56"/>
      <c r="AF71" s="56"/>
      <c r="AG71" s="56"/>
      <c r="AH71" s="56"/>
      <c r="AI71" s="56"/>
      <c r="AJ71" s="56"/>
      <c r="AK71" s="56"/>
    </row>
    <row r="72" ht="26.25" customHeight="1">
      <c r="A72" s="40">
        <v>69.0</v>
      </c>
      <c r="B72" s="49" t="s">
        <v>457</v>
      </c>
      <c r="C72" s="49" t="s">
        <v>458</v>
      </c>
      <c r="D72" s="68" t="s">
        <v>459</v>
      </c>
      <c r="E72" s="68"/>
      <c r="F72" s="41" t="s">
        <v>101</v>
      </c>
      <c r="G72" s="40"/>
      <c r="H72" s="49" t="s">
        <v>460</v>
      </c>
      <c r="I72" s="40" t="s">
        <v>461</v>
      </c>
      <c r="J72" s="49" t="s">
        <v>15</v>
      </c>
      <c r="K72" s="49" t="s">
        <v>105</v>
      </c>
      <c r="L72" s="52">
        <v>8.127034664E9</v>
      </c>
      <c r="M72" s="53"/>
      <c r="N72" s="49" t="s">
        <v>457</v>
      </c>
      <c r="O72" s="40" t="s">
        <v>284</v>
      </c>
      <c r="P72" s="49" t="s">
        <v>305</v>
      </c>
      <c r="Q72" s="40" t="s">
        <v>139</v>
      </c>
      <c r="R72" s="55"/>
      <c r="S72" s="55"/>
      <c r="T72" s="55"/>
      <c r="U72" s="55"/>
      <c r="V72" s="55"/>
      <c r="W72" s="55"/>
      <c r="X72" s="55"/>
      <c r="Y72" s="55"/>
      <c r="Z72" s="40"/>
      <c r="AA72" s="55"/>
      <c r="AB72" s="40"/>
      <c r="AC72" s="40"/>
      <c r="AD72" s="55"/>
      <c r="AE72" s="56"/>
      <c r="AF72" s="56"/>
      <c r="AG72" s="56"/>
      <c r="AH72" s="56"/>
      <c r="AI72" s="56"/>
      <c r="AJ72" s="56"/>
      <c r="AK72" s="56"/>
    </row>
    <row r="73" ht="26.25" customHeight="1">
      <c r="A73" s="40">
        <v>70.0</v>
      </c>
      <c r="B73" s="49" t="s">
        <v>462</v>
      </c>
      <c r="C73" s="49" t="s">
        <v>463</v>
      </c>
      <c r="D73" s="58"/>
      <c r="E73" s="58"/>
      <c r="F73" s="40"/>
      <c r="G73" s="40"/>
      <c r="H73" s="49"/>
      <c r="I73" s="55"/>
      <c r="J73" s="55"/>
      <c r="K73" s="55"/>
      <c r="L73" s="52">
        <v>8.9695534462E10</v>
      </c>
      <c r="M73" s="53"/>
      <c r="N73" s="49" t="s">
        <v>462</v>
      </c>
      <c r="O73" s="40" t="s">
        <v>284</v>
      </c>
      <c r="P73" s="49" t="s">
        <v>294</v>
      </c>
      <c r="Q73" s="40" t="s">
        <v>139</v>
      </c>
      <c r="R73" s="55"/>
      <c r="S73" s="55"/>
      <c r="T73" s="55"/>
      <c r="U73" s="55"/>
      <c r="V73" s="55"/>
      <c r="W73" s="55"/>
      <c r="X73" s="55"/>
      <c r="Y73" s="55"/>
      <c r="Z73" s="40"/>
      <c r="AA73" s="55"/>
      <c r="AB73" s="40"/>
      <c r="AC73" s="40"/>
      <c r="AD73" s="55"/>
      <c r="AE73" s="56"/>
      <c r="AF73" s="56"/>
      <c r="AG73" s="56"/>
      <c r="AH73" s="56"/>
      <c r="AI73" s="56"/>
      <c r="AJ73" s="56"/>
      <c r="AK73" s="56"/>
    </row>
    <row r="74" ht="26.25" customHeight="1">
      <c r="A74" s="40">
        <v>71.0</v>
      </c>
      <c r="B74" s="49" t="s">
        <v>464</v>
      </c>
      <c r="C74" s="49" t="s">
        <v>465</v>
      </c>
      <c r="D74" s="58"/>
      <c r="E74" s="58"/>
      <c r="F74" s="40"/>
      <c r="G74" s="40"/>
      <c r="H74" s="49"/>
      <c r="I74" s="55"/>
      <c r="J74" s="55"/>
      <c r="K74" s="55"/>
      <c r="L74" s="52">
        <v>8.778175006E10</v>
      </c>
      <c r="M74" s="53"/>
      <c r="N74" s="49" t="s">
        <v>464</v>
      </c>
      <c r="O74" s="40" t="s">
        <v>284</v>
      </c>
      <c r="P74" s="49" t="s">
        <v>291</v>
      </c>
      <c r="Q74" s="40" t="s">
        <v>308</v>
      </c>
      <c r="R74" s="55"/>
      <c r="S74" s="55"/>
      <c r="T74" s="55"/>
      <c r="U74" s="55"/>
      <c r="V74" s="55"/>
      <c r="W74" s="55"/>
      <c r="X74" s="55"/>
      <c r="Y74" s="55"/>
      <c r="Z74" s="40"/>
      <c r="AA74" s="55"/>
      <c r="AB74" s="40"/>
      <c r="AC74" s="40"/>
      <c r="AD74" s="55"/>
      <c r="AE74" s="56"/>
      <c r="AF74" s="56"/>
      <c r="AG74" s="56"/>
      <c r="AH74" s="56"/>
      <c r="AI74" s="56"/>
      <c r="AJ74" s="56"/>
      <c r="AK74" s="56"/>
    </row>
    <row r="75" ht="26.25" customHeight="1">
      <c r="A75" s="40">
        <v>72.0</v>
      </c>
      <c r="B75" s="49" t="s">
        <v>466</v>
      </c>
      <c r="C75" s="49" t="s">
        <v>467</v>
      </c>
      <c r="D75" s="58"/>
      <c r="E75" s="58"/>
      <c r="F75" s="40"/>
      <c r="G75" s="40"/>
      <c r="H75" s="49"/>
      <c r="I75" s="55"/>
      <c r="J75" s="55"/>
      <c r="K75" s="55"/>
      <c r="L75" s="52">
        <v>8.1283805696E10</v>
      </c>
      <c r="M75" s="53"/>
      <c r="N75" s="49" t="s">
        <v>466</v>
      </c>
      <c r="O75" s="40" t="s">
        <v>284</v>
      </c>
      <c r="P75" s="49" t="s">
        <v>302</v>
      </c>
      <c r="Q75" s="40" t="s">
        <v>468</v>
      </c>
      <c r="R75" s="55"/>
      <c r="S75" s="55"/>
      <c r="T75" s="55"/>
      <c r="U75" s="55"/>
      <c r="V75" s="55"/>
      <c r="W75" s="55"/>
      <c r="X75" s="55"/>
      <c r="Y75" s="55"/>
      <c r="Z75" s="40"/>
      <c r="AA75" s="55"/>
      <c r="AB75" s="40"/>
      <c r="AC75" s="40"/>
      <c r="AD75" s="55"/>
      <c r="AE75" s="56"/>
      <c r="AF75" s="56"/>
      <c r="AG75" s="56"/>
      <c r="AH75" s="56"/>
      <c r="AI75" s="56"/>
      <c r="AJ75" s="56"/>
      <c r="AK75" s="56"/>
    </row>
    <row r="76" ht="26.25" customHeight="1">
      <c r="A76" s="40">
        <v>73.0</v>
      </c>
      <c r="B76" s="49" t="s">
        <v>469</v>
      </c>
      <c r="C76" s="49" t="s">
        <v>470</v>
      </c>
      <c r="D76" s="58"/>
      <c r="E76" s="58"/>
      <c r="F76" s="40"/>
      <c r="G76" s="40"/>
      <c r="H76" s="49"/>
      <c r="I76" s="55"/>
      <c r="J76" s="55"/>
      <c r="K76" s="55"/>
      <c r="L76" s="52">
        <v>8.1196955E9</v>
      </c>
      <c r="M76" s="53"/>
      <c r="N76" s="49" t="s">
        <v>469</v>
      </c>
      <c r="O76" s="40" t="s">
        <v>284</v>
      </c>
      <c r="P76" s="49" t="s">
        <v>425</v>
      </c>
      <c r="Q76" s="40" t="s">
        <v>471</v>
      </c>
      <c r="R76" s="55"/>
      <c r="S76" s="55"/>
      <c r="T76" s="55"/>
      <c r="U76" s="55"/>
      <c r="V76" s="55"/>
      <c r="W76" s="55"/>
      <c r="X76" s="55"/>
      <c r="Y76" s="55"/>
      <c r="Z76" s="40"/>
      <c r="AA76" s="55"/>
      <c r="AB76" s="40"/>
      <c r="AC76" s="40"/>
      <c r="AD76" s="55"/>
      <c r="AE76" s="56"/>
      <c r="AF76" s="56"/>
      <c r="AG76" s="56"/>
      <c r="AH76" s="56"/>
      <c r="AI76" s="56"/>
      <c r="AJ76" s="56"/>
      <c r="AK76" s="56"/>
    </row>
    <row r="77" ht="26.25" customHeight="1">
      <c r="A77" s="40">
        <v>74.0</v>
      </c>
      <c r="B77" s="49" t="s">
        <v>472</v>
      </c>
      <c r="C77" s="49" t="s">
        <v>473</v>
      </c>
      <c r="D77" s="58"/>
      <c r="E77" s="58"/>
      <c r="F77" s="40"/>
      <c r="G77" s="40"/>
      <c r="H77" s="49"/>
      <c r="I77" s="55"/>
      <c r="J77" s="55"/>
      <c r="K77" s="55"/>
      <c r="L77" s="52">
        <v>8.5323354412E10</v>
      </c>
      <c r="M77" s="53"/>
      <c r="N77" s="49" t="s">
        <v>472</v>
      </c>
      <c r="O77" s="40" t="s">
        <v>284</v>
      </c>
      <c r="P77" s="49" t="s">
        <v>294</v>
      </c>
      <c r="Q77" s="41" t="s">
        <v>124</v>
      </c>
      <c r="R77" s="55"/>
      <c r="S77" s="55"/>
      <c r="T77" s="55"/>
      <c r="U77" s="55"/>
      <c r="V77" s="55"/>
      <c r="W77" s="55"/>
      <c r="X77" s="55"/>
      <c r="Y77" s="55"/>
      <c r="Z77" s="40"/>
      <c r="AA77" s="55"/>
      <c r="AB77" s="40"/>
      <c r="AC77" s="40"/>
      <c r="AD77" s="55"/>
      <c r="AE77" s="56"/>
      <c r="AF77" s="56"/>
      <c r="AG77" s="56"/>
      <c r="AH77" s="56"/>
      <c r="AI77" s="56"/>
      <c r="AJ77" s="56"/>
      <c r="AK77" s="56"/>
    </row>
    <row r="78" ht="26.25" customHeight="1">
      <c r="A78" s="40">
        <v>75.0</v>
      </c>
      <c r="B78" s="49" t="s">
        <v>474</v>
      </c>
      <c r="C78" s="49" t="s">
        <v>475</v>
      </c>
      <c r="D78" s="58"/>
      <c r="E78" s="58"/>
      <c r="F78" s="40"/>
      <c r="G78" s="40"/>
      <c r="H78" s="49"/>
      <c r="I78" s="55"/>
      <c r="J78" s="55"/>
      <c r="K78" s="55"/>
      <c r="L78" s="52">
        <v>8.18892896E8</v>
      </c>
      <c r="M78" s="53"/>
      <c r="N78" s="49" t="s">
        <v>474</v>
      </c>
      <c r="O78" s="40" t="s">
        <v>284</v>
      </c>
      <c r="P78" s="49" t="s">
        <v>305</v>
      </c>
      <c r="Q78" s="40" t="s">
        <v>476</v>
      </c>
      <c r="R78" s="55"/>
      <c r="S78" s="55"/>
      <c r="T78" s="55"/>
      <c r="U78" s="55"/>
      <c r="V78" s="55"/>
      <c r="W78" s="55"/>
      <c r="X78" s="55"/>
      <c r="Y78" s="55"/>
      <c r="Z78" s="40"/>
      <c r="AA78" s="55"/>
      <c r="AB78" s="40"/>
      <c r="AC78" s="40"/>
      <c r="AD78" s="55"/>
      <c r="AE78" s="56"/>
      <c r="AF78" s="56"/>
      <c r="AG78" s="56"/>
      <c r="AH78" s="56"/>
      <c r="AI78" s="56"/>
      <c r="AJ78" s="56"/>
      <c r="AK78" s="56"/>
    </row>
    <row r="79" ht="26.25" customHeight="1">
      <c r="A79" s="40">
        <v>76.0</v>
      </c>
      <c r="B79" s="49" t="s">
        <v>477</v>
      </c>
      <c r="C79" s="49" t="s">
        <v>478</v>
      </c>
      <c r="D79" s="58"/>
      <c r="E79" s="58"/>
      <c r="F79" s="40"/>
      <c r="G79" s="40"/>
      <c r="H79" s="49"/>
      <c r="I79" s="55"/>
      <c r="J79" s="55"/>
      <c r="K79" s="55"/>
      <c r="L79" s="52">
        <v>8.5646498934E10</v>
      </c>
      <c r="M79" s="53"/>
      <c r="N79" s="49" t="s">
        <v>477</v>
      </c>
      <c r="O79" s="40" t="s">
        <v>284</v>
      </c>
      <c r="P79" s="49" t="s">
        <v>349</v>
      </c>
      <c r="Q79" s="40" t="s">
        <v>308</v>
      </c>
      <c r="R79" s="55"/>
      <c r="S79" s="55"/>
      <c r="T79" s="55"/>
      <c r="U79" s="55"/>
      <c r="V79" s="55"/>
      <c r="W79" s="55"/>
      <c r="X79" s="55"/>
      <c r="Y79" s="55"/>
      <c r="Z79" s="40"/>
      <c r="AA79" s="55"/>
      <c r="AB79" s="40"/>
      <c r="AC79" s="40"/>
      <c r="AD79" s="55"/>
      <c r="AE79" s="56"/>
      <c r="AF79" s="56"/>
      <c r="AG79" s="56"/>
      <c r="AH79" s="56"/>
      <c r="AI79" s="56"/>
      <c r="AJ79" s="56"/>
      <c r="AK79" s="56"/>
    </row>
    <row r="80" ht="26.25" customHeight="1">
      <c r="A80" s="40">
        <v>77.0</v>
      </c>
      <c r="B80" s="49" t="s">
        <v>479</v>
      </c>
      <c r="C80" s="49" t="s">
        <v>480</v>
      </c>
      <c r="D80" s="58"/>
      <c r="E80" s="58"/>
      <c r="F80" s="40"/>
      <c r="G80" s="40"/>
      <c r="H80" s="49"/>
      <c r="I80" s="55"/>
      <c r="J80" s="55"/>
      <c r="K80" s="55"/>
      <c r="L80" s="52">
        <v>8.11106545E8</v>
      </c>
      <c r="M80" s="53"/>
      <c r="N80" s="49" t="s">
        <v>479</v>
      </c>
      <c r="O80" s="40" t="s">
        <v>284</v>
      </c>
      <c r="P80" s="49" t="s">
        <v>349</v>
      </c>
      <c r="Q80" s="40" t="s">
        <v>308</v>
      </c>
      <c r="R80" s="55"/>
      <c r="S80" s="55"/>
      <c r="T80" s="55"/>
      <c r="U80" s="55"/>
      <c r="V80" s="55"/>
      <c r="W80" s="55"/>
      <c r="X80" s="55"/>
      <c r="Y80" s="55"/>
      <c r="Z80" s="40"/>
      <c r="AA80" s="55"/>
      <c r="AB80" s="40"/>
      <c r="AC80" s="40"/>
      <c r="AD80" s="55"/>
      <c r="AE80" s="56"/>
      <c r="AF80" s="56"/>
      <c r="AG80" s="56"/>
      <c r="AH80" s="56"/>
      <c r="AI80" s="56"/>
      <c r="AJ80" s="56"/>
      <c r="AK80" s="56"/>
    </row>
    <row r="81" ht="26.25" customHeight="1">
      <c r="A81" s="40">
        <v>78.0</v>
      </c>
      <c r="B81" s="49" t="s">
        <v>481</v>
      </c>
      <c r="C81" s="49" t="s">
        <v>482</v>
      </c>
      <c r="D81" s="58"/>
      <c r="E81" s="58"/>
      <c r="F81" s="40"/>
      <c r="G81" s="40"/>
      <c r="H81" s="49"/>
      <c r="I81" s="55"/>
      <c r="J81" s="55"/>
      <c r="K81" s="55"/>
      <c r="L81" s="52">
        <v>8.5239035183E10</v>
      </c>
      <c r="M81" s="53"/>
      <c r="N81" s="49" t="s">
        <v>481</v>
      </c>
      <c r="O81" s="40" t="s">
        <v>284</v>
      </c>
      <c r="P81" s="49" t="s">
        <v>305</v>
      </c>
      <c r="Q81" s="41" t="s">
        <v>124</v>
      </c>
      <c r="R81" s="55"/>
      <c r="S81" s="55"/>
      <c r="T81" s="55"/>
      <c r="U81" s="55"/>
      <c r="V81" s="55"/>
      <c r="W81" s="55"/>
      <c r="X81" s="55"/>
      <c r="Y81" s="55"/>
      <c r="Z81" s="40"/>
      <c r="AA81" s="55"/>
      <c r="AB81" s="40"/>
      <c r="AC81" s="40"/>
      <c r="AD81" s="55"/>
      <c r="AE81" s="56"/>
      <c r="AF81" s="56"/>
      <c r="AG81" s="56"/>
      <c r="AH81" s="56"/>
      <c r="AI81" s="56"/>
      <c r="AJ81" s="56"/>
      <c r="AK81" s="56"/>
    </row>
    <row r="82" ht="26.25" customHeight="1">
      <c r="A82" s="40">
        <v>79.0</v>
      </c>
      <c r="B82" s="49" t="s">
        <v>483</v>
      </c>
      <c r="C82" s="49" t="s">
        <v>484</v>
      </c>
      <c r="D82" s="58"/>
      <c r="E82" s="58"/>
      <c r="F82" s="40"/>
      <c r="G82" s="40"/>
      <c r="H82" s="49"/>
      <c r="I82" s="55"/>
      <c r="J82" s="55"/>
      <c r="K82" s="55"/>
      <c r="L82" s="52">
        <v>8.1380917133E10</v>
      </c>
      <c r="M82" s="53"/>
      <c r="N82" s="49" t="s">
        <v>483</v>
      </c>
      <c r="O82" s="40" t="s">
        <v>284</v>
      </c>
      <c r="P82" s="49" t="s">
        <v>425</v>
      </c>
      <c r="Q82" s="40" t="s">
        <v>308</v>
      </c>
      <c r="R82" s="55"/>
      <c r="S82" s="55"/>
      <c r="T82" s="55"/>
      <c r="U82" s="55"/>
      <c r="V82" s="55"/>
      <c r="W82" s="55"/>
      <c r="X82" s="55"/>
      <c r="Y82" s="55"/>
      <c r="Z82" s="40"/>
      <c r="AA82" s="55"/>
      <c r="AB82" s="40"/>
      <c r="AC82" s="40"/>
      <c r="AD82" s="55"/>
      <c r="AE82" s="56"/>
      <c r="AF82" s="56"/>
      <c r="AG82" s="56"/>
      <c r="AH82" s="56"/>
      <c r="AI82" s="56"/>
      <c r="AJ82" s="56"/>
      <c r="AK82" s="56"/>
    </row>
    <row r="83" ht="26.25" customHeight="1">
      <c r="A83" s="40">
        <v>80.0</v>
      </c>
      <c r="B83" s="49" t="s">
        <v>485</v>
      </c>
      <c r="C83" s="49" t="s">
        <v>486</v>
      </c>
      <c r="D83" s="58"/>
      <c r="E83" s="58"/>
      <c r="F83" s="40"/>
      <c r="G83" s="40"/>
      <c r="H83" s="49"/>
      <c r="I83" s="55"/>
      <c r="J83" s="55"/>
      <c r="K83" s="55"/>
      <c r="L83" s="52">
        <v>8.1283237536E10</v>
      </c>
      <c r="M83" s="53"/>
      <c r="N83" s="49" t="s">
        <v>485</v>
      </c>
      <c r="O83" s="40" t="s">
        <v>284</v>
      </c>
      <c r="P83" s="49" t="s">
        <v>302</v>
      </c>
      <c r="Q83" s="40" t="s">
        <v>108</v>
      </c>
      <c r="R83" s="55"/>
      <c r="S83" s="55"/>
      <c r="T83" s="55"/>
      <c r="U83" s="55"/>
      <c r="V83" s="55"/>
      <c r="W83" s="55"/>
      <c r="X83" s="55"/>
      <c r="Y83" s="55"/>
      <c r="Z83" s="40"/>
      <c r="AA83" s="55"/>
      <c r="AB83" s="40"/>
      <c r="AC83" s="40"/>
      <c r="AD83" s="55"/>
      <c r="AE83" s="56"/>
      <c r="AF83" s="56"/>
      <c r="AG83" s="56"/>
      <c r="AH83" s="56"/>
      <c r="AI83" s="56"/>
      <c r="AJ83" s="56"/>
      <c r="AK83" s="56"/>
    </row>
    <row r="84" ht="26.25" customHeight="1">
      <c r="A84" s="40">
        <v>81.0</v>
      </c>
      <c r="B84" s="49" t="s">
        <v>487</v>
      </c>
      <c r="C84" s="49" t="s">
        <v>488</v>
      </c>
      <c r="D84" s="58"/>
      <c r="E84" s="58"/>
      <c r="F84" s="40"/>
      <c r="G84" s="40"/>
      <c r="H84" s="49"/>
      <c r="I84" s="55"/>
      <c r="J84" s="55"/>
      <c r="K84" s="55"/>
      <c r="L84" s="52">
        <v>8.96299991E10</v>
      </c>
      <c r="M84" s="53"/>
      <c r="N84" s="49" t="s">
        <v>487</v>
      </c>
      <c r="O84" s="40" t="s">
        <v>284</v>
      </c>
      <c r="P84" s="49" t="s">
        <v>349</v>
      </c>
      <c r="Q84" s="40" t="s">
        <v>308</v>
      </c>
      <c r="R84" s="55"/>
      <c r="S84" s="55"/>
      <c r="T84" s="55"/>
      <c r="U84" s="55"/>
      <c r="V84" s="55"/>
      <c r="W84" s="55"/>
      <c r="X84" s="55"/>
      <c r="Y84" s="55"/>
      <c r="Z84" s="40"/>
      <c r="AA84" s="55"/>
      <c r="AB84" s="40"/>
      <c r="AC84" s="40"/>
      <c r="AD84" s="55"/>
      <c r="AE84" s="56"/>
      <c r="AF84" s="56"/>
      <c r="AG84" s="56"/>
      <c r="AH84" s="56"/>
      <c r="AI84" s="56"/>
      <c r="AJ84" s="56"/>
      <c r="AK84" s="56"/>
    </row>
    <row r="85" ht="26.25" customHeight="1">
      <c r="A85" s="40">
        <v>82.0</v>
      </c>
      <c r="B85" s="49" t="s">
        <v>489</v>
      </c>
      <c r="C85" s="49" t="s">
        <v>490</v>
      </c>
      <c r="D85" s="58"/>
      <c r="E85" s="58"/>
      <c r="F85" s="40"/>
      <c r="G85" s="40"/>
      <c r="H85" s="49"/>
      <c r="I85" s="55"/>
      <c r="J85" s="55"/>
      <c r="K85" s="55"/>
      <c r="L85" s="52">
        <v>8.1513863889E10</v>
      </c>
      <c r="M85" s="53"/>
      <c r="N85" s="49" t="s">
        <v>489</v>
      </c>
      <c r="O85" s="40" t="s">
        <v>284</v>
      </c>
      <c r="P85" s="49" t="s">
        <v>294</v>
      </c>
      <c r="Q85" s="40" t="s">
        <v>108</v>
      </c>
      <c r="R85" s="55"/>
      <c r="S85" s="55"/>
      <c r="T85" s="55"/>
      <c r="U85" s="55"/>
      <c r="V85" s="55"/>
      <c r="W85" s="55"/>
      <c r="X85" s="55"/>
      <c r="Y85" s="55"/>
      <c r="Z85" s="40"/>
      <c r="AA85" s="55"/>
      <c r="AB85" s="40"/>
      <c r="AC85" s="40"/>
      <c r="AD85" s="55"/>
      <c r="AE85" s="56"/>
      <c r="AF85" s="56"/>
      <c r="AG85" s="56"/>
      <c r="AH85" s="56"/>
      <c r="AI85" s="56"/>
      <c r="AJ85" s="56"/>
      <c r="AK85" s="56"/>
    </row>
    <row r="86" ht="26.25" customHeight="1">
      <c r="A86" s="40">
        <v>83.0</v>
      </c>
      <c r="B86" s="49" t="s">
        <v>491</v>
      </c>
      <c r="C86" s="49" t="s">
        <v>492</v>
      </c>
      <c r="D86" s="58"/>
      <c r="E86" s="58"/>
      <c r="F86" s="40"/>
      <c r="G86" s="40"/>
      <c r="H86" s="49"/>
      <c r="I86" s="55"/>
      <c r="J86" s="55"/>
      <c r="K86" s="55"/>
      <c r="L86" s="52">
        <v>8.1282799074E10</v>
      </c>
      <c r="M86" s="53"/>
      <c r="N86" s="49" t="s">
        <v>491</v>
      </c>
      <c r="O86" s="40" t="s">
        <v>284</v>
      </c>
      <c r="P86" s="49" t="s">
        <v>425</v>
      </c>
      <c r="Q86" s="40" t="s">
        <v>493</v>
      </c>
      <c r="R86" s="55"/>
      <c r="S86" s="55"/>
      <c r="T86" s="55"/>
      <c r="U86" s="55"/>
      <c r="V86" s="55"/>
      <c r="W86" s="55"/>
      <c r="X86" s="55"/>
      <c r="Y86" s="55"/>
      <c r="Z86" s="40"/>
      <c r="AA86" s="55"/>
      <c r="AB86" s="40"/>
      <c r="AC86" s="40"/>
      <c r="AD86" s="55"/>
      <c r="AE86" s="56"/>
      <c r="AF86" s="56"/>
      <c r="AG86" s="56"/>
      <c r="AH86" s="56"/>
      <c r="AI86" s="56"/>
      <c r="AJ86" s="56"/>
      <c r="AK86" s="56"/>
    </row>
    <row r="87" ht="26.25" customHeight="1">
      <c r="A87" s="40">
        <v>84.0</v>
      </c>
      <c r="B87" s="49" t="s">
        <v>494</v>
      </c>
      <c r="C87" s="49" t="s">
        <v>495</v>
      </c>
      <c r="D87" s="58"/>
      <c r="E87" s="58"/>
      <c r="F87" s="40"/>
      <c r="G87" s="40"/>
      <c r="H87" s="49"/>
      <c r="I87" s="55"/>
      <c r="J87" s="55"/>
      <c r="K87" s="55"/>
      <c r="L87" s="52">
        <v>8.1808791936E10</v>
      </c>
      <c r="M87" s="53"/>
      <c r="N87" s="49" t="s">
        <v>494</v>
      </c>
      <c r="O87" s="40" t="s">
        <v>284</v>
      </c>
      <c r="P87" s="49" t="s">
        <v>294</v>
      </c>
      <c r="Q87" s="40" t="s">
        <v>108</v>
      </c>
      <c r="R87" s="55"/>
      <c r="S87" s="55"/>
      <c r="T87" s="55"/>
      <c r="U87" s="55"/>
      <c r="V87" s="55"/>
      <c r="W87" s="55"/>
      <c r="X87" s="55"/>
      <c r="Y87" s="55"/>
      <c r="Z87" s="40"/>
      <c r="AA87" s="55"/>
      <c r="AB87" s="40"/>
      <c r="AC87" s="40"/>
      <c r="AD87" s="55"/>
      <c r="AE87" s="56"/>
      <c r="AF87" s="56"/>
      <c r="AG87" s="56"/>
      <c r="AH87" s="56"/>
      <c r="AI87" s="56"/>
      <c r="AJ87" s="56"/>
      <c r="AK87" s="56"/>
    </row>
    <row r="88" ht="26.25" customHeight="1">
      <c r="A88" s="40">
        <v>85.0</v>
      </c>
      <c r="B88" s="49" t="s">
        <v>496</v>
      </c>
      <c r="C88" s="49" t="s">
        <v>497</v>
      </c>
      <c r="D88" s="58"/>
      <c r="E88" s="58"/>
      <c r="F88" s="40"/>
      <c r="G88" s="40"/>
      <c r="H88" s="49"/>
      <c r="I88" s="55"/>
      <c r="J88" s="55"/>
      <c r="K88" s="55"/>
      <c r="L88" s="52">
        <v>8.1398630946E10</v>
      </c>
      <c r="M88" s="53"/>
      <c r="N88" s="49" t="s">
        <v>496</v>
      </c>
      <c r="O88" s="40" t="s">
        <v>284</v>
      </c>
      <c r="P88" s="49" t="s">
        <v>305</v>
      </c>
      <c r="Q88" s="40" t="s">
        <v>139</v>
      </c>
      <c r="R88" s="55"/>
      <c r="S88" s="55"/>
      <c r="T88" s="55"/>
      <c r="U88" s="55"/>
      <c r="V88" s="55"/>
      <c r="W88" s="55"/>
      <c r="X88" s="55"/>
      <c r="Y88" s="55"/>
      <c r="Z88" s="40"/>
      <c r="AA88" s="55"/>
      <c r="AB88" s="40"/>
      <c r="AC88" s="40"/>
      <c r="AD88" s="55"/>
      <c r="AE88" s="56"/>
      <c r="AF88" s="56"/>
      <c r="AG88" s="56"/>
      <c r="AH88" s="56"/>
      <c r="AI88" s="56"/>
      <c r="AJ88" s="56"/>
      <c r="AK88" s="56"/>
    </row>
    <row r="89" ht="26.25" customHeight="1">
      <c r="A89" s="40">
        <v>86.0</v>
      </c>
      <c r="B89" s="49" t="s">
        <v>498</v>
      </c>
      <c r="C89" s="49" t="s">
        <v>499</v>
      </c>
      <c r="D89" s="58"/>
      <c r="E89" s="58"/>
      <c r="F89" s="40"/>
      <c r="G89" s="40"/>
      <c r="H89" s="49"/>
      <c r="I89" s="55"/>
      <c r="J89" s="55"/>
      <c r="K89" s="55"/>
      <c r="L89" s="52">
        <v>8.5725608597E10</v>
      </c>
      <c r="M89" s="53"/>
      <c r="N89" s="49" t="s">
        <v>498</v>
      </c>
      <c r="O89" s="40" t="s">
        <v>284</v>
      </c>
      <c r="P89" s="49" t="s">
        <v>297</v>
      </c>
      <c r="Q89" s="40" t="s">
        <v>108</v>
      </c>
      <c r="R89" s="55"/>
      <c r="S89" s="55"/>
      <c r="T89" s="55"/>
      <c r="U89" s="55"/>
      <c r="V89" s="55"/>
      <c r="W89" s="55"/>
      <c r="X89" s="55"/>
      <c r="Y89" s="55"/>
      <c r="Z89" s="40"/>
      <c r="AA89" s="55"/>
      <c r="AB89" s="40"/>
      <c r="AC89" s="40"/>
      <c r="AD89" s="55"/>
      <c r="AE89" s="56"/>
      <c r="AF89" s="56"/>
      <c r="AG89" s="56"/>
      <c r="AH89" s="56"/>
      <c r="AI89" s="56"/>
      <c r="AJ89" s="56"/>
      <c r="AK89" s="56"/>
    </row>
    <row r="90" ht="26.25" customHeight="1">
      <c r="A90" s="40">
        <v>87.0</v>
      </c>
      <c r="B90" s="49" t="s">
        <v>500</v>
      </c>
      <c r="C90" s="49" t="s">
        <v>501</v>
      </c>
      <c r="D90" s="58"/>
      <c r="E90" s="58"/>
      <c r="F90" s="40"/>
      <c r="G90" s="40"/>
      <c r="H90" s="49"/>
      <c r="I90" s="55"/>
      <c r="J90" s="55"/>
      <c r="K90" s="55"/>
      <c r="L90" s="52">
        <v>8.551100097E9</v>
      </c>
      <c r="M90" s="53"/>
      <c r="N90" s="49" t="s">
        <v>500</v>
      </c>
      <c r="O90" s="40" t="s">
        <v>284</v>
      </c>
      <c r="P90" s="49" t="s">
        <v>425</v>
      </c>
      <c r="Q90" s="40" t="s">
        <v>502</v>
      </c>
      <c r="R90" s="55"/>
      <c r="S90" s="55"/>
      <c r="T90" s="55"/>
      <c r="U90" s="55"/>
      <c r="V90" s="55"/>
      <c r="W90" s="55"/>
      <c r="X90" s="55"/>
      <c r="Y90" s="55"/>
      <c r="Z90" s="40"/>
      <c r="AA90" s="55"/>
      <c r="AB90" s="40"/>
      <c r="AC90" s="40"/>
      <c r="AD90" s="55"/>
      <c r="AE90" s="56"/>
      <c r="AF90" s="56"/>
      <c r="AG90" s="56"/>
      <c r="AH90" s="56"/>
      <c r="AI90" s="56"/>
      <c r="AJ90" s="56"/>
      <c r="AK90" s="56"/>
    </row>
    <row r="91" ht="26.25" customHeight="1">
      <c r="A91" s="40">
        <v>88.0</v>
      </c>
      <c r="B91" s="49" t="s">
        <v>503</v>
      </c>
      <c r="C91" s="49" t="s">
        <v>504</v>
      </c>
      <c r="D91" s="58"/>
      <c r="E91" s="58"/>
      <c r="F91" s="40"/>
      <c r="G91" s="40"/>
      <c r="H91" s="49"/>
      <c r="I91" s="55"/>
      <c r="J91" s="55"/>
      <c r="K91" s="55"/>
      <c r="L91" s="52">
        <v>8.1298816666E10</v>
      </c>
      <c r="M91" s="53"/>
      <c r="N91" s="49" t="s">
        <v>503</v>
      </c>
      <c r="O91" s="40" t="s">
        <v>284</v>
      </c>
      <c r="P91" s="49" t="s">
        <v>425</v>
      </c>
      <c r="Q91" s="40" t="s">
        <v>108</v>
      </c>
      <c r="R91" s="55"/>
      <c r="S91" s="55"/>
      <c r="T91" s="55"/>
      <c r="U91" s="55"/>
      <c r="V91" s="55"/>
      <c r="W91" s="55"/>
      <c r="X91" s="55"/>
      <c r="Y91" s="55"/>
      <c r="Z91" s="40"/>
      <c r="AA91" s="55"/>
      <c r="AB91" s="40"/>
      <c r="AC91" s="40"/>
      <c r="AD91" s="55"/>
      <c r="AE91" s="56"/>
      <c r="AF91" s="56"/>
      <c r="AG91" s="56"/>
      <c r="AH91" s="56"/>
      <c r="AI91" s="56"/>
      <c r="AJ91" s="56"/>
      <c r="AK91" s="56"/>
    </row>
    <row r="92" ht="26.25" customHeight="1">
      <c r="A92" s="40">
        <v>89.0</v>
      </c>
      <c r="B92" s="49" t="s">
        <v>505</v>
      </c>
      <c r="C92" s="49" t="s">
        <v>506</v>
      </c>
      <c r="D92" s="58"/>
      <c r="E92" s="58"/>
      <c r="F92" s="40"/>
      <c r="G92" s="40"/>
      <c r="H92" s="49"/>
      <c r="I92" s="55"/>
      <c r="J92" s="55"/>
      <c r="K92" s="55"/>
      <c r="L92" s="52">
        <v>8.951808411E10</v>
      </c>
      <c r="M92" s="53"/>
      <c r="N92" s="49" t="s">
        <v>505</v>
      </c>
      <c r="O92" s="40" t="s">
        <v>284</v>
      </c>
      <c r="P92" s="49" t="s">
        <v>294</v>
      </c>
      <c r="Q92" s="40" t="s">
        <v>189</v>
      </c>
      <c r="R92" s="55"/>
      <c r="S92" s="55"/>
      <c r="T92" s="55"/>
      <c r="U92" s="55"/>
      <c r="V92" s="55"/>
      <c r="W92" s="55"/>
      <c r="X92" s="55"/>
      <c r="Y92" s="55"/>
      <c r="Z92" s="40"/>
      <c r="AA92" s="55"/>
      <c r="AB92" s="40"/>
      <c r="AC92" s="40"/>
      <c r="AD92" s="55"/>
      <c r="AE92" s="56"/>
      <c r="AF92" s="56"/>
      <c r="AG92" s="56"/>
      <c r="AH92" s="56"/>
      <c r="AI92" s="56"/>
      <c r="AJ92" s="56"/>
      <c r="AK92" s="56"/>
    </row>
    <row r="93" ht="26.25" customHeight="1">
      <c r="A93" s="40">
        <v>90.0</v>
      </c>
      <c r="B93" s="49" t="s">
        <v>507</v>
      </c>
      <c r="C93" s="49" t="s">
        <v>508</v>
      </c>
      <c r="D93" s="58"/>
      <c r="E93" s="58"/>
      <c r="F93" s="40"/>
      <c r="G93" s="40"/>
      <c r="H93" s="49"/>
      <c r="I93" s="55"/>
      <c r="J93" s="55"/>
      <c r="K93" s="55"/>
      <c r="L93" s="52">
        <v>8.212266661E10</v>
      </c>
      <c r="M93" s="53"/>
      <c r="N93" s="49" t="s">
        <v>507</v>
      </c>
      <c r="O93" s="40" t="s">
        <v>284</v>
      </c>
      <c r="P93" s="49" t="s">
        <v>349</v>
      </c>
      <c r="Q93" s="53" t="s">
        <v>308</v>
      </c>
      <c r="R93" s="55"/>
      <c r="S93" s="55"/>
      <c r="T93" s="55"/>
      <c r="U93" s="55"/>
      <c r="V93" s="55"/>
      <c r="W93" s="55"/>
      <c r="X93" s="55"/>
      <c r="Y93" s="55"/>
      <c r="Z93" s="40"/>
      <c r="AA93" s="55"/>
      <c r="AB93" s="40"/>
      <c r="AC93" s="40"/>
      <c r="AD93" s="55"/>
      <c r="AE93" s="56"/>
      <c r="AF93" s="56"/>
      <c r="AG93" s="56"/>
      <c r="AH93" s="56"/>
      <c r="AI93" s="56"/>
      <c r="AJ93" s="56"/>
      <c r="AK93" s="56"/>
    </row>
    <row r="94" ht="26.25" customHeight="1">
      <c r="A94" s="40">
        <v>91.0</v>
      </c>
      <c r="B94" s="49" t="s">
        <v>509</v>
      </c>
      <c r="C94" s="49" t="s">
        <v>510</v>
      </c>
      <c r="D94" s="58"/>
      <c r="E94" s="58"/>
      <c r="F94" s="40"/>
      <c r="G94" s="40"/>
      <c r="H94" s="49"/>
      <c r="I94" s="55"/>
      <c r="J94" s="55"/>
      <c r="K94" s="55"/>
      <c r="L94" s="52">
        <v>8.777597406E10</v>
      </c>
      <c r="M94" s="53"/>
      <c r="N94" s="49" t="s">
        <v>509</v>
      </c>
      <c r="O94" s="40" t="s">
        <v>284</v>
      </c>
      <c r="P94" s="49" t="s">
        <v>294</v>
      </c>
      <c r="Q94" s="40" t="s">
        <v>511</v>
      </c>
      <c r="R94" s="55"/>
      <c r="S94" s="55"/>
      <c r="T94" s="55"/>
      <c r="U94" s="55"/>
      <c r="V94" s="55"/>
      <c r="W94" s="55"/>
      <c r="X94" s="55"/>
      <c r="Y94" s="55"/>
      <c r="Z94" s="40"/>
      <c r="AA94" s="55"/>
      <c r="AB94" s="40"/>
      <c r="AC94" s="40"/>
      <c r="AD94" s="55"/>
      <c r="AE94" s="56"/>
      <c r="AF94" s="56"/>
      <c r="AG94" s="56"/>
      <c r="AH94" s="56"/>
      <c r="AI94" s="56"/>
      <c r="AJ94" s="56"/>
      <c r="AK94" s="56"/>
    </row>
    <row r="95" ht="26.25" customHeight="1">
      <c r="A95" s="40">
        <v>92.0</v>
      </c>
      <c r="B95" s="49" t="s">
        <v>512</v>
      </c>
      <c r="C95" s="49" t="s">
        <v>513</v>
      </c>
      <c r="D95" s="58"/>
      <c r="E95" s="58"/>
      <c r="F95" s="40"/>
      <c r="G95" s="40"/>
      <c r="H95" s="49"/>
      <c r="I95" s="55"/>
      <c r="J95" s="55"/>
      <c r="K95" s="55"/>
      <c r="L95" s="52">
        <v>8.3819144088E10</v>
      </c>
      <c r="M95" s="53"/>
      <c r="N95" s="49" t="s">
        <v>512</v>
      </c>
      <c r="O95" s="40" t="s">
        <v>284</v>
      </c>
      <c r="P95" s="49" t="s">
        <v>288</v>
      </c>
      <c r="Q95" s="40" t="s">
        <v>108</v>
      </c>
      <c r="R95" s="55"/>
      <c r="S95" s="55"/>
      <c r="T95" s="55"/>
      <c r="U95" s="55"/>
      <c r="V95" s="55"/>
      <c r="W95" s="55"/>
      <c r="X95" s="55"/>
      <c r="Y95" s="55"/>
      <c r="Z95" s="40"/>
      <c r="AA95" s="55"/>
      <c r="AB95" s="40"/>
      <c r="AC95" s="40"/>
      <c r="AD95" s="55"/>
      <c r="AE95" s="56"/>
      <c r="AF95" s="56"/>
      <c r="AG95" s="56"/>
      <c r="AH95" s="56"/>
      <c r="AI95" s="56"/>
      <c r="AJ95" s="56"/>
      <c r="AK95" s="56"/>
    </row>
    <row r="96" ht="26.25" customHeight="1">
      <c r="A96" s="40">
        <v>93.0</v>
      </c>
      <c r="B96" s="49" t="s">
        <v>514</v>
      </c>
      <c r="C96" s="49" t="s">
        <v>515</v>
      </c>
      <c r="D96" s="58"/>
      <c r="E96" s="58"/>
      <c r="F96" s="40"/>
      <c r="G96" s="40"/>
      <c r="H96" s="49"/>
      <c r="I96" s="55"/>
      <c r="J96" s="55"/>
      <c r="K96" s="55"/>
      <c r="L96" s="52">
        <v>8.97179026E9</v>
      </c>
      <c r="M96" s="53"/>
      <c r="N96" s="49" t="s">
        <v>514</v>
      </c>
      <c r="O96" s="40" t="s">
        <v>284</v>
      </c>
      <c r="P96" s="49" t="s">
        <v>425</v>
      </c>
      <c r="Q96" s="40" t="s">
        <v>139</v>
      </c>
      <c r="R96" s="55"/>
      <c r="S96" s="55"/>
      <c r="T96" s="55"/>
      <c r="U96" s="55"/>
      <c r="V96" s="55"/>
      <c r="W96" s="55"/>
      <c r="X96" s="55"/>
      <c r="Y96" s="55"/>
      <c r="Z96" s="40"/>
      <c r="AA96" s="55"/>
      <c r="AB96" s="40"/>
      <c r="AC96" s="40"/>
      <c r="AD96" s="55"/>
      <c r="AE96" s="56"/>
      <c r="AF96" s="56"/>
      <c r="AG96" s="56"/>
      <c r="AH96" s="56"/>
      <c r="AI96" s="56"/>
      <c r="AJ96" s="56"/>
      <c r="AK96" s="56"/>
    </row>
    <row r="97" ht="26.25" customHeight="1">
      <c r="A97" s="40">
        <v>94.0</v>
      </c>
      <c r="B97" s="49" t="s">
        <v>516</v>
      </c>
      <c r="C97" s="49" t="s">
        <v>517</v>
      </c>
      <c r="D97" s="58"/>
      <c r="E97" s="58"/>
      <c r="F97" s="40"/>
      <c r="G97" s="40"/>
      <c r="H97" s="49"/>
      <c r="I97" s="55"/>
      <c r="J97" s="55"/>
      <c r="K97" s="55"/>
      <c r="L97" s="52">
        <v>8.1240247828E10</v>
      </c>
      <c r="M97" s="53"/>
      <c r="N97" s="49" t="s">
        <v>516</v>
      </c>
      <c r="O97" s="40" t="s">
        <v>284</v>
      </c>
      <c r="P97" s="49" t="s">
        <v>294</v>
      </c>
      <c r="Q97" s="40" t="s">
        <v>108</v>
      </c>
      <c r="R97" s="55"/>
      <c r="S97" s="55"/>
      <c r="T97" s="55"/>
      <c r="U97" s="55"/>
      <c r="V97" s="55"/>
      <c r="W97" s="55"/>
      <c r="X97" s="55"/>
      <c r="Y97" s="55"/>
      <c r="Z97" s="40"/>
      <c r="AA97" s="55"/>
      <c r="AB97" s="40"/>
      <c r="AC97" s="40"/>
      <c r="AD97" s="55"/>
      <c r="AE97" s="56"/>
      <c r="AF97" s="56"/>
      <c r="AG97" s="56"/>
      <c r="AH97" s="56"/>
      <c r="AI97" s="56"/>
      <c r="AJ97" s="56"/>
      <c r="AK97" s="56"/>
    </row>
    <row r="98" ht="26.25" customHeight="1">
      <c r="A98" s="40">
        <v>95.0</v>
      </c>
      <c r="B98" s="49" t="s">
        <v>518</v>
      </c>
      <c r="C98" s="49" t="s">
        <v>519</v>
      </c>
      <c r="D98" s="58"/>
      <c r="E98" s="58"/>
      <c r="F98" s="40"/>
      <c r="G98" s="40"/>
      <c r="H98" s="49"/>
      <c r="I98" s="55"/>
      <c r="J98" s="55"/>
      <c r="K98" s="55"/>
      <c r="L98" s="52">
        <v>8.5231799959E10</v>
      </c>
      <c r="M98" s="53"/>
      <c r="N98" s="49" t="s">
        <v>518</v>
      </c>
      <c r="O98" s="40" t="s">
        <v>284</v>
      </c>
      <c r="P98" s="49" t="s">
        <v>297</v>
      </c>
      <c r="Q98" s="40" t="s">
        <v>308</v>
      </c>
      <c r="R98" s="55"/>
      <c r="S98" s="55"/>
      <c r="T98" s="55"/>
      <c r="U98" s="55"/>
      <c r="V98" s="55"/>
      <c r="W98" s="55"/>
      <c r="X98" s="55"/>
      <c r="Y98" s="55"/>
      <c r="Z98" s="40"/>
      <c r="AA98" s="55"/>
      <c r="AB98" s="40"/>
      <c r="AC98" s="40"/>
      <c r="AD98" s="55"/>
      <c r="AE98" s="56"/>
      <c r="AF98" s="56"/>
      <c r="AG98" s="56"/>
      <c r="AH98" s="56"/>
      <c r="AI98" s="56"/>
      <c r="AJ98" s="56"/>
      <c r="AK98" s="56"/>
    </row>
    <row r="99" ht="26.25" customHeight="1">
      <c r="A99" s="40">
        <v>96.0</v>
      </c>
      <c r="B99" s="49" t="s">
        <v>253</v>
      </c>
      <c r="C99" s="49" t="s">
        <v>254</v>
      </c>
      <c r="D99" s="58"/>
      <c r="E99" s="58"/>
      <c r="F99" s="40"/>
      <c r="G99" s="40"/>
      <c r="H99" s="49"/>
      <c r="I99" s="55"/>
      <c r="J99" s="55"/>
      <c r="K99" s="55"/>
      <c r="L99" s="52">
        <v>8.9634418496E10</v>
      </c>
      <c r="M99" s="53"/>
      <c r="N99" s="49" t="s">
        <v>253</v>
      </c>
      <c r="O99" s="40" t="s">
        <v>284</v>
      </c>
      <c r="P99" s="49" t="s">
        <v>352</v>
      </c>
      <c r="Q99" s="40" t="s">
        <v>139</v>
      </c>
      <c r="R99" s="55"/>
      <c r="S99" s="55"/>
      <c r="T99" s="55"/>
      <c r="U99" s="55"/>
      <c r="V99" s="55"/>
      <c r="W99" s="55"/>
      <c r="X99" s="55"/>
      <c r="Y99" s="55"/>
      <c r="Z99" s="40"/>
      <c r="AA99" s="55"/>
      <c r="AB99" s="40"/>
      <c r="AC99" s="40"/>
      <c r="AD99" s="55"/>
      <c r="AE99" s="56"/>
      <c r="AF99" s="56"/>
      <c r="AG99" s="56"/>
      <c r="AH99" s="56"/>
      <c r="AI99" s="56"/>
      <c r="AJ99" s="56"/>
      <c r="AK99" s="56"/>
    </row>
    <row r="100" ht="26.25" customHeight="1">
      <c r="A100" s="40">
        <v>97.0</v>
      </c>
      <c r="B100" s="49" t="s">
        <v>520</v>
      </c>
      <c r="C100" s="49" t="s">
        <v>521</v>
      </c>
      <c r="D100" s="58"/>
      <c r="E100" s="58"/>
      <c r="F100" s="40"/>
      <c r="G100" s="40"/>
      <c r="H100" s="49"/>
      <c r="I100" s="55"/>
      <c r="J100" s="55"/>
      <c r="K100" s="55"/>
      <c r="L100" s="52">
        <v>8.967014743E10</v>
      </c>
      <c r="M100" s="53"/>
      <c r="N100" s="49" t="s">
        <v>520</v>
      </c>
      <c r="O100" s="40" t="s">
        <v>284</v>
      </c>
      <c r="P100" s="49" t="s">
        <v>294</v>
      </c>
      <c r="Q100" s="40" t="s">
        <v>108</v>
      </c>
      <c r="R100" s="55"/>
      <c r="S100" s="55"/>
      <c r="T100" s="55"/>
      <c r="U100" s="55"/>
      <c r="V100" s="55"/>
      <c r="W100" s="55"/>
      <c r="X100" s="55"/>
      <c r="Y100" s="55"/>
      <c r="Z100" s="40"/>
      <c r="AA100" s="55"/>
      <c r="AB100" s="40"/>
      <c r="AC100" s="40"/>
      <c r="AD100" s="55"/>
      <c r="AE100" s="56"/>
      <c r="AF100" s="56"/>
      <c r="AG100" s="56"/>
      <c r="AH100" s="56"/>
      <c r="AI100" s="56"/>
      <c r="AJ100" s="56"/>
      <c r="AK100" s="56"/>
    </row>
    <row r="101" ht="26.25" customHeight="1">
      <c r="A101" s="40">
        <v>98.0</v>
      </c>
      <c r="B101" s="49" t="s">
        <v>522</v>
      </c>
      <c r="C101" s="49" t="s">
        <v>523</v>
      </c>
      <c r="D101" s="58"/>
      <c r="E101" s="58"/>
      <c r="F101" s="40"/>
      <c r="G101" s="40"/>
      <c r="H101" s="49"/>
      <c r="I101" s="55"/>
      <c r="J101" s="55"/>
      <c r="K101" s="55"/>
      <c r="L101" s="52">
        <v>8.1212397794E10</v>
      </c>
      <c r="M101" s="53"/>
      <c r="N101" s="49" t="s">
        <v>522</v>
      </c>
      <c r="O101" s="40" t="s">
        <v>284</v>
      </c>
      <c r="P101" s="49" t="s">
        <v>294</v>
      </c>
      <c r="Q101" s="40" t="s">
        <v>139</v>
      </c>
      <c r="R101" s="55"/>
      <c r="S101" s="55"/>
      <c r="T101" s="55"/>
      <c r="U101" s="55"/>
      <c r="V101" s="55"/>
      <c r="W101" s="55"/>
      <c r="X101" s="55"/>
      <c r="Y101" s="55"/>
      <c r="Z101" s="40"/>
      <c r="AA101" s="55"/>
      <c r="AB101" s="40"/>
      <c r="AC101" s="40"/>
      <c r="AD101" s="55"/>
      <c r="AE101" s="56"/>
      <c r="AF101" s="56"/>
      <c r="AG101" s="56"/>
      <c r="AH101" s="56"/>
      <c r="AI101" s="56"/>
      <c r="AJ101" s="56"/>
      <c r="AK101" s="56"/>
    </row>
    <row r="102" ht="26.25" customHeight="1">
      <c r="A102" s="40">
        <v>99.0</v>
      </c>
      <c r="B102" s="49" t="s">
        <v>524</v>
      </c>
      <c r="C102" s="49" t="s">
        <v>525</v>
      </c>
      <c r="D102" s="58"/>
      <c r="E102" s="58"/>
      <c r="F102" s="40"/>
      <c r="G102" s="40"/>
      <c r="H102" s="49"/>
      <c r="I102" s="55"/>
      <c r="J102" s="55"/>
      <c r="K102" s="55"/>
      <c r="L102" s="52">
        <v>8.2299222543E10</v>
      </c>
      <c r="M102" s="53"/>
      <c r="N102" s="49" t="s">
        <v>524</v>
      </c>
      <c r="O102" s="40" t="s">
        <v>284</v>
      </c>
      <c r="P102" s="49" t="s">
        <v>526</v>
      </c>
      <c r="Q102" s="40" t="s">
        <v>527</v>
      </c>
      <c r="R102" s="55"/>
      <c r="S102" s="55"/>
      <c r="T102" s="55"/>
      <c r="U102" s="55"/>
      <c r="V102" s="55"/>
      <c r="W102" s="55"/>
      <c r="X102" s="55"/>
      <c r="Y102" s="55"/>
      <c r="Z102" s="40"/>
      <c r="AA102" s="55"/>
      <c r="AB102" s="40"/>
      <c r="AC102" s="40"/>
      <c r="AD102" s="55"/>
      <c r="AE102" s="56"/>
      <c r="AF102" s="56"/>
      <c r="AG102" s="56"/>
      <c r="AH102" s="56"/>
      <c r="AI102" s="56"/>
      <c r="AJ102" s="56"/>
      <c r="AK102" s="56"/>
    </row>
    <row r="103" ht="26.25" customHeight="1">
      <c r="A103" s="40">
        <v>100.0</v>
      </c>
      <c r="B103" s="49" t="s">
        <v>528</v>
      </c>
      <c r="C103" s="49" t="s">
        <v>529</v>
      </c>
      <c r="D103" s="58"/>
      <c r="E103" s="58"/>
      <c r="F103" s="40"/>
      <c r="G103" s="40"/>
      <c r="H103" s="49"/>
      <c r="I103" s="55"/>
      <c r="J103" s="55"/>
      <c r="K103" s="55"/>
      <c r="L103" s="52">
        <v>8.221396889E10</v>
      </c>
      <c r="M103" s="53"/>
      <c r="N103" s="49" t="s">
        <v>528</v>
      </c>
      <c r="O103" s="40" t="s">
        <v>284</v>
      </c>
      <c r="P103" s="49" t="s">
        <v>368</v>
      </c>
      <c r="Q103" s="40" t="s">
        <v>139</v>
      </c>
      <c r="R103" s="55"/>
      <c r="S103" s="55"/>
      <c r="T103" s="55"/>
      <c r="U103" s="55"/>
      <c r="V103" s="55"/>
      <c r="W103" s="55"/>
      <c r="X103" s="55"/>
      <c r="Y103" s="55"/>
      <c r="Z103" s="40"/>
      <c r="AA103" s="55"/>
      <c r="AB103" s="40"/>
      <c r="AC103" s="40"/>
      <c r="AD103" s="55"/>
      <c r="AE103" s="56"/>
      <c r="AF103" s="56"/>
      <c r="AG103" s="56"/>
      <c r="AH103" s="56"/>
      <c r="AI103" s="56"/>
      <c r="AJ103" s="56"/>
      <c r="AK103" s="56"/>
    </row>
    <row r="104" ht="26.25" customHeight="1">
      <c r="A104" s="40">
        <v>101.0</v>
      </c>
      <c r="B104" s="49" t="s">
        <v>530</v>
      </c>
      <c r="C104" s="49" t="s">
        <v>531</v>
      </c>
      <c r="D104" s="58"/>
      <c r="E104" s="58"/>
      <c r="F104" s="40"/>
      <c r="G104" s="40"/>
      <c r="H104" s="49"/>
      <c r="I104" s="55"/>
      <c r="J104" s="55"/>
      <c r="K104" s="55"/>
      <c r="L104" s="52">
        <v>8.1382683267E10</v>
      </c>
      <c r="M104" s="53"/>
      <c r="N104" s="49" t="s">
        <v>530</v>
      </c>
      <c r="O104" s="40" t="s">
        <v>284</v>
      </c>
      <c r="P104" s="49" t="s">
        <v>333</v>
      </c>
      <c r="Q104" s="40" t="s">
        <v>308</v>
      </c>
      <c r="R104" s="55"/>
      <c r="S104" s="55"/>
      <c r="T104" s="55"/>
      <c r="U104" s="55"/>
      <c r="V104" s="55"/>
      <c r="W104" s="55"/>
      <c r="X104" s="55"/>
      <c r="Y104" s="55"/>
      <c r="Z104" s="40"/>
      <c r="AA104" s="55"/>
      <c r="AB104" s="40"/>
      <c r="AC104" s="40"/>
      <c r="AD104" s="55"/>
      <c r="AE104" s="56"/>
      <c r="AF104" s="56"/>
      <c r="AG104" s="56"/>
      <c r="AH104" s="56"/>
      <c r="AI104" s="56"/>
      <c r="AJ104" s="56"/>
      <c r="AK104" s="56"/>
    </row>
    <row r="105" ht="26.25" customHeight="1">
      <c r="A105" s="40">
        <v>102.0</v>
      </c>
      <c r="B105" s="49" t="s">
        <v>532</v>
      </c>
      <c r="C105" s="49" t="s">
        <v>533</v>
      </c>
      <c r="D105" s="58"/>
      <c r="E105" s="58"/>
      <c r="F105" s="40"/>
      <c r="G105" s="40"/>
      <c r="H105" s="49"/>
      <c r="I105" s="55"/>
      <c r="J105" s="55"/>
      <c r="K105" s="55"/>
      <c r="L105" s="52">
        <v>8.3897037663E10</v>
      </c>
      <c r="M105" s="53"/>
      <c r="N105" s="49" t="s">
        <v>532</v>
      </c>
      <c r="O105" s="40" t="s">
        <v>284</v>
      </c>
      <c r="P105" s="49" t="s">
        <v>294</v>
      </c>
      <c r="Q105" s="41" t="s">
        <v>124</v>
      </c>
      <c r="R105" s="55"/>
      <c r="S105" s="55"/>
      <c r="T105" s="55"/>
      <c r="U105" s="55"/>
      <c r="V105" s="55"/>
      <c r="W105" s="55"/>
      <c r="X105" s="55"/>
      <c r="Y105" s="55"/>
      <c r="Z105" s="40"/>
      <c r="AA105" s="55"/>
      <c r="AB105" s="40"/>
      <c r="AC105" s="40"/>
      <c r="AD105" s="55"/>
      <c r="AE105" s="56"/>
      <c r="AF105" s="56"/>
      <c r="AG105" s="56"/>
      <c r="AH105" s="56"/>
      <c r="AI105" s="56"/>
      <c r="AJ105" s="56"/>
      <c r="AK105" s="56"/>
    </row>
    <row r="106" ht="26.25" customHeight="1">
      <c r="A106" s="40">
        <v>103.0</v>
      </c>
      <c r="B106" s="49" t="s">
        <v>534</v>
      </c>
      <c r="C106" s="49" t="s">
        <v>535</v>
      </c>
      <c r="D106" s="58"/>
      <c r="E106" s="58"/>
      <c r="F106" s="40"/>
      <c r="G106" s="40"/>
      <c r="H106" s="49"/>
      <c r="I106" s="55"/>
      <c r="J106" s="55"/>
      <c r="K106" s="55"/>
      <c r="L106" s="52">
        <v>8.158969404E9</v>
      </c>
      <c r="M106" s="53"/>
      <c r="N106" s="49" t="s">
        <v>534</v>
      </c>
      <c r="O106" s="40" t="s">
        <v>284</v>
      </c>
      <c r="P106" s="49" t="s">
        <v>349</v>
      </c>
      <c r="Q106" s="40" t="s">
        <v>308</v>
      </c>
      <c r="R106" s="55"/>
      <c r="S106" s="55"/>
      <c r="T106" s="55"/>
      <c r="U106" s="55"/>
      <c r="V106" s="55"/>
      <c r="W106" s="55"/>
      <c r="X106" s="55"/>
      <c r="Y106" s="55"/>
      <c r="Z106" s="40"/>
      <c r="AA106" s="55"/>
      <c r="AB106" s="40"/>
      <c r="AC106" s="40"/>
      <c r="AD106" s="55"/>
      <c r="AE106" s="56"/>
      <c r="AF106" s="56"/>
      <c r="AG106" s="56"/>
      <c r="AH106" s="56"/>
      <c r="AI106" s="56"/>
      <c r="AJ106" s="56"/>
      <c r="AK106" s="56"/>
    </row>
    <row r="107" ht="26.25" customHeight="1">
      <c r="A107" s="40">
        <v>104.0</v>
      </c>
      <c r="B107" s="49" t="s">
        <v>536</v>
      </c>
      <c r="C107" s="49" t="s">
        <v>537</v>
      </c>
      <c r="D107" s="58"/>
      <c r="E107" s="58"/>
      <c r="F107" s="40"/>
      <c r="G107" s="40"/>
      <c r="H107" s="49"/>
      <c r="I107" s="55"/>
      <c r="J107" s="55"/>
      <c r="K107" s="55"/>
      <c r="L107" s="52">
        <v>8.1212468503E10</v>
      </c>
      <c r="M107" s="53"/>
      <c r="N107" s="49" t="s">
        <v>536</v>
      </c>
      <c r="O107" s="40" t="s">
        <v>284</v>
      </c>
      <c r="P107" s="49" t="s">
        <v>305</v>
      </c>
      <c r="Q107" s="41" t="s">
        <v>124</v>
      </c>
      <c r="R107" s="55"/>
      <c r="S107" s="55"/>
      <c r="T107" s="55"/>
      <c r="U107" s="55"/>
      <c r="V107" s="55"/>
      <c r="W107" s="55"/>
      <c r="X107" s="55"/>
      <c r="Y107" s="55"/>
      <c r="Z107" s="40"/>
      <c r="AA107" s="55"/>
      <c r="AB107" s="40"/>
      <c r="AC107" s="40"/>
      <c r="AD107" s="55"/>
      <c r="AE107" s="56"/>
      <c r="AF107" s="56"/>
      <c r="AG107" s="56"/>
      <c r="AH107" s="56"/>
      <c r="AI107" s="56"/>
      <c r="AJ107" s="56"/>
      <c r="AK107" s="56"/>
    </row>
    <row r="108" ht="26.25" customHeight="1">
      <c r="A108" s="40">
        <v>105.0</v>
      </c>
      <c r="B108" s="49" t="s">
        <v>538</v>
      </c>
      <c r="C108" s="49" t="s">
        <v>539</v>
      </c>
      <c r="D108" s="58"/>
      <c r="E108" s="58"/>
      <c r="F108" s="40"/>
      <c r="G108" s="40"/>
      <c r="H108" s="49"/>
      <c r="I108" s="55"/>
      <c r="J108" s="55"/>
      <c r="K108" s="55"/>
      <c r="L108" s="52">
        <v>8.2125900312E10</v>
      </c>
      <c r="M108" s="53"/>
      <c r="N108" s="49" t="s">
        <v>538</v>
      </c>
      <c r="O108" s="40" t="s">
        <v>284</v>
      </c>
      <c r="P108" s="49" t="s">
        <v>294</v>
      </c>
      <c r="Q108" s="40" t="s">
        <v>139</v>
      </c>
      <c r="R108" s="55"/>
      <c r="S108" s="55"/>
      <c r="T108" s="55"/>
      <c r="U108" s="55"/>
      <c r="V108" s="55"/>
      <c r="W108" s="55"/>
      <c r="X108" s="55"/>
      <c r="Y108" s="55"/>
      <c r="Z108" s="40"/>
      <c r="AA108" s="55"/>
      <c r="AB108" s="40"/>
      <c r="AC108" s="40"/>
      <c r="AD108" s="55"/>
      <c r="AE108" s="56"/>
      <c r="AF108" s="56"/>
      <c r="AG108" s="56"/>
      <c r="AH108" s="56"/>
      <c r="AI108" s="56"/>
      <c r="AJ108" s="56"/>
      <c r="AK108" s="56"/>
    </row>
    <row r="109" ht="26.25" customHeight="1">
      <c r="A109" s="40">
        <v>106.0</v>
      </c>
      <c r="B109" s="49" t="s">
        <v>540</v>
      </c>
      <c r="C109" s="49" t="s">
        <v>541</v>
      </c>
      <c r="D109" s="58"/>
      <c r="E109" s="58"/>
      <c r="F109" s="40"/>
      <c r="G109" s="40"/>
      <c r="H109" s="49"/>
      <c r="I109" s="55"/>
      <c r="J109" s="55"/>
      <c r="K109" s="55"/>
      <c r="L109" s="52">
        <v>8.2122681398E10</v>
      </c>
      <c r="M109" s="53"/>
      <c r="N109" s="49" t="s">
        <v>540</v>
      </c>
      <c r="O109" s="40" t="s">
        <v>284</v>
      </c>
      <c r="P109" s="49" t="s">
        <v>305</v>
      </c>
      <c r="Q109" s="40" t="s">
        <v>542</v>
      </c>
      <c r="R109" s="55"/>
      <c r="S109" s="55"/>
      <c r="T109" s="55"/>
      <c r="U109" s="55"/>
      <c r="V109" s="55"/>
      <c r="W109" s="55"/>
      <c r="X109" s="55"/>
      <c r="Y109" s="55"/>
      <c r="Z109" s="40"/>
      <c r="AA109" s="55"/>
      <c r="AB109" s="40"/>
      <c r="AC109" s="40"/>
      <c r="AD109" s="55"/>
      <c r="AE109" s="56"/>
      <c r="AF109" s="56"/>
      <c r="AG109" s="56"/>
      <c r="AH109" s="56"/>
      <c r="AI109" s="56"/>
      <c r="AJ109" s="56"/>
      <c r="AK109" s="56"/>
    </row>
    <row r="110" ht="26.25" customHeight="1">
      <c r="A110" s="40">
        <v>107.0</v>
      </c>
      <c r="B110" s="49" t="s">
        <v>543</v>
      </c>
      <c r="C110" s="49" t="s">
        <v>544</v>
      </c>
      <c r="D110" s="58"/>
      <c r="E110" s="58"/>
      <c r="F110" s="40"/>
      <c r="G110" s="40"/>
      <c r="H110" s="49"/>
      <c r="I110" s="55"/>
      <c r="J110" s="55"/>
      <c r="K110" s="55"/>
      <c r="L110" s="52">
        <v>8.5774548123E10</v>
      </c>
      <c r="M110" s="53"/>
      <c r="N110" s="49" t="s">
        <v>543</v>
      </c>
      <c r="O110" s="40" t="s">
        <v>284</v>
      </c>
      <c r="P110" s="49" t="s">
        <v>352</v>
      </c>
      <c r="Q110" s="40" t="s">
        <v>139</v>
      </c>
      <c r="R110" s="55"/>
      <c r="S110" s="55"/>
      <c r="T110" s="55"/>
      <c r="U110" s="55"/>
      <c r="V110" s="55"/>
      <c r="W110" s="55"/>
      <c r="X110" s="55"/>
      <c r="Y110" s="55"/>
      <c r="Z110" s="40"/>
      <c r="AA110" s="55"/>
      <c r="AB110" s="40"/>
      <c r="AC110" s="40"/>
      <c r="AD110" s="55"/>
      <c r="AE110" s="56"/>
      <c r="AF110" s="56"/>
      <c r="AG110" s="56"/>
      <c r="AH110" s="56"/>
      <c r="AI110" s="56"/>
      <c r="AJ110" s="56"/>
      <c r="AK110" s="56"/>
    </row>
    <row r="111" ht="26.25" customHeight="1">
      <c r="A111" s="40">
        <v>108.0</v>
      </c>
      <c r="B111" s="49" t="s">
        <v>545</v>
      </c>
      <c r="C111" s="49" t="s">
        <v>546</v>
      </c>
      <c r="D111" s="58"/>
      <c r="E111" s="58"/>
      <c r="F111" s="40"/>
      <c r="G111" s="40"/>
      <c r="H111" s="49"/>
      <c r="I111" s="55"/>
      <c r="J111" s="55"/>
      <c r="K111" s="55"/>
      <c r="L111" s="52">
        <v>8.1290821539E10</v>
      </c>
      <c r="M111" s="53"/>
      <c r="N111" s="49" t="s">
        <v>545</v>
      </c>
      <c r="O111" s="40" t="s">
        <v>284</v>
      </c>
      <c r="P111" s="49" t="s">
        <v>294</v>
      </c>
      <c r="Q111" s="40" t="s">
        <v>139</v>
      </c>
      <c r="R111" s="55"/>
      <c r="S111" s="55"/>
      <c r="T111" s="55"/>
      <c r="U111" s="55"/>
      <c r="V111" s="55"/>
      <c r="W111" s="55"/>
      <c r="X111" s="55"/>
      <c r="Y111" s="55"/>
      <c r="Z111" s="40"/>
      <c r="AA111" s="55"/>
      <c r="AB111" s="40"/>
      <c r="AC111" s="40"/>
      <c r="AD111" s="55"/>
      <c r="AE111" s="56"/>
      <c r="AF111" s="56"/>
      <c r="AG111" s="56"/>
      <c r="AH111" s="56"/>
      <c r="AI111" s="56"/>
      <c r="AJ111" s="56"/>
      <c r="AK111" s="56"/>
    </row>
    <row r="112" ht="26.25" customHeight="1">
      <c r="A112" s="40">
        <v>109.0</v>
      </c>
      <c r="B112" s="49" t="s">
        <v>547</v>
      </c>
      <c r="C112" s="49" t="s">
        <v>548</v>
      </c>
      <c r="D112" s="58"/>
      <c r="E112" s="58"/>
      <c r="F112" s="40"/>
      <c r="G112" s="40"/>
      <c r="H112" s="49"/>
      <c r="I112" s="55"/>
      <c r="J112" s="55"/>
      <c r="K112" s="55"/>
      <c r="L112" s="52">
        <v>8.7888444001E10</v>
      </c>
      <c r="M112" s="53"/>
      <c r="N112" s="49" t="s">
        <v>547</v>
      </c>
      <c r="O112" s="40" t="s">
        <v>284</v>
      </c>
      <c r="P112" s="49" t="s">
        <v>294</v>
      </c>
      <c r="Q112" s="40" t="s">
        <v>139</v>
      </c>
      <c r="R112" s="55"/>
      <c r="S112" s="55"/>
      <c r="T112" s="55"/>
      <c r="U112" s="55"/>
      <c r="V112" s="55"/>
      <c r="W112" s="55"/>
      <c r="X112" s="55"/>
      <c r="Y112" s="55"/>
      <c r="Z112" s="40"/>
      <c r="AA112" s="55"/>
      <c r="AB112" s="40"/>
      <c r="AC112" s="40"/>
      <c r="AD112" s="55"/>
      <c r="AE112" s="56"/>
      <c r="AF112" s="56"/>
      <c r="AG112" s="56"/>
      <c r="AH112" s="56"/>
      <c r="AI112" s="56"/>
      <c r="AJ112" s="56"/>
      <c r="AK112" s="56"/>
    </row>
    <row r="113" ht="26.25" customHeight="1">
      <c r="A113" s="40">
        <v>110.0</v>
      </c>
      <c r="B113" s="49" t="s">
        <v>549</v>
      </c>
      <c r="C113" s="49" t="s">
        <v>550</v>
      </c>
      <c r="D113" s="58"/>
      <c r="E113" s="58"/>
      <c r="F113" s="40"/>
      <c r="G113" s="40"/>
      <c r="H113" s="49"/>
      <c r="I113" s="55"/>
      <c r="J113" s="55"/>
      <c r="K113" s="55"/>
      <c r="L113" s="52">
        <v>8.5643816998E10</v>
      </c>
      <c r="M113" s="53"/>
      <c r="N113" s="49" t="s">
        <v>549</v>
      </c>
      <c r="O113" s="40" t="s">
        <v>284</v>
      </c>
      <c r="P113" s="49" t="s">
        <v>305</v>
      </c>
      <c r="Q113" s="40" t="s">
        <v>139</v>
      </c>
      <c r="R113" s="55"/>
      <c r="S113" s="55"/>
      <c r="T113" s="55"/>
      <c r="U113" s="55"/>
      <c r="V113" s="55"/>
      <c r="W113" s="55"/>
      <c r="X113" s="55"/>
      <c r="Y113" s="55"/>
      <c r="Z113" s="40"/>
      <c r="AA113" s="55"/>
      <c r="AB113" s="40"/>
      <c r="AC113" s="40"/>
      <c r="AD113" s="55"/>
      <c r="AE113" s="56"/>
      <c r="AF113" s="56"/>
      <c r="AG113" s="56"/>
      <c r="AH113" s="56"/>
      <c r="AI113" s="56"/>
      <c r="AJ113" s="56"/>
      <c r="AK113" s="56"/>
    </row>
    <row r="114" ht="26.25" customHeight="1">
      <c r="A114" s="40">
        <v>111.0</v>
      </c>
      <c r="B114" s="49" t="s">
        <v>551</v>
      </c>
      <c r="C114" s="49" t="s">
        <v>552</v>
      </c>
      <c r="D114" s="58"/>
      <c r="E114" s="58"/>
      <c r="F114" s="40"/>
      <c r="G114" s="40"/>
      <c r="H114" s="49"/>
      <c r="I114" s="55"/>
      <c r="J114" s="55"/>
      <c r="K114" s="55"/>
      <c r="L114" s="52">
        <v>8.7886034761E10</v>
      </c>
      <c r="M114" s="53"/>
      <c r="N114" s="49" t="s">
        <v>551</v>
      </c>
      <c r="O114" s="40" t="s">
        <v>284</v>
      </c>
      <c r="P114" s="49" t="s">
        <v>294</v>
      </c>
      <c r="Q114" s="40" t="s">
        <v>139</v>
      </c>
      <c r="R114" s="55"/>
      <c r="S114" s="55"/>
      <c r="T114" s="55"/>
      <c r="U114" s="55"/>
      <c r="V114" s="55"/>
      <c r="W114" s="55"/>
      <c r="X114" s="55"/>
      <c r="Y114" s="55"/>
      <c r="Z114" s="40"/>
      <c r="AA114" s="55"/>
      <c r="AB114" s="40"/>
      <c r="AC114" s="40"/>
      <c r="AD114" s="55"/>
      <c r="AE114" s="56"/>
      <c r="AF114" s="56"/>
      <c r="AG114" s="56"/>
      <c r="AH114" s="56"/>
      <c r="AI114" s="56"/>
      <c r="AJ114" s="56"/>
      <c r="AK114" s="56"/>
    </row>
    <row r="115" ht="26.25" customHeight="1">
      <c r="A115" s="40">
        <v>112.0</v>
      </c>
      <c r="B115" s="49" t="s">
        <v>553</v>
      </c>
      <c r="C115" s="49" t="s">
        <v>554</v>
      </c>
      <c r="D115" s="58"/>
      <c r="E115" s="58"/>
      <c r="F115" s="40"/>
      <c r="G115" s="40"/>
      <c r="H115" s="49"/>
      <c r="I115" s="55"/>
      <c r="J115" s="55"/>
      <c r="K115" s="55"/>
      <c r="L115" s="52">
        <v>8.1311486262E10</v>
      </c>
      <c r="M115" s="53"/>
      <c r="N115" s="49" t="s">
        <v>553</v>
      </c>
      <c r="O115" s="40" t="s">
        <v>284</v>
      </c>
      <c r="P115" s="49" t="s">
        <v>294</v>
      </c>
      <c r="Q115" s="40" t="s">
        <v>139</v>
      </c>
      <c r="R115" s="55"/>
      <c r="S115" s="55"/>
      <c r="T115" s="55"/>
      <c r="U115" s="55"/>
      <c r="V115" s="55"/>
      <c r="W115" s="55"/>
      <c r="X115" s="55"/>
      <c r="Y115" s="55"/>
      <c r="Z115" s="40"/>
      <c r="AA115" s="55"/>
      <c r="AB115" s="40"/>
      <c r="AC115" s="40"/>
      <c r="AD115" s="55"/>
      <c r="AE115" s="56"/>
      <c r="AF115" s="56"/>
      <c r="AG115" s="56"/>
      <c r="AH115" s="56"/>
      <c r="AI115" s="56"/>
      <c r="AJ115" s="56"/>
      <c r="AK115" s="56"/>
    </row>
    <row r="116" ht="26.25" customHeight="1">
      <c r="A116" s="40">
        <v>113.0</v>
      </c>
      <c r="B116" s="49" t="s">
        <v>555</v>
      </c>
      <c r="C116" s="49" t="s">
        <v>556</v>
      </c>
      <c r="D116" s="58"/>
      <c r="E116" s="58"/>
      <c r="F116" s="40"/>
      <c r="G116" s="40"/>
      <c r="H116" s="49"/>
      <c r="I116" s="55"/>
      <c r="J116" s="55"/>
      <c r="K116" s="55"/>
      <c r="L116" s="52">
        <v>8.128219751E9</v>
      </c>
      <c r="M116" s="53"/>
      <c r="N116" s="49" t="s">
        <v>555</v>
      </c>
      <c r="O116" s="40" t="s">
        <v>284</v>
      </c>
      <c r="P116" s="49" t="s">
        <v>302</v>
      </c>
      <c r="Q116" s="40" t="s">
        <v>139</v>
      </c>
      <c r="R116" s="55"/>
      <c r="S116" s="55"/>
      <c r="T116" s="55"/>
      <c r="U116" s="55"/>
      <c r="V116" s="55"/>
      <c r="W116" s="55"/>
      <c r="X116" s="55"/>
      <c r="Y116" s="55"/>
      <c r="Z116" s="40"/>
      <c r="AA116" s="55"/>
      <c r="AB116" s="40"/>
      <c r="AC116" s="40"/>
      <c r="AD116" s="55"/>
      <c r="AE116" s="56"/>
      <c r="AF116" s="56"/>
      <c r="AG116" s="56"/>
      <c r="AH116" s="56"/>
      <c r="AI116" s="56"/>
      <c r="AJ116" s="56"/>
      <c r="AK116" s="56"/>
    </row>
    <row r="117" ht="26.25" customHeight="1">
      <c r="A117" s="40">
        <v>114.0</v>
      </c>
      <c r="B117" s="49" t="s">
        <v>557</v>
      </c>
      <c r="C117" s="49" t="s">
        <v>558</v>
      </c>
      <c r="D117" s="58"/>
      <c r="E117" s="58"/>
      <c r="F117" s="40"/>
      <c r="G117" s="40"/>
      <c r="H117" s="49"/>
      <c r="I117" s="55"/>
      <c r="J117" s="55"/>
      <c r="K117" s="55"/>
      <c r="L117" s="52">
        <v>8.7771561277E10</v>
      </c>
      <c r="M117" s="53"/>
      <c r="N117" s="49" t="s">
        <v>557</v>
      </c>
      <c r="O117" s="40" t="s">
        <v>284</v>
      </c>
      <c r="P117" s="49" t="s">
        <v>294</v>
      </c>
      <c r="Q117" s="40" t="s">
        <v>139</v>
      </c>
      <c r="R117" s="55"/>
      <c r="S117" s="55"/>
      <c r="T117" s="55"/>
      <c r="U117" s="55"/>
      <c r="V117" s="55"/>
      <c r="W117" s="55"/>
      <c r="X117" s="55"/>
      <c r="Y117" s="55"/>
      <c r="Z117" s="40"/>
      <c r="AA117" s="55"/>
      <c r="AB117" s="40"/>
      <c r="AC117" s="40"/>
      <c r="AD117" s="55"/>
      <c r="AE117" s="56"/>
      <c r="AF117" s="56"/>
      <c r="AG117" s="56"/>
      <c r="AH117" s="56"/>
      <c r="AI117" s="56"/>
      <c r="AJ117" s="56"/>
      <c r="AK117" s="56"/>
    </row>
    <row r="118" ht="26.25" customHeight="1">
      <c r="A118" s="40">
        <v>115.0</v>
      </c>
      <c r="B118" s="49" t="s">
        <v>559</v>
      </c>
      <c r="C118" s="49" t="s">
        <v>560</v>
      </c>
      <c r="D118" s="58"/>
      <c r="E118" s="58"/>
      <c r="F118" s="40"/>
      <c r="G118" s="40"/>
      <c r="H118" s="49"/>
      <c r="I118" s="55"/>
      <c r="J118" s="55"/>
      <c r="K118" s="55"/>
      <c r="L118" s="52">
        <v>8.2122985587E10</v>
      </c>
      <c r="M118" s="53"/>
      <c r="N118" s="49" t="s">
        <v>559</v>
      </c>
      <c r="O118" s="40" t="s">
        <v>284</v>
      </c>
      <c r="P118" s="49" t="s">
        <v>302</v>
      </c>
      <c r="Q118" s="41" t="s">
        <v>124</v>
      </c>
      <c r="R118" s="55"/>
      <c r="S118" s="55"/>
      <c r="T118" s="55"/>
      <c r="U118" s="55"/>
      <c r="V118" s="55"/>
      <c r="W118" s="55"/>
      <c r="X118" s="55"/>
      <c r="Y118" s="55"/>
      <c r="Z118" s="40"/>
      <c r="AA118" s="55"/>
      <c r="AB118" s="40"/>
      <c r="AC118" s="40"/>
      <c r="AD118" s="55"/>
      <c r="AE118" s="56"/>
      <c r="AF118" s="56"/>
      <c r="AG118" s="56"/>
      <c r="AH118" s="56"/>
      <c r="AI118" s="56"/>
      <c r="AJ118" s="56"/>
      <c r="AK118" s="56"/>
    </row>
    <row r="119" ht="26.25" customHeight="1">
      <c r="A119" s="40">
        <v>116.0</v>
      </c>
      <c r="B119" s="49" t="s">
        <v>561</v>
      </c>
      <c r="C119" s="49" t="s">
        <v>562</v>
      </c>
      <c r="D119" s="58"/>
      <c r="E119" s="58"/>
      <c r="F119" s="40"/>
      <c r="G119" s="40"/>
      <c r="H119" s="49"/>
      <c r="I119" s="55"/>
      <c r="J119" s="55"/>
      <c r="K119" s="55"/>
      <c r="L119" s="52">
        <v>8.1218112866E10</v>
      </c>
      <c r="M119" s="53"/>
      <c r="N119" s="49" t="s">
        <v>561</v>
      </c>
      <c r="O119" s="40" t="s">
        <v>284</v>
      </c>
      <c r="P119" s="49" t="s">
        <v>294</v>
      </c>
      <c r="Q119" s="40" t="s">
        <v>139</v>
      </c>
      <c r="R119" s="55"/>
      <c r="S119" s="55"/>
      <c r="T119" s="55"/>
      <c r="U119" s="55"/>
      <c r="V119" s="55"/>
      <c r="W119" s="55"/>
      <c r="X119" s="55"/>
      <c r="Y119" s="55"/>
      <c r="Z119" s="40"/>
      <c r="AA119" s="55"/>
      <c r="AB119" s="40"/>
      <c r="AC119" s="40"/>
      <c r="AD119" s="55"/>
      <c r="AE119" s="56"/>
      <c r="AF119" s="56"/>
      <c r="AG119" s="56"/>
      <c r="AH119" s="56"/>
      <c r="AI119" s="56"/>
      <c r="AJ119" s="56"/>
      <c r="AK119" s="56"/>
    </row>
    <row r="120" ht="26.25" customHeight="1">
      <c r="A120" s="40">
        <v>117.0</v>
      </c>
      <c r="B120" s="49" t="s">
        <v>563</v>
      </c>
      <c r="C120" s="49" t="s">
        <v>564</v>
      </c>
      <c r="D120" s="58"/>
      <c r="E120" s="58"/>
      <c r="F120" s="40"/>
      <c r="G120" s="40"/>
      <c r="H120" s="49"/>
      <c r="I120" s="55"/>
      <c r="J120" s="55"/>
      <c r="K120" s="55"/>
      <c r="L120" s="52">
        <v>8.3841314748E10</v>
      </c>
      <c r="M120" s="53"/>
      <c r="N120" s="49" t="s">
        <v>563</v>
      </c>
      <c r="O120" s="40" t="s">
        <v>284</v>
      </c>
      <c r="P120" s="49" t="s">
        <v>452</v>
      </c>
      <c r="Q120" s="40" t="s">
        <v>308</v>
      </c>
      <c r="R120" s="55"/>
      <c r="S120" s="55"/>
      <c r="T120" s="55"/>
      <c r="U120" s="55"/>
      <c r="V120" s="55"/>
      <c r="W120" s="55"/>
      <c r="X120" s="55"/>
      <c r="Y120" s="55"/>
      <c r="Z120" s="40"/>
      <c r="AA120" s="55"/>
      <c r="AB120" s="40"/>
      <c r="AC120" s="40"/>
      <c r="AD120" s="55"/>
      <c r="AE120" s="56"/>
      <c r="AF120" s="56"/>
      <c r="AG120" s="56"/>
      <c r="AH120" s="56"/>
      <c r="AI120" s="56"/>
      <c r="AJ120" s="56"/>
      <c r="AK120" s="56"/>
    </row>
    <row r="121" ht="26.25" customHeight="1">
      <c r="A121" s="40">
        <v>118.0</v>
      </c>
      <c r="B121" s="49" t="s">
        <v>565</v>
      </c>
      <c r="C121" s="49" t="s">
        <v>566</v>
      </c>
      <c r="D121" s="58"/>
      <c r="E121" s="58"/>
      <c r="F121" s="40"/>
      <c r="G121" s="40"/>
      <c r="H121" s="49"/>
      <c r="I121" s="55"/>
      <c r="J121" s="55"/>
      <c r="K121" s="55"/>
      <c r="L121" s="52">
        <v>6.285299998522E12</v>
      </c>
      <c r="M121" s="53"/>
      <c r="N121" s="49" t="s">
        <v>565</v>
      </c>
      <c r="O121" s="40" t="s">
        <v>284</v>
      </c>
      <c r="P121" s="49" t="s">
        <v>294</v>
      </c>
      <c r="Q121" s="41" t="s">
        <v>124</v>
      </c>
      <c r="R121" s="55"/>
      <c r="S121" s="55"/>
      <c r="T121" s="55"/>
      <c r="U121" s="55"/>
      <c r="V121" s="55"/>
      <c r="W121" s="55"/>
      <c r="X121" s="55"/>
      <c r="Y121" s="55"/>
      <c r="Z121" s="40"/>
      <c r="AA121" s="55"/>
      <c r="AB121" s="40"/>
      <c r="AC121" s="40"/>
      <c r="AD121" s="55"/>
      <c r="AE121" s="56"/>
      <c r="AF121" s="56"/>
      <c r="AG121" s="56"/>
      <c r="AH121" s="56"/>
      <c r="AI121" s="56"/>
      <c r="AJ121" s="56"/>
      <c r="AK121" s="56"/>
    </row>
    <row r="122" ht="26.25" customHeight="1">
      <c r="A122" s="40">
        <v>119.0</v>
      </c>
      <c r="B122" s="49" t="s">
        <v>567</v>
      </c>
      <c r="C122" s="49" t="s">
        <v>568</v>
      </c>
      <c r="D122" s="58"/>
      <c r="E122" s="58"/>
      <c r="F122" s="40"/>
      <c r="G122" s="40"/>
      <c r="H122" s="49"/>
      <c r="I122" s="55"/>
      <c r="J122" s="55"/>
      <c r="K122" s="55"/>
      <c r="L122" s="52">
        <v>8.1283815308E10</v>
      </c>
      <c r="M122" s="53"/>
      <c r="N122" s="49" t="s">
        <v>567</v>
      </c>
      <c r="O122" s="40" t="s">
        <v>284</v>
      </c>
      <c r="P122" s="49" t="s">
        <v>352</v>
      </c>
      <c r="Q122" s="40" t="s">
        <v>139</v>
      </c>
      <c r="R122" s="55"/>
      <c r="S122" s="55"/>
      <c r="T122" s="55"/>
      <c r="U122" s="55"/>
      <c r="V122" s="55"/>
      <c r="W122" s="55"/>
      <c r="X122" s="55"/>
      <c r="Y122" s="55"/>
      <c r="Z122" s="40"/>
      <c r="AA122" s="55"/>
      <c r="AB122" s="40"/>
      <c r="AC122" s="40"/>
      <c r="AD122" s="55"/>
      <c r="AE122" s="56"/>
      <c r="AF122" s="56"/>
      <c r="AG122" s="56"/>
      <c r="AH122" s="56"/>
      <c r="AI122" s="56"/>
      <c r="AJ122" s="56"/>
      <c r="AK122" s="56"/>
    </row>
    <row r="123" ht="26.25" customHeight="1">
      <c r="A123" s="40">
        <v>120.0</v>
      </c>
      <c r="B123" s="49" t="s">
        <v>569</v>
      </c>
      <c r="C123" s="49" t="s">
        <v>570</v>
      </c>
      <c r="D123" s="58"/>
      <c r="E123" s="58"/>
      <c r="F123" s="40"/>
      <c r="G123" s="40"/>
      <c r="H123" s="49"/>
      <c r="I123" s="55"/>
      <c r="J123" s="55"/>
      <c r="K123" s="55"/>
      <c r="L123" s="52">
        <v>8.9654461152E10</v>
      </c>
      <c r="M123" s="53"/>
      <c r="N123" s="49" t="s">
        <v>569</v>
      </c>
      <c r="O123" s="40" t="s">
        <v>284</v>
      </c>
      <c r="P123" s="49" t="s">
        <v>288</v>
      </c>
      <c r="Q123" s="40" t="s">
        <v>139</v>
      </c>
      <c r="R123" s="55"/>
      <c r="S123" s="55"/>
      <c r="T123" s="55"/>
      <c r="U123" s="55"/>
      <c r="V123" s="55"/>
      <c r="W123" s="55"/>
      <c r="X123" s="55"/>
      <c r="Y123" s="55"/>
      <c r="Z123" s="40"/>
      <c r="AA123" s="55"/>
      <c r="AB123" s="40"/>
      <c r="AC123" s="40"/>
      <c r="AD123" s="55"/>
      <c r="AE123" s="56"/>
      <c r="AF123" s="56"/>
      <c r="AG123" s="56"/>
      <c r="AH123" s="56"/>
      <c r="AI123" s="56"/>
      <c r="AJ123" s="56"/>
      <c r="AK123" s="56"/>
    </row>
    <row r="124" ht="26.25" customHeight="1">
      <c r="A124" s="40">
        <v>121.0</v>
      </c>
      <c r="B124" s="49" t="s">
        <v>571</v>
      </c>
      <c r="C124" s="49" t="s">
        <v>572</v>
      </c>
      <c r="D124" s="58"/>
      <c r="E124" s="58"/>
      <c r="F124" s="40"/>
      <c r="G124" s="40"/>
      <c r="H124" s="49"/>
      <c r="I124" s="55"/>
      <c r="J124" s="55"/>
      <c r="K124" s="55"/>
      <c r="L124" s="52">
        <v>8.3840920599E10</v>
      </c>
      <c r="M124" s="53"/>
      <c r="N124" s="49" t="s">
        <v>571</v>
      </c>
      <c r="O124" s="40" t="s">
        <v>284</v>
      </c>
      <c r="P124" s="49" t="s">
        <v>294</v>
      </c>
      <c r="Q124" s="40" t="s">
        <v>108</v>
      </c>
      <c r="R124" s="55"/>
      <c r="S124" s="55"/>
      <c r="T124" s="55"/>
      <c r="U124" s="55"/>
      <c r="V124" s="55"/>
      <c r="W124" s="55"/>
      <c r="X124" s="55"/>
      <c r="Y124" s="55"/>
      <c r="Z124" s="40"/>
      <c r="AA124" s="55"/>
      <c r="AB124" s="40"/>
      <c r="AC124" s="40"/>
      <c r="AD124" s="55"/>
      <c r="AE124" s="56"/>
      <c r="AF124" s="56"/>
      <c r="AG124" s="56"/>
      <c r="AH124" s="56"/>
      <c r="AI124" s="56"/>
      <c r="AJ124" s="56"/>
      <c r="AK124" s="56"/>
    </row>
    <row r="125" ht="26.25" customHeight="1">
      <c r="A125" s="40">
        <v>122.0</v>
      </c>
      <c r="B125" s="49" t="s">
        <v>573</v>
      </c>
      <c r="C125" s="49" t="s">
        <v>574</v>
      </c>
      <c r="D125" s="58"/>
      <c r="E125" s="58"/>
      <c r="F125" s="40"/>
      <c r="G125" s="40"/>
      <c r="H125" s="49"/>
      <c r="I125" s="55"/>
      <c r="J125" s="55"/>
      <c r="K125" s="55"/>
      <c r="L125" s="52">
        <v>8.2122321478E10</v>
      </c>
      <c r="M125" s="53"/>
      <c r="N125" s="49" t="s">
        <v>573</v>
      </c>
      <c r="O125" s="40" t="s">
        <v>284</v>
      </c>
      <c r="P125" s="49" t="s">
        <v>294</v>
      </c>
      <c r="Q125" s="40" t="s">
        <v>542</v>
      </c>
      <c r="R125" s="55"/>
      <c r="S125" s="55"/>
      <c r="T125" s="55"/>
      <c r="U125" s="55"/>
      <c r="V125" s="55"/>
      <c r="W125" s="55"/>
      <c r="X125" s="55"/>
      <c r="Y125" s="55"/>
      <c r="Z125" s="40"/>
      <c r="AA125" s="55"/>
      <c r="AB125" s="40"/>
      <c r="AC125" s="40"/>
      <c r="AD125" s="55"/>
      <c r="AE125" s="56"/>
      <c r="AF125" s="56"/>
      <c r="AG125" s="56"/>
      <c r="AH125" s="56"/>
      <c r="AI125" s="56"/>
      <c r="AJ125" s="56"/>
      <c r="AK125" s="56"/>
    </row>
    <row r="126" ht="26.25" customHeight="1">
      <c r="A126" s="40">
        <v>123.0</v>
      </c>
      <c r="B126" s="49" t="s">
        <v>575</v>
      </c>
      <c r="C126" s="49" t="s">
        <v>576</v>
      </c>
      <c r="D126" s="58"/>
      <c r="E126" s="58"/>
      <c r="F126" s="40"/>
      <c r="G126" s="40"/>
      <c r="H126" s="49"/>
      <c r="I126" s="55"/>
      <c r="J126" s="55"/>
      <c r="K126" s="55"/>
      <c r="L126" s="52">
        <v>8.5691104434E10</v>
      </c>
      <c r="M126" s="53"/>
      <c r="N126" s="49" t="s">
        <v>575</v>
      </c>
      <c r="O126" s="40" t="s">
        <v>284</v>
      </c>
      <c r="P126" s="49" t="s">
        <v>288</v>
      </c>
      <c r="Q126" s="40" t="s">
        <v>308</v>
      </c>
      <c r="R126" s="55"/>
      <c r="S126" s="55"/>
      <c r="T126" s="55"/>
      <c r="U126" s="55"/>
      <c r="V126" s="55"/>
      <c r="W126" s="55"/>
      <c r="X126" s="55"/>
      <c r="Y126" s="55"/>
      <c r="Z126" s="40"/>
      <c r="AA126" s="55"/>
      <c r="AB126" s="40"/>
      <c r="AC126" s="40"/>
      <c r="AD126" s="55"/>
      <c r="AE126" s="56"/>
      <c r="AF126" s="56"/>
      <c r="AG126" s="56"/>
      <c r="AH126" s="56"/>
      <c r="AI126" s="56"/>
      <c r="AJ126" s="56"/>
      <c r="AK126" s="56"/>
    </row>
    <row r="127" ht="26.25" customHeight="1">
      <c r="A127" s="40">
        <v>124.0</v>
      </c>
      <c r="B127" s="49" t="s">
        <v>577</v>
      </c>
      <c r="C127" s="49" t="s">
        <v>578</v>
      </c>
      <c r="D127" s="58"/>
      <c r="E127" s="58"/>
      <c r="F127" s="40"/>
      <c r="G127" s="40"/>
      <c r="H127" s="49"/>
      <c r="I127" s="55"/>
      <c r="J127" s="55"/>
      <c r="K127" s="55"/>
      <c r="L127" s="52">
        <v>8.2116775475E10</v>
      </c>
      <c r="M127" s="53"/>
      <c r="N127" s="49" t="s">
        <v>577</v>
      </c>
      <c r="O127" s="40" t="s">
        <v>284</v>
      </c>
      <c r="P127" s="49" t="s">
        <v>288</v>
      </c>
      <c r="Q127" s="40" t="s">
        <v>108</v>
      </c>
      <c r="R127" s="55"/>
      <c r="S127" s="55"/>
      <c r="T127" s="55"/>
      <c r="U127" s="55"/>
      <c r="V127" s="55"/>
      <c r="W127" s="55"/>
      <c r="X127" s="55"/>
      <c r="Y127" s="55"/>
      <c r="Z127" s="40"/>
      <c r="AA127" s="55"/>
      <c r="AB127" s="40"/>
      <c r="AC127" s="40"/>
      <c r="AD127" s="55"/>
      <c r="AE127" s="56"/>
      <c r="AF127" s="56"/>
      <c r="AG127" s="56"/>
      <c r="AH127" s="56"/>
      <c r="AI127" s="56"/>
      <c r="AJ127" s="56"/>
      <c r="AK127" s="56"/>
    </row>
    <row r="128" ht="26.25" customHeight="1">
      <c r="A128" s="40">
        <v>125.0</v>
      </c>
      <c r="B128" s="49" t="s">
        <v>579</v>
      </c>
      <c r="C128" s="49" t="s">
        <v>580</v>
      </c>
      <c r="D128" s="58"/>
      <c r="E128" s="58"/>
      <c r="F128" s="40"/>
      <c r="G128" s="40"/>
      <c r="H128" s="49"/>
      <c r="I128" s="55"/>
      <c r="J128" s="55"/>
      <c r="K128" s="55"/>
      <c r="L128" s="52">
        <v>8.2127888966E10</v>
      </c>
      <c r="M128" s="53"/>
      <c r="N128" s="49" t="s">
        <v>579</v>
      </c>
      <c r="O128" s="40" t="s">
        <v>284</v>
      </c>
      <c r="P128" s="49" t="s">
        <v>368</v>
      </c>
      <c r="Q128" s="40" t="s">
        <v>139</v>
      </c>
      <c r="R128" s="55"/>
      <c r="S128" s="55"/>
      <c r="T128" s="55"/>
      <c r="U128" s="55"/>
      <c r="V128" s="55"/>
      <c r="W128" s="55"/>
      <c r="X128" s="55"/>
      <c r="Y128" s="55"/>
      <c r="Z128" s="40"/>
      <c r="AA128" s="55"/>
      <c r="AB128" s="40"/>
      <c r="AC128" s="40"/>
      <c r="AD128" s="55"/>
      <c r="AE128" s="56"/>
      <c r="AF128" s="56"/>
      <c r="AG128" s="56"/>
      <c r="AH128" s="56"/>
      <c r="AI128" s="56"/>
      <c r="AJ128" s="56"/>
      <c r="AK128" s="56"/>
    </row>
    <row r="129" ht="26.25" customHeight="1">
      <c r="A129" s="40">
        <v>126.0</v>
      </c>
      <c r="B129" s="49" t="s">
        <v>581</v>
      </c>
      <c r="C129" s="49" t="s">
        <v>582</v>
      </c>
      <c r="D129" s="58"/>
      <c r="E129" s="58"/>
      <c r="F129" s="40"/>
      <c r="G129" s="40"/>
      <c r="H129" s="49"/>
      <c r="I129" s="55"/>
      <c r="J129" s="55"/>
      <c r="K129" s="55"/>
      <c r="L129" s="52">
        <v>8.7720483949E10</v>
      </c>
      <c r="M129" s="53"/>
      <c r="N129" s="49" t="s">
        <v>581</v>
      </c>
      <c r="O129" s="40" t="s">
        <v>284</v>
      </c>
      <c r="P129" s="49" t="s">
        <v>368</v>
      </c>
      <c r="Q129" s="40" t="s">
        <v>139</v>
      </c>
      <c r="R129" s="55"/>
      <c r="S129" s="55"/>
      <c r="T129" s="55"/>
      <c r="U129" s="55"/>
      <c r="V129" s="55"/>
      <c r="W129" s="55"/>
      <c r="X129" s="55"/>
      <c r="Y129" s="55"/>
      <c r="Z129" s="40"/>
      <c r="AA129" s="55"/>
      <c r="AB129" s="40"/>
      <c r="AC129" s="40"/>
      <c r="AD129" s="55"/>
      <c r="AE129" s="56"/>
      <c r="AF129" s="56"/>
      <c r="AG129" s="56"/>
      <c r="AH129" s="56"/>
      <c r="AI129" s="56"/>
      <c r="AJ129" s="56"/>
      <c r="AK129" s="56"/>
    </row>
    <row r="130" ht="26.25" customHeight="1">
      <c r="A130" s="10">
        <f>A129+1</f>
        <v>127</v>
      </c>
      <c r="B130" s="56"/>
      <c r="C130" s="66" t="s">
        <v>583</v>
      </c>
      <c r="D130" s="61">
        <v>36720.0</v>
      </c>
      <c r="E130" s="61"/>
      <c r="F130" s="78" t="s">
        <v>119</v>
      </c>
      <c r="G130" s="66" t="s">
        <v>102</v>
      </c>
      <c r="H130" s="66" t="s">
        <v>584</v>
      </c>
      <c r="I130" s="66" t="s">
        <v>585</v>
      </c>
      <c r="J130" s="66" t="s">
        <v>586</v>
      </c>
      <c r="K130" s="66" t="s">
        <v>105</v>
      </c>
      <c r="L130" s="64">
        <v>8.5710612701E10</v>
      </c>
      <c r="M130" s="64">
        <v>8.5802672261E10</v>
      </c>
      <c r="N130" s="66" t="s">
        <v>587</v>
      </c>
      <c r="O130" s="81" t="s">
        <v>4</v>
      </c>
      <c r="P130" s="66" t="s">
        <v>123</v>
      </c>
      <c r="Q130" s="66" t="s">
        <v>588</v>
      </c>
      <c r="R130" s="66" t="s">
        <v>589</v>
      </c>
      <c r="S130" s="66"/>
      <c r="T130" s="66" t="s">
        <v>590</v>
      </c>
      <c r="U130" s="66" t="s">
        <v>591</v>
      </c>
      <c r="V130" s="66" t="s">
        <v>592</v>
      </c>
      <c r="W130" s="66" t="s">
        <v>593</v>
      </c>
      <c r="X130" s="66" t="s">
        <v>594</v>
      </c>
      <c r="Y130" s="82" t="s">
        <v>595</v>
      </c>
      <c r="Z130" s="66" t="s">
        <v>596</v>
      </c>
      <c r="AA130" s="82" t="s">
        <v>597</v>
      </c>
      <c r="AB130" s="82" t="s">
        <v>598</v>
      </c>
      <c r="AC130" s="66" t="s">
        <v>599</v>
      </c>
      <c r="AD130" s="66"/>
      <c r="AE130" s="82" t="s">
        <v>600</v>
      </c>
      <c r="AF130" s="56"/>
      <c r="AG130" s="56"/>
      <c r="AH130" s="56"/>
      <c r="AI130" s="56"/>
      <c r="AJ130" s="56"/>
      <c r="AK130" s="56"/>
    </row>
    <row r="131" ht="26.25" customHeight="1">
      <c r="A131" s="40">
        <v>127.0</v>
      </c>
      <c r="B131" s="49" t="s">
        <v>601</v>
      </c>
      <c r="C131" s="49" t="s">
        <v>602</v>
      </c>
      <c r="D131" s="58"/>
      <c r="E131" s="58"/>
      <c r="F131" s="40"/>
      <c r="G131" s="40"/>
      <c r="H131" s="49"/>
      <c r="I131" s="55"/>
      <c r="J131" s="55"/>
      <c r="K131" s="55"/>
      <c r="L131" s="52">
        <v>8.982043888E9</v>
      </c>
      <c r="M131" s="53"/>
      <c r="N131" s="49" t="s">
        <v>601</v>
      </c>
      <c r="O131" s="40" t="s">
        <v>284</v>
      </c>
      <c r="P131" s="49" t="s">
        <v>294</v>
      </c>
      <c r="Q131" s="40" t="s">
        <v>139</v>
      </c>
      <c r="R131" s="55"/>
      <c r="S131" s="55"/>
      <c r="T131" s="55"/>
      <c r="U131" s="55"/>
      <c r="V131" s="55"/>
      <c r="W131" s="55"/>
      <c r="X131" s="55"/>
      <c r="Y131" s="55"/>
      <c r="Z131" s="40"/>
      <c r="AA131" s="55"/>
      <c r="AB131" s="40"/>
      <c r="AC131" s="40"/>
      <c r="AD131" s="55"/>
      <c r="AE131" s="56"/>
      <c r="AF131" s="56"/>
      <c r="AG131" s="56"/>
      <c r="AH131" s="56"/>
      <c r="AI131" s="56"/>
      <c r="AJ131" s="56"/>
      <c r="AK131" s="56"/>
    </row>
    <row r="132" ht="26.25" customHeight="1">
      <c r="A132" s="40">
        <v>128.0</v>
      </c>
      <c r="B132" s="49" t="s">
        <v>603</v>
      </c>
      <c r="C132" s="49" t="s">
        <v>604</v>
      </c>
      <c r="D132" s="58"/>
      <c r="E132" s="58"/>
      <c r="F132" s="40"/>
      <c r="G132" s="40"/>
      <c r="H132" s="49"/>
      <c r="I132" s="55"/>
      <c r="J132" s="55"/>
      <c r="K132" s="55"/>
      <c r="L132" s="52">
        <v>8.9618269592E10</v>
      </c>
      <c r="M132" s="53"/>
      <c r="N132" s="49" t="s">
        <v>603</v>
      </c>
      <c r="O132" s="40" t="s">
        <v>284</v>
      </c>
      <c r="P132" s="49" t="s">
        <v>305</v>
      </c>
      <c r="Q132" s="40" t="s">
        <v>139</v>
      </c>
      <c r="R132" s="55"/>
      <c r="S132" s="55"/>
      <c r="T132" s="55"/>
      <c r="U132" s="55"/>
      <c r="V132" s="55"/>
      <c r="W132" s="55"/>
      <c r="X132" s="55"/>
      <c r="Y132" s="55"/>
      <c r="Z132" s="40"/>
      <c r="AA132" s="55"/>
      <c r="AB132" s="40"/>
      <c r="AC132" s="40"/>
      <c r="AD132" s="55"/>
      <c r="AE132" s="56"/>
      <c r="AF132" s="56"/>
      <c r="AG132" s="56"/>
      <c r="AH132" s="56"/>
      <c r="AI132" s="56"/>
      <c r="AJ132" s="56"/>
      <c r="AK132" s="56"/>
    </row>
    <row r="133" ht="26.25" customHeight="1">
      <c r="A133" s="10">
        <f>A132+1</f>
        <v>129</v>
      </c>
      <c r="B133" s="56"/>
      <c r="C133" s="66" t="s">
        <v>605</v>
      </c>
      <c r="D133" s="61">
        <v>30560.0</v>
      </c>
      <c r="E133" s="61"/>
      <c r="F133" s="78" t="s">
        <v>101</v>
      </c>
      <c r="G133" s="66" t="s">
        <v>606</v>
      </c>
      <c r="H133" s="66" t="s">
        <v>607</v>
      </c>
      <c r="I133" s="66" t="s">
        <v>608</v>
      </c>
      <c r="J133" s="66" t="s">
        <v>51</v>
      </c>
      <c r="K133" s="66" t="s">
        <v>314</v>
      </c>
      <c r="L133" s="79">
        <v>8.5299998522E10</v>
      </c>
      <c r="M133" s="83" t="str">
        <f>+62 821-9085-9065</f>
        <v>#ERROR!</v>
      </c>
      <c r="N133" s="66" t="s">
        <v>609</v>
      </c>
      <c r="O133" s="81" t="s">
        <v>137</v>
      </c>
      <c r="P133" s="66" t="s">
        <v>123</v>
      </c>
      <c r="Q133" s="66" t="s">
        <v>124</v>
      </c>
      <c r="R133" s="66" t="s">
        <v>610</v>
      </c>
      <c r="S133" s="66" t="s">
        <v>611</v>
      </c>
      <c r="T133" s="66" t="s">
        <v>612</v>
      </c>
      <c r="U133" s="66" t="s">
        <v>613</v>
      </c>
      <c r="V133" s="66" t="s">
        <v>614</v>
      </c>
      <c r="W133" s="66" t="s">
        <v>159</v>
      </c>
      <c r="X133" s="66" t="s">
        <v>615</v>
      </c>
      <c r="Y133" s="82" t="s">
        <v>616</v>
      </c>
      <c r="Z133" s="66" t="s">
        <v>617</v>
      </c>
      <c r="AA133" s="82" t="s">
        <v>618</v>
      </c>
      <c r="AB133" s="82" t="s">
        <v>619</v>
      </c>
      <c r="AC133" s="66" t="s">
        <v>620</v>
      </c>
      <c r="AD133" s="82" t="s">
        <v>621</v>
      </c>
      <c r="AE133" s="66"/>
      <c r="AF133" s="56"/>
      <c r="AG133" s="56"/>
      <c r="AH133" s="56"/>
      <c r="AI133" s="56"/>
      <c r="AJ133" s="56"/>
      <c r="AK133" s="56"/>
    </row>
    <row r="134" ht="26.25" customHeight="1">
      <c r="A134" s="40">
        <v>129.0</v>
      </c>
      <c r="B134" s="49" t="s">
        <v>622</v>
      </c>
      <c r="C134" s="49" t="s">
        <v>623</v>
      </c>
      <c r="D134" s="58"/>
      <c r="E134" s="58"/>
      <c r="F134" s="40"/>
      <c r="G134" s="40"/>
      <c r="H134" s="49"/>
      <c r="I134" s="55"/>
      <c r="J134" s="55"/>
      <c r="K134" s="55"/>
      <c r="L134" s="52">
        <v>8.783495234E10</v>
      </c>
      <c r="M134" s="53"/>
      <c r="N134" s="49" t="s">
        <v>622</v>
      </c>
      <c r="O134" s="40" t="s">
        <v>284</v>
      </c>
      <c r="P134" s="49" t="s">
        <v>452</v>
      </c>
      <c r="Q134" s="40" t="s">
        <v>108</v>
      </c>
      <c r="R134" s="55"/>
      <c r="S134" s="55"/>
      <c r="T134" s="55"/>
      <c r="U134" s="55"/>
      <c r="V134" s="55"/>
      <c r="W134" s="55"/>
      <c r="X134" s="55"/>
      <c r="Y134" s="55"/>
      <c r="Z134" s="40"/>
      <c r="AA134" s="55"/>
      <c r="AB134" s="40"/>
      <c r="AC134" s="40"/>
      <c r="AD134" s="55"/>
      <c r="AE134" s="56"/>
      <c r="AF134" s="56"/>
      <c r="AG134" s="56"/>
      <c r="AH134" s="56"/>
      <c r="AI134" s="56"/>
      <c r="AJ134" s="56"/>
      <c r="AK134" s="56"/>
    </row>
    <row r="135" ht="26.25" customHeight="1">
      <c r="A135" s="40">
        <v>130.0</v>
      </c>
      <c r="B135" s="49" t="s">
        <v>624</v>
      </c>
      <c r="C135" s="49" t="s">
        <v>625</v>
      </c>
      <c r="D135" s="58"/>
      <c r="E135" s="58"/>
      <c r="F135" s="40"/>
      <c r="G135" s="40"/>
      <c r="H135" s="49"/>
      <c r="I135" s="55"/>
      <c r="J135" s="55"/>
      <c r="K135" s="55"/>
      <c r="L135" s="52">
        <v>8.9682062878E10</v>
      </c>
      <c r="M135" s="53"/>
      <c r="N135" s="49" t="s">
        <v>624</v>
      </c>
      <c r="O135" s="40" t="s">
        <v>284</v>
      </c>
      <c r="P135" s="49" t="s">
        <v>352</v>
      </c>
      <c r="Q135" s="40" t="s">
        <v>108</v>
      </c>
      <c r="R135" s="55"/>
      <c r="S135" s="55"/>
      <c r="T135" s="55"/>
      <c r="U135" s="55"/>
      <c r="V135" s="55"/>
      <c r="W135" s="55"/>
      <c r="X135" s="55"/>
      <c r="Y135" s="55"/>
      <c r="Z135" s="40"/>
      <c r="AA135" s="55"/>
      <c r="AB135" s="40"/>
      <c r="AC135" s="40"/>
      <c r="AD135" s="55"/>
      <c r="AE135" s="56"/>
      <c r="AF135" s="66"/>
      <c r="AG135" s="56"/>
      <c r="AH135" s="56"/>
      <c r="AI135" s="56"/>
      <c r="AJ135" s="56"/>
      <c r="AK135" s="56"/>
    </row>
    <row r="136" ht="26.25" customHeight="1">
      <c r="A136" s="40">
        <v>131.0</v>
      </c>
      <c r="B136" s="49" t="s">
        <v>626</v>
      </c>
      <c r="C136" s="49" t="s">
        <v>627</v>
      </c>
      <c r="D136" s="58"/>
      <c r="E136" s="58"/>
      <c r="F136" s="40"/>
      <c r="G136" s="40"/>
      <c r="H136" s="49"/>
      <c r="I136" s="55"/>
      <c r="J136" s="55"/>
      <c r="K136" s="55"/>
      <c r="L136" s="52">
        <v>8.95320039004E11</v>
      </c>
      <c r="M136" s="53"/>
      <c r="N136" s="49" t="s">
        <v>626</v>
      </c>
      <c r="O136" s="40" t="s">
        <v>284</v>
      </c>
      <c r="P136" s="49" t="s">
        <v>305</v>
      </c>
      <c r="Q136" s="40" t="s">
        <v>139</v>
      </c>
      <c r="R136" s="55"/>
      <c r="S136" s="55"/>
      <c r="T136" s="55"/>
      <c r="U136" s="55"/>
      <c r="V136" s="55"/>
      <c r="W136" s="55"/>
      <c r="X136" s="55"/>
      <c r="Y136" s="55"/>
      <c r="Z136" s="40"/>
      <c r="AA136" s="55"/>
      <c r="AB136" s="40"/>
      <c r="AC136" s="40"/>
      <c r="AD136" s="55"/>
      <c r="AE136" s="56"/>
      <c r="AF136" s="56"/>
      <c r="AG136" s="56"/>
      <c r="AH136" s="56"/>
      <c r="AI136" s="56"/>
      <c r="AJ136" s="56"/>
      <c r="AK136" s="56"/>
    </row>
    <row r="137" ht="26.25" customHeight="1">
      <c r="A137" s="40">
        <v>132.0</v>
      </c>
      <c r="B137" s="49" t="s">
        <v>628</v>
      </c>
      <c r="C137" s="49" t="s">
        <v>629</v>
      </c>
      <c r="D137" s="58"/>
      <c r="E137" s="58"/>
      <c r="F137" s="40"/>
      <c r="G137" s="40"/>
      <c r="H137" s="49"/>
      <c r="I137" s="55"/>
      <c r="J137" s="55"/>
      <c r="K137" s="55"/>
      <c r="L137" s="52">
        <v>8.5691801799E10</v>
      </c>
      <c r="M137" s="53"/>
      <c r="N137" s="49" t="s">
        <v>628</v>
      </c>
      <c r="O137" s="40" t="s">
        <v>284</v>
      </c>
      <c r="P137" s="49" t="s">
        <v>297</v>
      </c>
      <c r="Q137" s="40" t="s">
        <v>630</v>
      </c>
      <c r="R137" s="55"/>
      <c r="S137" s="55"/>
      <c r="T137" s="55"/>
      <c r="U137" s="55"/>
      <c r="V137" s="55"/>
      <c r="W137" s="55"/>
      <c r="X137" s="55"/>
      <c r="Y137" s="55"/>
      <c r="Z137" s="40"/>
      <c r="AA137" s="55"/>
      <c r="AB137" s="40"/>
      <c r="AC137" s="40"/>
      <c r="AD137" s="55"/>
      <c r="AE137" s="56"/>
      <c r="AF137" s="56"/>
      <c r="AG137" s="56"/>
      <c r="AH137" s="56"/>
      <c r="AI137" s="56"/>
      <c r="AJ137" s="56"/>
      <c r="AK137" s="56"/>
    </row>
    <row r="138" ht="26.25" customHeight="1">
      <c r="A138" s="40">
        <v>133.0</v>
      </c>
      <c r="B138" s="49" t="s">
        <v>631</v>
      </c>
      <c r="C138" s="49" t="s">
        <v>632</v>
      </c>
      <c r="D138" s="58"/>
      <c r="E138" s="58"/>
      <c r="F138" s="40"/>
      <c r="G138" s="40"/>
      <c r="H138" s="49"/>
      <c r="I138" s="55"/>
      <c r="J138" s="55"/>
      <c r="K138" s="55"/>
      <c r="L138" s="52">
        <v>8.122447846E10</v>
      </c>
      <c r="M138" s="53"/>
      <c r="N138" s="49" t="s">
        <v>631</v>
      </c>
      <c r="O138" s="40" t="s">
        <v>284</v>
      </c>
      <c r="P138" s="49" t="s">
        <v>305</v>
      </c>
      <c r="Q138" s="41" t="s">
        <v>124</v>
      </c>
      <c r="R138" s="55"/>
      <c r="S138" s="55"/>
      <c r="T138" s="55"/>
      <c r="U138" s="55"/>
      <c r="V138" s="55"/>
      <c r="W138" s="55"/>
      <c r="X138" s="55"/>
      <c r="Y138" s="55"/>
      <c r="Z138" s="40"/>
      <c r="AA138" s="55"/>
      <c r="AB138" s="40"/>
      <c r="AC138" s="40"/>
      <c r="AD138" s="55"/>
      <c r="AE138" s="56"/>
      <c r="AF138" s="56"/>
      <c r="AG138" s="56"/>
      <c r="AH138" s="56"/>
      <c r="AI138" s="56"/>
      <c r="AJ138" s="56"/>
      <c r="AK138" s="56"/>
    </row>
    <row r="139" ht="26.25" customHeight="1">
      <c r="A139" s="40">
        <v>134.0</v>
      </c>
      <c r="B139" s="64"/>
      <c r="C139" s="66" t="s">
        <v>633</v>
      </c>
      <c r="D139" s="84">
        <v>33578.0</v>
      </c>
      <c r="E139" s="84"/>
      <c r="F139" s="78" t="s">
        <v>101</v>
      </c>
      <c r="G139" s="66" t="s">
        <v>102</v>
      </c>
      <c r="H139" s="66" t="s">
        <v>634</v>
      </c>
      <c r="I139" s="66" t="s">
        <v>635</v>
      </c>
      <c r="J139" s="66" t="s">
        <v>11</v>
      </c>
      <c r="K139" s="66" t="s">
        <v>314</v>
      </c>
      <c r="L139" s="79">
        <v>8.2210361111E10</v>
      </c>
      <c r="M139" s="83" t="s">
        <v>636</v>
      </c>
      <c r="N139" s="66" t="s">
        <v>637</v>
      </c>
      <c r="O139" s="81" t="s">
        <v>106</v>
      </c>
      <c r="P139" s="66" t="s">
        <v>123</v>
      </c>
      <c r="Q139" s="66" t="s">
        <v>588</v>
      </c>
      <c r="R139" s="66" t="s">
        <v>638</v>
      </c>
      <c r="S139" s="66"/>
      <c r="T139" s="66" t="s">
        <v>126</v>
      </c>
      <c r="U139" s="66" t="s">
        <v>639</v>
      </c>
      <c r="V139" s="66" t="s">
        <v>640</v>
      </c>
      <c r="W139" s="66" t="s">
        <v>114</v>
      </c>
      <c r="X139" s="66" t="s">
        <v>593</v>
      </c>
      <c r="Y139" s="82" t="s">
        <v>641</v>
      </c>
      <c r="Z139" s="66"/>
      <c r="AA139" s="82" t="s">
        <v>642</v>
      </c>
      <c r="AB139" s="82" t="s">
        <v>643</v>
      </c>
      <c r="AC139" s="66" t="s">
        <v>644</v>
      </c>
      <c r="AD139" s="82" t="s">
        <v>645</v>
      </c>
      <c r="AE139" s="66"/>
      <c r="AF139" s="56"/>
      <c r="AG139" s="56"/>
      <c r="AH139" s="56"/>
      <c r="AI139" s="56"/>
      <c r="AJ139" s="56"/>
      <c r="AK139" s="56"/>
    </row>
    <row r="140" ht="26.25" customHeight="1">
      <c r="A140" s="40">
        <v>135.0</v>
      </c>
      <c r="B140" s="49" t="s">
        <v>646</v>
      </c>
      <c r="C140" s="49" t="s">
        <v>647</v>
      </c>
      <c r="D140" s="58"/>
      <c r="E140" s="58"/>
      <c r="F140" s="40"/>
      <c r="G140" s="40"/>
      <c r="H140" s="49"/>
      <c r="I140" s="55"/>
      <c r="J140" s="55"/>
      <c r="K140" s="55"/>
      <c r="L140" s="52">
        <v>8.2211786659E10</v>
      </c>
      <c r="M140" s="53"/>
      <c r="N140" s="49" t="s">
        <v>646</v>
      </c>
      <c r="O140" s="40" t="s">
        <v>284</v>
      </c>
      <c r="P140" s="49" t="s">
        <v>349</v>
      </c>
      <c r="Q140" s="40" t="s">
        <v>308</v>
      </c>
      <c r="R140" s="55"/>
      <c r="S140" s="55"/>
      <c r="T140" s="55"/>
      <c r="U140" s="55"/>
      <c r="V140" s="55"/>
      <c r="W140" s="55"/>
      <c r="X140" s="55"/>
      <c r="Y140" s="55"/>
      <c r="Z140" s="40"/>
      <c r="AA140" s="55"/>
      <c r="AB140" s="40"/>
      <c r="AC140" s="40"/>
      <c r="AD140" s="55"/>
      <c r="AE140" s="56"/>
      <c r="AF140" s="56"/>
      <c r="AG140" s="56"/>
      <c r="AH140" s="56"/>
      <c r="AI140" s="56"/>
      <c r="AJ140" s="56"/>
      <c r="AK140" s="56"/>
    </row>
    <row r="141" ht="26.25" customHeight="1">
      <c r="A141" s="40">
        <v>136.0</v>
      </c>
      <c r="B141" s="49" t="s">
        <v>648</v>
      </c>
      <c r="C141" s="49" t="s">
        <v>649</v>
      </c>
      <c r="D141" s="58"/>
      <c r="E141" s="58"/>
      <c r="F141" s="40"/>
      <c r="G141" s="40"/>
      <c r="H141" s="49"/>
      <c r="I141" s="55"/>
      <c r="J141" s="55"/>
      <c r="K141" s="55"/>
      <c r="L141" s="52">
        <v>8.389499645E10</v>
      </c>
      <c r="M141" s="53"/>
      <c r="N141" s="49" t="s">
        <v>648</v>
      </c>
      <c r="O141" s="40" t="s">
        <v>284</v>
      </c>
      <c r="P141" s="49" t="s">
        <v>294</v>
      </c>
      <c r="Q141" s="40" t="s">
        <v>650</v>
      </c>
      <c r="R141" s="55"/>
      <c r="S141" s="55"/>
      <c r="T141" s="55"/>
      <c r="U141" s="55"/>
      <c r="V141" s="55"/>
      <c r="W141" s="55"/>
      <c r="X141" s="55"/>
      <c r="Y141" s="55"/>
      <c r="Z141" s="40"/>
      <c r="AA141" s="55"/>
      <c r="AB141" s="40"/>
      <c r="AC141" s="40"/>
      <c r="AD141" s="55"/>
      <c r="AE141" s="56"/>
      <c r="AF141" s="56"/>
      <c r="AG141" s="56"/>
      <c r="AH141" s="56"/>
      <c r="AI141" s="56"/>
      <c r="AJ141" s="56"/>
      <c r="AK141" s="56"/>
    </row>
    <row r="142" ht="26.25" customHeight="1">
      <c r="A142" s="40">
        <v>137.0</v>
      </c>
      <c r="B142" s="49" t="s">
        <v>651</v>
      </c>
      <c r="C142" s="49" t="s">
        <v>652</v>
      </c>
      <c r="D142" s="58"/>
      <c r="E142" s="58"/>
      <c r="F142" s="40"/>
      <c r="G142" s="40"/>
      <c r="H142" s="49"/>
      <c r="I142" s="55"/>
      <c r="J142" s="55"/>
      <c r="K142" s="55"/>
      <c r="L142" s="52">
        <v>6.281250312268E12</v>
      </c>
      <c r="M142" s="53"/>
      <c r="N142" s="49" t="s">
        <v>651</v>
      </c>
      <c r="O142" s="40" t="s">
        <v>284</v>
      </c>
      <c r="P142" s="49" t="s">
        <v>305</v>
      </c>
      <c r="Q142" s="41" t="s">
        <v>124</v>
      </c>
      <c r="R142" s="55"/>
      <c r="S142" s="55"/>
      <c r="T142" s="55"/>
      <c r="U142" s="55"/>
      <c r="V142" s="55"/>
      <c r="W142" s="55"/>
      <c r="X142" s="55"/>
      <c r="Y142" s="55"/>
      <c r="Z142" s="40"/>
      <c r="AA142" s="55"/>
      <c r="AB142" s="40"/>
      <c r="AC142" s="40"/>
      <c r="AD142" s="55"/>
      <c r="AE142" s="56"/>
      <c r="AF142" s="56"/>
      <c r="AG142" s="56"/>
      <c r="AH142" s="56"/>
      <c r="AI142" s="56"/>
      <c r="AJ142" s="56"/>
      <c r="AK142" s="56"/>
    </row>
    <row r="143" ht="26.25" customHeight="1">
      <c r="A143" s="40">
        <v>138.0</v>
      </c>
      <c r="B143" s="49" t="s">
        <v>653</v>
      </c>
      <c r="C143" s="49" t="s">
        <v>654</v>
      </c>
      <c r="D143" s="58"/>
      <c r="E143" s="58"/>
      <c r="F143" s="40"/>
      <c r="G143" s="40"/>
      <c r="H143" s="49"/>
      <c r="I143" s="55"/>
      <c r="J143" s="55"/>
      <c r="K143" s="55"/>
      <c r="L143" s="52">
        <v>8.95392385868E11</v>
      </c>
      <c r="M143" s="53"/>
      <c r="N143" s="49" t="s">
        <v>653</v>
      </c>
      <c r="O143" s="40" t="s">
        <v>284</v>
      </c>
      <c r="P143" s="49" t="s">
        <v>294</v>
      </c>
      <c r="Q143" s="40" t="s">
        <v>139</v>
      </c>
      <c r="R143" s="55"/>
      <c r="S143" s="55"/>
      <c r="T143" s="55"/>
      <c r="U143" s="55"/>
      <c r="V143" s="55"/>
      <c r="W143" s="55"/>
      <c r="X143" s="55"/>
      <c r="Y143" s="55"/>
      <c r="Z143" s="40"/>
      <c r="AA143" s="55"/>
      <c r="AB143" s="40"/>
      <c r="AC143" s="40"/>
      <c r="AD143" s="55"/>
      <c r="AE143" s="56"/>
      <c r="AF143" s="56"/>
      <c r="AG143" s="56"/>
      <c r="AH143" s="56"/>
      <c r="AI143" s="56"/>
      <c r="AJ143" s="56"/>
      <c r="AK143" s="56"/>
    </row>
    <row r="144" ht="26.25" customHeight="1">
      <c r="A144" s="40">
        <v>139.0</v>
      </c>
      <c r="B144" s="49" t="s">
        <v>655</v>
      </c>
      <c r="C144" s="49" t="s">
        <v>656</v>
      </c>
      <c r="D144" s="58"/>
      <c r="E144" s="58"/>
      <c r="F144" s="40"/>
      <c r="G144" s="40"/>
      <c r="H144" s="49"/>
      <c r="I144" s="55"/>
      <c r="J144" s="55"/>
      <c r="K144" s="55"/>
      <c r="L144" s="52">
        <v>8.5212306164E10</v>
      </c>
      <c r="M144" s="53"/>
      <c r="N144" s="49" t="s">
        <v>655</v>
      </c>
      <c r="O144" s="40" t="s">
        <v>284</v>
      </c>
      <c r="P144" s="49" t="s">
        <v>305</v>
      </c>
      <c r="Q144" s="41" t="s">
        <v>124</v>
      </c>
      <c r="R144" s="55"/>
      <c r="S144" s="55"/>
      <c r="T144" s="55"/>
      <c r="U144" s="55"/>
      <c r="V144" s="55"/>
      <c r="W144" s="55"/>
      <c r="X144" s="55"/>
      <c r="Y144" s="55"/>
      <c r="Z144" s="40"/>
      <c r="AA144" s="55"/>
      <c r="AB144" s="40"/>
      <c r="AC144" s="40"/>
      <c r="AD144" s="55"/>
      <c r="AE144" s="56"/>
      <c r="AF144" s="56"/>
      <c r="AG144" s="56"/>
      <c r="AH144" s="56"/>
      <c r="AI144" s="56"/>
      <c r="AJ144" s="56"/>
      <c r="AK144" s="56"/>
    </row>
    <row r="145" ht="26.25" customHeight="1">
      <c r="A145" s="40">
        <v>140.0</v>
      </c>
      <c r="B145" s="49" t="s">
        <v>657</v>
      </c>
      <c r="C145" s="49" t="s">
        <v>658</v>
      </c>
      <c r="D145" s="58"/>
      <c r="E145" s="58"/>
      <c r="F145" s="40"/>
      <c r="G145" s="40"/>
      <c r="H145" s="49"/>
      <c r="I145" s="55"/>
      <c r="J145" s="55"/>
      <c r="K145" s="55"/>
      <c r="L145" s="52">
        <v>8.1290388589E10</v>
      </c>
      <c r="M145" s="53"/>
      <c r="N145" s="49" t="s">
        <v>657</v>
      </c>
      <c r="O145" s="40" t="s">
        <v>284</v>
      </c>
      <c r="P145" s="49" t="s">
        <v>368</v>
      </c>
      <c r="Q145" s="40" t="s">
        <v>108</v>
      </c>
      <c r="R145" s="55"/>
      <c r="S145" s="55"/>
      <c r="T145" s="55"/>
      <c r="U145" s="55"/>
      <c r="V145" s="55"/>
      <c r="W145" s="55"/>
      <c r="X145" s="55"/>
      <c r="Y145" s="55"/>
      <c r="Z145" s="40"/>
      <c r="AA145" s="55"/>
      <c r="AB145" s="40"/>
      <c r="AC145" s="40"/>
      <c r="AD145" s="55"/>
      <c r="AE145" s="56"/>
      <c r="AF145" s="56"/>
      <c r="AG145" s="56"/>
      <c r="AH145" s="56"/>
      <c r="AI145" s="56"/>
      <c r="AJ145" s="56"/>
      <c r="AK145" s="56"/>
    </row>
    <row r="146" ht="26.25" customHeight="1">
      <c r="A146" s="40">
        <v>141.0</v>
      </c>
      <c r="B146" s="49" t="s">
        <v>659</v>
      </c>
      <c r="C146" s="49" t="s">
        <v>660</v>
      </c>
      <c r="D146" s="58"/>
      <c r="E146" s="58"/>
      <c r="F146" s="40"/>
      <c r="G146" s="40"/>
      <c r="H146" s="49"/>
      <c r="I146" s="55"/>
      <c r="J146" s="55"/>
      <c r="K146" s="55"/>
      <c r="L146" s="52">
        <v>8.1391485486E10</v>
      </c>
      <c r="M146" s="53"/>
      <c r="N146" s="49" t="s">
        <v>659</v>
      </c>
      <c r="O146" s="40" t="s">
        <v>284</v>
      </c>
      <c r="P146" s="49" t="s">
        <v>294</v>
      </c>
      <c r="Q146" s="40" t="s">
        <v>108</v>
      </c>
      <c r="R146" s="55"/>
      <c r="S146" s="55"/>
      <c r="T146" s="55"/>
      <c r="U146" s="55"/>
      <c r="V146" s="55"/>
      <c r="W146" s="55"/>
      <c r="X146" s="55"/>
      <c r="Y146" s="55"/>
      <c r="Z146" s="40"/>
      <c r="AA146" s="55"/>
      <c r="AB146" s="40"/>
      <c r="AC146" s="40"/>
      <c r="AD146" s="55"/>
      <c r="AE146" s="56"/>
      <c r="AF146" s="56"/>
      <c r="AG146" s="56"/>
      <c r="AH146" s="56"/>
      <c r="AI146" s="56"/>
      <c r="AJ146" s="56"/>
      <c r="AK146" s="56"/>
    </row>
    <row r="147" ht="26.25" customHeight="1">
      <c r="A147" s="40">
        <v>142.0</v>
      </c>
      <c r="B147" s="49" t="s">
        <v>661</v>
      </c>
      <c r="C147" s="49" t="s">
        <v>662</v>
      </c>
      <c r="D147" s="58"/>
      <c r="E147" s="58"/>
      <c r="F147" s="40"/>
      <c r="G147" s="40"/>
      <c r="H147" s="49"/>
      <c r="I147" s="55"/>
      <c r="J147" s="55"/>
      <c r="K147" s="55"/>
      <c r="L147" s="52">
        <v>8.2246675552E10</v>
      </c>
      <c r="M147" s="53"/>
      <c r="N147" s="49" t="s">
        <v>661</v>
      </c>
      <c r="O147" s="40" t="s">
        <v>284</v>
      </c>
      <c r="P147" s="49" t="s">
        <v>305</v>
      </c>
      <c r="Q147" s="40" t="s">
        <v>139</v>
      </c>
      <c r="R147" s="55"/>
      <c r="S147" s="55"/>
      <c r="T147" s="55"/>
      <c r="U147" s="55"/>
      <c r="V147" s="55"/>
      <c r="W147" s="55"/>
      <c r="X147" s="55"/>
      <c r="Y147" s="55"/>
      <c r="Z147" s="40"/>
      <c r="AA147" s="55"/>
      <c r="AB147" s="40"/>
      <c r="AC147" s="40"/>
      <c r="AD147" s="55"/>
      <c r="AE147" s="56"/>
      <c r="AF147" s="56"/>
      <c r="AG147" s="56"/>
      <c r="AH147" s="56"/>
      <c r="AI147" s="56"/>
      <c r="AJ147" s="56"/>
      <c r="AK147" s="56"/>
    </row>
    <row r="148" ht="26.25" customHeight="1">
      <c r="A148" s="40">
        <v>143.0</v>
      </c>
      <c r="B148" s="49" t="s">
        <v>663</v>
      </c>
      <c r="C148" s="49" t="s">
        <v>664</v>
      </c>
      <c r="D148" s="58"/>
      <c r="E148" s="58"/>
      <c r="F148" s="40"/>
      <c r="G148" s="40"/>
      <c r="H148" s="49"/>
      <c r="I148" s="55"/>
      <c r="J148" s="55"/>
      <c r="K148" s="55"/>
      <c r="L148" s="52">
        <v>8.98640785E9</v>
      </c>
      <c r="M148" s="53"/>
      <c r="N148" s="49" t="s">
        <v>663</v>
      </c>
      <c r="O148" s="40" t="s">
        <v>284</v>
      </c>
      <c r="P148" s="49" t="s">
        <v>294</v>
      </c>
      <c r="Q148" s="40" t="s">
        <v>139</v>
      </c>
      <c r="R148" s="55"/>
      <c r="S148" s="55"/>
      <c r="T148" s="55"/>
      <c r="U148" s="55"/>
      <c r="V148" s="55"/>
      <c r="W148" s="55"/>
      <c r="X148" s="55"/>
      <c r="Y148" s="55"/>
      <c r="Z148" s="40"/>
      <c r="AA148" s="55"/>
      <c r="AB148" s="40"/>
      <c r="AC148" s="40"/>
      <c r="AD148" s="55"/>
      <c r="AE148" s="56"/>
      <c r="AF148" s="56"/>
      <c r="AG148" s="56"/>
      <c r="AH148" s="56"/>
      <c r="AI148" s="56"/>
      <c r="AJ148" s="56"/>
      <c r="AK148" s="56"/>
    </row>
    <row r="149" ht="26.25" customHeight="1">
      <c r="A149" s="40">
        <v>144.0</v>
      </c>
      <c r="B149" s="49" t="s">
        <v>665</v>
      </c>
      <c r="C149" s="49" t="s">
        <v>666</v>
      </c>
      <c r="D149" s="58"/>
      <c r="E149" s="58"/>
      <c r="F149" s="40"/>
      <c r="G149" s="40"/>
      <c r="H149" s="49"/>
      <c r="I149" s="55"/>
      <c r="J149" s="55"/>
      <c r="K149" s="55"/>
      <c r="L149" s="52">
        <v>8.1382346955E10</v>
      </c>
      <c r="M149" s="53"/>
      <c r="N149" s="49" t="s">
        <v>665</v>
      </c>
      <c r="O149" s="40" t="s">
        <v>284</v>
      </c>
      <c r="P149" s="49" t="s">
        <v>305</v>
      </c>
      <c r="Q149" s="41" t="s">
        <v>124</v>
      </c>
      <c r="R149" s="55"/>
      <c r="S149" s="55"/>
      <c r="T149" s="55"/>
      <c r="U149" s="55"/>
      <c r="V149" s="55"/>
      <c r="W149" s="55"/>
      <c r="X149" s="55"/>
      <c r="Y149" s="55"/>
      <c r="Z149" s="40"/>
      <c r="AA149" s="55"/>
      <c r="AB149" s="40"/>
      <c r="AC149" s="40"/>
      <c r="AD149" s="55"/>
      <c r="AE149" s="56"/>
      <c r="AF149" s="56"/>
      <c r="AG149" s="56"/>
      <c r="AH149" s="56"/>
      <c r="AI149" s="56"/>
      <c r="AJ149" s="56"/>
      <c r="AK149" s="56"/>
    </row>
    <row r="150" ht="26.25" customHeight="1">
      <c r="A150" s="40">
        <v>145.0</v>
      </c>
      <c r="B150" s="49" t="s">
        <v>667</v>
      </c>
      <c r="C150" s="49" t="s">
        <v>668</v>
      </c>
      <c r="D150" s="58"/>
      <c r="E150" s="58"/>
      <c r="F150" s="40"/>
      <c r="G150" s="40"/>
      <c r="H150" s="49"/>
      <c r="I150" s="55"/>
      <c r="J150" s="55"/>
      <c r="K150" s="55"/>
      <c r="L150" s="52">
        <v>8.1219508275E10</v>
      </c>
      <c r="M150" s="53"/>
      <c r="N150" s="49" t="s">
        <v>667</v>
      </c>
      <c r="O150" s="40" t="s">
        <v>284</v>
      </c>
      <c r="P150" s="49" t="s">
        <v>349</v>
      </c>
      <c r="Q150" s="40" t="s">
        <v>308</v>
      </c>
      <c r="R150" s="55"/>
      <c r="S150" s="55"/>
      <c r="T150" s="55"/>
      <c r="U150" s="55"/>
      <c r="V150" s="55"/>
      <c r="W150" s="55"/>
      <c r="X150" s="55"/>
      <c r="Y150" s="55"/>
      <c r="Z150" s="40"/>
      <c r="AA150" s="55"/>
      <c r="AB150" s="40"/>
      <c r="AC150" s="40"/>
      <c r="AD150" s="55"/>
      <c r="AE150" s="56"/>
      <c r="AF150" s="56"/>
      <c r="AG150" s="56"/>
      <c r="AH150" s="56"/>
      <c r="AI150" s="56"/>
      <c r="AJ150" s="56"/>
      <c r="AK150" s="56"/>
    </row>
    <row r="151" ht="26.25" customHeight="1">
      <c r="A151" s="40">
        <v>146.0</v>
      </c>
      <c r="B151" s="49" t="s">
        <v>669</v>
      </c>
      <c r="C151" s="49" t="s">
        <v>670</v>
      </c>
      <c r="D151" s="58"/>
      <c r="E151" s="58"/>
      <c r="F151" s="40"/>
      <c r="G151" s="40"/>
      <c r="H151" s="49"/>
      <c r="I151" s="55"/>
      <c r="J151" s="55"/>
      <c r="K151" s="55"/>
      <c r="L151" s="52">
        <v>8.5318173443E10</v>
      </c>
      <c r="M151" s="53"/>
      <c r="N151" s="49" t="s">
        <v>669</v>
      </c>
      <c r="O151" s="40" t="s">
        <v>284</v>
      </c>
      <c r="P151" s="49" t="s">
        <v>294</v>
      </c>
      <c r="Q151" s="41" t="s">
        <v>124</v>
      </c>
      <c r="R151" s="55"/>
      <c r="S151" s="55"/>
      <c r="T151" s="55"/>
      <c r="U151" s="55"/>
      <c r="V151" s="55"/>
      <c r="W151" s="55"/>
      <c r="X151" s="55"/>
      <c r="Y151" s="55"/>
      <c r="Z151" s="40"/>
      <c r="AA151" s="55"/>
      <c r="AB151" s="40"/>
      <c r="AC151" s="40"/>
      <c r="AD151" s="55"/>
      <c r="AE151" s="56"/>
      <c r="AF151" s="56"/>
      <c r="AG151" s="56"/>
      <c r="AH151" s="56"/>
      <c r="AI151" s="56"/>
      <c r="AJ151" s="56"/>
      <c r="AK151" s="56"/>
    </row>
    <row r="152" ht="26.25" customHeight="1">
      <c r="A152" s="40">
        <v>147.0</v>
      </c>
      <c r="B152" s="49" t="s">
        <v>671</v>
      </c>
      <c r="C152" s="49" t="s">
        <v>672</v>
      </c>
      <c r="D152" s="58"/>
      <c r="E152" s="58"/>
      <c r="F152" s="40"/>
      <c r="G152" s="40"/>
      <c r="H152" s="49"/>
      <c r="I152" s="55"/>
      <c r="J152" s="55"/>
      <c r="K152" s="55"/>
      <c r="L152" s="52">
        <v>8.1293851107E10</v>
      </c>
      <c r="M152" s="53"/>
      <c r="N152" s="49" t="s">
        <v>671</v>
      </c>
      <c r="O152" s="40"/>
      <c r="P152" s="49" t="s">
        <v>302</v>
      </c>
      <c r="Q152" s="40" t="s">
        <v>139</v>
      </c>
      <c r="R152" s="55"/>
      <c r="S152" s="55"/>
      <c r="T152" s="55"/>
      <c r="U152" s="55"/>
      <c r="V152" s="55"/>
      <c r="W152" s="55"/>
      <c r="X152" s="55"/>
      <c r="Y152" s="55"/>
      <c r="Z152" s="40"/>
      <c r="AA152" s="55"/>
      <c r="AB152" s="40"/>
      <c r="AC152" s="40"/>
      <c r="AD152" s="55"/>
      <c r="AE152" s="56"/>
      <c r="AF152" s="56"/>
      <c r="AG152" s="56"/>
      <c r="AH152" s="56"/>
      <c r="AI152" s="56"/>
      <c r="AJ152" s="56"/>
      <c r="AK152" s="56"/>
    </row>
    <row r="153" ht="26.25" customHeight="1">
      <c r="A153" s="40">
        <v>148.0</v>
      </c>
      <c r="B153" s="49" t="s">
        <v>673</v>
      </c>
      <c r="C153" s="49" t="s">
        <v>674</v>
      </c>
      <c r="D153" s="58"/>
      <c r="E153" s="58"/>
      <c r="F153" s="40"/>
      <c r="G153" s="40"/>
      <c r="H153" s="49"/>
      <c r="I153" s="55"/>
      <c r="J153" s="55"/>
      <c r="K153" s="55"/>
      <c r="L153" s="52">
        <v>8.1567897166E10</v>
      </c>
      <c r="M153" s="53"/>
      <c r="N153" s="49" t="s">
        <v>673</v>
      </c>
      <c r="O153" s="40"/>
      <c r="P153" s="49" t="s">
        <v>294</v>
      </c>
      <c r="Q153" s="41" t="s">
        <v>124</v>
      </c>
      <c r="R153" s="55"/>
      <c r="S153" s="55"/>
      <c r="T153" s="55"/>
      <c r="U153" s="55"/>
      <c r="V153" s="55"/>
      <c r="W153" s="55"/>
      <c r="X153" s="55"/>
      <c r="Y153" s="55"/>
      <c r="Z153" s="40"/>
      <c r="AA153" s="55"/>
      <c r="AB153" s="40"/>
      <c r="AC153" s="40"/>
      <c r="AD153" s="55"/>
      <c r="AE153" s="56"/>
      <c r="AF153" s="56"/>
      <c r="AG153" s="56"/>
      <c r="AH153" s="56"/>
      <c r="AI153" s="56"/>
      <c r="AJ153" s="56"/>
      <c r="AK153" s="56"/>
    </row>
    <row r="154" ht="26.25" customHeight="1">
      <c r="A154" s="40">
        <v>149.0</v>
      </c>
      <c r="B154" s="49" t="s">
        <v>675</v>
      </c>
      <c r="C154" s="49" t="s">
        <v>676</v>
      </c>
      <c r="D154" s="58"/>
      <c r="E154" s="58"/>
      <c r="F154" s="40"/>
      <c r="G154" s="40"/>
      <c r="H154" s="49"/>
      <c r="I154" s="55"/>
      <c r="J154" s="55"/>
      <c r="K154" s="55"/>
      <c r="L154" s="52">
        <v>8.1914574917E10</v>
      </c>
      <c r="M154" s="53"/>
      <c r="N154" s="49" t="s">
        <v>675</v>
      </c>
      <c r="O154" s="40"/>
      <c r="P154" s="49" t="s">
        <v>294</v>
      </c>
      <c r="Q154" s="40" t="s">
        <v>139</v>
      </c>
      <c r="R154" s="55"/>
      <c r="S154" s="55"/>
      <c r="T154" s="55"/>
      <c r="U154" s="55"/>
      <c r="V154" s="55"/>
      <c r="W154" s="55"/>
      <c r="X154" s="55"/>
      <c r="Y154" s="55"/>
      <c r="Z154" s="40"/>
      <c r="AA154" s="55"/>
      <c r="AB154" s="40"/>
      <c r="AC154" s="40"/>
      <c r="AD154" s="55"/>
      <c r="AE154" s="56"/>
      <c r="AF154" s="56"/>
      <c r="AG154" s="56"/>
      <c r="AH154" s="56"/>
      <c r="AI154" s="56"/>
      <c r="AJ154" s="56"/>
      <c r="AK154" s="56"/>
    </row>
    <row r="155" ht="26.25" customHeight="1">
      <c r="A155" s="40">
        <v>150.0</v>
      </c>
      <c r="B155" s="49" t="s">
        <v>677</v>
      </c>
      <c r="C155" s="49" t="s">
        <v>678</v>
      </c>
      <c r="D155" s="58"/>
      <c r="E155" s="58"/>
      <c r="F155" s="40"/>
      <c r="G155" s="40"/>
      <c r="H155" s="49"/>
      <c r="I155" s="55"/>
      <c r="J155" s="55"/>
      <c r="K155" s="55"/>
      <c r="L155" s="52">
        <v>8.5211279679E10</v>
      </c>
      <c r="M155" s="53"/>
      <c r="N155" s="49" t="s">
        <v>677</v>
      </c>
      <c r="O155" s="40"/>
      <c r="P155" s="49" t="s">
        <v>294</v>
      </c>
      <c r="Q155" s="41" t="s">
        <v>124</v>
      </c>
      <c r="R155" s="55"/>
      <c r="S155" s="55"/>
      <c r="T155" s="55"/>
      <c r="U155" s="55"/>
      <c r="V155" s="55"/>
      <c r="W155" s="55"/>
      <c r="X155" s="55"/>
      <c r="Y155" s="55"/>
      <c r="Z155" s="40"/>
      <c r="AA155" s="55"/>
      <c r="AB155" s="40"/>
      <c r="AC155" s="40"/>
      <c r="AD155" s="55"/>
      <c r="AE155" s="56"/>
      <c r="AF155" s="56"/>
      <c r="AG155" s="56"/>
      <c r="AH155" s="56"/>
      <c r="AI155" s="56"/>
      <c r="AJ155" s="56"/>
      <c r="AK155" s="56"/>
    </row>
    <row r="156" ht="26.25" customHeight="1">
      <c r="A156" s="40">
        <v>151.0</v>
      </c>
      <c r="B156" s="49" t="s">
        <v>551</v>
      </c>
      <c r="C156" s="49" t="s">
        <v>679</v>
      </c>
      <c r="D156" s="58"/>
      <c r="E156" s="58"/>
      <c r="F156" s="40"/>
      <c r="G156" s="40"/>
      <c r="H156" s="49"/>
      <c r="I156" s="55"/>
      <c r="J156" s="55"/>
      <c r="K156" s="55"/>
      <c r="L156" s="52">
        <v>8.7886034761E10</v>
      </c>
      <c r="M156" s="53"/>
      <c r="N156" s="49" t="s">
        <v>551</v>
      </c>
      <c r="O156" s="40"/>
      <c r="P156" s="49" t="s">
        <v>288</v>
      </c>
      <c r="Q156" s="40" t="s">
        <v>139</v>
      </c>
      <c r="R156" s="55"/>
      <c r="S156" s="55"/>
      <c r="T156" s="55"/>
      <c r="U156" s="55"/>
      <c r="V156" s="55"/>
      <c r="W156" s="55"/>
      <c r="X156" s="55"/>
      <c r="Y156" s="55"/>
      <c r="Z156" s="40"/>
      <c r="AA156" s="55"/>
      <c r="AB156" s="40"/>
      <c r="AC156" s="40"/>
      <c r="AD156" s="55"/>
      <c r="AE156" s="56"/>
      <c r="AF156" s="56"/>
      <c r="AG156" s="56"/>
      <c r="AH156" s="56"/>
      <c r="AI156" s="56"/>
      <c r="AJ156" s="56"/>
      <c r="AK156" s="56"/>
    </row>
    <row r="157" ht="26.25" customHeight="1">
      <c r="A157" s="40">
        <v>152.0</v>
      </c>
      <c r="B157" s="49" t="s">
        <v>680</v>
      </c>
      <c r="C157" s="49" t="s">
        <v>681</v>
      </c>
      <c r="D157" s="58"/>
      <c r="E157" s="58"/>
      <c r="F157" s="40"/>
      <c r="G157" s="40"/>
      <c r="H157" s="49"/>
      <c r="I157" s="55"/>
      <c r="J157" s="55"/>
      <c r="K157" s="55"/>
      <c r="L157" s="52">
        <v>8.5366784804E10</v>
      </c>
      <c r="M157" s="53"/>
      <c r="N157" s="49" t="s">
        <v>680</v>
      </c>
      <c r="O157" s="40"/>
      <c r="P157" s="49" t="s">
        <v>294</v>
      </c>
      <c r="Q157" s="41" t="s">
        <v>124</v>
      </c>
      <c r="R157" s="55"/>
      <c r="S157" s="55"/>
      <c r="T157" s="55"/>
      <c r="U157" s="55"/>
      <c r="V157" s="55"/>
      <c r="W157" s="55"/>
      <c r="X157" s="55"/>
      <c r="Y157" s="55"/>
      <c r="Z157" s="40"/>
      <c r="AA157" s="55"/>
      <c r="AB157" s="40"/>
      <c r="AC157" s="40"/>
      <c r="AD157" s="55"/>
      <c r="AE157" s="56"/>
      <c r="AF157" s="56"/>
      <c r="AG157" s="56"/>
      <c r="AH157" s="56"/>
      <c r="AI157" s="56"/>
      <c r="AJ157" s="56"/>
      <c r="AK157" s="56"/>
    </row>
    <row r="158" ht="26.25" customHeight="1">
      <c r="A158" s="40">
        <v>153.0</v>
      </c>
      <c r="B158" s="49" t="s">
        <v>682</v>
      </c>
      <c r="C158" s="49" t="s">
        <v>683</v>
      </c>
      <c r="D158" s="58"/>
      <c r="E158" s="58"/>
      <c r="F158" s="40"/>
      <c r="G158" s="40"/>
      <c r="H158" s="49"/>
      <c r="I158" s="55"/>
      <c r="J158" s="55"/>
      <c r="K158" s="55"/>
      <c r="L158" s="52">
        <v>8.119722704E9</v>
      </c>
      <c r="M158" s="53"/>
      <c r="N158" s="49" t="s">
        <v>682</v>
      </c>
      <c r="O158" s="40"/>
      <c r="P158" s="49" t="s">
        <v>294</v>
      </c>
      <c r="Q158" s="40" t="s">
        <v>139</v>
      </c>
      <c r="R158" s="55"/>
      <c r="S158" s="55"/>
      <c r="T158" s="55"/>
      <c r="U158" s="55"/>
      <c r="V158" s="55"/>
      <c r="W158" s="55"/>
      <c r="X158" s="55"/>
      <c r="Y158" s="55"/>
      <c r="Z158" s="40"/>
      <c r="AA158" s="55"/>
      <c r="AB158" s="40"/>
      <c r="AC158" s="40"/>
      <c r="AD158" s="55"/>
      <c r="AE158" s="56"/>
      <c r="AF158" s="56"/>
      <c r="AG158" s="56"/>
      <c r="AH158" s="56"/>
      <c r="AI158" s="56"/>
      <c r="AJ158" s="56"/>
      <c r="AK158" s="56"/>
    </row>
    <row r="159" ht="26.25" customHeight="1">
      <c r="A159" s="40">
        <v>154.0</v>
      </c>
      <c r="B159" s="49" t="s">
        <v>684</v>
      </c>
      <c r="C159" s="49" t="s">
        <v>685</v>
      </c>
      <c r="D159" s="58"/>
      <c r="E159" s="58"/>
      <c r="F159" s="40"/>
      <c r="G159" s="40"/>
      <c r="H159" s="49"/>
      <c r="I159" s="55"/>
      <c r="J159" s="55"/>
      <c r="K159" s="55"/>
      <c r="L159" s="52">
        <v>8.95376829395E11</v>
      </c>
      <c r="M159" s="53"/>
      <c r="N159" s="49" t="s">
        <v>684</v>
      </c>
      <c r="O159" s="40"/>
      <c r="P159" s="49" t="s">
        <v>288</v>
      </c>
      <c r="Q159" s="40" t="s">
        <v>139</v>
      </c>
      <c r="R159" s="55"/>
      <c r="S159" s="55"/>
      <c r="T159" s="55"/>
      <c r="U159" s="55"/>
      <c r="V159" s="55"/>
      <c r="W159" s="55"/>
      <c r="X159" s="55"/>
      <c r="Y159" s="55"/>
      <c r="Z159" s="40"/>
      <c r="AA159" s="55"/>
      <c r="AB159" s="40"/>
      <c r="AC159" s="40"/>
      <c r="AD159" s="55"/>
      <c r="AE159" s="56"/>
      <c r="AF159" s="56"/>
      <c r="AG159" s="56"/>
      <c r="AH159" s="56"/>
      <c r="AI159" s="56"/>
      <c r="AJ159" s="56"/>
      <c r="AK159" s="56"/>
    </row>
    <row r="160" ht="26.25" customHeight="1">
      <c r="A160" s="40">
        <v>155.0</v>
      </c>
      <c r="B160" s="49" t="s">
        <v>686</v>
      </c>
      <c r="C160" s="49" t="s">
        <v>687</v>
      </c>
      <c r="D160" s="58"/>
      <c r="E160" s="58"/>
      <c r="F160" s="40"/>
      <c r="G160" s="40"/>
      <c r="H160" s="49"/>
      <c r="I160" s="55"/>
      <c r="J160" s="55"/>
      <c r="K160" s="55"/>
      <c r="L160" s="52">
        <v>8.11986725E8</v>
      </c>
      <c r="M160" s="53"/>
      <c r="N160" s="49" t="s">
        <v>686</v>
      </c>
      <c r="O160" s="40"/>
      <c r="P160" s="49" t="s">
        <v>294</v>
      </c>
      <c r="Q160" s="40" t="s">
        <v>511</v>
      </c>
      <c r="R160" s="55"/>
      <c r="S160" s="55"/>
      <c r="T160" s="55"/>
      <c r="U160" s="55"/>
      <c r="V160" s="55"/>
      <c r="W160" s="55"/>
      <c r="X160" s="55"/>
      <c r="Y160" s="55"/>
      <c r="Z160" s="40"/>
      <c r="AA160" s="55"/>
      <c r="AB160" s="40"/>
      <c r="AC160" s="40"/>
      <c r="AD160" s="55"/>
      <c r="AE160" s="56"/>
      <c r="AF160" s="56"/>
      <c r="AG160" s="56"/>
      <c r="AH160" s="56"/>
      <c r="AI160" s="56"/>
      <c r="AJ160" s="56"/>
      <c r="AK160" s="56"/>
    </row>
    <row r="161" ht="26.25" customHeight="1">
      <c r="A161" s="40">
        <v>156.0</v>
      </c>
      <c r="B161" s="49" t="s">
        <v>688</v>
      </c>
      <c r="C161" s="49" t="s">
        <v>689</v>
      </c>
      <c r="D161" s="58"/>
      <c r="E161" s="58"/>
      <c r="F161" s="40"/>
      <c r="G161" s="40"/>
      <c r="H161" s="49"/>
      <c r="I161" s="55"/>
      <c r="J161" s="55"/>
      <c r="K161" s="55"/>
      <c r="L161" s="52">
        <v>8.129611443E9</v>
      </c>
      <c r="M161" s="53"/>
      <c r="N161" s="49" t="s">
        <v>688</v>
      </c>
      <c r="O161" s="40"/>
      <c r="P161" s="49" t="s">
        <v>333</v>
      </c>
      <c r="Q161" s="40" t="s">
        <v>690</v>
      </c>
      <c r="R161" s="55"/>
      <c r="S161" s="55"/>
      <c r="T161" s="55"/>
      <c r="U161" s="55"/>
      <c r="V161" s="55"/>
      <c r="W161" s="55"/>
      <c r="X161" s="55"/>
      <c r="Y161" s="55"/>
      <c r="Z161" s="40"/>
      <c r="AA161" s="55"/>
      <c r="AB161" s="40"/>
      <c r="AC161" s="40"/>
      <c r="AD161" s="55"/>
      <c r="AE161" s="56"/>
      <c r="AF161" s="56"/>
      <c r="AG161" s="56"/>
      <c r="AH161" s="56"/>
      <c r="AI161" s="56"/>
      <c r="AJ161" s="56"/>
      <c r="AK161" s="56"/>
    </row>
    <row r="162" ht="26.25" customHeight="1">
      <c r="A162" s="40">
        <v>157.0</v>
      </c>
      <c r="B162" s="49" t="s">
        <v>691</v>
      </c>
      <c r="C162" s="49" t="s">
        <v>692</v>
      </c>
      <c r="D162" s="58"/>
      <c r="E162" s="58"/>
      <c r="F162" s="40"/>
      <c r="G162" s="40"/>
      <c r="H162" s="49"/>
      <c r="I162" s="55"/>
      <c r="J162" s="55"/>
      <c r="K162" s="55"/>
      <c r="L162" s="52">
        <v>8.128729681E9</v>
      </c>
      <c r="M162" s="53"/>
      <c r="N162" s="49" t="s">
        <v>691</v>
      </c>
      <c r="O162" s="40"/>
      <c r="P162" s="49" t="s">
        <v>294</v>
      </c>
      <c r="Q162" s="40" t="s">
        <v>542</v>
      </c>
      <c r="R162" s="55"/>
      <c r="S162" s="55"/>
      <c r="T162" s="55"/>
      <c r="U162" s="55"/>
      <c r="V162" s="55"/>
      <c r="W162" s="55"/>
      <c r="X162" s="55"/>
      <c r="Y162" s="55"/>
      <c r="Z162" s="40"/>
      <c r="AA162" s="55"/>
      <c r="AB162" s="40"/>
      <c r="AC162" s="40"/>
      <c r="AD162" s="55"/>
      <c r="AE162" s="56"/>
      <c r="AF162" s="56"/>
      <c r="AG162" s="56"/>
      <c r="AH162" s="56"/>
      <c r="AI162" s="56"/>
      <c r="AJ162" s="56"/>
      <c r="AK162" s="56"/>
    </row>
    <row r="163" ht="26.25" customHeight="1">
      <c r="A163" s="40">
        <v>158.0</v>
      </c>
      <c r="B163" s="49" t="s">
        <v>693</v>
      </c>
      <c r="C163" s="49" t="s">
        <v>694</v>
      </c>
      <c r="D163" s="58"/>
      <c r="E163" s="58"/>
      <c r="F163" s="40"/>
      <c r="G163" s="40"/>
      <c r="H163" s="49"/>
      <c r="I163" s="55"/>
      <c r="J163" s="55"/>
      <c r="K163" s="55"/>
      <c r="L163" s="52">
        <v>8.1397946351E10</v>
      </c>
      <c r="M163" s="53"/>
      <c r="N163" s="49" t="s">
        <v>693</v>
      </c>
      <c r="O163" s="40"/>
      <c r="P163" s="49" t="s">
        <v>294</v>
      </c>
      <c r="Q163" s="40" t="s">
        <v>108</v>
      </c>
      <c r="R163" s="55"/>
      <c r="S163" s="55"/>
      <c r="T163" s="55"/>
      <c r="U163" s="55"/>
      <c r="V163" s="55"/>
      <c r="W163" s="55"/>
      <c r="X163" s="55"/>
      <c r="Y163" s="55"/>
      <c r="Z163" s="40"/>
      <c r="AA163" s="55"/>
      <c r="AB163" s="40"/>
      <c r="AC163" s="40"/>
      <c r="AD163" s="55"/>
      <c r="AE163" s="56"/>
      <c r="AF163" s="56"/>
      <c r="AG163" s="56"/>
      <c r="AH163" s="56"/>
      <c r="AI163" s="56"/>
      <c r="AJ163" s="56"/>
      <c r="AK163" s="56"/>
    </row>
    <row r="164" ht="26.25" customHeight="1">
      <c r="A164" s="40">
        <v>159.0</v>
      </c>
      <c r="B164" s="49" t="s">
        <v>695</v>
      </c>
      <c r="C164" s="49" t="s">
        <v>696</v>
      </c>
      <c r="D164" s="58"/>
      <c r="E164" s="58"/>
      <c r="F164" s="40"/>
      <c r="G164" s="40"/>
      <c r="H164" s="49"/>
      <c r="I164" s="55"/>
      <c r="J164" s="55"/>
      <c r="K164" s="55"/>
      <c r="L164" s="52">
        <v>8.5647876666E10</v>
      </c>
      <c r="M164" s="53"/>
      <c r="N164" s="49" t="s">
        <v>695</v>
      </c>
      <c r="O164" s="40"/>
      <c r="P164" s="49" t="s">
        <v>302</v>
      </c>
      <c r="Q164" s="40" t="s">
        <v>108</v>
      </c>
      <c r="R164" s="55"/>
      <c r="S164" s="55"/>
      <c r="T164" s="55"/>
      <c r="U164" s="55"/>
      <c r="V164" s="55"/>
      <c r="W164" s="55"/>
      <c r="X164" s="55"/>
      <c r="Y164" s="55"/>
      <c r="Z164" s="40"/>
      <c r="AA164" s="55"/>
      <c r="AB164" s="40"/>
      <c r="AC164" s="40"/>
      <c r="AD164" s="55"/>
      <c r="AE164" s="56"/>
      <c r="AF164" s="56"/>
      <c r="AG164" s="56"/>
      <c r="AH164" s="56"/>
      <c r="AI164" s="56"/>
      <c r="AJ164" s="56"/>
      <c r="AK164" s="56"/>
    </row>
    <row r="165" ht="26.25" customHeight="1">
      <c r="A165" s="40">
        <v>160.0</v>
      </c>
      <c r="B165" s="49" t="s">
        <v>697</v>
      </c>
      <c r="C165" s="49" t="s">
        <v>698</v>
      </c>
      <c r="D165" s="58"/>
      <c r="E165" s="58"/>
      <c r="F165" s="40"/>
      <c r="G165" s="40"/>
      <c r="H165" s="49"/>
      <c r="I165" s="55"/>
      <c r="J165" s="55"/>
      <c r="K165" s="55"/>
      <c r="L165" s="52">
        <v>8.2143632412E10</v>
      </c>
      <c r="M165" s="53"/>
      <c r="N165" s="49" t="s">
        <v>697</v>
      </c>
      <c r="O165" s="40"/>
      <c r="P165" s="49" t="s">
        <v>368</v>
      </c>
      <c r="Q165" s="40" t="s">
        <v>108</v>
      </c>
      <c r="R165" s="55"/>
      <c r="S165" s="55"/>
      <c r="T165" s="55"/>
      <c r="U165" s="55"/>
      <c r="V165" s="55"/>
      <c r="W165" s="55"/>
      <c r="X165" s="55"/>
      <c r="Y165" s="55"/>
      <c r="Z165" s="40"/>
      <c r="AA165" s="55"/>
      <c r="AB165" s="40"/>
      <c r="AC165" s="40"/>
      <c r="AD165" s="55"/>
      <c r="AE165" s="56"/>
      <c r="AF165" s="56"/>
      <c r="AG165" s="56"/>
      <c r="AH165" s="56"/>
      <c r="AI165" s="56"/>
      <c r="AJ165" s="56"/>
      <c r="AK165" s="56"/>
    </row>
    <row r="166" ht="26.25" customHeight="1">
      <c r="A166" s="40">
        <v>161.0</v>
      </c>
      <c r="B166" s="49" t="s">
        <v>699</v>
      </c>
      <c r="C166" s="49" t="s">
        <v>700</v>
      </c>
      <c r="D166" s="58"/>
      <c r="E166" s="58"/>
      <c r="F166" s="40"/>
      <c r="G166" s="40"/>
      <c r="H166" s="49"/>
      <c r="I166" s="55"/>
      <c r="J166" s="55"/>
      <c r="K166" s="55"/>
      <c r="L166" s="52">
        <v>8.7788650309E10</v>
      </c>
      <c r="M166" s="53"/>
      <c r="N166" s="49" t="s">
        <v>699</v>
      </c>
      <c r="O166" s="40"/>
      <c r="P166" s="49" t="s">
        <v>302</v>
      </c>
      <c r="Q166" s="40" t="s">
        <v>542</v>
      </c>
      <c r="R166" s="55"/>
      <c r="S166" s="55"/>
      <c r="T166" s="55"/>
      <c r="U166" s="55"/>
      <c r="V166" s="55"/>
      <c r="W166" s="55"/>
      <c r="X166" s="55"/>
      <c r="Y166" s="55"/>
      <c r="Z166" s="40"/>
      <c r="AA166" s="55"/>
      <c r="AB166" s="40"/>
      <c r="AC166" s="40"/>
      <c r="AD166" s="55"/>
      <c r="AE166" s="56"/>
      <c r="AF166" s="56"/>
      <c r="AG166" s="56"/>
      <c r="AH166" s="56"/>
      <c r="AI166" s="56"/>
      <c r="AJ166" s="56"/>
      <c r="AK166" s="56"/>
    </row>
    <row r="167" ht="26.25" customHeight="1">
      <c r="A167" s="40">
        <v>162.0</v>
      </c>
      <c r="B167" s="49" t="s">
        <v>701</v>
      </c>
      <c r="C167" s="49" t="s">
        <v>702</v>
      </c>
      <c r="D167" s="58"/>
      <c r="E167" s="58"/>
      <c r="F167" s="40"/>
      <c r="G167" s="40"/>
      <c r="H167" s="49"/>
      <c r="I167" s="55"/>
      <c r="J167" s="55"/>
      <c r="K167" s="55"/>
      <c r="L167" s="52">
        <v>8.1210317652E10</v>
      </c>
      <c r="M167" s="53"/>
      <c r="N167" s="49" t="s">
        <v>701</v>
      </c>
      <c r="O167" s="40"/>
      <c r="P167" s="49" t="s">
        <v>294</v>
      </c>
      <c r="Q167" s="40" t="s">
        <v>542</v>
      </c>
      <c r="R167" s="55"/>
      <c r="S167" s="55"/>
      <c r="T167" s="55"/>
      <c r="U167" s="55"/>
      <c r="V167" s="55"/>
      <c r="W167" s="55"/>
      <c r="X167" s="55"/>
      <c r="Y167" s="55"/>
      <c r="Z167" s="40"/>
      <c r="AA167" s="55"/>
      <c r="AB167" s="40"/>
      <c r="AC167" s="40"/>
      <c r="AD167" s="55"/>
      <c r="AE167" s="56"/>
      <c r="AF167" s="56"/>
      <c r="AG167" s="56"/>
      <c r="AH167" s="56"/>
      <c r="AI167" s="56"/>
      <c r="AJ167" s="56"/>
      <c r="AK167" s="56"/>
    </row>
    <row r="168" ht="26.25" customHeight="1">
      <c r="A168" s="40">
        <v>163.0</v>
      </c>
      <c r="B168" s="49" t="s">
        <v>703</v>
      </c>
      <c r="C168" s="49" t="s">
        <v>704</v>
      </c>
      <c r="D168" s="58"/>
      <c r="E168" s="58"/>
      <c r="F168" s="40"/>
      <c r="G168" s="40"/>
      <c r="H168" s="49"/>
      <c r="I168" s="55"/>
      <c r="J168" s="55"/>
      <c r="K168" s="55"/>
      <c r="L168" s="52">
        <v>8.1320930192E10</v>
      </c>
      <c r="M168" s="53"/>
      <c r="N168" s="49" t="s">
        <v>703</v>
      </c>
      <c r="O168" s="40"/>
      <c r="P168" s="49" t="s">
        <v>305</v>
      </c>
      <c r="Q168" s="41" t="s">
        <v>124</v>
      </c>
      <c r="R168" s="55"/>
      <c r="S168" s="55"/>
      <c r="T168" s="55"/>
      <c r="U168" s="55"/>
      <c r="V168" s="55"/>
      <c r="W168" s="55"/>
      <c r="X168" s="55"/>
      <c r="Y168" s="55"/>
      <c r="Z168" s="40"/>
      <c r="AA168" s="55"/>
      <c r="AB168" s="40"/>
      <c r="AC168" s="40"/>
      <c r="AD168" s="55"/>
      <c r="AE168" s="56"/>
      <c r="AF168" s="56"/>
      <c r="AG168" s="56"/>
      <c r="AH168" s="56"/>
      <c r="AI168" s="56"/>
      <c r="AJ168" s="56"/>
      <c r="AK168" s="56"/>
    </row>
    <row r="169" ht="26.25" customHeight="1">
      <c r="A169" s="40">
        <v>164.0</v>
      </c>
      <c r="B169" s="49" t="s">
        <v>705</v>
      </c>
      <c r="C169" s="49" t="s">
        <v>706</v>
      </c>
      <c r="D169" s="58"/>
      <c r="E169" s="58"/>
      <c r="F169" s="40"/>
      <c r="G169" s="40"/>
      <c r="H169" s="49"/>
      <c r="I169" s="55"/>
      <c r="J169" s="55"/>
      <c r="K169" s="55"/>
      <c r="L169" s="52">
        <v>8.16147659E9</v>
      </c>
      <c r="M169" s="53"/>
      <c r="N169" s="49" t="s">
        <v>705</v>
      </c>
      <c r="O169" s="40"/>
      <c r="P169" s="49" t="s">
        <v>302</v>
      </c>
      <c r="Q169" s="40" t="s">
        <v>707</v>
      </c>
      <c r="R169" s="55"/>
      <c r="S169" s="55"/>
      <c r="T169" s="55"/>
      <c r="U169" s="55"/>
      <c r="V169" s="55"/>
      <c r="W169" s="55"/>
      <c r="X169" s="55"/>
      <c r="Y169" s="55"/>
      <c r="Z169" s="40"/>
      <c r="AA169" s="55"/>
      <c r="AB169" s="40"/>
      <c r="AC169" s="40"/>
      <c r="AD169" s="55"/>
      <c r="AE169" s="56"/>
      <c r="AF169" s="56"/>
      <c r="AG169" s="56"/>
      <c r="AH169" s="56"/>
      <c r="AI169" s="56"/>
      <c r="AJ169" s="56"/>
      <c r="AK169" s="56"/>
    </row>
    <row r="170" ht="26.25" customHeight="1">
      <c r="A170" s="40">
        <v>165.0</v>
      </c>
      <c r="B170" s="49" t="s">
        <v>708</v>
      </c>
      <c r="C170" s="49" t="s">
        <v>709</v>
      </c>
      <c r="D170" s="58"/>
      <c r="E170" s="58"/>
      <c r="F170" s="40"/>
      <c r="G170" s="40"/>
      <c r="H170" s="49"/>
      <c r="I170" s="55"/>
      <c r="J170" s="55"/>
      <c r="K170" s="55"/>
      <c r="L170" s="52">
        <v>8.5894167904E10</v>
      </c>
      <c r="M170" s="53"/>
      <c r="N170" s="49" t="s">
        <v>708</v>
      </c>
      <c r="O170" s="40"/>
      <c r="P170" s="49" t="s">
        <v>294</v>
      </c>
      <c r="Q170" s="40" t="s">
        <v>139</v>
      </c>
      <c r="R170" s="55"/>
      <c r="S170" s="55"/>
      <c r="T170" s="55"/>
      <c r="U170" s="55"/>
      <c r="V170" s="55"/>
      <c r="W170" s="55"/>
      <c r="X170" s="55"/>
      <c r="Y170" s="55"/>
      <c r="Z170" s="40"/>
      <c r="AA170" s="55"/>
      <c r="AB170" s="40"/>
      <c r="AC170" s="40"/>
      <c r="AD170" s="55"/>
      <c r="AE170" s="56"/>
      <c r="AF170" s="56"/>
      <c r="AG170" s="56"/>
      <c r="AH170" s="56"/>
      <c r="AI170" s="56"/>
      <c r="AJ170" s="56"/>
      <c r="AK170" s="56"/>
    </row>
    <row r="171" ht="26.25" customHeight="1">
      <c r="A171" s="40">
        <v>166.0</v>
      </c>
      <c r="B171" s="49" t="s">
        <v>710</v>
      </c>
      <c r="C171" s="49" t="s">
        <v>711</v>
      </c>
      <c r="D171" s="58"/>
      <c r="E171" s="58"/>
      <c r="F171" s="40"/>
      <c r="G171" s="40"/>
      <c r="H171" s="49"/>
      <c r="I171" s="55"/>
      <c r="J171" s="55"/>
      <c r="K171" s="55"/>
      <c r="L171" s="52">
        <v>8.7885302533E10</v>
      </c>
      <c r="M171" s="53"/>
      <c r="N171" s="49" t="s">
        <v>710</v>
      </c>
      <c r="O171" s="40"/>
      <c r="P171" s="49" t="s">
        <v>305</v>
      </c>
      <c r="Q171" s="40" t="s">
        <v>712</v>
      </c>
      <c r="R171" s="55"/>
      <c r="S171" s="55"/>
      <c r="T171" s="55"/>
      <c r="U171" s="55"/>
      <c r="V171" s="55"/>
      <c r="W171" s="55"/>
      <c r="X171" s="55"/>
      <c r="Y171" s="55"/>
      <c r="Z171" s="40"/>
      <c r="AA171" s="55"/>
      <c r="AB171" s="40"/>
      <c r="AC171" s="40"/>
      <c r="AD171" s="55"/>
      <c r="AE171" s="56"/>
      <c r="AF171" s="56"/>
      <c r="AG171" s="56"/>
      <c r="AH171" s="56"/>
      <c r="AI171" s="56"/>
      <c r="AJ171" s="56"/>
      <c r="AK171" s="56"/>
    </row>
    <row r="172" ht="26.25" customHeight="1">
      <c r="A172" s="40">
        <v>167.0</v>
      </c>
      <c r="B172" s="49" t="s">
        <v>713</v>
      </c>
      <c r="C172" s="49" t="s">
        <v>714</v>
      </c>
      <c r="D172" s="67">
        <v>35970.0</v>
      </c>
      <c r="E172" s="67"/>
      <c r="F172" s="50" t="s">
        <v>101</v>
      </c>
      <c r="G172" s="85"/>
      <c r="H172" s="49" t="s">
        <v>715</v>
      </c>
      <c r="I172" s="49" t="s">
        <v>716</v>
      </c>
      <c r="J172" s="69" t="s">
        <v>11</v>
      </c>
      <c r="K172" s="86"/>
      <c r="L172" s="52">
        <v>8.1316385602E10</v>
      </c>
      <c r="M172" s="87"/>
      <c r="N172" s="85"/>
      <c r="O172" s="40" t="s">
        <v>717</v>
      </c>
      <c r="P172" s="81"/>
      <c r="Q172" s="50" t="s">
        <v>139</v>
      </c>
      <c r="R172" s="81"/>
      <c r="S172" s="66"/>
      <c r="T172" s="66"/>
      <c r="U172" s="66"/>
      <c r="V172" s="49" t="s">
        <v>718</v>
      </c>
      <c r="W172" s="66"/>
      <c r="X172" s="66"/>
      <c r="Y172" s="66"/>
      <c r="Z172" s="81"/>
      <c r="AA172" s="66"/>
      <c r="AB172" s="81"/>
      <c r="AC172" s="81"/>
      <c r="AD172" s="66"/>
      <c r="AE172" s="56"/>
      <c r="AF172" s="56"/>
      <c r="AG172" s="56"/>
      <c r="AH172" s="56"/>
      <c r="AI172" s="56"/>
      <c r="AJ172" s="56"/>
      <c r="AK172" s="56"/>
    </row>
    <row r="173" ht="26.25" customHeight="1">
      <c r="A173" s="40">
        <v>168.0</v>
      </c>
      <c r="B173" s="49" t="s">
        <v>719</v>
      </c>
      <c r="C173" s="49" t="s">
        <v>720</v>
      </c>
      <c r="D173" s="58"/>
      <c r="E173" s="58"/>
      <c r="F173" s="40"/>
      <c r="G173" s="40"/>
      <c r="H173" s="49"/>
      <c r="I173" s="55"/>
      <c r="J173" s="55"/>
      <c r="K173" s="55"/>
      <c r="L173" s="52">
        <v>8.3806450414E10</v>
      </c>
      <c r="M173" s="53"/>
      <c r="N173" s="49" t="s">
        <v>719</v>
      </c>
      <c r="O173" s="40"/>
      <c r="P173" s="49" t="s">
        <v>294</v>
      </c>
      <c r="Q173" s="40" t="s">
        <v>139</v>
      </c>
      <c r="R173" s="55"/>
      <c r="S173" s="55"/>
      <c r="T173" s="55"/>
      <c r="U173" s="55"/>
      <c r="V173" s="55"/>
      <c r="W173" s="55"/>
      <c r="X173" s="55"/>
      <c r="Y173" s="55"/>
      <c r="Z173" s="40"/>
      <c r="AA173" s="55"/>
      <c r="AB173" s="40"/>
      <c r="AC173" s="40"/>
      <c r="AD173" s="55"/>
      <c r="AE173" s="56"/>
      <c r="AF173" s="56"/>
      <c r="AG173" s="56"/>
      <c r="AH173" s="56"/>
      <c r="AI173" s="56"/>
      <c r="AJ173" s="56"/>
      <c r="AK173" s="56"/>
    </row>
    <row r="174" ht="26.25" customHeight="1">
      <c r="A174" s="40">
        <v>169.0</v>
      </c>
      <c r="B174" s="49" t="s">
        <v>721</v>
      </c>
      <c r="C174" s="49" t="s">
        <v>722</v>
      </c>
      <c r="D174" s="58"/>
      <c r="E174" s="58"/>
      <c r="F174" s="40"/>
      <c r="G174" s="40"/>
      <c r="H174" s="49"/>
      <c r="I174" s="55"/>
      <c r="J174" s="55"/>
      <c r="K174" s="55"/>
      <c r="L174" s="52">
        <v>8.5810082483E10</v>
      </c>
      <c r="M174" s="53"/>
      <c r="N174" s="49" t="s">
        <v>721</v>
      </c>
      <c r="O174" s="40"/>
      <c r="P174" s="49" t="s">
        <v>294</v>
      </c>
      <c r="Q174" s="40" t="s">
        <v>139</v>
      </c>
      <c r="R174" s="55"/>
      <c r="S174" s="55"/>
      <c r="T174" s="55"/>
      <c r="U174" s="55"/>
      <c r="V174" s="55"/>
      <c r="W174" s="55"/>
      <c r="X174" s="55"/>
      <c r="Y174" s="55"/>
      <c r="Z174" s="40"/>
      <c r="AA174" s="55"/>
      <c r="AB174" s="40"/>
      <c r="AC174" s="40"/>
      <c r="AD174" s="55"/>
      <c r="AE174" s="56"/>
      <c r="AF174" s="56"/>
      <c r="AG174" s="56"/>
      <c r="AH174" s="56"/>
      <c r="AI174" s="56"/>
      <c r="AJ174" s="56"/>
      <c r="AK174" s="56"/>
    </row>
    <row r="175" ht="26.25" customHeight="1">
      <c r="A175" s="40">
        <v>170.0</v>
      </c>
      <c r="B175" s="49" t="s">
        <v>723</v>
      </c>
      <c r="C175" s="49" t="s">
        <v>724</v>
      </c>
      <c r="D175" s="58"/>
      <c r="E175" s="58"/>
      <c r="F175" s="40"/>
      <c r="G175" s="40"/>
      <c r="H175" s="49"/>
      <c r="I175" s="55"/>
      <c r="J175" s="55"/>
      <c r="K175" s="55"/>
      <c r="L175" s="52">
        <v>8.118749835E9</v>
      </c>
      <c r="M175" s="53"/>
      <c r="N175" s="49" t="s">
        <v>723</v>
      </c>
      <c r="O175" s="40"/>
      <c r="P175" s="49" t="s">
        <v>305</v>
      </c>
      <c r="Q175" s="40" t="s">
        <v>542</v>
      </c>
      <c r="R175" s="55"/>
      <c r="S175" s="55"/>
      <c r="T175" s="55"/>
      <c r="U175" s="55"/>
      <c r="V175" s="55"/>
      <c r="W175" s="55"/>
      <c r="X175" s="55"/>
      <c r="Y175" s="55"/>
      <c r="Z175" s="40"/>
      <c r="AA175" s="55"/>
      <c r="AB175" s="40"/>
      <c r="AC175" s="40"/>
      <c r="AD175" s="55"/>
      <c r="AE175" s="56"/>
      <c r="AF175" s="56"/>
      <c r="AG175" s="56"/>
      <c r="AH175" s="56"/>
      <c r="AI175" s="56"/>
      <c r="AJ175" s="56"/>
      <c r="AK175" s="56"/>
    </row>
    <row r="176" ht="26.25" customHeight="1">
      <c r="A176" s="40">
        <v>171.0</v>
      </c>
      <c r="B176" s="49" t="s">
        <v>725</v>
      </c>
      <c r="C176" s="49" t="s">
        <v>726</v>
      </c>
      <c r="D176" s="58"/>
      <c r="E176" s="58"/>
      <c r="F176" s="40"/>
      <c r="G176" s="40"/>
      <c r="H176" s="49"/>
      <c r="I176" s="55"/>
      <c r="J176" s="55"/>
      <c r="K176" s="55"/>
      <c r="L176" s="52">
        <v>8.1363075775E10</v>
      </c>
      <c r="M176" s="53"/>
      <c r="N176" s="49" t="s">
        <v>725</v>
      </c>
      <c r="O176" s="40"/>
      <c r="P176" s="49" t="s">
        <v>349</v>
      </c>
      <c r="Q176" s="40" t="s">
        <v>139</v>
      </c>
      <c r="R176" s="55"/>
      <c r="S176" s="55"/>
      <c r="T176" s="55"/>
      <c r="U176" s="55"/>
      <c r="V176" s="55"/>
      <c r="W176" s="55"/>
      <c r="X176" s="55"/>
      <c r="Y176" s="55"/>
      <c r="Z176" s="40"/>
      <c r="AA176" s="55"/>
      <c r="AB176" s="40"/>
      <c r="AC176" s="40"/>
      <c r="AD176" s="55"/>
      <c r="AE176" s="56"/>
      <c r="AF176" s="56"/>
      <c r="AG176" s="56"/>
      <c r="AH176" s="56"/>
      <c r="AI176" s="56"/>
      <c r="AJ176" s="56"/>
      <c r="AK176" s="56"/>
    </row>
    <row r="177" ht="26.25" customHeight="1">
      <c r="A177" s="40">
        <v>172.0</v>
      </c>
      <c r="B177" s="49" t="s">
        <v>727</v>
      </c>
      <c r="C177" s="49" t="s">
        <v>728</v>
      </c>
      <c r="D177" s="58"/>
      <c r="E177" s="58"/>
      <c r="F177" s="40"/>
      <c r="G177" s="40"/>
      <c r="H177" s="49"/>
      <c r="I177" s="55"/>
      <c r="J177" s="55"/>
      <c r="K177" s="55"/>
      <c r="L177" s="52">
        <v>6.281118919E10</v>
      </c>
      <c r="M177" s="53"/>
      <c r="N177" s="49" t="s">
        <v>727</v>
      </c>
      <c r="O177" s="40"/>
      <c r="P177" s="49" t="s">
        <v>302</v>
      </c>
      <c r="Q177" s="40" t="s">
        <v>542</v>
      </c>
      <c r="R177" s="55"/>
      <c r="S177" s="55"/>
      <c r="T177" s="55"/>
      <c r="U177" s="55"/>
      <c r="V177" s="55"/>
      <c r="W177" s="55"/>
      <c r="X177" s="55"/>
      <c r="Y177" s="55"/>
      <c r="Z177" s="40"/>
      <c r="AA177" s="55"/>
      <c r="AB177" s="40"/>
      <c r="AC177" s="40"/>
      <c r="AD177" s="55"/>
      <c r="AE177" s="56"/>
      <c r="AF177" s="56"/>
      <c r="AG177" s="56"/>
      <c r="AH177" s="56"/>
      <c r="AI177" s="56"/>
      <c r="AJ177" s="56"/>
      <c r="AK177" s="56"/>
    </row>
    <row r="178" ht="26.25" customHeight="1">
      <c r="A178" s="40">
        <v>173.0</v>
      </c>
      <c r="B178" s="49" t="s">
        <v>729</v>
      </c>
      <c r="C178" s="49" t="s">
        <v>730</v>
      </c>
      <c r="D178" s="58"/>
      <c r="E178" s="58"/>
      <c r="F178" s="40"/>
      <c r="G178" s="40"/>
      <c r="H178" s="49"/>
      <c r="I178" s="55"/>
      <c r="J178" s="55"/>
      <c r="K178" s="55"/>
      <c r="L178" s="52">
        <v>8.5892343185E10</v>
      </c>
      <c r="M178" s="53"/>
      <c r="N178" s="49" t="s">
        <v>729</v>
      </c>
      <c r="O178" s="40"/>
      <c r="P178" s="49" t="s">
        <v>305</v>
      </c>
      <c r="Q178" s="40" t="s">
        <v>108</v>
      </c>
      <c r="R178" s="55"/>
      <c r="S178" s="55"/>
      <c r="T178" s="55"/>
      <c r="U178" s="55"/>
      <c r="V178" s="55"/>
      <c r="W178" s="55"/>
      <c r="X178" s="55"/>
      <c r="Y178" s="55"/>
      <c r="Z178" s="40"/>
      <c r="AA178" s="55"/>
      <c r="AB178" s="40"/>
      <c r="AC178" s="40"/>
      <c r="AD178" s="55"/>
      <c r="AE178" s="56"/>
      <c r="AF178" s="56"/>
      <c r="AG178" s="56"/>
      <c r="AH178" s="56"/>
      <c r="AI178" s="56"/>
      <c r="AJ178" s="56"/>
      <c r="AK178" s="56"/>
    </row>
    <row r="179" ht="26.25" customHeight="1">
      <c r="A179" s="40">
        <v>174.0</v>
      </c>
      <c r="B179" s="49" t="s">
        <v>731</v>
      </c>
      <c r="C179" s="49" t="s">
        <v>732</v>
      </c>
      <c r="D179" s="58"/>
      <c r="E179" s="58"/>
      <c r="F179" s="40"/>
      <c r="G179" s="40"/>
      <c r="H179" s="49"/>
      <c r="I179" s="55"/>
      <c r="J179" s="55"/>
      <c r="K179" s="55"/>
      <c r="L179" s="52">
        <v>8.7885960477E10</v>
      </c>
      <c r="M179" s="53"/>
      <c r="N179" s="49" t="s">
        <v>731</v>
      </c>
      <c r="O179" s="40"/>
      <c r="P179" s="49" t="s">
        <v>425</v>
      </c>
      <c r="Q179" s="40" t="s">
        <v>308</v>
      </c>
      <c r="R179" s="55"/>
      <c r="S179" s="55"/>
      <c r="T179" s="55"/>
      <c r="U179" s="55"/>
      <c r="V179" s="55"/>
      <c r="W179" s="55"/>
      <c r="X179" s="55"/>
      <c r="Y179" s="55"/>
      <c r="Z179" s="40"/>
      <c r="AA179" s="55"/>
      <c r="AB179" s="40"/>
      <c r="AC179" s="40"/>
      <c r="AD179" s="55"/>
      <c r="AE179" s="56"/>
      <c r="AF179" s="56"/>
      <c r="AG179" s="56"/>
      <c r="AH179" s="56"/>
      <c r="AI179" s="56"/>
      <c r="AJ179" s="56"/>
      <c r="AK179" s="56"/>
    </row>
    <row r="180" ht="26.25" customHeight="1">
      <c r="A180" s="40">
        <v>175.0</v>
      </c>
      <c r="B180" s="49" t="s">
        <v>733</v>
      </c>
      <c r="C180" s="49" t="s">
        <v>734</v>
      </c>
      <c r="D180" s="58"/>
      <c r="E180" s="58"/>
      <c r="F180" s="40"/>
      <c r="G180" s="40"/>
      <c r="H180" s="49"/>
      <c r="I180" s="55"/>
      <c r="J180" s="55"/>
      <c r="K180" s="55"/>
      <c r="L180" s="52">
        <v>8.1212687068E10</v>
      </c>
      <c r="M180" s="53"/>
      <c r="N180" s="49" t="s">
        <v>733</v>
      </c>
      <c r="O180" s="40"/>
      <c r="P180" s="49" t="s">
        <v>302</v>
      </c>
      <c r="Q180" s="40" t="s">
        <v>108</v>
      </c>
      <c r="R180" s="55"/>
      <c r="S180" s="55"/>
      <c r="T180" s="55"/>
      <c r="U180" s="55"/>
      <c r="V180" s="55"/>
      <c r="W180" s="55"/>
      <c r="X180" s="55"/>
      <c r="Y180" s="55"/>
      <c r="Z180" s="40"/>
      <c r="AA180" s="55"/>
      <c r="AB180" s="40"/>
      <c r="AC180" s="40"/>
      <c r="AD180" s="55"/>
      <c r="AE180" s="56"/>
      <c r="AF180" s="56"/>
      <c r="AG180" s="56"/>
      <c r="AH180" s="56"/>
      <c r="AI180" s="56"/>
      <c r="AJ180" s="56"/>
      <c r="AK180" s="56"/>
    </row>
    <row r="181" ht="26.25" customHeight="1">
      <c r="A181" s="40">
        <v>176.0</v>
      </c>
      <c r="B181" s="49" t="s">
        <v>735</v>
      </c>
      <c r="C181" s="49" t="s">
        <v>736</v>
      </c>
      <c r="D181" s="58"/>
      <c r="E181" s="58"/>
      <c r="F181" s="40"/>
      <c r="G181" s="40"/>
      <c r="H181" s="49"/>
      <c r="I181" s="55"/>
      <c r="J181" s="55"/>
      <c r="K181" s="55"/>
      <c r="L181" s="52">
        <v>8.2114799016E10</v>
      </c>
      <c r="M181" s="53"/>
      <c r="N181" s="49" t="s">
        <v>735</v>
      </c>
      <c r="O181" s="40"/>
      <c r="P181" s="49" t="s">
        <v>294</v>
      </c>
      <c r="Q181" s="40" t="s">
        <v>139</v>
      </c>
      <c r="R181" s="55"/>
      <c r="S181" s="55"/>
      <c r="T181" s="55"/>
      <c r="U181" s="55"/>
      <c r="V181" s="55"/>
      <c r="W181" s="55"/>
      <c r="X181" s="55"/>
      <c r="Y181" s="55"/>
      <c r="Z181" s="40"/>
      <c r="AA181" s="55"/>
      <c r="AB181" s="40"/>
      <c r="AC181" s="40"/>
      <c r="AD181" s="55"/>
      <c r="AE181" s="56"/>
      <c r="AF181" s="56"/>
      <c r="AG181" s="56"/>
      <c r="AH181" s="56"/>
      <c r="AI181" s="56"/>
      <c r="AJ181" s="56"/>
      <c r="AK181" s="56"/>
    </row>
    <row r="182" ht="26.25" customHeight="1">
      <c r="A182" s="40">
        <v>177.0</v>
      </c>
      <c r="B182" s="49" t="s">
        <v>737</v>
      </c>
      <c r="C182" s="49" t="s">
        <v>738</v>
      </c>
      <c r="D182" s="58"/>
      <c r="E182" s="58"/>
      <c r="F182" s="40"/>
      <c r="G182" s="40"/>
      <c r="H182" s="49"/>
      <c r="I182" s="55"/>
      <c r="J182" s="55"/>
      <c r="K182" s="55"/>
      <c r="L182" s="52">
        <v>8.16742782E8</v>
      </c>
      <c r="M182" s="53"/>
      <c r="N182" s="49" t="s">
        <v>737</v>
      </c>
      <c r="O182" s="40"/>
      <c r="P182" s="49" t="s">
        <v>302</v>
      </c>
      <c r="Q182" s="40" t="s">
        <v>542</v>
      </c>
      <c r="R182" s="55"/>
      <c r="S182" s="55"/>
      <c r="T182" s="55"/>
      <c r="U182" s="55"/>
      <c r="V182" s="55"/>
      <c r="W182" s="55"/>
      <c r="X182" s="55"/>
      <c r="Y182" s="55"/>
      <c r="Z182" s="40"/>
      <c r="AA182" s="55"/>
      <c r="AB182" s="40"/>
      <c r="AC182" s="40"/>
      <c r="AD182" s="55"/>
      <c r="AE182" s="56"/>
      <c r="AF182" s="56"/>
      <c r="AG182" s="56"/>
      <c r="AH182" s="56"/>
      <c r="AI182" s="56"/>
      <c r="AJ182" s="56"/>
      <c r="AK182" s="56"/>
    </row>
    <row r="183" ht="26.25" customHeight="1">
      <c r="A183" s="40">
        <v>178.0</v>
      </c>
      <c r="B183" s="49" t="s">
        <v>739</v>
      </c>
      <c r="C183" s="49" t="s">
        <v>740</v>
      </c>
      <c r="D183" s="58"/>
      <c r="E183" s="58"/>
      <c r="F183" s="40"/>
      <c r="G183" s="40"/>
      <c r="H183" s="49"/>
      <c r="I183" s="55"/>
      <c r="J183" s="55"/>
      <c r="K183" s="55"/>
      <c r="L183" s="52">
        <v>8.111519039E9</v>
      </c>
      <c r="M183" s="53"/>
      <c r="N183" s="49" t="s">
        <v>739</v>
      </c>
      <c r="O183" s="40"/>
      <c r="P183" s="49" t="s">
        <v>294</v>
      </c>
      <c r="Q183" s="40" t="s">
        <v>542</v>
      </c>
      <c r="R183" s="55"/>
      <c r="S183" s="55"/>
      <c r="T183" s="55"/>
      <c r="U183" s="55"/>
      <c r="V183" s="55"/>
      <c r="W183" s="55"/>
      <c r="X183" s="55"/>
      <c r="Y183" s="55"/>
      <c r="Z183" s="40"/>
      <c r="AA183" s="55"/>
      <c r="AB183" s="40"/>
      <c r="AC183" s="40"/>
      <c r="AD183" s="55"/>
      <c r="AE183" s="56"/>
      <c r="AF183" s="56"/>
      <c r="AG183" s="56"/>
      <c r="AH183" s="56"/>
      <c r="AI183" s="56"/>
      <c r="AJ183" s="56"/>
      <c r="AK183" s="56"/>
    </row>
    <row r="184" ht="26.25" customHeight="1">
      <c r="A184" s="40">
        <v>179.0</v>
      </c>
      <c r="B184" s="49" t="s">
        <v>741</v>
      </c>
      <c r="C184" s="49" t="s">
        <v>742</v>
      </c>
      <c r="D184" s="58"/>
      <c r="E184" s="58"/>
      <c r="F184" s="40"/>
      <c r="G184" s="40"/>
      <c r="H184" s="49"/>
      <c r="I184" s="55"/>
      <c r="J184" s="55"/>
      <c r="K184" s="55"/>
      <c r="L184" s="52">
        <v>8.1952700283E10</v>
      </c>
      <c r="M184" s="53"/>
      <c r="N184" s="49" t="s">
        <v>741</v>
      </c>
      <c r="O184" s="40"/>
      <c r="P184" s="49" t="s">
        <v>294</v>
      </c>
      <c r="Q184" s="40" t="s">
        <v>108</v>
      </c>
      <c r="R184" s="55"/>
      <c r="S184" s="55"/>
      <c r="T184" s="55"/>
      <c r="U184" s="55"/>
      <c r="V184" s="55"/>
      <c r="W184" s="55"/>
      <c r="X184" s="55"/>
      <c r="Y184" s="55"/>
      <c r="Z184" s="40"/>
      <c r="AA184" s="55"/>
      <c r="AB184" s="40"/>
      <c r="AC184" s="40"/>
      <c r="AD184" s="55"/>
      <c r="AE184" s="56"/>
      <c r="AF184" s="56"/>
      <c r="AG184" s="56"/>
      <c r="AH184" s="56"/>
      <c r="AI184" s="56"/>
      <c r="AJ184" s="56"/>
      <c r="AK184" s="56"/>
    </row>
    <row r="185" ht="26.25" customHeight="1">
      <c r="A185" s="40">
        <v>180.0</v>
      </c>
      <c r="B185" s="49" t="s">
        <v>743</v>
      </c>
      <c r="C185" s="49" t="s">
        <v>744</v>
      </c>
      <c r="D185" s="58"/>
      <c r="E185" s="58"/>
      <c r="F185" s="40"/>
      <c r="G185" s="40"/>
      <c r="H185" s="49"/>
      <c r="I185" s="55"/>
      <c r="J185" s="55"/>
      <c r="K185" s="55"/>
      <c r="L185" s="52">
        <v>8.1291398166E10</v>
      </c>
      <c r="M185" s="53"/>
      <c r="N185" s="49" t="s">
        <v>743</v>
      </c>
      <c r="O185" s="40"/>
      <c r="P185" s="49" t="s">
        <v>305</v>
      </c>
      <c r="Q185" s="40" t="s">
        <v>108</v>
      </c>
      <c r="R185" s="55"/>
      <c r="S185" s="55"/>
      <c r="T185" s="55"/>
      <c r="U185" s="55"/>
      <c r="V185" s="55"/>
      <c r="W185" s="55"/>
      <c r="X185" s="55"/>
      <c r="Y185" s="55"/>
      <c r="Z185" s="40"/>
      <c r="AA185" s="55"/>
      <c r="AB185" s="40"/>
      <c r="AC185" s="40"/>
      <c r="AD185" s="55"/>
      <c r="AE185" s="56"/>
      <c r="AF185" s="56"/>
      <c r="AG185" s="56"/>
      <c r="AH185" s="56"/>
      <c r="AI185" s="56"/>
      <c r="AJ185" s="56"/>
      <c r="AK185" s="56"/>
    </row>
    <row r="186" ht="26.25" customHeight="1">
      <c r="A186" s="40">
        <v>181.0</v>
      </c>
      <c r="B186" s="49" t="s">
        <v>745</v>
      </c>
      <c r="C186" s="49" t="s">
        <v>746</v>
      </c>
      <c r="D186" s="58"/>
      <c r="E186" s="58"/>
      <c r="F186" s="40"/>
      <c r="G186" s="40"/>
      <c r="H186" s="49"/>
      <c r="I186" s="55"/>
      <c r="J186" s="55"/>
      <c r="K186" s="55"/>
      <c r="L186" s="52">
        <v>8.5811581951E10</v>
      </c>
      <c r="M186" s="53"/>
      <c r="N186" s="49" t="s">
        <v>745</v>
      </c>
      <c r="O186" s="40"/>
      <c r="P186" s="49" t="s">
        <v>294</v>
      </c>
      <c r="Q186" s="41" t="s">
        <v>124</v>
      </c>
      <c r="R186" s="55"/>
      <c r="S186" s="55"/>
      <c r="T186" s="55"/>
      <c r="U186" s="55"/>
      <c r="V186" s="55"/>
      <c r="W186" s="55"/>
      <c r="X186" s="55"/>
      <c r="Y186" s="55"/>
      <c r="Z186" s="40"/>
      <c r="AA186" s="55"/>
      <c r="AB186" s="40"/>
      <c r="AC186" s="40"/>
      <c r="AD186" s="55"/>
      <c r="AE186" s="56"/>
      <c r="AF186" s="56"/>
      <c r="AG186" s="56"/>
      <c r="AH186" s="56"/>
      <c r="AI186" s="56"/>
      <c r="AJ186" s="56"/>
      <c r="AK186" s="56"/>
    </row>
    <row r="187" ht="26.25" customHeight="1">
      <c r="A187" s="40">
        <v>182.0</v>
      </c>
      <c r="B187" s="49" t="s">
        <v>747</v>
      </c>
      <c r="C187" s="49" t="s">
        <v>748</v>
      </c>
      <c r="D187" s="58"/>
      <c r="E187" s="58"/>
      <c r="F187" s="40"/>
      <c r="G187" s="40"/>
      <c r="H187" s="49"/>
      <c r="I187" s="55"/>
      <c r="J187" s="55"/>
      <c r="K187" s="55"/>
      <c r="L187" s="52">
        <v>8.1217363626E10</v>
      </c>
      <c r="M187" s="53"/>
      <c r="N187" s="49" t="s">
        <v>747</v>
      </c>
      <c r="O187" s="40"/>
      <c r="P187" s="49" t="s">
        <v>352</v>
      </c>
      <c r="Q187" s="41" t="s">
        <v>124</v>
      </c>
      <c r="R187" s="55"/>
      <c r="S187" s="55"/>
      <c r="T187" s="55"/>
      <c r="U187" s="55"/>
      <c r="V187" s="55"/>
      <c r="W187" s="55"/>
      <c r="X187" s="55"/>
      <c r="Y187" s="55"/>
      <c r="Z187" s="40"/>
      <c r="AA187" s="55"/>
      <c r="AB187" s="40"/>
      <c r="AC187" s="40"/>
      <c r="AD187" s="55"/>
      <c r="AE187" s="56"/>
      <c r="AF187" s="56"/>
      <c r="AG187" s="56"/>
      <c r="AH187" s="56"/>
      <c r="AI187" s="56"/>
      <c r="AJ187" s="56"/>
      <c r="AK187" s="56"/>
    </row>
    <row r="188" ht="26.25" customHeight="1">
      <c r="A188" s="10">
        <f>A187+1</f>
        <v>183</v>
      </c>
      <c r="B188" s="59"/>
      <c r="C188" s="60" t="s">
        <v>749</v>
      </c>
      <c r="D188" s="61">
        <v>35868.0</v>
      </c>
      <c r="E188" s="61"/>
      <c r="F188" s="63" t="s">
        <v>101</v>
      </c>
      <c r="G188" s="60" t="s">
        <v>102</v>
      </c>
      <c r="H188" s="60" t="s">
        <v>750</v>
      </c>
      <c r="I188" s="60" t="s">
        <v>224</v>
      </c>
      <c r="J188" s="60" t="s">
        <v>751</v>
      </c>
      <c r="K188" s="60" t="s">
        <v>105</v>
      </c>
      <c r="L188" s="64">
        <v>8.7872404804E10</v>
      </c>
      <c r="M188" s="64">
        <v>8.18492165E8</v>
      </c>
      <c r="N188" s="60" t="s">
        <v>752</v>
      </c>
      <c r="O188" s="60" t="s">
        <v>4</v>
      </c>
      <c r="P188" s="60" t="s">
        <v>123</v>
      </c>
      <c r="Q188" s="60" t="s">
        <v>753</v>
      </c>
      <c r="R188" s="60" t="s">
        <v>158</v>
      </c>
      <c r="S188" s="66"/>
      <c r="T188" s="60" t="s">
        <v>754</v>
      </c>
      <c r="U188" s="60" t="s">
        <v>755</v>
      </c>
      <c r="V188" s="60" t="s">
        <v>756</v>
      </c>
      <c r="W188" s="60" t="s">
        <v>159</v>
      </c>
      <c r="X188" s="60" t="s">
        <v>757</v>
      </c>
      <c r="Y188" s="65" t="s">
        <v>758</v>
      </c>
      <c r="Z188" s="60" t="s">
        <v>759</v>
      </c>
      <c r="AA188" s="65" t="s">
        <v>760</v>
      </c>
      <c r="AB188" s="65" t="s">
        <v>761</v>
      </c>
      <c r="AC188" s="60" t="s">
        <v>754</v>
      </c>
      <c r="AD188" s="65" t="s">
        <v>762</v>
      </c>
      <c r="AE188" s="66"/>
      <c r="AF188" s="56"/>
      <c r="AG188" s="56"/>
      <c r="AH188" s="56"/>
      <c r="AI188" s="56"/>
      <c r="AJ188" s="56"/>
      <c r="AK188" s="56"/>
    </row>
    <row r="189" ht="26.25" customHeight="1">
      <c r="A189" s="40">
        <v>183.0</v>
      </c>
      <c r="B189" s="49" t="s">
        <v>763</v>
      </c>
      <c r="C189" s="49" t="s">
        <v>764</v>
      </c>
      <c r="D189" s="58"/>
      <c r="E189" s="58"/>
      <c r="F189" s="40"/>
      <c r="G189" s="40"/>
      <c r="H189" s="49"/>
      <c r="I189" s="55"/>
      <c r="J189" s="55"/>
      <c r="K189" s="55"/>
      <c r="L189" s="52">
        <v>8.1271534269E10</v>
      </c>
      <c r="M189" s="53"/>
      <c r="N189" s="49" t="s">
        <v>763</v>
      </c>
      <c r="O189" s="40"/>
      <c r="P189" s="49" t="s">
        <v>305</v>
      </c>
      <c r="Q189" s="40" t="s">
        <v>108</v>
      </c>
      <c r="R189" s="55"/>
      <c r="S189" s="55"/>
      <c r="T189" s="55"/>
      <c r="U189" s="55"/>
      <c r="V189" s="55"/>
      <c r="W189" s="55"/>
      <c r="X189" s="55"/>
      <c r="Y189" s="55"/>
      <c r="Z189" s="40"/>
      <c r="AA189" s="55"/>
      <c r="AB189" s="40"/>
      <c r="AC189" s="40"/>
      <c r="AD189" s="55"/>
      <c r="AE189" s="56"/>
      <c r="AF189" s="56"/>
      <c r="AG189" s="56"/>
      <c r="AH189" s="56"/>
      <c r="AI189" s="56"/>
      <c r="AJ189" s="56"/>
      <c r="AK189" s="56"/>
    </row>
    <row r="190" ht="26.25" customHeight="1">
      <c r="A190" s="40">
        <v>184.0</v>
      </c>
      <c r="B190" s="49" t="s">
        <v>765</v>
      </c>
      <c r="C190" s="49" t="s">
        <v>766</v>
      </c>
      <c r="D190" s="58"/>
      <c r="E190" s="58"/>
      <c r="F190" s="40"/>
      <c r="G190" s="40"/>
      <c r="H190" s="49"/>
      <c r="I190" s="55"/>
      <c r="J190" s="55"/>
      <c r="K190" s="55"/>
      <c r="L190" s="52">
        <v>8.1808742233E10</v>
      </c>
      <c r="M190" s="53"/>
      <c r="N190" s="49" t="s">
        <v>765</v>
      </c>
      <c r="O190" s="40"/>
      <c r="P190" s="49" t="s">
        <v>294</v>
      </c>
      <c r="Q190" s="40" t="s">
        <v>139</v>
      </c>
      <c r="R190" s="55"/>
      <c r="S190" s="55"/>
      <c r="T190" s="55"/>
      <c r="U190" s="55"/>
      <c r="V190" s="55"/>
      <c r="W190" s="55"/>
      <c r="X190" s="55"/>
      <c r="Y190" s="55"/>
      <c r="Z190" s="40"/>
      <c r="AA190" s="55"/>
      <c r="AB190" s="40"/>
      <c r="AC190" s="40"/>
      <c r="AD190" s="55"/>
      <c r="AE190" s="56"/>
      <c r="AF190" s="56"/>
      <c r="AG190" s="56"/>
      <c r="AH190" s="56"/>
      <c r="AI190" s="56"/>
      <c r="AJ190" s="56"/>
      <c r="AK190" s="56"/>
    </row>
    <row r="191" ht="26.25" customHeight="1">
      <c r="A191" s="40">
        <v>185.0</v>
      </c>
      <c r="B191" s="49" t="s">
        <v>767</v>
      </c>
      <c r="C191" s="49" t="s">
        <v>768</v>
      </c>
      <c r="D191" s="58"/>
      <c r="E191" s="58"/>
      <c r="F191" s="40"/>
      <c r="G191" s="40"/>
      <c r="H191" s="49"/>
      <c r="I191" s="55"/>
      <c r="J191" s="55"/>
      <c r="K191" s="55"/>
      <c r="L191" s="52">
        <v>8.128141065E9</v>
      </c>
      <c r="M191" s="53"/>
      <c r="N191" s="49" t="s">
        <v>767</v>
      </c>
      <c r="O191" s="40"/>
      <c r="P191" s="49" t="s">
        <v>349</v>
      </c>
      <c r="Q191" s="41" t="s">
        <v>124</v>
      </c>
      <c r="R191" s="55"/>
      <c r="S191" s="55"/>
      <c r="T191" s="55"/>
      <c r="U191" s="55"/>
      <c r="V191" s="55"/>
      <c r="W191" s="55"/>
      <c r="X191" s="55"/>
      <c r="Y191" s="55"/>
      <c r="Z191" s="40"/>
      <c r="AA191" s="55"/>
      <c r="AB191" s="40"/>
      <c r="AC191" s="40"/>
      <c r="AD191" s="55"/>
      <c r="AE191" s="56"/>
      <c r="AF191" s="56"/>
      <c r="AG191" s="56"/>
      <c r="AH191" s="56"/>
      <c r="AI191" s="56"/>
      <c r="AJ191" s="56"/>
      <c r="AK191" s="56"/>
    </row>
    <row r="192" ht="26.25" customHeight="1">
      <c r="A192" s="40">
        <v>186.0</v>
      </c>
      <c r="B192" s="49" t="s">
        <v>334</v>
      </c>
      <c r="C192" s="49" t="s">
        <v>769</v>
      </c>
      <c r="D192" s="58"/>
      <c r="E192" s="58"/>
      <c r="F192" s="40"/>
      <c r="G192" s="40"/>
      <c r="H192" s="49"/>
      <c r="I192" s="55"/>
      <c r="J192" s="55"/>
      <c r="K192" s="55"/>
      <c r="L192" s="52">
        <v>8.159045699E9</v>
      </c>
      <c r="M192" s="53"/>
      <c r="N192" s="49" t="s">
        <v>334</v>
      </c>
      <c r="O192" s="40"/>
      <c r="P192" s="49" t="s">
        <v>302</v>
      </c>
      <c r="Q192" s="40" t="s">
        <v>108</v>
      </c>
      <c r="R192" s="55"/>
      <c r="S192" s="55"/>
      <c r="T192" s="55"/>
      <c r="U192" s="55"/>
      <c r="V192" s="55"/>
      <c r="W192" s="55"/>
      <c r="X192" s="55"/>
      <c r="Y192" s="55"/>
      <c r="Z192" s="40"/>
      <c r="AA192" s="55"/>
      <c r="AB192" s="40"/>
      <c r="AC192" s="40"/>
      <c r="AD192" s="55"/>
      <c r="AE192" s="56"/>
      <c r="AF192" s="56"/>
      <c r="AG192" s="56"/>
      <c r="AH192" s="56"/>
      <c r="AI192" s="56"/>
      <c r="AJ192" s="56"/>
      <c r="AK192" s="56"/>
    </row>
    <row r="193" ht="26.25" customHeight="1">
      <c r="A193" s="40">
        <v>187.0</v>
      </c>
      <c r="B193" s="49" t="s">
        <v>770</v>
      </c>
      <c r="C193" s="49" t="s">
        <v>771</v>
      </c>
      <c r="D193" s="58"/>
      <c r="E193" s="58"/>
      <c r="F193" s="40"/>
      <c r="G193" s="40"/>
      <c r="H193" s="49"/>
      <c r="I193" s="55"/>
      <c r="J193" s="55"/>
      <c r="K193" s="55"/>
      <c r="L193" s="52">
        <v>8.2278235413E10</v>
      </c>
      <c r="M193" s="53"/>
      <c r="N193" s="49" t="s">
        <v>770</v>
      </c>
      <c r="O193" s="40"/>
      <c r="P193" s="49" t="s">
        <v>288</v>
      </c>
      <c r="Q193" s="41" t="s">
        <v>124</v>
      </c>
      <c r="R193" s="55"/>
      <c r="S193" s="55"/>
      <c r="T193" s="55"/>
      <c r="U193" s="55"/>
      <c r="V193" s="55"/>
      <c r="W193" s="55"/>
      <c r="X193" s="55"/>
      <c r="Y193" s="55"/>
      <c r="Z193" s="40"/>
      <c r="AA193" s="55"/>
      <c r="AB193" s="40"/>
      <c r="AC193" s="40"/>
      <c r="AD193" s="55"/>
      <c r="AE193" s="56"/>
      <c r="AF193" s="56"/>
      <c r="AG193" s="56"/>
      <c r="AH193" s="56"/>
      <c r="AI193" s="56"/>
      <c r="AJ193" s="56"/>
      <c r="AK193" s="56"/>
    </row>
    <row r="194" ht="26.25" customHeight="1">
      <c r="A194" s="40">
        <v>188.0</v>
      </c>
      <c r="B194" s="49" t="s">
        <v>772</v>
      </c>
      <c r="C194" s="49" t="s">
        <v>773</v>
      </c>
      <c r="D194" s="58"/>
      <c r="E194" s="58"/>
      <c r="F194" s="40"/>
      <c r="G194" s="40"/>
      <c r="H194" s="49"/>
      <c r="I194" s="55"/>
      <c r="J194" s="55"/>
      <c r="K194" s="55"/>
      <c r="L194" s="52">
        <v>8.5921020102E10</v>
      </c>
      <c r="M194" s="53"/>
      <c r="N194" s="49" t="s">
        <v>772</v>
      </c>
      <c r="O194" s="40"/>
      <c r="P194" s="49" t="s">
        <v>368</v>
      </c>
      <c r="Q194" s="41" t="s">
        <v>124</v>
      </c>
      <c r="R194" s="55"/>
      <c r="S194" s="55"/>
      <c r="T194" s="55"/>
      <c r="U194" s="55"/>
      <c r="V194" s="55"/>
      <c r="W194" s="55"/>
      <c r="X194" s="55"/>
      <c r="Y194" s="55"/>
      <c r="Z194" s="40"/>
      <c r="AA194" s="55"/>
      <c r="AB194" s="40"/>
      <c r="AC194" s="40"/>
      <c r="AD194" s="55"/>
      <c r="AE194" s="56"/>
      <c r="AF194" s="56"/>
      <c r="AG194" s="56"/>
      <c r="AH194" s="56"/>
      <c r="AI194" s="56"/>
      <c r="AJ194" s="56"/>
      <c r="AK194" s="56"/>
    </row>
    <row r="195" ht="26.25" customHeight="1">
      <c r="A195" s="40">
        <v>189.0</v>
      </c>
      <c r="B195" s="49" t="s">
        <v>774</v>
      </c>
      <c r="C195" s="49" t="s">
        <v>775</v>
      </c>
      <c r="D195" s="58"/>
      <c r="E195" s="58"/>
      <c r="F195" s="40"/>
      <c r="G195" s="40"/>
      <c r="H195" s="49"/>
      <c r="I195" s="55"/>
      <c r="J195" s="55"/>
      <c r="K195" s="55"/>
      <c r="L195" s="52">
        <v>6.281234520427E12</v>
      </c>
      <c r="M195" s="53"/>
      <c r="N195" s="49" t="s">
        <v>774</v>
      </c>
      <c r="O195" s="40"/>
      <c r="P195" s="49" t="s">
        <v>294</v>
      </c>
      <c r="Q195" s="40" t="s">
        <v>108</v>
      </c>
      <c r="R195" s="55"/>
      <c r="S195" s="55"/>
      <c r="T195" s="55"/>
      <c r="U195" s="55"/>
      <c r="V195" s="55"/>
      <c r="W195" s="55"/>
      <c r="X195" s="55"/>
      <c r="Y195" s="55"/>
      <c r="Z195" s="40"/>
      <c r="AA195" s="55"/>
      <c r="AB195" s="40"/>
      <c r="AC195" s="40"/>
      <c r="AD195" s="55"/>
      <c r="AE195" s="56"/>
      <c r="AF195" s="56"/>
      <c r="AG195" s="56"/>
      <c r="AH195" s="56"/>
      <c r="AI195" s="56"/>
      <c r="AJ195" s="56"/>
      <c r="AK195" s="56"/>
    </row>
    <row r="196" ht="26.25" customHeight="1">
      <c r="A196" s="40">
        <v>190.0</v>
      </c>
      <c r="B196" s="49" t="s">
        <v>776</v>
      </c>
      <c r="C196" s="49" t="s">
        <v>777</v>
      </c>
      <c r="D196" s="58"/>
      <c r="E196" s="58"/>
      <c r="F196" s="40"/>
      <c r="G196" s="40"/>
      <c r="H196" s="49"/>
      <c r="I196" s="55"/>
      <c r="J196" s="55"/>
      <c r="K196" s="55"/>
      <c r="L196" s="52">
        <v>8.95611845033E11</v>
      </c>
      <c r="M196" s="53"/>
      <c r="N196" s="49" t="s">
        <v>776</v>
      </c>
      <c r="O196" s="40"/>
      <c r="P196" s="49" t="s">
        <v>294</v>
      </c>
      <c r="Q196" s="40" t="s">
        <v>139</v>
      </c>
      <c r="R196" s="55"/>
      <c r="S196" s="55"/>
      <c r="T196" s="55"/>
      <c r="U196" s="55"/>
      <c r="V196" s="55"/>
      <c r="W196" s="55"/>
      <c r="X196" s="55"/>
      <c r="Y196" s="55"/>
      <c r="Z196" s="40"/>
      <c r="AA196" s="55"/>
      <c r="AB196" s="40"/>
      <c r="AC196" s="40"/>
      <c r="AD196" s="55"/>
      <c r="AE196" s="56"/>
      <c r="AF196" s="56"/>
      <c r="AG196" s="56"/>
      <c r="AH196" s="56"/>
      <c r="AI196" s="56"/>
      <c r="AJ196" s="56"/>
      <c r="AK196" s="56"/>
    </row>
    <row r="197" ht="26.25" customHeight="1">
      <c r="A197" s="40">
        <v>191.0</v>
      </c>
      <c r="B197" s="49" t="s">
        <v>778</v>
      </c>
      <c r="C197" s="49" t="s">
        <v>779</v>
      </c>
      <c r="D197" s="58"/>
      <c r="E197" s="58"/>
      <c r="F197" s="40"/>
      <c r="G197" s="40"/>
      <c r="H197" s="49"/>
      <c r="I197" s="55"/>
      <c r="J197" s="55"/>
      <c r="K197" s="55"/>
      <c r="L197" s="52">
        <v>8.211535045E10</v>
      </c>
      <c r="M197" s="53"/>
      <c r="N197" s="49" t="s">
        <v>778</v>
      </c>
      <c r="O197" s="40"/>
      <c r="P197" s="49" t="s">
        <v>352</v>
      </c>
      <c r="Q197" s="40" t="s">
        <v>139</v>
      </c>
      <c r="R197" s="55"/>
      <c r="S197" s="55"/>
      <c r="T197" s="55"/>
      <c r="U197" s="55"/>
      <c r="V197" s="55"/>
      <c r="W197" s="55"/>
      <c r="X197" s="55"/>
      <c r="Y197" s="55"/>
      <c r="Z197" s="40"/>
      <c r="AA197" s="55"/>
      <c r="AB197" s="40"/>
      <c r="AC197" s="40"/>
      <c r="AD197" s="55"/>
      <c r="AE197" s="56"/>
      <c r="AF197" s="56"/>
      <c r="AG197" s="56"/>
      <c r="AH197" s="56"/>
      <c r="AI197" s="56"/>
      <c r="AJ197" s="56"/>
      <c r="AK197" s="56"/>
    </row>
    <row r="198" ht="26.25" customHeight="1">
      <c r="A198" s="40">
        <v>192.0</v>
      </c>
      <c r="B198" s="49" t="s">
        <v>780</v>
      </c>
      <c r="C198" s="49" t="s">
        <v>781</v>
      </c>
      <c r="D198" s="58"/>
      <c r="E198" s="58"/>
      <c r="F198" s="40"/>
      <c r="G198" s="40"/>
      <c r="H198" s="49"/>
      <c r="I198" s="55"/>
      <c r="J198" s="55"/>
      <c r="K198" s="55"/>
      <c r="L198" s="52">
        <v>8.7880053006E10</v>
      </c>
      <c r="M198" s="53"/>
      <c r="N198" s="49" t="s">
        <v>780</v>
      </c>
      <c r="O198" s="40"/>
      <c r="P198" s="49" t="s">
        <v>294</v>
      </c>
      <c r="Q198" s="40" t="s">
        <v>139</v>
      </c>
      <c r="R198" s="55"/>
      <c r="S198" s="55"/>
      <c r="T198" s="55"/>
      <c r="U198" s="55"/>
      <c r="V198" s="55"/>
      <c r="W198" s="55"/>
      <c r="X198" s="55"/>
      <c r="Y198" s="55"/>
      <c r="Z198" s="40"/>
      <c r="AA198" s="55"/>
      <c r="AB198" s="40"/>
      <c r="AC198" s="40"/>
      <c r="AD198" s="55"/>
      <c r="AE198" s="56"/>
      <c r="AF198" s="56"/>
      <c r="AG198" s="56"/>
      <c r="AH198" s="56"/>
      <c r="AI198" s="56"/>
      <c r="AJ198" s="56"/>
      <c r="AK198" s="56"/>
    </row>
    <row r="199" ht="26.25" customHeight="1">
      <c r="A199" s="40">
        <v>193.0</v>
      </c>
      <c r="B199" s="49" t="s">
        <v>782</v>
      </c>
      <c r="C199" s="49" t="s">
        <v>783</v>
      </c>
      <c r="D199" s="58"/>
      <c r="E199" s="58"/>
      <c r="F199" s="40"/>
      <c r="G199" s="40"/>
      <c r="H199" s="49"/>
      <c r="I199" s="55"/>
      <c r="J199" s="55"/>
      <c r="K199" s="55"/>
      <c r="L199" s="52">
        <v>8.2317936482E10</v>
      </c>
      <c r="M199" s="53"/>
      <c r="N199" s="49" t="s">
        <v>782</v>
      </c>
      <c r="O199" s="40"/>
      <c r="P199" s="49" t="s">
        <v>294</v>
      </c>
      <c r="Q199" s="40" t="s">
        <v>108</v>
      </c>
      <c r="R199" s="55"/>
      <c r="S199" s="55"/>
      <c r="T199" s="55"/>
      <c r="U199" s="55"/>
      <c r="V199" s="55"/>
      <c r="W199" s="55"/>
      <c r="X199" s="55"/>
      <c r="Y199" s="55"/>
      <c r="Z199" s="40"/>
      <c r="AA199" s="55"/>
      <c r="AB199" s="40"/>
      <c r="AC199" s="40"/>
      <c r="AD199" s="55"/>
      <c r="AE199" s="56"/>
      <c r="AF199" s="56"/>
      <c r="AG199" s="56"/>
      <c r="AH199" s="56"/>
      <c r="AI199" s="56"/>
      <c r="AJ199" s="56"/>
      <c r="AK199" s="56"/>
    </row>
    <row r="200" ht="26.25" customHeight="1">
      <c r="A200" s="40">
        <v>194.0</v>
      </c>
      <c r="B200" s="49" t="s">
        <v>784</v>
      </c>
      <c r="C200" s="49" t="s">
        <v>785</v>
      </c>
      <c r="D200" s="58"/>
      <c r="E200" s="58"/>
      <c r="F200" s="40"/>
      <c r="G200" s="40"/>
      <c r="H200" s="49"/>
      <c r="I200" s="55"/>
      <c r="J200" s="55"/>
      <c r="K200" s="55"/>
      <c r="L200" s="52">
        <v>8.1932131568E10</v>
      </c>
      <c r="M200" s="53"/>
      <c r="N200" s="49" t="s">
        <v>784</v>
      </c>
      <c r="O200" s="40"/>
      <c r="P200" s="49" t="s">
        <v>294</v>
      </c>
      <c r="Q200" s="40" t="s">
        <v>108</v>
      </c>
      <c r="R200" s="55"/>
      <c r="S200" s="55"/>
      <c r="T200" s="55"/>
      <c r="U200" s="55"/>
      <c r="V200" s="55"/>
      <c r="W200" s="55"/>
      <c r="X200" s="55"/>
      <c r="Y200" s="55"/>
      <c r="Z200" s="40"/>
      <c r="AA200" s="55"/>
      <c r="AB200" s="40"/>
      <c r="AC200" s="40"/>
      <c r="AD200" s="55"/>
      <c r="AE200" s="56"/>
      <c r="AF200" s="56"/>
      <c r="AG200" s="56"/>
      <c r="AH200" s="56"/>
      <c r="AI200" s="56"/>
      <c r="AJ200" s="56"/>
      <c r="AK200" s="56"/>
    </row>
    <row r="201" ht="26.25" customHeight="1">
      <c r="A201" s="40">
        <v>195.0</v>
      </c>
      <c r="B201" s="49" t="s">
        <v>786</v>
      </c>
      <c r="C201" s="49" t="s">
        <v>787</v>
      </c>
      <c r="D201" s="58"/>
      <c r="E201" s="58"/>
      <c r="F201" s="40"/>
      <c r="G201" s="40"/>
      <c r="H201" s="49"/>
      <c r="I201" s="55"/>
      <c r="J201" s="55"/>
      <c r="K201" s="55"/>
      <c r="L201" s="52">
        <v>8.311201483E10</v>
      </c>
      <c r="M201" s="53"/>
      <c r="N201" s="49" t="s">
        <v>786</v>
      </c>
      <c r="O201" s="40"/>
      <c r="P201" s="49" t="s">
        <v>305</v>
      </c>
      <c r="Q201" s="41" t="s">
        <v>124</v>
      </c>
      <c r="R201" s="55"/>
      <c r="S201" s="55"/>
      <c r="T201" s="55"/>
      <c r="U201" s="55"/>
      <c r="V201" s="55"/>
      <c r="W201" s="55"/>
      <c r="X201" s="55"/>
      <c r="Y201" s="55"/>
      <c r="Z201" s="40"/>
      <c r="AA201" s="55"/>
      <c r="AB201" s="40"/>
      <c r="AC201" s="40"/>
      <c r="AD201" s="55"/>
      <c r="AE201" s="56"/>
      <c r="AF201" s="56"/>
      <c r="AG201" s="56"/>
      <c r="AH201" s="56"/>
      <c r="AI201" s="56"/>
      <c r="AJ201" s="56"/>
      <c r="AK201" s="56"/>
    </row>
    <row r="202" ht="26.25" customHeight="1">
      <c r="A202" s="40">
        <v>196.0</v>
      </c>
      <c r="B202" s="49" t="s">
        <v>788</v>
      </c>
      <c r="C202" s="49" t="s">
        <v>789</v>
      </c>
      <c r="D202" s="58"/>
      <c r="E202" s="58"/>
      <c r="F202" s="40"/>
      <c r="G202" s="40"/>
      <c r="H202" s="49"/>
      <c r="I202" s="55"/>
      <c r="J202" s="55"/>
      <c r="K202" s="55"/>
      <c r="L202" s="52">
        <v>8.5959542188E10</v>
      </c>
      <c r="M202" s="53"/>
      <c r="N202" s="49" t="s">
        <v>788</v>
      </c>
      <c r="O202" s="40"/>
      <c r="P202" s="49" t="s">
        <v>294</v>
      </c>
      <c r="Q202" s="41" t="s">
        <v>124</v>
      </c>
      <c r="R202" s="55"/>
      <c r="S202" s="55"/>
      <c r="T202" s="55"/>
      <c r="U202" s="55"/>
      <c r="V202" s="55"/>
      <c r="W202" s="55"/>
      <c r="X202" s="55"/>
      <c r="Y202" s="55"/>
      <c r="Z202" s="40"/>
      <c r="AA202" s="55"/>
      <c r="AB202" s="40"/>
      <c r="AC202" s="40"/>
      <c r="AD202" s="55"/>
      <c r="AE202" s="56"/>
      <c r="AF202" s="56"/>
      <c r="AG202" s="56"/>
      <c r="AH202" s="56"/>
      <c r="AI202" s="56"/>
      <c r="AJ202" s="56"/>
      <c r="AK202" s="56"/>
    </row>
    <row r="203" ht="26.25" customHeight="1">
      <c r="A203" s="40">
        <v>197.0</v>
      </c>
      <c r="B203" s="49" t="s">
        <v>790</v>
      </c>
      <c r="C203" s="49" t="s">
        <v>791</v>
      </c>
      <c r="D203" s="58"/>
      <c r="E203" s="58"/>
      <c r="F203" s="40"/>
      <c r="G203" s="40"/>
      <c r="H203" s="49"/>
      <c r="I203" s="55"/>
      <c r="J203" s="55"/>
      <c r="K203" s="55"/>
      <c r="L203" s="52">
        <v>8.5229454544E10</v>
      </c>
      <c r="M203" s="53"/>
      <c r="N203" s="49" t="s">
        <v>790</v>
      </c>
      <c r="O203" s="40"/>
      <c r="P203" s="49" t="s">
        <v>294</v>
      </c>
      <c r="Q203" s="40" t="s">
        <v>139</v>
      </c>
      <c r="R203" s="55"/>
      <c r="S203" s="55"/>
      <c r="T203" s="55"/>
      <c r="U203" s="55"/>
      <c r="V203" s="55"/>
      <c r="W203" s="55"/>
      <c r="X203" s="55"/>
      <c r="Y203" s="55"/>
      <c r="Z203" s="40"/>
      <c r="AA203" s="55"/>
      <c r="AB203" s="40"/>
      <c r="AC203" s="40"/>
      <c r="AD203" s="55"/>
      <c r="AE203" s="56"/>
      <c r="AF203" s="56"/>
      <c r="AG203" s="56"/>
      <c r="AH203" s="56"/>
      <c r="AI203" s="56"/>
      <c r="AJ203" s="56"/>
      <c r="AK203" s="56"/>
    </row>
    <row r="204" ht="26.25" customHeight="1">
      <c r="A204" s="40">
        <v>198.0</v>
      </c>
      <c r="B204" s="49" t="s">
        <v>792</v>
      </c>
      <c r="C204" s="49" t="s">
        <v>793</v>
      </c>
      <c r="D204" s="58"/>
      <c r="E204" s="58"/>
      <c r="F204" s="40"/>
      <c r="G204" s="40"/>
      <c r="H204" s="49"/>
      <c r="I204" s="55"/>
      <c r="J204" s="55"/>
      <c r="K204" s="55"/>
      <c r="L204" s="52">
        <v>8.1337046256E10</v>
      </c>
      <c r="M204" s="53"/>
      <c r="N204" s="49" t="s">
        <v>792</v>
      </c>
      <c r="O204" s="40"/>
      <c r="P204" s="49" t="s">
        <v>288</v>
      </c>
      <c r="Q204" s="41" t="s">
        <v>124</v>
      </c>
      <c r="R204" s="55"/>
      <c r="S204" s="55"/>
      <c r="T204" s="55"/>
      <c r="U204" s="55"/>
      <c r="V204" s="55"/>
      <c r="W204" s="55"/>
      <c r="X204" s="55"/>
      <c r="Y204" s="55"/>
      <c r="Z204" s="40"/>
      <c r="AA204" s="55"/>
      <c r="AB204" s="40"/>
      <c r="AC204" s="40"/>
      <c r="AD204" s="55"/>
      <c r="AE204" s="56"/>
      <c r="AF204" s="56"/>
      <c r="AG204" s="56"/>
      <c r="AH204" s="56"/>
      <c r="AI204" s="56"/>
      <c r="AJ204" s="56"/>
      <c r="AK204" s="56"/>
    </row>
    <row r="205" ht="26.25" customHeight="1">
      <c r="A205" s="40">
        <v>199.0</v>
      </c>
      <c r="B205" s="49" t="s">
        <v>232</v>
      </c>
      <c r="C205" s="49" t="s">
        <v>794</v>
      </c>
      <c r="D205" s="58"/>
      <c r="E205" s="58"/>
      <c r="F205" s="40"/>
      <c r="G205" s="40"/>
      <c r="H205" s="49"/>
      <c r="I205" s="55"/>
      <c r="J205" s="55"/>
      <c r="K205" s="55"/>
      <c r="L205" s="52">
        <v>8.1315695634E10</v>
      </c>
      <c r="M205" s="53"/>
      <c r="N205" s="49" t="s">
        <v>232</v>
      </c>
      <c r="O205" s="40"/>
      <c r="P205" s="49" t="s">
        <v>368</v>
      </c>
      <c r="Q205" s="40" t="s">
        <v>108</v>
      </c>
      <c r="R205" s="55"/>
      <c r="S205" s="55"/>
      <c r="T205" s="55"/>
      <c r="U205" s="55"/>
      <c r="V205" s="55"/>
      <c r="W205" s="55"/>
      <c r="X205" s="55"/>
      <c r="Y205" s="55"/>
      <c r="Z205" s="40"/>
      <c r="AA205" s="55"/>
      <c r="AB205" s="40"/>
      <c r="AC205" s="40"/>
      <c r="AD205" s="55"/>
      <c r="AE205" s="56"/>
      <c r="AF205" s="56"/>
      <c r="AG205" s="56"/>
      <c r="AH205" s="56"/>
      <c r="AI205" s="56"/>
      <c r="AJ205" s="56"/>
      <c r="AK205" s="56"/>
    </row>
    <row r="206" ht="26.25" customHeight="1">
      <c r="A206" s="40">
        <v>200.0</v>
      </c>
      <c r="B206" s="49" t="s">
        <v>795</v>
      </c>
      <c r="C206" s="49" t="s">
        <v>796</v>
      </c>
      <c r="D206" s="58"/>
      <c r="E206" s="58"/>
      <c r="F206" s="40"/>
      <c r="G206" s="40"/>
      <c r="H206" s="49"/>
      <c r="I206" s="55"/>
      <c r="J206" s="55"/>
      <c r="K206" s="55"/>
      <c r="L206" s="52">
        <v>8.5868491877E10</v>
      </c>
      <c r="M206" s="53"/>
      <c r="N206" s="49" t="s">
        <v>795</v>
      </c>
      <c r="O206" s="40"/>
      <c r="P206" s="49" t="s">
        <v>294</v>
      </c>
      <c r="Q206" s="41" t="s">
        <v>124</v>
      </c>
      <c r="R206" s="55"/>
      <c r="S206" s="55"/>
      <c r="T206" s="55"/>
      <c r="U206" s="55"/>
      <c r="V206" s="55"/>
      <c r="W206" s="55"/>
      <c r="X206" s="55"/>
      <c r="Y206" s="55"/>
      <c r="Z206" s="40"/>
      <c r="AA206" s="55"/>
      <c r="AB206" s="40"/>
      <c r="AC206" s="40"/>
      <c r="AD206" s="55"/>
      <c r="AE206" s="56"/>
      <c r="AF206" s="56"/>
      <c r="AG206" s="56"/>
      <c r="AH206" s="56"/>
      <c r="AI206" s="56"/>
      <c r="AJ206" s="56"/>
      <c r="AK206" s="56"/>
    </row>
    <row r="207" ht="26.25" customHeight="1">
      <c r="A207" s="40">
        <v>201.0</v>
      </c>
      <c r="B207" s="49" t="s">
        <v>797</v>
      </c>
      <c r="C207" s="49" t="s">
        <v>798</v>
      </c>
      <c r="D207" s="58"/>
      <c r="E207" s="58"/>
      <c r="F207" s="40"/>
      <c r="G207" s="40"/>
      <c r="H207" s="49"/>
      <c r="I207" s="55"/>
      <c r="J207" s="55"/>
      <c r="K207" s="55"/>
      <c r="L207" s="52">
        <v>8.5717023497E10</v>
      </c>
      <c r="M207" s="53"/>
      <c r="N207" s="49" t="s">
        <v>797</v>
      </c>
      <c r="O207" s="40"/>
      <c r="P207" s="49" t="s">
        <v>297</v>
      </c>
      <c r="Q207" s="40" t="s">
        <v>139</v>
      </c>
      <c r="R207" s="55"/>
      <c r="S207" s="55"/>
      <c r="T207" s="55"/>
      <c r="U207" s="55"/>
      <c r="V207" s="55"/>
      <c r="W207" s="55"/>
      <c r="X207" s="55"/>
      <c r="Y207" s="55"/>
      <c r="Z207" s="40"/>
      <c r="AA207" s="55"/>
      <c r="AB207" s="40"/>
      <c r="AC207" s="40"/>
      <c r="AD207" s="55"/>
      <c r="AE207" s="56"/>
      <c r="AF207" s="56"/>
      <c r="AG207" s="56"/>
      <c r="AH207" s="56"/>
      <c r="AI207" s="56"/>
      <c r="AJ207" s="56"/>
      <c r="AK207" s="56"/>
    </row>
    <row r="208" ht="26.25" customHeight="1">
      <c r="A208" s="40">
        <v>202.0</v>
      </c>
      <c r="B208" s="49" t="s">
        <v>799</v>
      </c>
      <c r="C208" s="49" t="s">
        <v>800</v>
      </c>
      <c r="D208" s="58"/>
      <c r="E208" s="58"/>
      <c r="F208" s="40"/>
      <c r="G208" s="40"/>
      <c r="H208" s="49"/>
      <c r="I208" s="55"/>
      <c r="J208" s="55"/>
      <c r="K208" s="55"/>
      <c r="L208" s="52">
        <v>8.1381268615E10</v>
      </c>
      <c r="M208" s="53"/>
      <c r="N208" s="49" t="s">
        <v>799</v>
      </c>
      <c r="O208" s="40"/>
      <c r="P208" s="49" t="s">
        <v>452</v>
      </c>
      <c r="Q208" s="40" t="s">
        <v>139</v>
      </c>
      <c r="R208" s="55"/>
      <c r="S208" s="55"/>
      <c r="T208" s="55"/>
      <c r="U208" s="55"/>
      <c r="V208" s="55"/>
      <c r="W208" s="55"/>
      <c r="X208" s="55"/>
      <c r="Y208" s="55"/>
      <c r="Z208" s="40"/>
      <c r="AA208" s="55"/>
      <c r="AB208" s="40"/>
      <c r="AC208" s="40"/>
      <c r="AD208" s="55"/>
      <c r="AE208" s="56"/>
      <c r="AF208" s="56"/>
      <c r="AG208" s="56"/>
      <c r="AH208" s="56"/>
      <c r="AI208" s="56"/>
      <c r="AJ208" s="56"/>
      <c r="AK208" s="56"/>
    </row>
    <row r="209" ht="26.25" customHeight="1">
      <c r="A209" s="40">
        <v>203.0</v>
      </c>
      <c r="B209" s="49" t="s">
        <v>801</v>
      </c>
      <c r="C209" s="49" t="s">
        <v>802</v>
      </c>
      <c r="D209" s="58"/>
      <c r="E209" s="58"/>
      <c r="F209" s="40"/>
      <c r="G209" s="40"/>
      <c r="H209" s="49"/>
      <c r="I209" s="55"/>
      <c r="J209" s="55"/>
      <c r="K209" s="55"/>
      <c r="L209" s="52">
        <v>8.2137000665E10</v>
      </c>
      <c r="M209" s="53"/>
      <c r="N209" s="49" t="s">
        <v>801</v>
      </c>
      <c r="O209" s="40"/>
      <c r="P209" s="49" t="s">
        <v>302</v>
      </c>
      <c r="Q209" s="40" t="s">
        <v>139</v>
      </c>
      <c r="R209" s="55"/>
      <c r="S209" s="55"/>
      <c r="T209" s="55"/>
      <c r="U209" s="55"/>
      <c r="V209" s="55"/>
      <c r="W209" s="55"/>
      <c r="X209" s="55"/>
      <c r="Y209" s="55"/>
      <c r="Z209" s="40"/>
      <c r="AA209" s="55"/>
      <c r="AB209" s="40"/>
      <c r="AC209" s="40"/>
      <c r="AD209" s="55"/>
      <c r="AE209" s="56"/>
      <c r="AF209" s="56"/>
      <c r="AG209" s="56"/>
      <c r="AH209" s="56"/>
      <c r="AI209" s="56"/>
      <c r="AJ209" s="56"/>
      <c r="AK209" s="56"/>
    </row>
    <row r="210" ht="26.25" customHeight="1">
      <c r="A210" s="40">
        <v>204.0</v>
      </c>
      <c r="B210" s="49" t="s">
        <v>803</v>
      </c>
      <c r="C210" s="49" t="s">
        <v>804</v>
      </c>
      <c r="D210" s="58"/>
      <c r="E210" s="58"/>
      <c r="F210" s="40"/>
      <c r="G210" s="40"/>
      <c r="H210" s="49"/>
      <c r="I210" s="55"/>
      <c r="J210" s="55"/>
      <c r="K210" s="55"/>
      <c r="L210" s="52">
        <v>8.18101884E8</v>
      </c>
      <c r="M210" s="53"/>
      <c r="N210" s="49" t="s">
        <v>803</v>
      </c>
      <c r="O210" s="40"/>
      <c r="P210" s="49" t="s">
        <v>294</v>
      </c>
      <c r="Q210" s="41" t="s">
        <v>124</v>
      </c>
      <c r="R210" s="55"/>
      <c r="S210" s="55"/>
      <c r="T210" s="55"/>
      <c r="U210" s="55"/>
      <c r="V210" s="55"/>
      <c r="W210" s="55"/>
      <c r="X210" s="55"/>
      <c r="Y210" s="55"/>
      <c r="Z210" s="40"/>
      <c r="AA210" s="55"/>
      <c r="AB210" s="40"/>
      <c r="AC210" s="40"/>
      <c r="AD210" s="55"/>
      <c r="AE210" s="56"/>
      <c r="AF210" s="56"/>
      <c r="AG210" s="56"/>
      <c r="AH210" s="56"/>
      <c r="AI210" s="56"/>
      <c r="AJ210" s="56"/>
      <c r="AK210" s="56"/>
    </row>
    <row r="211" ht="26.25" customHeight="1">
      <c r="A211" s="40">
        <v>205.0</v>
      </c>
      <c r="B211" s="49" t="s">
        <v>805</v>
      </c>
      <c r="C211" s="49" t="s">
        <v>806</v>
      </c>
      <c r="D211" s="58"/>
      <c r="E211" s="58"/>
      <c r="F211" s="40"/>
      <c r="G211" s="40"/>
      <c r="H211" s="49"/>
      <c r="I211" s="55"/>
      <c r="J211" s="55"/>
      <c r="K211" s="55"/>
      <c r="L211" s="52">
        <v>8.5885855078E10</v>
      </c>
      <c r="M211" s="53"/>
      <c r="N211" s="49" t="s">
        <v>805</v>
      </c>
      <c r="O211" s="40"/>
      <c r="P211" s="49" t="s">
        <v>349</v>
      </c>
      <c r="Q211" s="40" t="s">
        <v>308</v>
      </c>
      <c r="R211" s="55"/>
      <c r="S211" s="55"/>
      <c r="T211" s="55"/>
      <c r="U211" s="55"/>
      <c r="V211" s="55"/>
      <c r="W211" s="55"/>
      <c r="X211" s="55"/>
      <c r="Y211" s="55"/>
      <c r="Z211" s="40"/>
      <c r="AA211" s="55"/>
      <c r="AB211" s="40"/>
      <c r="AC211" s="40"/>
      <c r="AD211" s="55"/>
      <c r="AE211" s="56"/>
      <c r="AF211" s="56"/>
      <c r="AG211" s="56"/>
      <c r="AH211" s="56"/>
      <c r="AI211" s="56"/>
      <c r="AJ211" s="56"/>
      <c r="AK211" s="56"/>
    </row>
    <row r="212" ht="26.25" customHeight="1">
      <c r="A212" s="10">
        <f>A211+1</f>
        <v>206</v>
      </c>
      <c r="B212" s="56"/>
      <c r="C212" s="66" t="s">
        <v>807</v>
      </c>
      <c r="D212" s="61">
        <v>36287.0</v>
      </c>
      <c r="E212" s="61"/>
      <c r="F212" s="78" t="s">
        <v>119</v>
      </c>
      <c r="G212" s="66" t="s">
        <v>606</v>
      </c>
      <c r="H212" s="66" t="s">
        <v>808</v>
      </c>
      <c r="I212" s="66" t="s">
        <v>809</v>
      </c>
      <c r="J212" s="66" t="s">
        <v>24</v>
      </c>
      <c r="K212" s="66" t="s">
        <v>105</v>
      </c>
      <c r="L212" s="64">
        <v>8.1225252824E10</v>
      </c>
      <c r="M212" s="64">
        <v>8.2127173232E10</v>
      </c>
      <c r="N212" s="66" t="s">
        <v>810</v>
      </c>
      <c r="O212" s="81" t="s">
        <v>106</v>
      </c>
      <c r="P212" s="66" t="s">
        <v>123</v>
      </c>
      <c r="Q212" s="66" t="s">
        <v>588</v>
      </c>
      <c r="R212" s="66" t="s">
        <v>811</v>
      </c>
      <c r="S212" s="66"/>
      <c r="T212" s="66" t="s">
        <v>308</v>
      </c>
      <c r="U212" s="66" t="s">
        <v>812</v>
      </c>
      <c r="V212" s="66" t="s">
        <v>813</v>
      </c>
      <c r="W212" s="66" t="s">
        <v>593</v>
      </c>
      <c r="X212" s="66" t="s">
        <v>814</v>
      </c>
      <c r="Y212" s="82" t="s">
        <v>815</v>
      </c>
      <c r="Z212" s="66"/>
      <c r="AA212" s="82" t="s">
        <v>816</v>
      </c>
      <c r="AB212" s="82" t="s">
        <v>817</v>
      </c>
      <c r="AC212" s="66" t="s">
        <v>818</v>
      </c>
      <c r="AD212" s="66"/>
      <c r="AE212" s="66"/>
      <c r="AF212" s="56"/>
      <c r="AG212" s="56"/>
      <c r="AH212" s="56"/>
      <c r="AI212" s="56"/>
      <c r="AJ212" s="56"/>
      <c r="AK212" s="56"/>
    </row>
    <row r="213" ht="26.25" customHeight="1">
      <c r="A213" s="40">
        <v>206.0</v>
      </c>
      <c r="B213" s="49" t="s">
        <v>819</v>
      </c>
      <c r="C213" s="49" t="s">
        <v>820</v>
      </c>
      <c r="D213" s="58"/>
      <c r="E213" s="58"/>
      <c r="F213" s="40"/>
      <c r="G213" s="40"/>
      <c r="H213" s="49"/>
      <c r="I213" s="55"/>
      <c r="J213" s="55"/>
      <c r="K213" s="55"/>
      <c r="L213" s="52">
        <v>8.1311132978E10</v>
      </c>
      <c r="M213" s="53"/>
      <c r="N213" s="49" t="s">
        <v>819</v>
      </c>
      <c r="O213" s="40"/>
      <c r="P213" s="49" t="s">
        <v>368</v>
      </c>
      <c r="Q213" s="41" t="s">
        <v>124</v>
      </c>
      <c r="R213" s="55"/>
      <c r="S213" s="55"/>
      <c r="T213" s="55"/>
      <c r="U213" s="55"/>
      <c r="V213" s="55"/>
      <c r="W213" s="55"/>
      <c r="X213" s="55"/>
      <c r="Y213" s="55"/>
      <c r="Z213" s="40"/>
      <c r="AA213" s="55"/>
      <c r="AB213" s="40"/>
      <c r="AC213" s="40"/>
      <c r="AD213" s="55"/>
      <c r="AE213" s="56"/>
      <c r="AF213" s="56"/>
      <c r="AG213" s="56"/>
      <c r="AH213" s="56"/>
      <c r="AI213" s="56"/>
      <c r="AJ213" s="56"/>
      <c r="AK213" s="56"/>
    </row>
    <row r="214" ht="26.25" customHeight="1">
      <c r="A214" s="40">
        <v>207.0</v>
      </c>
      <c r="B214" s="49" t="s">
        <v>821</v>
      </c>
      <c r="C214" s="49" t="s">
        <v>822</v>
      </c>
      <c r="D214" s="58"/>
      <c r="E214" s="58"/>
      <c r="F214" s="40"/>
      <c r="G214" s="40"/>
      <c r="H214" s="49"/>
      <c r="I214" s="55"/>
      <c r="J214" s="55"/>
      <c r="K214" s="55"/>
      <c r="L214" s="52">
        <v>8.2126666103E10</v>
      </c>
      <c r="M214" s="53"/>
      <c r="N214" s="49" t="s">
        <v>821</v>
      </c>
      <c r="O214" s="40"/>
      <c r="P214" s="49" t="s">
        <v>294</v>
      </c>
      <c r="Q214" s="41" t="s">
        <v>124</v>
      </c>
      <c r="R214" s="55"/>
      <c r="S214" s="55"/>
      <c r="T214" s="55"/>
      <c r="U214" s="55"/>
      <c r="V214" s="55"/>
      <c r="W214" s="55"/>
      <c r="X214" s="55"/>
      <c r="Y214" s="55"/>
      <c r="Z214" s="40"/>
      <c r="AA214" s="55"/>
      <c r="AB214" s="40"/>
      <c r="AC214" s="40"/>
      <c r="AD214" s="55"/>
      <c r="AE214" s="56"/>
      <c r="AF214" s="56"/>
      <c r="AG214" s="56"/>
      <c r="AH214" s="56"/>
      <c r="AI214" s="56"/>
      <c r="AJ214" s="56"/>
      <c r="AK214" s="56"/>
    </row>
    <row r="215" ht="26.25" customHeight="1">
      <c r="A215" s="40">
        <v>208.0</v>
      </c>
      <c r="B215" s="49" t="s">
        <v>823</v>
      </c>
      <c r="C215" s="49" t="s">
        <v>824</v>
      </c>
      <c r="D215" s="58"/>
      <c r="E215" s="58"/>
      <c r="F215" s="40"/>
      <c r="G215" s="40"/>
      <c r="H215" s="49"/>
      <c r="I215" s="55"/>
      <c r="J215" s="55"/>
      <c r="K215" s="55"/>
      <c r="L215" s="52">
        <v>8.7786992954E10</v>
      </c>
      <c r="M215" s="53"/>
      <c r="N215" s="49" t="s">
        <v>823</v>
      </c>
      <c r="O215" s="40"/>
      <c r="P215" s="49" t="s">
        <v>294</v>
      </c>
      <c r="Q215" s="41" t="s">
        <v>124</v>
      </c>
      <c r="R215" s="55"/>
      <c r="S215" s="55"/>
      <c r="T215" s="55"/>
      <c r="U215" s="55"/>
      <c r="V215" s="55"/>
      <c r="W215" s="55"/>
      <c r="X215" s="55"/>
      <c r="Y215" s="55"/>
      <c r="Z215" s="40"/>
      <c r="AA215" s="55"/>
      <c r="AB215" s="40"/>
      <c r="AC215" s="40"/>
      <c r="AD215" s="55"/>
      <c r="AE215" s="56"/>
      <c r="AF215" s="56"/>
      <c r="AG215" s="56"/>
      <c r="AH215" s="56"/>
      <c r="AI215" s="56"/>
      <c r="AJ215" s="56"/>
      <c r="AK215" s="56"/>
    </row>
    <row r="216" ht="26.25" customHeight="1">
      <c r="A216" s="40">
        <v>209.0</v>
      </c>
      <c r="B216" s="49" t="s">
        <v>825</v>
      </c>
      <c r="C216" s="49" t="s">
        <v>826</v>
      </c>
      <c r="D216" s="58"/>
      <c r="E216" s="58"/>
      <c r="F216" s="40"/>
      <c r="G216" s="40"/>
      <c r="H216" s="49"/>
      <c r="I216" s="55"/>
      <c r="J216" s="55"/>
      <c r="K216" s="55"/>
      <c r="L216" s="52">
        <v>8.95368515667E11</v>
      </c>
      <c r="M216" s="53"/>
      <c r="N216" s="49" t="s">
        <v>825</v>
      </c>
      <c r="O216" s="40"/>
      <c r="P216" s="49" t="s">
        <v>294</v>
      </c>
      <c r="Q216" s="40" t="s">
        <v>139</v>
      </c>
      <c r="R216" s="55"/>
      <c r="S216" s="55"/>
      <c r="T216" s="55"/>
      <c r="U216" s="55"/>
      <c r="V216" s="55"/>
      <c r="W216" s="55"/>
      <c r="X216" s="55"/>
      <c r="Y216" s="55"/>
      <c r="Z216" s="40"/>
      <c r="AA216" s="55"/>
      <c r="AB216" s="40"/>
      <c r="AC216" s="40"/>
      <c r="AD216" s="55"/>
      <c r="AE216" s="56"/>
      <c r="AF216" s="56"/>
      <c r="AG216" s="56"/>
      <c r="AH216" s="56"/>
      <c r="AI216" s="56"/>
      <c r="AJ216" s="56"/>
      <c r="AK216" s="56"/>
    </row>
    <row r="217" ht="26.25" customHeight="1">
      <c r="A217" s="40">
        <v>210.0</v>
      </c>
      <c r="B217" s="49" t="s">
        <v>827</v>
      </c>
      <c r="C217" s="49" t="s">
        <v>828</v>
      </c>
      <c r="D217" s="58"/>
      <c r="E217" s="58"/>
      <c r="F217" s="40"/>
      <c r="G217" s="40"/>
      <c r="H217" s="49"/>
      <c r="I217" s="55"/>
      <c r="J217" s="55"/>
      <c r="K217" s="55"/>
      <c r="L217" s="52">
        <v>8.7878522299E10</v>
      </c>
      <c r="M217" s="53"/>
      <c r="N217" s="49" t="s">
        <v>827</v>
      </c>
      <c r="O217" s="40"/>
      <c r="P217" s="49" t="s">
        <v>368</v>
      </c>
      <c r="Q217" s="41" t="s">
        <v>124</v>
      </c>
      <c r="R217" s="55"/>
      <c r="S217" s="55"/>
      <c r="T217" s="55"/>
      <c r="U217" s="55"/>
      <c r="V217" s="55"/>
      <c r="W217" s="55"/>
      <c r="X217" s="55"/>
      <c r="Y217" s="55"/>
      <c r="Z217" s="40"/>
      <c r="AA217" s="55"/>
      <c r="AB217" s="40"/>
      <c r="AC217" s="40"/>
      <c r="AD217" s="55"/>
      <c r="AE217" s="56"/>
      <c r="AF217" s="56"/>
      <c r="AG217" s="56"/>
      <c r="AH217" s="56"/>
      <c r="AI217" s="56"/>
      <c r="AJ217" s="56"/>
      <c r="AK217" s="56"/>
    </row>
    <row r="218" ht="26.25" customHeight="1">
      <c r="A218" s="40">
        <v>211.0</v>
      </c>
      <c r="B218" s="49" t="s">
        <v>829</v>
      </c>
      <c r="C218" s="49" t="s">
        <v>830</v>
      </c>
      <c r="D218" s="58"/>
      <c r="E218" s="58"/>
      <c r="F218" s="40"/>
      <c r="G218" s="40"/>
      <c r="H218" s="49"/>
      <c r="I218" s="55"/>
      <c r="J218" s="55"/>
      <c r="K218" s="55"/>
      <c r="L218" s="52">
        <v>8.5281853091E10</v>
      </c>
      <c r="M218" s="53"/>
      <c r="N218" s="49" t="s">
        <v>829</v>
      </c>
      <c r="O218" s="40"/>
      <c r="P218" s="49" t="s">
        <v>305</v>
      </c>
      <c r="Q218" s="40" t="s">
        <v>108</v>
      </c>
      <c r="R218" s="55"/>
      <c r="S218" s="55"/>
      <c r="T218" s="55"/>
      <c r="U218" s="55"/>
      <c r="V218" s="55"/>
      <c r="W218" s="55"/>
      <c r="X218" s="55"/>
      <c r="Y218" s="55"/>
      <c r="Z218" s="40"/>
      <c r="AA218" s="55"/>
      <c r="AB218" s="40"/>
      <c r="AC218" s="40"/>
      <c r="AD218" s="55"/>
      <c r="AE218" s="56"/>
      <c r="AF218" s="56"/>
      <c r="AG218" s="56"/>
      <c r="AH218" s="56"/>
      <c r="AI218" s="56"/>
      <c r="AJ218" s="56"/>
      <c r="AK218" s="56"/>
    </row>
    <row r="219" ht="26.25" customHeight="1">
      <c r="A219" s="40">
        <v>212.0</v>
      </c>
      <c r="B219" s="49" t="s">
        <v>831</v>
      </c>
      <c r="C219" s="49" t="s">
        <v>832</v>
      </c>
      <c r="D219" s="58"/>
      <c r="E219" s="58"/>
      <c r="F219" s="40"/>
      <c r="G219" s="40"/>
      <c r="H219" s="49"/>
      <c r="I219" s="55"/>
      <c r="J219" s="55"/>
      <c r="K219" s="55"/>
      <c r="L219" s="52">
        <v>8.1222448159E10</v>
      </c>
      <c r="M219" s="53"/>
      <c r="N219" s="49" t="s">
        <v>831</v>
      </c>
      <c r="O219" s="40"/>
      <c r="P219" s="49" t="s">
        <v>305</v>
      </c>
      <c r="Q219" s="40" t="s">
        <v>108</v>
      </c>
      <c r="R219" s="55"/>
      <c r="S219" s="55"/>
      <c r="T219" s="55"/>
      <c r="U219" s="55"/>
      <c r="V219" s="55"/>
      <c r="W219" s="55"/>
      <c r="X219" s="55"/>
      <c r="Y219" s="55"/>
      <c r="Z219" s="40"/>
      <c r="AA219" s="55"/>
      <c r="AB219" s="40"/>
      <c r="AC219" s="40"/>
      <c r="AD219" s="55"/>
      <c r="AE219" s="56"/>
      <c r="AF219" s="56"/>
      <c r="AG219" s="56"/>
      <c r="AH219" s="56"/>
      <c r="AI219" s="56"/>
      <c r="AJ219" s="56"/>
      <c r="AK219" s="56"/>
    </row>
    <row r="220" ht="26.25" customHeight="1">
      <c r="A220" s="40">
        <v>213.0</v>
      </c>
      <c r="B220" s="49" t="s">
        <v>833</v>
      </c>
      <c r="C220" s="49" t="s">
        <v>834</v>
      </c>
      <c r="D220" s="58"/>
      <c r="E220" s="58"/>
      <c r="F220" s="40"/>
      <c r="G220" s="40"/>
      <c r="H220" s="49"/>
      <c r="I220" s="55"/>
      <c r="J220" s="55"/>
      <c r="K220" s="55"/>
      <c r="L220" s="52">
        <v>8.5318189963E10</v>
      </c>
      <c r="M220" s="53"/>
      <c r="N220" s="49" t="s">
        <v>833</v>
      </c>
      <c r="O220" s="40"/>
      <c r="P220" s="49" t="s">
        <v>294</v>
      </c>
      <c r="Q220" s="41" t="s">
        <v>124</v>
      </c>
      <c r="R220" s="55"/>
      <c r="S220" s="55"/>
      <c r="T220" s="55"/>
      <c r="U220" s="55"/>
      <c r="V220" s="55"/>
      <c r="W220" s="55"/>
      <c r="X220" s="55"/>
      <c r="Y220" s="55"/>
      <c r="Z220" s="40"/>
      <c r="AA220" s="55"/>
      <c r="AB220" s="40"/>
      <c r="AC220" s="40"/>
      <c r="AD220" s="55"/>
      <c r="AE220" s="56"/>
      <c r="AF220" s="56"/>
      <c r="AG220" s="56"/>
      <c r="AH220" s="56"/>
      <c r="AI220" s="56"/>
      <c r="AJ220" s="56"/>
      <c r="AK220" s="56"/>
    </row>
    <row r="221" ht="26.25" customHeight="1">
      <c r="A221" s="40">
        <v>214.0</v>
      </c>
      <c r="B221" s="49" t="s">
        <v>835</v>
      </c>
      <c r="C221" s="49" t="s">
        <v>836</v>
      </c>
      <c r="D221" s="58"/>
      <c r="E221" s="58"/>
      <c r="F221" s="40"/>
      <c r="G221" s="40"/>
      <c r="H221" s="49"/>
      <c r="I221" s="55"/>
      <c r="J221" s="55"/>
      <c r="K221" s="55"/>
      <c r="L221" s="52">
        <v>8.9517367847E10</v>
      </c>
      <c r="M221" s="53"/>
      <c r="N221" s="49" t="s">
        <v>835</v>
      </c>
      <c r="O221" s="40"/>
      <c r="P221" s="49" t="s">
        <v>297</v>
      </c>
      <c r="Q221" s="40" t="s">
        <v>139</v>
      </c>
      <c r="R221" s="55"/>
      <c r="S221" s="55"/>
      <c r="T221" s="55"/>
      <c r="U221" s="55"/>
      <c r="V221" s="55"/>
      <c r="W221" s="55"/>
      <c r="X221" s="55"/>
      <c r="Y221" s="55"/>
      <c r="Z221" s="40"/>
      <c r="AA221" s="55"/>
      <c r="AB221" s="40"/>
      <c r="AC221" s="40"/>
      <c r="AD221" s="55"/>
      <c r="AE221" s="56"/>
      <c r="AF221" s="56"/>
      <c r="AG221" s="56"/>
      <c r="AH221" s="56"/>
      <c r="AI221" s="56"/>
      <c r="AJ221" s="56"/>
      <c r="AK221" s="56"/>
    </row>
    <row r="222" ht="26.25" customHeight="1">
      <c r="A222" s="40">
        <v>215.0</v>
      </c>
      <c r="B222" s="49" t="s">
        <v>837</v>
      </c>
      <c r="C222" s="49" t="s">
        <v>838</v>
      </c>
      <c r="D222" s="58"/>
      <c r="E222" s="58"/>
      <c r="F222" s="40"/>
      <c r="G222" s="40"/>
      <c r="H222" s="49"/>
      <c r="I222" s="55"/>
      <c r="J222" s="55"/>
      <c r="K222" s="55"/>
      <c r="L222" s="52">
        <v>8.121469554E9</v>
      </c>
      <c r="M222" s="53"/>
      <c r="N222" s="49" t="s">
        <v>837</v>
      </c>
      <c r="O222" s="40"/>
      <c r="P222" s="49" t="s">
        <v>294</v>
      </c>
      <c r="Q222" s="41" t="s">
        <v>124</v>
      </c>
      <c r="R222" s="55"/>
      <c r="S222" s="55"/>
      <c r="T222" s="55"/>
      <c r="U222" s="55"/>
      <c r="V222" s="55"/>
      <c r="W222" s="55"/>
      <c r="X222" s="55"/>
      <c r="Y222" s="55"/>
      <c r="Z222" s="40"/>
      <c r="AA222" s="55"/>
      <c r="AB222" s="40"/>
      <c r="AC222" s="40"/>
      <c r="AD222" s="55"/>
      <c r="AE222" s="56"/>
      <c r="AF222" s="56"/>
      <c r="AG222" s="56"/>
      <c r="AH222" s="56"/>
      <c r="AI222" s="56"/>
      <c r="AJ222" s="56"/>
      <c r="AK222" s="56"/>
    </row>
    <row r="223" ht="26.25" customHeight="1">
      <c r="A223" s="40">
        <v>216.0</v>
      </c>
      <c r="B223" s="49" t="s">
        <v>839</v>
      </c>
      <c r="C223" s="49" t="s">
        <v>840</v>
      </c>
      <c r="D223" s="58"/>
      <c r="E223" s="58"/>
      <c r="F223" s="40"/>
      <c r="G223" s="40"/>
      <c r="H223" s="49"/>
      <c r="I223" s="55"/>
      <c r="J223" s="55"/>
      <c r="K223" s="55"/>
      <c r="L223" s="52">
        <v>8.5773172462E10</v>
      </c>
      <c r="M223" s="53"/>
      <c r="N223" s="49" t="s">
        <v>839</v>
      </c>
      <c r="O223" s="40"/>
      <c r="P223" s="49" t="s">
        <v>297</v>
      </c>
      <c r="Q223" s="41" t="s">
        <v>124</v>
      </c>
      <c r="R223" s="55"/>
      <c r="S223" s="55"/>
      <c r="T223" s="55"/>
      <c r="U223" s="55"/>
      <c r="V223" s="55"/>
      <c r="W223" s="55"/>
      <c r="X223" s="55"/>
      <c r="Y223" s="55"/>
      <c r="Z223" s="40"/>
      <c r="AA223" s="55"/>
      <c r="AB223" s="40"/>
      <c r="AC223" s="40"/>
      <c r="AD223" s="55"/>
      <c r="AE223" s="56"/>
      <c r="AF223" s="56"/>
      <c r="AG223" s="56"/>
      <c r="AH223" s="56"/>
      <c r="AI223" s="56"/>
      <c r="AJ223" s="56"/>
      <c r="AK223" s="56"/>
    </row>
    <row r="224" ht="26.25" customHeight="1">
      <c r="A224" s="40">
        <v>217.0</v>
      </c>
      <c r="B224" s="49" t="s">
        <v>841</v>
      </c>
      <c r="C224" s="49" t="s">
        <v>842</v>
      </c>
      <c r="D224" s="58"/>
      <c r="E224" s="58"/>
      <c r="F224" s="40"/>
      <c r="G224" s="40"/>
      <c r="H224" s="49"/>
      <c r="I224" s="55"/>
      <c r="J224" s="55"/>
      <c r="K224" s="55"/>
      <c r="L224" s="52">
        <v>8.2210002499E10</v>
      </c>
      <c r="M224" s="53"/>
      <c r="N224" s="49" t="s">
        <v>841</v>
      </c>
      <c r="O224" s="40"/>
      <c r="P224" s="49" t="s">
        <v>305</v>
      </c>
      <c r="Q224" s="41" t="s">
        <v>124</v>
      </c>
      <c r="R224" s="55"/>
      <c r="S224" s="55"/>
      <c r="T224" s="55"/>
      <c r="U224" s="55"/>
      <c r="V224" s="55"/>
      <c r="W224" s="55"/>
      <c r="X224" s="55"/>
      <c r="Y224" s="55"/>
      <c r="Z224" s="40"/>
      <c r="AA224" s="55"/>
      <c r="AB224" s="40"/>
      <c r="AC224" s="40"/>
      <c r="AD224" s="55"/>
      <c r="AE224" s="56"/>
      <c r="AF224" s="56"/>
      <c r="AG224" s="56"/>
      <c r="AH224" s="56"/>
      <c r="AI224" s="56"/>
      <c r="AJ224" s="56"/>
      <c r="AK224" s="56"/>
    </row>
    <row r="225" ht="26.25" customHeight="1">
      <c r="A225" s="40">
        <v>218.0</v>
      </c>
      <c r="B225" s="49" t="s">
        <v>843</v>
      </c>
      <c r="C225" s="49" t="s">
        <v>844</v>
      </c>
      <c r="D225" s="58"/>
      <c r="E225" s="58"/>
      <c r="F225" s="40"/>
      <c r="G225" s="40"/>
      <c r="H225" s="49"/>
      <c r="I225" s="55"/>
      <c r="J225" s="55"/>
      <c r="K225" s="55"/>
      <c r="L225" s="52">
        <v>8.7886895756E10</v>
      </c>
      <c r="M225" s="53"/>
      <c r="N225" s="49" t="s">
        <v>843</v>
      </c>
      <c r="O225" s="40"/>
      <c r="P225" s="49" t="s">
        <v>368</v>
      </c>
      <c r="Q225" s="40" t="s">
        <v>630</v>
      </c>
      <c r="R225" s="55"/>
      <c r="S225" s="55"/>
      <c r="T225" s="55"/>
      <c r="U225" s="55"/>
      <c r="V225" s="55"/>
      <c r="W225" s="55"/>
      <c r="X225" s="55"/>
      <c r="Y225" s="55"/>
      <c r="Z225" s="40"/>
      <c r="AA225" s="55"/>
      <c r="AB225" s="40"/>
      <c r="AC225" s="40"/>
      <c r="AD225" s="55"/>
      <c r="AE225" s="56"/>
      <c r="AF225" s="56"/>
      <c r="AG225" s="56"/>
      <c r="AH225" s="56"/>
      <c r="AI225" s="56"/>
      <c r="AJ225" s="56"/>
      <c r="AK225" s="56"/>
    </row>
    <row r="226" ht="26.25" customHeight="1">
      <c r="A226" s="40">
        <v>219.0</v>
      </c>
      <c r="B226" s="49" t="s">
        <v>845</v>
      </c>
      <c r="C226" s="49" t="s">
        <v>846</v>
      </c>
      <c r="D226" s="58"/>
      <c r="E226" s="58"/>
      <c r="F226" s="40"/>
      <c r="G226" s="40"/>
      <c r="H226" s="49"/>
      <c r="I226" s="55"/>
      <c r="J226" s="55"/>
      <c r="K226" s="55"/>
      <c r="L226" s="52">
        <v>8.1297288226E10</v>
      </c>
      <c r="M226" s="53"/>
      <c r="N226" s="49" t="s">
        <v>845</v>
      </c>
      <c r="O226" s="40"/>
      <c r="P226" s="49" t="s">
        <v>294</v>
      </c>
      <c r="Q226" s="41" t="s">
        <v>124</v>
      </c>
      <c r="R226" s="55"/>
      <c r="S226" s="55"/>
      <c r="T226" s="55"/>
      <c r="U226" s="55"/>
      <c r="V226" s="55"/>
      <c r="W226" s="55"/>
      <c r="X226" s="55"/>
      <c r="Y226" s="55"/>
      <c r="Z226" s="40"/>
      <c r="AA226" s="55"/>
      <c r="AB226" s="40"/>
      <c r="AC226" s="40"/>
      <c r="AD226" s="55"/>
      <c r="AE226" s="56"/>
      <c r="AF226" s="56"/>
      <c r="AG226" s="56"/>
      <c r="AH226" s="56"/>
      <c r="AI226" s="56"/>
      <c r="AJ226" s="56"/>
      <c r="AK226" s="56"/>
    </row>
    <row r="227" ht="26.25" customHeight="1">
      <c r="A227" s="40">
        <v>220.0</v>
      </c>
      <c r="B227" s="49" t="s">
        <v>847</v>
      </c>
      <c r="C227" s="49" t="s">
        <v>848</v>
      </c>
      <c r="D227" s="58"/>
      <c r="E227" s="58"/>
      <c r="F227" s="40"/>
      <c r="G227" s="40"/>
      <c r="H227" s="49"/>
      <c r="I227" s="55"/>
      <c r="J227" s="55"/>
      <c r="K227" s="55"/>
      <c r="L227" s="52">
        <v>8.2119681919E10</v>
      </c>
      <c r="M227" s="53"/>
      <c r="N227" s="49" t="s">
        <v>847</v>
      </c>
      <c r="O227" s="40"/>
      <c r="P227" s="49" t="s">
        <v>352</v>
      </c>
      <c r="Q227" s="40" t="s">
        <v>139</v>
      </c>
      <c r="R227" s="55"/>
      <c r="S227" s="55"/>
      <c r="T227" s="55"/>
      <c r="U227" s="55"/>
      <c r="V227" s="55"/>
      <c r="W227" s="55"/>
      <c r="X227" s="55"/>
      <c r="Y227" s="55"/>
      <c r="Z227" s="40"/>
      <c r="AA227" s="55"/>
      <c r="AB227" s="40"/>
      <c r="AC227" s="40"/>
      <c r="AD227" s="55"/>
      <c r="AE227" s="56"/>
      <c r="AF227" s="56"/>
      <c r="AG227" s="56"/>
      <c r="AH227" s="56"/>
      <c r="AI227" s="56"/>
      <c r="AJ227" s="56"/>
      <c r="AK227" s="56"/>
    </row>
    <row r="228" ht="26.25" customHeight="1">
      <c r="A228" s="40">
        <v>221.0</v>
      </c>
      <c r="B228" s="49" t="s">
        <v>849</v>
      </c>
      <c r="C228" s="49" t="s">
        <v>850</v>
      </c>
      <c r="D228" s="58"/>
      <c r="E228" s="58"/>
      <c r="F228" s="40"/>
      <c r="G228" s="40"/>
      <c r="H228" s="49"/>
      <c r="I228" s="55"/>
      <c r="J228" s="55"/>
      <c r="K228" s="55"/>
      <c r="L228" s="52">
        <v>8.3115112153E10</v>
      </c>
      <c r="M228" s="53"/>
      <c r="N228" s="49" t="s">
        <v>849</v>
      </c>
      <c r="O228" s="40"/>
      <c r="P228" s="49" t="s">
        <v>305</v>
      </c>
      <c r="Q228" s="40" t="s">
        <v>108</v>
      </c>
      <c r="R228" s="55"/>
      <c r="S228" s="55"/>
      <c r="T228" s="55"/>
      <c r="U228" s="55"/>
      <c r="V228" s="55"/>
      <c r="W228" s="55"/>
      <c r="X228" s="55"/>
      <c r="Y228" s="55"/>
      <c r="Z228" s="40"/>
      <c r="AA228" s="55"/>
      <c r="AB228" s="40"/>
      <c r="AC228" s="40"/>
      <c r="AD228" s="55"/>
      <c r="AE228" s="56"/>
      <c r="AF228" s="56"/>
      <c r="AG228" s="56"/>
      <c r="AH228" s="56"/>
      <c r="AI228" s="56"/>
      <c r="AJ228" s="56"/>
      <c r="AK228" s="56"/>
    </row>
    <row r="229" ht="26.25" customHeight="1">
      <c r="A229" s="40">
        <v>222.0</v>
      </c>
      <c r="B229" s="49" t="s">
        <v>851</v>
      </c>
      <c r="C229" s="49" t="s">
        <v>852</v>
      </c>
      <c r="D229" s="58"/>
      <c r="E229" s="58"/>
      <c r="F229" s="40"/>
      <c r="G229" s="40"/>
      <c r="H229" s="49"/>
      <c r="I229" s="55"/>
      <c r="J229" s="55"/>
      <c r="K229" s="55"/>
      <c r="L229" s="52">
        <v>8.1321698555E10</v>
      </c>
      <c r="M229" s="53"/>
      <c r="N229" s="49" t="s">
        <v>851</v>
      </c>
      <c r="O229" s="40"/>
      <c r="P229" s="49" t="s">
        <v>288</v>
      </c>
      <c r="Q229" s="40" t="s">
        <v>542</v>
      </c>
      <c r="R229" s="55"/>
      <c r="S229" s="55"/>
      <c r="T229" s="55"/>
      <c r="U229" s="55"/>
      <c r="V229" s="55"/>
      <c r="W229" s="55"/>
      <c r="X229" s="55"/>
      <c r="Y229" s="55"/>
      <c r="Z229" s="40"/>
      <c r="AA229" s="55"/>
      <c r="AB229" s="40"/>
      <c r="AC229" s="40"/>
      <c r="AD229" s="55"/>
      <c r="AE229" s="56"/>
      <c r="AF229" s="56"/>
      <c r="AG229" s="56"/>
      <c r="AH229" s="56"/>
      <c r="AI229" s="56"/>
      <c r="AJ229" s="56"/>
      <c r="AK229" s="56"/>
    </row>
    <row r="230" ht="26.25" customHeight="1">
      <c r="A230" s="40">
        <v>223.0</v>
      </c>
      <c r="B230" s="49" t="s">
        <v>853</v>
      </c>
      <c r="C230" s="49" t="s">
        <v>854</v>
      </c>
      <c r="D230" s="58"/>
      <c r="E230" s="58"/>
      <c r="F230" s="40"/>
      <c r="G230" s="40"/>
      <c r="H230" s="49"/>
      <c r="I230" s="55"/>
      <c r="J230" s="55"/>
      <c r="K230" s="55"/>
      <c r="L230" s="52">
        <v>8.2211471766E10</v>
      </c>
      <c r="M230" s="53"/>
      <c r="N230" s="49" t="s">
        <v>853</v>
      </c>
      <c r="O230" s="40"/>
      <c r="P230" s="49" t="s">
        <v>294</v>
      </c>
      <c r="Q230" s="40" t="s">
        <v>139</v>
      </c>
      <c r="R230" s="55"/>
      <c r="S230" s="55"/>
      <c r="T230" s="55"/>
      <c r="U230" s="55"/>
      <c r="V230" s="55"/>
      <c r="W230" s="55"/>
      <c r="X230" s="55"/>
      <c r="Y230" s="55"/>
      <c r="Z230" s="40"/>
      <c r="AA230" s="55"/>
      <c r="AB230" s="40"/>
      <c r="AC230" s="40"/>
      <c r="AD230" s="55"/>
      <c r="AE230" s="56"/>
      <c r="AF230" s="56"/>
      <c r="AG230" s="56"/>
      <c r="AH230" s="56"/>
      <c r="AI230" s="56"/>
      <c r="AJ230" s="56"/>
      <c r="AK230" s="56"/>
    </row>
    <row r="231" ht="26.25" customHeight="1">
      <c r="A231" s="40">
        <v>224.0</v>
      </c>
      <c r="B231" s="49" t="s">
        <v>855</v>
      </c>
      <c r="C231" s="49" t="s">
        <v>856</v>
      </c>
      <c r="D231" s="58"/>
      <c r="E231" s="58"/>
      <c r="F231" s="40"/>
      <c r="G231" s="40"/>
      <c r="H231" s="49"/>
      <c r="I231" s="55"/>
      <c r="J231" s="55"/>
      <c r="K231" s="55"/>
      <c r="L231" s="52">
        <v>8.5776869615E10</v>
      </c>
      <c r="M231" s="53"/>
      <c r="N231" s="49" t="s">
        <v>855</v>
      </c>
      <c r="O231" s="40"/>
      <c r="P231" s="49" t="s">
        <v>288</v>
      </c>
      <c r="Q231" s="41" t="s">
        <v>124</v>
      </c>
      <c r="R231" s="55"/>
      <c r="S231" s="55"/>
      <c r="T231" s="55"/>
      <c r="U231" s="55"/>
      <c r="V231" s="55"/>
      <c r="W231" s="55"/>
      <c r="X231" s="55"/>
      <c r="Y231" s="55"/>
      <c r="Z231" s="40"/>
      <c r="AA231" s="55"/>
      <c r="AB231" s="40"/>
      <c r="AC231" s="40"/>
      <c r="AD231" s="55"/>
      <c r="AE231" s="56"/>
      <c r="AF231" s="56"/>
      <c r="AG231" s="56"/>
      <c r="AH231" s="56"/>
      <c r="AI231" s="56"/>
      <c r="AJ231" s="56"/>
      <c r="AK231" s="56"/>
    </row>
    <row r="232" ht="26.25" customHeight="1">
      <c r="A232" s="40">
        <v>225.0</v>
      </c>
      <c r="B232" s="49" t="s">
        <v>857</v>
      </c>
      <c r="C232" s="49" t="s">
        <v>858</v>
      </c>
      <c r="D232" s="58"/>
      <c r="E232" s="58"/>
      <c r="F232" s="40"/>
      <c r="G232" s="40"/>
      <c r="H232" s="49"/>
      <c r="I232" s="55"/>
      <c r="J232" s="55"/>
      <c r="K232" s="55"/>
      <c r="L232" s="52">
        <v>8.5714377917E10</v>
      </c>
      <c r="M232" s="53"/>
      <c r="N232" s="49" t="s">
        <v>857</v>
      </c>
      <c r="O232" s="40"/>
      <c r="P232" s="49" t="s">
        <v>425</v>
      </c>
      <c r="Q232" s="41" t="s">
        <v>124</v>
      </c>
      <c r="R232" s="55"/>
      <c r="S232" s="55"/>
      <c r="T232" s="55"/>
      <c r="U232" s="55"/>
      <c r="V232" s="55"/>
      <c r="W232" s="55"/>
      <c r="X232" s="55"/>
      <c r="Y232" s="55"/>
      <c r="Z232" s="40"/>
      <c r="AA232" s="55"/>
      <c r="AB232" s="40"/>
      <c r="AC232" s="40"/>
      <c r="AD232" s="55"/>
      <c r="AE232" s="56"/>
      <c r="AF232" s="56"/>
      <c r="AG232" s="56"/>
      <c r="AH232" s="56"/>
      <c r="AI232" s="56"/>
      <c r="AJ232" s="56"/>
      <c r="AK232" s="56"/>
    </row>
    <row r="233" ht="26.25" customHeight="1">
      <c r="A233" s="40">
        <v>226.0</v>
      </c>
      <c r="B233" s="49" t="s">
        <v>859</v>
      </c>
      <c r="C233" s="49" t="s">
        <v>860</v>
      </c>
      <c r="D233" s="58"/>
      <c r="E233" s="58"/>
      <c r="F233" s="40"/>
      <c r="G233" s="40"/>
      <c r="H233" s="49"/>
      <c r="I233" s="55"/>
      <c r="J233" s="55"/>
      <c r="K233" s="55"/>
      <c r="L233" s="52">
        <v>8.2214028099E10</v>
      </c>
      <c r="M233" s="53"/>
      <c r="N233" s="49" t="s">
        <v>859</v>
      </c>
      <c r="O233" s="40"/>
      <c r="P233" s="49" t="s">
        <v>294</v>
      </c>
      <c r="Q233" s="41" t="s">
        <v>124</v>
      </c>
      <c r="R233" s="55"/>
      <c r="S233" s="55"/>
      <c r="T233" s="55"/>
      <c r="U233" s="55"/>
      <c r="V233" s="55"/>
      <c r="W233" s="55"/>
      <c r="X233" s="55"/>
      <c r="Y233" s="55"/>
      <c r="Z233" s="40"/>
      <c r="AA233" s="55"/>
      <c r="AB233" s="40"/>
      <c r="AC233" s="40"/>
      <c r="AD233" s="55"/>
      <c r="AE233" s="56"/>
      <c r="AF233" s="56"/>
      <c r="AG233" s="56"/>
      <c r="AH233" s="56"/>
      <c r="AI233" s="56"/>
      <c r="AJ233" s="56"/>
      <c r="AK233" s="56"/>
    </row>
    <row r="234" ht="26.25" customHeight="1">
      <c r="A234" s="40">
        <v>227.0</v>
      </c>
      <c r="B234" s="49" t="s">
        <v>861</v>
      </c>
      <c r="C234" s="49" t="s">
        <v>862</v>
      </c>
      <c r="D234" s="58"/>
      <c r="E234" s="58"/>
      <c r="F234" s="40"/>
      <c r="G234" s="40"/>
      <c r="H234" s="49"/>
      <c r="I234" s="55"/>
      <c r="J234" s="55"/>
      <c r="K234" s="55"/>
      <c r="L234" s="52">
        <v>8.7822990738E10</v>
      </c>
      <c r="M234" s="53"/>
      <c r="N234" s="49" t="s">
        <v>861</v>
      </c>
      <c r="O234" s="40"/>
      <c r="P234" s="49" t="s">
        <v>294</v>
      </c>
      <c r="Q234" s="41" t="s">
        <v>124</v>
      </c>
      <c r="R234" s="55"/>
      <c r="S234" s="55"/>
      <c r="T234" s="55"/>
      <c r="U234" s="55"/>
      <c r="V234" s="55"/>
      <c r="W234" s="55"/>
      <c r="X234" s="55"/>
      <c r="Y234" s="55"/>
      <c r="Z234" s="40"/>
      <c r="AA234" s="55"/>
      <c r="AB234" s="40"/>
      <c r="AC234" s="40"/>
      <c r="AD234" s="55"/>
      <c r="AE234" s="56"/>
      <c r="AF234" s="56"/>
      <c r="AG234" s="56"/>
      <c r="AH234" s="56"/>
      <c r="AI234" s="56"/>
      <c r="AJ234" s="56"/>
      <c r="AK234" s="56"/>
    </row>
    <row r="235" ht="26.25" customHeight="1">
      <c r="A235" s="40">
        <v>228.0</v>
      </c>
      <c r="B235" s="49" t="s">
        <v>863</v>
      </c>
      <c r="C235" s="49" t="s">
        <v>864</v>
      </c>
      <c r="D235" s="58"/>
      <c r="E235" s="58"/>
      <c r="F235" s="40"/>
      <c r="G235" s="40"/>
      <c r="H235" s="49"/>
      <c r="I235" s="55"/>
      <c r="J235" s="55"/>
      <c r="K235" s="55"/>
      <c r="L235" s="52">
        <v>8.5855077372E10</v>
      </c>
      <c r="M235" s="53"/>
      <c r="N235" s="49" t="s">
        <v>863</v>
      </c>
      <c r="O235" s="40"/>
      <c r="P235" s="49" t="s">
        <v>294</v>
      </c>
      <c r="Q235" s="41" t="s">
        <v>124</v>
      </c>
      <c r="R235" s="55"/>
      <c r="S235" s="55"/>
      <c r="T235" s="55"/>
      <c r="U235" s="55"/>
      <c r="V235" s="55"/>
      <c r="W235" s="55"/>
      <c r="X235" s="55"/>
      <c r="Y235" s="55"/>
      <c r="Z235" s="40"/>
      <c r="AA235" s="55"/>
      <c r="AB235" s="40"/>
      <c r="AC235" s="40"/>
      <c r="AD235" s="55"/>
      <c r="AE235" s="56"/>
      <c r="AF235" s="56"/>
      <c r="AG235" s="56"/>
      <c r="AH235" s="56"/>
      <c r="AI235" s="56"/>
      <c r="AJ235" s="56"/>
      <c r="AK235" s="56"/>
    </row>
    <row r="236" ht="26.25" customHeight="1">
      <c r="A236" s="40">
        <v>229.0</v>
      </c>
      <c r="B236" s="49" t="s">
        <v>865</v>
      </c>
      <c r="C236" s="49" t="s">
        <v>866</v>
      </c>
      <c r="D236" s="58"/>
      <c r="E236" s="58"/>
      <c r="F236" s="40"/>
      <c r="G236" s="40"/>
      <c r="H236" s="49"/>
      <c r="I236" s="55"/>
      <c r="J236" s="55"/>
      <c r="K236" s="55"/>
      <c r="L236" s="52">
        <v>8.2313364875E10</v>
      </c>
      <c r="M236" s="53"/>
      <c r="N236" s="49" t="s">
        <v>865</v>
      </c>
      <c r="O236" s="40"/>
      <c r="P236" s="49" t="s">
        <v>294</v>
      </c>
      <c r="Q236" s="41" t="s">
        <v>124</v>
      </c>
      <c r="R236" s="55"/>
      <c r="S236" s="55"/>
      <c r="T236" s="55"/>
      <c r="U236" s="55"/>
      <c r="V236" s="55"/>
      <c r="W236" s="55"/>
      <c r="X236" s="55"/>
      <c r="Y236" s="55"/>
      <c r="Z236" s="40"/>
      <c r="AA236" s="55"/>
      <c r="AB236" s="40"/>
      <c r="AC236" s="40"/>
      <c r="AD236" s="55"/>
      <c r="AE236" s="56"/>
      <c r="AF236" s="56"/>
      <c r="AG236" s="56"/>
      <c r="AH236" s="56"/>
      <c r="AI236" s="56"/>
      <c r="AJ236" s="56"/>
      <c r="AK236" s="56"/>
    </row>
    <row r="237" ht="26.25" customHeight="1">
      <c r="A237" s="40">
        <v>230.0</v>
      </c>
      <c r="B237" s="49" t="s">
        <v>867</v>
      </c>
      <c r="C237" s="49" t="s">
        <v>868</v>
      </c>
      <c r="D237" s="58"/>
      <c r="E237" s="58"/>
      <c r="F237" s="40"/>
      <c r="G237" s="40"/>
      <c r="H237" s="49"/>
      <c r="I237" s="55"/>
      <c r="J237" s="55"/>
      <c r="K237" s="55"/>
      <c r="L237" s="52">
        <v>8.7737813565E10</v>
      </c>
      <c r="M237" s="53"/>
      <c r="N237" s="49" t="s">
        <v>867</v>
      </c>
      <c r="O237" s="40"/>
      <c r="P237" s="49" t="s">
        <v>294</v>
      </c>
      <c r="Q237" s="41" t="s">
        <v>124</v>
      </c>
      <c r="R237" s="55"/>
      <c r="S237" s="55"/>
      <c r="T237" s="55"/>
      <c r="U237" s="55"/>
      <c r="V237" s="55"/>
      <c r="W237" s="55"/>
      <c r="X237" s="55"/>
      <c r="Y237" s="55"/>
      <c r="Z237" s="40"/>
      <c r="AA237" s="55"/>
      <c r="AB237" s="40"/>
      <c r="AC237" s="40"/>
      <c r="AD237" s="55"/>
      <c r="AE237" s="56"/>
      <c r="AF237" s="56"/>
      <c r="AG237" s="56"/>
      <c r="AH237" s="56"/>
      <c r="AI237" s="56"/>
      <c r="AJ237" s="56"/>
      <c r="AK237" s="56"/>
    </row>
    <row r="238" ht="26.25" customHeight="1">
      <c r="A238" s="40">
        <v>231.0</v>
      </c>
      <c r="B238" s="49" t="s">
        <v>869</v>
      </c>
      <c r="C238" s="49" t="s">
        <v>870</v>
      </c>
      <c r="D238" s="58"/>
      <c r="E238" s="58"/>
      <c r="F238" s="40"/>
      <c r="G238" s="40"/>
      <c r="H238" s="49"/>
      <c r="I238" s="55"/>
      <c r="J238" s="55"/>
      <c r="K238" s="55"/>
      <c r="L238" s="52">
        <v>8.1806770864E10</v>
      </c>
      <c r="M238" s="53"/>
      <c r="N238" s="49" t="s">
        <v>869</v>
      </c>
      <c r="O238" s="40"/>
      <c r="P238" s="49" t="s">
        <v>294</v>
      </c>
      <c r="Q238" s="40" t="s">
        <v>139</v>
      </c>
      <c r="R238" s="55"/>
      <c r="S238" s="55"/>
      <c r="T238" s="55"/>
      <c r="U238" s="55"/>
      <c r="V238" s="55"/>
      <c r="W238" s="55"/>
      <c r="X238" s="55"/>
      <c r="Y238" s="55"/>
      <c r="Z238" s="40"/>
      <c r="AA238" s="55"/>
      <c r="AB238" s="40"/>
      <c r="AC238" s="40"/>
      <c r="AD238" s="55"/>
      <c r="AE238" s="56"/>
      <c r="AF238" s="56"/>
      <c r="AG238" s="56"/>
      <c r="AH238" s="56"/>
      <c r="AI238" s="56"/>
      <c r="AJ238" s="56"/>
      <c r="AK238" s="56"/>
    </row>
    <row r="239" ht="26.25" customHeight="1">
      <c r="A239" s="40">
        <v>232.0</v>
      </c>
      <c r="B239" s="49" t="s">
        <v>871</v>
      </c>
      <c r="C239" s="49" t="s">
        <v>872</v>
      </c>
      <c r="D239" s="58"/>
      <c r="E239" s="58"/>
      <c r="F239" s="40"/>
      <c r="G239" s="40"/>
      <c r="H239" s="49"/>
      <c r="I239" s="55"/>
      <c r="J239" s="55"/>
      <c r="K239" s="55"/>
      <c r="L239" s="52">
        <v>8.2318853631E10</v>
      </c>
      <c r="M239" s="53"/>
      <c r="N239" s="49" t="s">
        <v>871</v>
      </c>
      <c r="O239" s="40"/>
      <c r="P239" s="49" t="s">
        <v>302</v>
      </c>
      <c r="Q239" s="41" t="s">
        <v>124</v>
      </c>
      <c r="R239" s="55"/>
      <c r="S239" s="55"/>
      <c r="T239" s="55"/>
      <c r="U239" s="55"/>
      <c r="V239" s="55"/>
      <c r="W239" s="55"/>
      <c r="X239" s="55"/>
      <c r="Y239" s="55"/>
      <c r="Z239" s="40"/>
      <c r="AA239" s="55"/>
      <c r="AB239" s="40"/>
      <c r="AC239" s="40"/>
      <c r="AD239" s="55"/>
      <c r="AE239" s="56"/>
      <c r="AF239" s="56"/>
      <c r="AG239" s="56"/>
      <c r="AH239" s="56"/>
      <c r="AI239" s="56"/>
      <c r="AJ239" s="56"/>
      <c r="AK239" s="56"/>
    </row>
    <row r="240" ht="26.25" customHeight="1">
      <c r="A240" s="40">
        <v>233.0</v>
      </c>
      <c r="B240" s="49" t="s">
        <v>873</v>
      </c>
      <c r="C240" s="49" t="s">
        <v>874</v>
      </c>
      <c r="D240" s="58"/>
      <c r="E240" s="58"/>
      <c r="F240" s="40"/>
      <c r="G240" s="40"/>
      <c r="H240" s="49"/>
      <c r="I240" s="55"/>
      <c r="J240" s="55"/>
      <c r="K240" s="55"/>
      <c r="L240" s="52">
        <v>8.2217457211E10</v>
      </c>
      <c r="M240" s="53"/>
      <c r="N240" s="49" t="s">
        <v>873</v>
      </c>
      <c r="O240" s="40"/>
      <c r="P240" s="49" t="s">
        <v>425</v>
      </c>
      <c r="Q240" s="40" t="s">
        <v>308</v>
      </c>
      <c r="R240" s="55"/>
      <c r="S240" s="55"/>
      <c r="T240" s="55"/>
      <c r="U240" s="55"/>
      <c r="V240" s="55"/>
      <c r="W240" s="55"/>
      <c r="X240" s="55"/>
      <c r="Y240" s="55"/>
      <c r="Z240" s="40"/>
      <c r="AA240" s="55"/>
      <c r="AB240" s="40"/>
      <c r="AC240" s="40"/>
      <c r="AD240" s="55"/>
      <c r="AE240" s="56"/>
      <c r="AF240" s="56"/>
      <c r="AG240" s="56"/>
      <c r="AH240" s="56"/>
      <c r="AI240" s="56"/>
      <c r="AJ240" s="56"/>
      <c r="AK240" s="56"/>
    </row>
    <row r="241" ht="26.25" customHeight="1">
      <c r="A241" s="40">
        <v>234.0</v>
      </c>
      <c r="B241" s="49" t="s">
        <v>875</v>
      </c>
      <c r="C241" s="49" t="s">
        <v>876</v>
      </c>
      <c r="D241" s="58"/>
      <c r="E241" s="58"/>
      <c r="F241" s="40"/>
      <c r="G241" s="40"/>
      <c r="H241" s="49"/>
      <c r="I241" s="55"/>
      <c r="J241" s="55"/>
      <c r="K241" s="55"/>
      <c r="L241" s="52">
        <v>8.9657438242E10</v>
      </c>
      <c r="M241" s="53"/>
      <c r="N241" s="49" t="s">
        <v>875</v>
      </c>
      <c r="O241" s="40"/>
      <c r="P241" s="49" t="s">
        <v>452</v>
      </c>
      <c r="Q241" s="40" t="s">
        <v>308</v>
      </c>
      <c r="R241" s="55"/>
      <c r="S241" s="55"/>
      <c r="T241" s="55"/>
      <c r="U241" s="55"/>
      <c r="V241" s="55"/>
      <c r="W241" s="55"/>
      <c r="X241" s="55"/>
      <c r="Y241" s="55"/>
      <c r="Z241" s="40"/>
      <c r="AA241" s="55"/>
      <c r="AB241" s="40"/>
      <c r="AC241" s="40"/>
      <c r="AD241" s="55"/>
      <c r="AE241" s="56"/>
      <c r="AF241" s="56"/>
      <c r="AG241" s="56"/>
      <c r="AH241" s="56"/>
      <c r="AI241" s="56"/>
      <c r="AJ241" s="56"/>
      <c r="AK241" s="56"/>
    </row>
    <row r="242" ht="26.25" customHeight="1">
      <c r="A242" s="40">
        <v>235.0</v>
      </c>
      <c r="B242" s="49" t="s">
        <v>877</v>
      </c>
      <c r="C242" s="49" t="s">
        <v>878</v>
      </c>
      <c r="D242" s="58"/>
      <c r="E242" s="58"/>
      <c r="F242" s="40"/>
      <c r="G242" s="40"/>
      <c r="H242" s="49"/>
      <c r="I242" s="55"/>
      <c r="J242" s="55"/>
      <c r="K242" s="55"/>
      <c r="L242" s="52">
        <v>8.2214209558E10</v>
      </c>
      <c r="M242" s="53"/>
      <c r="N242" s="49" t="s">
        <v>877</v>
      </c>
      <c r="O242" s="40"/>
      <c r="P242" s="49" t="s">
        <v>294</v>
      </c>
      <c r="Q242" s="41" t="s">
        <v>124</v>
      </c>
      <c r="R242" s="55"/>
      <c r="S242" s="55"/>
      <c r="T242" s="55"/>
      <c r="U242" s="55"/>
      <c r="V242" s="55"/>
      <c r="W242" s="55"/>
      <c r="X242" s="55"/>
      <c r="Y242" s="55"/>
      <c r="Z242" s="40"/>
      <c r="AA242" s="55"/>
      <c r="AB242" s="40"/>
      <c r="AC242" s="40"/>
      <c r="AD242" s="55"/>
      <c r="AE242" s="56"/>
      <c r="AF242" s="56"/>
      <c r="AG242" s="56"/>
      <c r="AH242" s="56"/>
      <c r="AI242" s="56"/>
      <c r="AJ242" s="56"/>
      <c r="AK242" s="56"/>
    </row>
    <row r="243" ht="26.25" customHeight="1">
      <c r="A243" s="40">
        <v>236.0</v>
      </c>
      <c r="B243" s="49" t="s">
        <v>879</v>
      </c>
      <c r="C243" s="49" t="s">
        <v>880</v>
      </c>
      <c r="D243" s="58"/>
      <c r="E243" s="58"/>
      <c r="F243" s="40"/>
      <c r="G243" s="40"/>
      <c r="H243" s="49"/>
      <c r="I243" s="55"/>
      <c r="J243" s="55"/>
      <c r="K243" s="55"/>
      <c r="L243" s="52">
        <v>8.1235533008E10</v>
      </c>
      <c r="M243" s="53"/>
      <c r="N243" s="49" t="s">
        <v>879</v>
      </c>
      <c r="O243" s="40"/>
      <c r="P243" s="49" t="s">
        <v>294</v>
      </c>
      <c r="Q243" s="40" t="s">
        <v>108</v>
      </c>
      <c r="R243" s="55"/>
      <c r="S243" s="55"/>
      <c r="T243" s="55"/>
      <c r="U243" s="55"/>
      <c r="V243" s="55"/>
      <c r="W243" s="55"/>
      <c r="X243" s="55"/>
      <c r="Y243" s="55"/>
      <c r="Z243" s="40"/>
      <c r="AA243" s="55"/>
      <c r="AB243" s="40"/>
      <c r="AC243" s="40"/>
      <c r="AD243" s="55"/>
      <c r="AE243" s="56"/>
      <c r="AF243" s="56"/>
      <c r="AG243" s="56"/>
      <c r="AH243" s="56"/>
      <c r="AI243" s="56"/>
      <c r="AJ243" s="56"/>
      <c r="AK243" s="56"/>
    </row>
    <row r="244" ht="26.25" customHeight="1">
      <c r="A244" s="40">
        <v>237.0</v>
      </c>
      <c r="B244" s="49" t="s">
        <v>881</v>
      </c>
      <c r="C244" s="49" t="s">
        <v>882</v>
      </c>
      <c r="D244" s="58"/>
      <c r="E244" s="58"/>
      <c r="F244" s="40"/>
      <c r="G244" s="40"/>
      <c r="H244" s="49"/>
      <c r="I244" s="55"/>
      <c r="J244" s="55"/>
      <c r="K244" s="55"/>
      <c r="L244" s="52">
        <v>8.5843128353E10</v>
      </c>
      <c r="M244" s="53"/>
      <c r="N244" s="49" t="s">
        <v>881</v>
      </c>
      <c r="O244" s="40"/>
      <c r="P244" s="49" t="s">
        <v>368</v>
      </c>
      <c r="Q244" s="40" t="s">
        <v>108</v>
      </c>
      <c r="R244" s="55"/>
      <c r="S244" s="55"/>
      <c r="T244" s="55"/>
      <c r="U244" s="55"/>
      <c r="V244" s="55"/>
      <c r="W244" s="55"/>
      <c r="X244" s="55"/>
      <c r="Y244" s="55"/>
      <c r="Z244" s="40"/>
      <c r="AA244" s="55"/>
      <c r="AB244" s="40"/>
      <c r="AC244" s="40"/>
      <c r="AD244" s="55"/>
      <c r="AE244" s="56"/>
      <c r="AF244" s="56"/>
      <c r="AG244" s="56"/>
      <c r="AH244" s="56"/>
      <c r="AI244" s="56"/>
      <c r="AJ244" s="56"/>
      <c r="AK244" s="56"/>
    </row>
    <row r="245" ht="26.25" customHeight="1">
      <c r="A245" s="40">
        <v>238.0</v>
      </c>
      <c r="B245" s="49" t="s">
        <v>883</v>
      </c>
      <c r="C245" s="49" t="s">
        <v>884</v>
      </c>
      <c r="D245" s="58"/>
      <c r="E245" s="58"/>
      <c r="F245" s="40"/>
      <c r="G245" s="40"/>
      <c r="H245" s="49"/>
      <c r="I245" s="55"/>
      <c r="J245" s="55"/>
      <c r="K245" s="55"/>
      <c r="L245" s="52">
        <v>8.1311209385E10</v>
      </c>
      <c r="M245" s="53"/>
      <c r="N245" s="49" t="s">
        <v>883</v>
      </c>
      <c r="O245" s="40"/>
      <c r="P245" s="49" t="s">
        <v>349</v>
      </c>
      <c r="Q245" s="40" t="s">
        <v>542</v>
      </c>
      <c r="R245" s="55"/>
      <c r="S245" s="55"/>
      <c r="T245" s="55"/>
      <c r="U245" s="55"/>
      <c r="V245" s="55"/>
      <c r="W245" s="55"/>
      <c r="X245" s="55"/>
      <c r="Y245" s="55"/>
      <c r="Z245" s="40"/>
      <c r="AA245" s="55"/>
      <c r="AB245" s="40"/>
      <c r="AC245" s="40"/>
      <c r="AD245" s="55"/>
      <c r="AE245" s="56"/>
      <c r="AF245" s="56"/>
      <c r="AG245" s="56"/>
      <c r="AH245" s="56"/>
      <c r="AI245" s="56"/>
      <c r="AJ245" s="56"/>
      <c r="AK245" s="56"/>
    </row>
    <row r="246" ht="26.25" customHeight="1">
      <c r="A246" s="40">
        <v>239.0</v>
      </c>
      <c r="B246" s="49" t="s">
        <v>885</v>
      </c>
      <c r="C246" s="49" t="s">
        <v>886</v>
      </c>
      <c r="D246" s="58"/>
      <c r="E246" s="58"/>
      <c r="F246" s="40"/>
      <c r="G246" s="40"/>
      <c r="H246" s="49"/>
      <c r="I246" s="55"/>
      <c r="J246" s="55"/>
      <c r="K246" s="55"/>
      <c r="L246" s="52">
        <v>8.1370866653E10</v>
      </c>
      <c r="M246" s="53"/>
      <c r="N246" s="49" t="s">
        <v>885</v>
      </c>
      <c r="O246" s="40"/>
      <c r="P246" s="49" t="s">
        <v>294</v>
      </c>
      <c r="Q246" s="40" t="s">
        <v>887</v>
      </c>
      <c r="R246" s="55"/>
      <c r="S246" s="55"/>
      <c r="T246" s="55"/>
      <c r="U246" s="55"/>
      <c r="V246" s="55"/>
      <c r="W246" s="55"/>
      <c r="X246" s="55"/>
      <c r="Y246" s="55"/>
      <c r="Z246" s="40"/>
      <c r="AA246" s="55"/>
      <c r="AB246" s="40"/>
      <c r="AC246" s="40"/>
      <c r="AD246" s="55"/>
      <c r="AE246" s="56"/>
      <c r="AF246" s="56"/>
      <c r="AG246" s="56"/>
      <c r="AH246" s="56"/>
      <c r="AI246" s="56"/>
      <c r="AJ246" s="56"/>
      <c r="AK246" s="56"/>
    </row>
    <row r="247" ht="26.25" customHeight="1">
      <c r="A247" s="40">
        <v>240.0</v>
      </c>
      <c r="B247" s="49" t="s">
        <v>888</v>
      </c>
      <c r="C247" s="49" t="s">
        <v>889</v>
      </c>
      <c r="D247" s="58"/>
      <c r="E247" s="58"/>
      <c r="F247" s="40"/>
      <c r="G247" s="40"/>
      <c r="H247" s="49"/>
      <c r="I247" s="55"/>
      <c r="J247" s="55"/>
      <c r="K247" s="55"/>
      <c r="L247" s="52">
        <v>8.2122499404E10</v>
      </c>
      <c r="M247" s="53"/>
      <c r="N247" s="49" t="s">
        <v>888</v>
      </c>
      <c r="O247" s="40"/>
      <c r="P247" s="49" t="s">
        <v>288</v>
      </c>
      <c r="Q247" s="40" t="s">
        <v>308</v>
      </c>
      <c r="R247" s="55"/>
      <c r="S247" s="55"/>
      <c r="T247" s="55"/>
      <c r="U247" s="55"/>
      <c r="V247" s="55"/>
      <c r="W247" s="55"/>
      <c r="X247" s="55"/>
      <c r="Y247" s="55"/>
      <c r="Z247" s="40"/>
      <c r="AA247" s="55"/>
      <c r="AB247" s="40"/>
      <c r="AC247" s="40"/>
      <c r="AD247" s="55"/>
      <c r="AE247" s="56"/>
      <c r="AF247" s="56"/>
      <c r="AG247" s="56"/>
      <c r="AH247" s="56"/>
      <c r="AI247" s="56"/>
      <c r="AJ247" s="56"/>
      <c r="AK247" s="56"/>
    </row>
    <row r="248" ht="26.25" customHeight="1">
      <c r="A248" s="40">
        <v>241.0</v>
      </c>
      <c r="B248" s="49" t="s">
        <v>890</v>
      </c>
      <c r="C248" s="49" t="s">
        <v>891</v>
      </c>
      <c r="D248" s="58"/>
      <c r="E248" s="58"/>
      <c r="F248" s="40"/>
      <c r="G248" s="40"/>
      <c r="H248" s="49"/>
      <c r="I248" s="55"/>
      <c r="J248" s="55"/>
      <c r="K248" s="55"/>
      <c r="L248" s="52">
        <v>8.129650879E10</v>
      </c>
      <c r="M248" s="53"/>
      <c r="N248" s="49" t="s">
        <v>890</v>
      </c>
      <c r="O248" s="40"/>
      <c r="P248" s="49" t="s">
        <v>288</v>
      </c>
      <c r="Q248" s="40" t="s">
        <v>542</v>
      </c>
      <c r="R248" s="55"/>
      <c r="S248" s="55"/>
      <c r="T248" s="55"/>
      <c r="U248" s="55"/>
      <c r="V248" s="55"/>
      <c r="W248" s="55"/>
      <c r="X248" s="55"/>
      <c r="Y248" s="55"/>
      <c r="Z248" s="40"/>
      <c r="AA248" s="55"/>
      <c r="AB248" s="40"/>
      <c r="AC248" s="40"/>
      <c r="AD248" s="55"/>
      <c r="AE248" s="56"/>
      <c r="AF248" s="56"/>
      <c r="AG248" s="56"/>
      <c r="AH248" s="56"/>
      <c r="AI248" s="56"/>
      <c r="AJ248" s="56"/>
      <c r="AK248" s="56"/>
    </row>
    <row r="249" ht="26.25" customHeight="1">
      <c r="A249" s="40">
        <v>242.0</v>
      </c>
      <c r="B249" s="49" t="s">
        <v>892</v>
      </c>
      <c r="C249" s="49" t="s">
        <v>893</v>
      </c>
      <c r="D249" s="58"/>
      <c r="E249" s="58"/>
      <c r="F249" s="40"/>
      <c r="G249" s="40"/>
      <c r="H249" s="49"/>
      <c r="I249" s="55"/>
      <c r="J249" s="55"/>
      <c r="K249" s="55"/>
      <c r="L249" s="52">
        <v>8.190606056E10</v>
      </c>
      <c r="M249" s="53"/>
      <c r="N249" s="49" t="s">
        <v>892</v>
      </c>
      <c r="O249" s="40"/>
      <c r="P249" s="49" t="s">
        <v>305</v>
      </c>
      <c r="Q249" s="40" t="s">
        <v>894</v>
      </c>
      <c r="R249" s="55"/>
      <c r="S249" s="55"/>
      <c r="T249" s="55"/>
      <c r="U249" s="55"/>
      <c r="V249" s="55"/>
      <c r="W249" s="55"/>
      <c r="X249" s="55"/>
      <c r="Y249" s="55"/>
      <c r="Z249" s="40"/>
      <c r="AA249" s="55"/>
      <c r="AB249" s="40"/>
      <c r="AC249" s="40"/>
      <c r="AD249" s="55"/>
      <c r="AE249" s="56"/>
      <c r="AF249" s="56"/>
      <c r="AG249" s="56"/>
      <c r="AH249" s="56"/>
      <c r="AI249" s="56"/>
      <c r="AJ249" s="56"/>
      <c r="AK249" s="56"/>
    </row>
    <row r="250" ht="26.25" customHeight="1">
      <c r="A250" s="40">
        <v>243.0</v>
      </c>
      <c r="B250" s="49" t="s">
        <v>895</v>
      </c>
      <c r="C250" s="49" t="s">
        <v>896</v>
      </c>
      <c r="D250" s="58"/>
      <c r="E250" s="58"/>
      <c r="F250" s="40"/>
      <c r="G250" s="40"/>
      <c r="H250" s="49"/>
      <c r="I250" s="55"/>
      <c r="J250" s="55"/>
      <c r="K250" s="55"/>
      <c r="L250" s="52">
        <v>8.121122269E9</v>
      </c>
      <c r="M250" s="53"/>
      <c r="N250" s="49" t="s">
        <v>895</v>
      </c>
      <c r="O250" s="40"/>
      <c r="P250" s="49" t="s">
        <v>368</v>
      </c>
      <c r="Q250" s="40" t="s">
        <v>542</v>
      </c>
      <c r="R250" s="55"/>
      <c r="S250" s="55"/>
      <c r="T250" s="55"/>
      <c r="U250" s="55"/>
      <c r="V250" s="55"/>
      <c r="W250" s="55"/>
      <c r="X250" s="55"/>
      <c r="Y250" s="55"/>
      <c r="Z250" s="40"/>
      <c r="AA250" s="55"/>
      <c r="AB250" s="40"/>
      <c r="AC250" s="40"/>
      <c r="AD250" s="55"/>
      <c r="AE250" s="56"/>
      <c r="AF250" s="56"/>
      <c r="AG250" s="56"/>
      <c r="AH250" s="56"/>
      <c r="AI250" s="56"/>
      <c r="AJ250" s="56"/>
      <c r="AK250" s="56"/>
    </row>
    <row r="251" ht="26.25" customHeight="1">
      <c r="A251" s="40">
        <v>244.0</v>
      </c>
      <c r="B251" s="49" t="s">
        <v>897</v>
      </c>
      <c r="C251" s="49" t="s">
        <v>898</v>
      </c>
      <c r="D251" s="58"/>
      <c r="E251" s="58"/>
      <c r="F251" s="40"/>
      <c r="G251" s="40"/>
      <c r="H251" s="49"/>
      <c r="I251" s="55"/>
      <c r="J251" s="55"/>
      <c r="K251" s="55"/>
      <c r="L251" s="52">
        <v>8.11845615E8</v>
      </c>
      <c r="M251" s="53"/>
      <c r="N251" s="49" t="s">
        <v>897</v>
      </c>
      <c r="O251" s="40"/>
      <c r="P251" s="49" t="s">
        <v>294</v>
      </c>
      <c r="Q251" s="40" t="s">
        <v>899</v>
      </c>
      <c r="R251" s="55"/>
      <c r="S251" s="55"/>
      <c r="T251" s="55"/>
      <c r="U251" s="55"/>
      <c r="V251" s="55"/>
      <c r="W251" s="55"/>
      <c r="X251" s="55"/>
      <c r="Y251" s="55"/>
      <c r="Z251" s="40"/>
      <c r="AA251" s="55"/>
      <c r="AB251" s="40"/>
      <c r="AC251" s="40"/>
      <c r="AD251" s="55"/>
      <c r="AE251" s="56"/>
      <c r="AF251" s="56"/>
      <c r="AG251" s="56"/>
      <c r="AH251" s="56"/>
      <c r="AI251" s="56"/>
      <c r="AJ251" s="56"/>
      <c r="AK251" s="56"/>
    </row>
    <row r="252" ht="26.25" customHeight="1">
      <c r="A252" s="40">
        <v>245.0</v>
      </c>
      <c r="B252" s="49" t="s">
        <v>900</v>
      </c>
      <c r="C252" s="49" t="s">
        <v>901</v>
      </c>
      <c r="D252" s="58"/>
      <c r="E252" s="58"/>
      <c r="F252" s="40"/>
      <c r="G252" s="40"/>
      <c r="H252" s="49"/>
      <c r="I252" s="55"/>
      <c r="J252" s="55"/>
      <c r="K252" s="55"/>
      <c r="L252" s="52">
        <v>8.5295306819E10</v>
      </c>
      <c r="M252" s="53"/>
      <c r="N252" s="49" t="s">
        <v>900</v>
      </c>
      <c r="O252" s="40"/>
      <c r="P252" s="49" t="s">
        <v>294</v>
      </c>
      <c r="Q252" s="41" t="s">
        <v>124</v>
      </c>
      <c r="R252" s="55"/>
      <c r="S252" s="55"/>
      <c r="T252" s="55"/>
      <c r="U252" s="55"/>
      <c r="V252" s="55"/>
      <c r="W252" s="55"/>
      <c r="X252" s="55"/>
      <c r="Y252" s="55"/>
      <c r="Z252" s="40"/>
      <c r="AA252" s="55"/>
      <c r="AB252" s="40"/>
      <c r="AC252" s="40"/>
      <c r="AD252" s="55"/>
      <c r="AE252" s="56"/>
      <c r="AF252" s="56"/>
      <c r="AG252" s="56"/>
      <c r="AH252" s="56"/>
      <c r="AI252" s="56"/>
      <c r="AJ252" s="56"/>
      <c r="AK252" s="56"/>
    </row>
    <row r="253" ht="26.25" customHeight="1">
      <c r="A253" s="40">
        <v>246.0</v>
      </c>
      <c r="B253" s="49" t="s">
        <v>902</v>
      </c>
      <c r="C253" s="49" t="s">
        <v>903</v>
      </c>
      <c r="D253" s="58"/>
      <c r="E253" s="58"/>
      <c r="F253" s="40"/>
      <c r="G253" s="40"/>
      <c r="H253" s="49"/>
      <c r="I253" s="55"/>
      <c r="J253" s="55"/>
      <c r="K253" s="55"/>
      <c r="L253" s="52">
        <v>8.1299161624E10</v>
      </c>
      <c r="M253" s="53"/>
      <c r="N253" s="49" t="s">
        <v>902</v>
      </c>
      <c r="O253" s="40"/>
      <c r="P253" s="49" t="s">
        <v>294</v>
      </c>
      <c r="Q253" s="40" t="s">
        <v>139</v>
      </c>
      <c r="R253" s="55"/>
      <c r="S253" s="55"/>
      <c r="T253" s="55"/>
      <c r="U253" s="55"/>
      <c r="V253" s="55"/>
      <c r="W253" s="55"/>
      <c r="X253" s="55"/>
      <c r="Y253" s="55"/>
      <c r="Z253" s="40"/>
      <c r="AA253" s="55"/>
      <c r="AB253" s="40"/>
      <c r="AC253" s="40"/>
      <c r="AD253" s="55"/>
      <c r="AE253" s="56"/>
      <c r="AF253" s="56"/>
      <c r="AG253" s="56"/>
      <c r="AH253" s="56"/>
      <c r="AI253" s="56"/>
      <c r="AJ253" s="56"/>
      <c r="AK253" s="56"/>
    </row>
    <row r="254" ht="26.25" customHeight="1">
      <c r="A254" s="40">
        <v>247.0</v>
      </c>
      <c r="B254" s="49" t="s">
        <v>904</v>
      </c>
      <c r="C254" s="49" t="s">
        <v>905</v>
      </c>
      <c r="D254" s="58"/>
      <c r="E254" s="58"/>
      <c r="F254" s="40"/>
      <c r="G254" s="40"/>
      <c r="H254" s="49"/>
      <c r="I254" s="55"/>
      <c r="J254" s="55"/>
      <c r="K254" s="55"/>
      <c r="L254" s="52">
        <v>8.1314640417E10</v>
      </c>
      <c r="M254" s="53"/>
      <c r="N254" s="49" t="s">
        <v>904</v>
      </c>
      <c r="O254" s="40"/>
      <c r="P254" s="49" t="s">
        <v>294</v>
      </c>
      <c r="Q254" s="40" t="s">
        <v>139</v>
      </c>
      <c r="R254" s="55"/>
      <c r="S254" s="55"/>
      <c r="T254" s="55"/>
      <c r="U254" s="55"/>
      <c r="V254" s="55"/>
      <c r="W254" s="55"/>
      <c r="X254" s="55"/>
      <c r="Y254" s="55"/>
      <c r="Z254" s="40"/>
      <c r="AA254" s="55"/>
      <c r="AB254" s="40"/>
      <c r="AC254" s="40"/>
      <c r="AD254" s="55"/>
      <c r="AE254" s="56"/>
      <c r="AF254" s="56"/>
      <c r="AG254" s="56"/>
      <c r="AH254" s="56"/>
      <c r="AI254" s="56"/>
      <c r="AJ254" s="56"/>
      <c r="AK254" s="56"/>
    </row>
    <row r="255" ht="26.25" customHeight="1">
      <c r="A255" s="40">
        <v>248.0</v>
      </c>
      <c r="B255" s="49" t="s">
        <v>906</v>
      </c>
      <c r="C255" s="49" t="s">
        <v>907</v>
      </c>
      <c r="D255" s="58"/>
      <c r="E255" s="58"/>
      <c r="F255" s="40"/>
      <c r="G255" s="40"/>
      <c r="H255" s="49"/>
      <c r="I255" s="55"/>
      <c r="J255" s="55"/>
      <c r="K255" s="55"/>
      <c r="L255" s="52">
        <v>8.17385868E8</v>
      </c>
      <c r="M255" s="53"/>
      <c r="N255" s="49" t="s">
        <v>906</v>
      </c>
      <c r="O255" s="40"/>
      <c r="P255" s="49" t="s">
        <v>452</v>
      </c>
      <c r="Q255" s="40" t="s">
        <v>308</v>
      </c>
      <c r="R255" s="55"/>
      <c r="S255" s="55"/>
      <c r="T255" s="55"/>
      <c r="U255" s="55"/>
      <c r="V255" s="55"/>
      <c r="W255" s="55"/>
      <c r="X255" s="55"/>
      <c r="Y255" s="55"/>
      <c r="Z255" s="40"/>
      <c r="AA255" s="55"/>
      <c r="AB255" s="40"/>
      <c r="AC255" s="40"/>
      <c r="AD255" s="55"/>
      <c r="AE255" s="56"/>
      <c r="AF255" s="56"/>
      <c r="AG255" s="56"/>
      <c r="AH255" s="56"/>
      <c r="AI255" s="56"/>
      <c r="AJ255" s="56"/>
      <c r="AK255" s="56"/>
    </row>
    <row r="256" ht="26.25" customHeight="1">
      <c r="A256" s="40">
        <v>249.0</v>
      </c>
      <c r="B256" s="49" t="s">
        <v>528</v>
      </c>
      <c r="C256" s="49" t="s">
        <v>908</v>
      </c>
      <c r="D256" s="58"/>
      <c r="E256" s="58"/>
      <c r="F256" s="40"/>
      <c r="G256" s="40"/>
      <c r="H256" s="49"/>
      <c r="I256" s="55"/>
      <c r="J256" s="55"/>
      <c r="K256" s="55"/>
      <c r="L256" s="52">
        <v>8.221396889E10</v>
      </c>
      <c r="M256" s="53"/>
      <c r="N256" s="49" t="s">
        <v>528</v>
      </c>
      <c r="O256" s="40"/>
      <c r="P256" s="49" t="s">
        <v>294</v>
      </c>
      <c r="Q256" s="40" t="s">
        <v>139</v>
      </c>
      <c r="R256" s="55"/>
      <c r="S256" s="55"/>
      <c r="T256" s="55"/>
      <c r="U256" s="55"/>
      <c r="V256" s="55"/>
      <c r="W256" s="55"/>
      <c r="X256" s="55"/>
      <c r="Y256" s="55"/>
      <c r="Z256" s="40"/>
      <c r="AA256" s="55"/>
      <c r="AB256" s="40"/>
      <c r="AC256" s="40"/>
      <c r="AD256" s="55"/>
      <c r="AE256" s="56"/>
      <c r="AF256" s="56"/>
      <c r="AG256" s="56"/>
      <c r="AH256" s="56"/>
      <c r="AI256" s="56"/>
      <c r="AJ256" s="56"/>
      <c r="AK256" s="56"/>
    </row>
    <row r="257" ht="26.25" customHeight="1">
      <c r="A257" s="40">
        <v>250.0</v>
      </c>
      <c r="B257" s="49" t="s">
        <v>909</v>
      </c>
      <c r="C257" s="49" t="s">
        <v>910</v>
      </c>
      <c r="D257" s="58"/>
      <c r="E257" s="58"/>
      <c r="F257" s="40"/>
      <c r="G257" s="40"/>
      <c r="H257" s="49"/>
      <c r="I257" s="55"/>
      <c r="J257" s="55"/>
      <c r="K257" s="55"/>
      <c r="L257" s="52">
        <v>8.1224404224E10</v>
      </c>
      <c r="M257" s="53"/>
      <c r="N257" s="49" t="s">
        <v>909</v>
      </c>
      <c r="O257" s="40"/>
      <c r="P257" s="49" t="s">
        <v>352</v>
      </c>
      <c r="Q257" s="40" t="s">
        <v>108</v>
      </c>
      <c r="R257" s="55"/>
      <c r="S257" s="55"/>
      <c r="T257" s="55"/>
      <c r="U257" s="55"/>
      <c r="V257" s="55"/>
      <c r="W257" s="55"/>
      <c r="X257" s="55"/>
      <c r="Y257" s="55"/>
      <c r="Z257" s="40"/>
      <c r="AA257" s="55"/>
      <c r="AB257" s="40"/>
      <c r="AC257" s="40"/>
      <c r="AD257" s="55"/>
      <c r="AE257" s="56"/>
      <c r="AF257" s="88"/>
      <c r="AG257" s="88"/>
      <c r="AH257" s="88"/>
      <c r="AI257" s="88"/>
      <c r="AJ257" s="88"/>
      <c r="AK257" s="88"/>
    </row>
    <row r="258" ht="26.25" customHeight="1">
      <c r="A258" s="40">
        <v>251.0</v>
      </c>
      <c r="B258" s="49" t="s">
        <v>911</v>
      </c>
      <c r="C258" s="49" t="s">
        <v>912</v>
      </c>
      <c r="D258" s="58"/>
      <c r="E258" s="58"/>
      <c r="F258" s="40"/>
      <c r="G258" s="40"/>
      <c r="H258" s="49"/>
      <c r="I258" s="55"/>
      <c r="J258" s="55"/>
      <c r="K258" s="55"/>
      <c r="L258" s="52">
        <v>8.1283173071E10</v>
      </c>
      <c r="M258" s="53"/>
      <c r="N258" s="40" t="s">
        <v>911</v>
      </c>
      <c r="O258" s="40"/>
      <c r="P258" s="49" t="s">
        <v>305</v>
      </c>
      <c r="Q258" s="40" t="s">
        <v>108</v>
      </c>
      <c r="R258" s="55"/>
      <c r="S258" s="55"/>
      <c r="T258" s="55"/>
      <c r="U258" s="55"/>
      <c r="V258" s="55"/>
      <c r="W258" s="55"/>
      <c r="X258" s="55"/>
      <c r="Y258" s="55"/>
      <c r="Z258" s="40"/>
      <c r="AA258" s="55"/>
      <c r="AB258" s="40"/>
      <c r="AC258" s="40"/>
      <c r="AD258" s="55"/>
      <c r="AE258" s="56"/>
      <c r="AF258" s="56"/>
      <c r="AG258" s="56"/>
      <c r="AH258" s="56"/>
      <c r="AI258" s="56"/>
      <c r="AJ258" s="56"/>
      <c r="AK258" s="56"/>
    </row>
    <row r="259" ht="26.25" customHeight="1">
      <c r="A259" s="40">
        <v>252.0</v>
      </c>
      <c r="B259" s="49" t="s">
        <v>350</v>
      </c>
      <c r="C259" s="49" t="s">
        <v>351</v>
      </c>
      <c r="D259" s="58"/>
      <c r="E259" s="58"/>
      <c r="F259" s="40"/>
      <c r="G259" s="40"/>
      <c r="H259" s="49"/>
      <c r="I259" s="55"/>
      <c r="J259" s="55"/>
      <c r="K259" s="55"/>
      <c r="L259" s="52">
        <v>8.993440806E9</v>
      </c>
      <c r="M259" s="53"/>
      <c r="N259" s="49" t="s">
        <v>350</v>
      </c>
      <c r="O259" s="40"/>
      <c r="P259" s="49" t="s">
        <v>297</v>
      </c>
      <c r="Q259" s="40" t="s">
        <v>139</v>
      </c>
      <c r="R259" s="55"/>
      <c r="S259" s="55"/>
      <c r="T259" s="55"/>
      <c r="U259" s="55"/>
      <c r="V259" s="55"/>
      <c r="W259" s="55"/>
      <c r="X259" s="55"/>
      <c r="Y259" s="55"/>
      <c r="Z259" s="40"/>
      <c r="AA259" s="55"/>
      <c r="AB259" s="40"/>
      <c r="AC259" s="40"/>
      <c r="AD259" s="55"/>
      <c r="AE259" s="56"/>
      <c r="AF259" s="56"/>
      <c r="AG259" s="56"/>
      <c r="AH259" s="56"/>
      <c r="AI259" s="56"/>
      <c r="AJ259" s="56"/>
      <c r="AK259" s="56"/>
    </row>
    <row r="260" ht="26.25" customHeight="1">
      <c r="A260" s="40">
        <v>253.0</v>
      </c>
      <c r="B260" s="49" t="s">
        <v>913</v>
      </c>
      <c r="C260" s="49" t="s">
        <v>914</v>
      </c>
      <c r="D260" s="58"/>
      <c r="E260" s="58"/>
      <c r="F260" s="40"/>
      <c r="G260" s="40"/>
      <c r="H260" s="49"/>
      <c r="I260" s="55"/>
      <c r="J260" s="55"/>
      <c r="K260" s="55"/>
      <c r="L260" s="52">
        <v>8.7771115696E10</v>
      </c>
      <c r="M260" s="53"/>
      <c r="N260" s="49" t="s">
        <v>913</v>
      </c>
      <c r="O260" s="40"/>
      <c r="P260" s="49" t="s">
        <v>368</v>
      </c>
      <c r="Q260" s="41" t="s">
        <v>124</v>
      </c>
      <c r="R260" s="55"/>
      <c r="S260" s="55"/>
      <c r="T260" s="55"/>
      <c r="U260" s="55"/>
      <c r="V260" s="55"/>
      <c r="W260" s="55"/>
      <c r="X260" s="55"/>
      <c r="Y260" s="55"/>
      <c r="Z260" s="40"/>
      <c r="AA260" s="55"/>
      <c r="AB260" s="40"/>
      <c r="AC260" s="40"/>
      <c r="AD260" s="55"/>
      <c r="AE260" s="56"/>
      <c r="AF260" s="56"/>
      <c r="AG260" s="56"/>
      <c r="AH260" s="56"/>
      <c r="AI260" s="56"/>
      <c r="AJ260" s="56"/>
      <c r="AK260" s="56"/>
    </row>
    <row r="261" ht="26.25" customHeight="1">
      <c r="A261" s="40">
        <v>254.0</v>
      </c>
      <c r="B261" s="49" t="s">
        <v>915</v>
      </c>
      <c r="C261" s="49" t="s">
        <v>916</v>
      </c>
      <c r="D261" s="58"/>
      <c r="E261" s="58"/>
      <c r="F261" s="40"/>
      <c r="G261" s="40"/>
      <c r="H261" s="49"/>
      <c r="I261" s="55"/>
      <c r="J261" s="55"/>
      <c r="K261" s="55"/>
      <c r="L261" s="52">
        <v>8.5717478995E10</v>
      </c>
      <c r="M261" s="53"/>
      <c r="N261" s="49" t="s">
        <v>915</v>
      </c>
      <c r="O261" s="40"/>
      <c r="P261" s="49" t="s">
        <v>294</v>
      </c>
      <c r="Q261" s="40" t="s">
        <v>139</v>
      </c>
      <c r="R261" s="55"/>
      <c r="S261" s="55"/>
      <c r="T261" s="55"/>
      <c r="U261" s="55"/>
      <c r="V261" s="55"/>
      <c r="W261" s="55"/>
      <c r="X261" s="55"/>
      <c r="Y261" s="55"/>
      <c r="Z261" s="40"/>
      <c r="AA261" s="55"/>
      <c r="AB261" s="40"/>
      <c r="AC261" s="40"/>
      <c r="AD261" s="55"/>
      <c r="AE261" s="56"/>
      <c r="AF261" s="56"/>
      <c r="AG261" s="56"/>
      <c r="AH261" s="56"/>
      <c r="AI261" s="56"/>
      <c r="AJ261" s="56"/>
      <c r="AK261" s="56"/>
    </row>
    <row r="262" ht="26.25" customHeight="1">
      <c r="A262" s="40">
        <v>255.0</v>
      </c>
      <c r="B262" s="49" t="s">
        <v>917</v>
      </c>
      <c r="C262" s="49" t="s">
        <v>918</v>
      </c>
      <c r="D262" s="58"/>
      <c r="E262" s="58"/>
      <c r="F262" s="40"/>
      <c r="G262" s="40"/>
      <c r="H262" s="49"/>
      <c r="I262" s="55"/>
      <c r="J262" s="55"/>
      <c r="K262" s="55"/>
      <c r="L262" s="52">
        <v>8.1317897477E10</v>
      </c>
      <c r="M262" s="53"/>
      <c r="N262" s="49" t="s">
        <v>917</v>
      </c>
      <c r="O262" s="40"/>
      <c r="P262" s="49" t="s">
        <v>294</v>
      </c>
      <c r="Q262" s="40" t="s">
        <v>139</v>
      </c>
      <c r="R262" s="55"/>
      <c r="S262" s="55"/>
      <c r="T262" s="55"/>
      <c r="U262" s="55"/>
      <c r="V262" s="55"/>
      <c r="W262" s="55"/>
      <c r="X262" s="55"/>
      <c r="Y262" s="55"/>
      <c r="Z262" s="40"/>
      <c r="AA262" s="55"/>
      <c r="AB262" s="40"/>
      <c r="AC262" s="40"/>
      <c r="AD262" s="55"/>
      <c r="AE262" s="56"/>
      <c r="AF262" s="56"/>
      <c r="AG262" s="56"/>
      <c r="AH262" s="56"/>
      <c r="AI262" s="56"/>
      <c r="AJ262" s="56"/>
      <c r="AK262" s="56"/>
    </row>
    <row r="263" ht="26.25" customHeight="1">
      <c r="A263" s="40">
        <v>256.0</v>
      </c>
      <c r="B263" s="49" t="s">
        <v>919</v>
      </c>
      <c r="C263" s="49" t="s">
        <v>920</v>
      </c>
      <c r="D263" s="58"/>
      <c r="E263" s="58"/>
      <c r="F263" s="40"/>
      <c r="G263" s="40"/>
      <c r="H263" s="49"/>
      <c r="I263" s="55"/>
      <c r="J263" s="55"/>
      <c r="K263" s="55"/>
      <c r="L263" s="52">
        <v>8.5211052863E10</v>
      </c>
      <c r="M263" s="53"/>
      <c r="N263" s="49" t="s">
        <v>919</v>
      </c>
      <c r="O263" s="40"/>
      <c r="P263" s="49" t="s">
        <v>294</v>
      </c>
      <c r="Q263" s="40" t="s">
        <v>542</v>
      </c>
      <c r="R263" s="55"/>
      <c r="S263" s="55"/>
      <c r="T263" s="55"/>
      <c r="U263" s="55"/>
      <c r="V263" s="55"/>
      <c r="W263" s="55"/>
      <c r="X263" s="55"/>
      <c r="Y263" s="55"/>
      <c r="Z263" s="40"/>
      <c r="AA263" s="55"/>
      <c r="AB263" s="40"/>
      <c r="AC263" s="40"/>
      <c r="AD263" s="55"/>
      <c r="AE263" s="88"/>
      <c r="AF263" s="56"/>
      <c r="AG263" s="56"/>
      <c r="AH263" s="56"/>
      <c r="AI263" s="56"/>
      <c r="AJ263" s="56"/>
      <c r="AK263" s="56"/>
    </row>
    <row r="264" ht="26.25" customHeight="1">
      <c r="A264" s="40">
        <v>257.0</v>
      </c>
      <c r="B264" s="49" t="s">
        <v>921</v>
      </c>
      <c r="C264" s="49" t="s">
        <v>922</v>
      </c>
      <c r="D264" s="58"/>
      <c r="E264" s="58"/>
      <c r="F264" s="40"/>
      <c r="G264" s="40"/>
      <c r="H264" s="49"/>
      <c r="I264" s="55"/>
      <c r="J264" s="55"/>
      <c r="K264" s="55"/>
      <c r="L264" s="52">
        <v>8.3115556786E10</v>
      </c>
      <c r="M264" s="53"/>
      <c r="N264" s="49" t="s">
        <v>921</v>
      </c>
      <c r="O264" s="40"/>
      <c r="P264" s="49" t="s">
        <v>294</v>
      </c>
      <c r="Q264" s="40" t="s">
        <v>108</v>
      </c>
      <c r="R264" s="55"/>
      <c r="S264" s="55"/>
      <c r="T264" s="55"/>
      <c r="U264" s="55"/>
      <c r="V264" s="55"/>
      <c r="W264" s="55"/>
      <c r="X264" s="55"/>
      <c r="Y264" s="55"/>
      <c r="Z264" s="40"/>
      <c r="AA264" s="55"/>
      <c r="AB264" s="40"/>
      <c r="AC264" s="40"/>
      <c r="AD264" s="55"/>
      <c r="AE264" s="56"/>
      <c r="AF264" s="56"/>
      <c r="AG264" s="56"/>
      <c r="AH264" s="56"/>
      <c r="AI264" s="56"/>
      <c r="AJ264" s="56"/>
      <c r="AK264" s="56"/>
    </row>
    <row r="265" ht="26.25" customHeight="1">
      <c r="A265" s="40">
        <v>258.0</v>
      </c>
      <c r="B265" s="49" t="s">
        <v>923</v>
      </c>
      <c r="C265" s="49" t="s">
        <v>924</v>
      </c>
      <c r="D265" s="58"/>
      <c r="E265" s="58"/>
      <c r="F265" s="40"/>
      <c r="G265" s="40"/>
      <c r="H265" s="49"/>
      <c r="I265" s="55"/>
      <c r="J265" s="55"/>
      <c r="K265" s="55"/>
      <c r="L265" s="52">
        <v>8.18844481E8</v>
      </c>
      <c r="M265" s="53"/>
      <c r="N265" s="49" t="s">
        <v>923</v>
      </c>
      <c r="O265" s="40"/>
      <c r="P265" s="49" t="s">
        <v>425</v>
      </c>
      <c r="Q265" s="40" t="s">
        <v>925</v>
      </c>
      <c r="R265" s="55"/>
      <c r="S265" s="55"/>
      <c r="T265" s="55"/>
      <c r="U265" s="55"/>
      <c r="V265" s="55"/>
      <c r="W265" s="55"/>
      <c r="X265" s="55"/>
      <c r="Y265" s="55"/>
      <c r="Z265" s="40"/>
      <c r="AA265" s="55"/>
      <c r="AB265" s="40"/>
      <c r="AC265" s="40"/>
      <c r="AD265" s="55"/>
      <c r="AE265" s="56"/>
      <c r="AF265" s="56"/>
      <c r="AG265" s="56"/>
      <c r="AH265" s="56"/>
      <c r="AI265" s="56"/>
      <c r="AJ265" s="56"/>
      <c r="AK265" s="56"/>
    </row>
    <row r="266" ht="26.25" customHeight="1">
      <c r="A266" s="40">
        <v>259.0</v>
      </c>
      <c r="B266" s="49" t="s">
        <v>926</v>
      </c>
      <c r="C266" s="49" t="s">
        <v>927</v>
      </c>
      <c r="D266" s="58"/>
      <c r="E266" s="58"/>
      <c r="F266" s="40"/>
      <c r="G266" s="40"/>
      <c r="H266" s="49"/>
      <c r="I266" s="55"/>
      <c r="J266" s="55"/>
      <c r="K266" s="55"/>
      <c r="L266" s="52">
        <v>8.3114127825E10</v>
      </c>
      <c r="M266" s="53"/>
      <c r="N266" s="49" t="s">
        <v>926</v>
      </c>
      <c r="O266" s="40"/>
      <c r="P266" s="49" t="s">
        <v>452</v>
      </c>
      <c r="Q266" s="40" t="s">
        <v>511</v>
      </c>
      <c r="R266" s="55"/>
      <c r="S266" s="55"/>
      <c r="T266" s="55"/>
      <c r="U266" s="55"/>
      <c r="V266" s="55"/>
      <c r="W266" s="55"/>
      <c r="X266" s="55"/>
      <c r="Y266" s="55"/>
      <c r="Z266" s="40"/>
      <c r="AA266" s="55"/>
      <c r="AB266" s="40"/>
      <c r="AC266" s="40"/>
      <c r="AD266" s="55"/>
      <c r="AE266" s="56"/>
      <c r="AF266" s="56"/>
      <c r="AG266" s="56"/>
      <c r="AH266" s="56"/>
      <c r="AI266" s="56"/>
      <c r="AJ266" s="56"/>
      <c r="AK266" s="56"/>
    </row>
    <row r="267" ht="26.25" customHeight="1">
      <c r="A267" s="40">
        <v>260.0</v>
      </c>
      <c r="B267" s="49" t="s">
        <v>928</v>
      </c>
      <c r="C267" s="49" t="s">
        <v>929</v>
      </c>
      <c r="D267" s="58"/>
      <c r="E267" s="58"/>
      <c r="F267" s="40"/>
      <c r="G267" s="40"/>
      <c r="H267" s="49"/>
      <c r="I267" s="55"/>
      <c r="J267" s="55"/>
      <c r="K267" s="55"/>
      <c r="L267" s="52">
        <v>8.1284431152E10</v>
      </c>
      <c r="M267" s="53"/>
      <c r="N267" s="49" t="s">
        <v>928</v>
      </c>
      <c r="O267" s="40"/>
      <c r="P267" s="49" t="s">
        <v>333</v>
      </c>
      <c r="Q267" s="40" t="s">
        <v>308</v>
      </c>
      <c r="R267" s="55"/>
      <c r="S267" s="55"/>
      <c r="T267" s="55"/>
      <c r="U267" s="55"/>
      <c r="V267" s="55"/>
      <c r="W267" s="55"/>
      <c r="X267" s="55"/>
      <c r="Y267" s="55"/>
      <c r="Z267" s="40"/>
      <c r="AA267" s="55"/>
      <c r="AB267" s="40"/>
      <c r="AC267" s="40"/>
      <c r="AD267" s="55"/>
      <c r="AE267" s="56"/>
      <c r="AF267" s="56"/>
      <c r="AG267" s="56"/>
      <c r="AH267" s="56"/>
      <c r="AI267" s="56"/>
      <c r="AJ267" s="56"/>
      <c r="AK267" s="56"/>
    </row>
    <row r="268" ht="26.25" customHeight="1">
      <c r="A268" s="40">
        <v>261.0</v>
      </c>
      <c r="B268" s="49" t="s">
        <v>930</v>
      </c>
      <c r="C268" s="49" t="s">
        <v>931</v>
      </c>
      <c r="D268" s="58"/>
      <c r="E268" s="58"/>
      <c r="F268" s="40"/>
      <c r="G268" s="40"/>
      <c r="H268" s="49"/>
      <c r="I268" s="55"/>
      <c r="J268" s="55"/>
      <c r="K268" s="55"/>
      <c r="L268" s="52">
        <v>8.3812716813E10</v>
      </c>
      <c r="M268" s="53"/>
      <c r="N268" s="49" t="s">
        <v>930</v>
      </c>
      <c r="O268" s="40"/>
      <c r="P268" s="49" t="s">
        <v>294</v>
      </c>
      <c r="Q268" s="40" t="s">
        <v>139</v>
      </c>
      <c r="R268" s="55"/>
      <c r="S268" s="55"/>
      <c r="T268" s="55"/>
      <c r="U268" s="55"/>
      <c r="V268" s="55"/>
      <c r="W268" s="55"/>
      <c r="X268" s="55"/>
      <c r="Y268" s="55"/>
      <c r="Z268" s="40"/>
      <c r="AA268" s="55"/>
      <c r="AB268" s="40"/>
      <c r="AC268" s="40"/>
      <c r="AD268" s="55"/>
      <c r="AE268" s="56"/>
      <c r="AF268" s="56"/>
      <c r="AG268" s="56"/>
      <c r="AH268" s="56"/>
      <c r="AI268" s="56"/>
      <c r="AJ268" s="56"/>
      <c r="AK268" s="56"/>
    </row>
    <row r="269" ht="26.25" customHeight="1">
      <c r="A269" s="40">
        <v>262.0</v>
      </c>
      <c r="B269" s="49" t="s">
        <v>932</v>
      </c>
      <c r="C269" s="49" t="s">
        <v>933</v>
      </c>
      <c r="D269" s="58"/>
      <c r="E269" s="58"/>
      <c r="F269" s="40"/>
      <c r="G269" s="40"/>
      <c r="H269" s="49"/>
      <c r="I269" s="55"/>
      <c r="J269" s="55"/>
      <c r="K269" s="55"/>
      <c r="L269" s="52">
        <v>8.1368272924E10</v>
      </c>
      <c r="M269" s="53"/>
      <c r="N269" s="49" t="s">
        <v>932</v>
      </c>
      <c r="O269" s="40"/>
      <c r="P269" s="49" t="s">
        <v>302</v>
      </c>
      <c r="Q269" s="40" t="s">
        <v>108</v>
      </c>
      <c r="R269" s="55"/>
      <c r="S269" s="55"/>
      <c r="T269" s="55"/>
      <c r="U269" s="55"/>
      <c r="V269" s="55"/>
      <c r="W269" s="55"/>
      <c r="X269" s="55"/>
      <c r="Y269" s="55"/>
      <c r="Z269" s="40"/>
      <c r="AA269" s="55"/>
      <c r="AB269" s="40"/>
      <c r="AC269" s="40"/>
      <c r="AD269" s="55"/>
      <c r="AE269" s="56"/>
      <c r="AF269" s="56"/>
      <c r="AG269" s="56"/>
      <c r="AH269" s="56"/>
      <c r="AI269" s="56"/>
      <c r="AJ269" s="56"/>
      <c r="AK269" s="56"/>
    </row>
    <row r="270" ht="26.25" customHeight="1">
      <c r="A270" s="40">
        <v>263.0</v>
      </c>
      <c r="B270" s="49" t="s">
        <v>934</v>
      </c>
      <c r="C270" s="49" t="s">
        <v>935</v>
      </c>
      <c r="D270" s="58"/>
      <c r="E270" s="58"/>
      <c r="F270" s="40"/>
      <c r="G270" s="40"/>
      <c r="H270" s="49"/>
      <c r="I270" s="55"/>
      <c r="J270" s="55"/>
      <c r="K270" s="55"/>
      <c r="L270" s="52">
        <v>8.81024484148E11</v>
      </c>
      <c r="M270" s="53"/>
      <c r="N270" s="49" t="s">
        <v>934</v>
      </c>
      <c r="O270" s="40"/>
      <c r="P270" s="49" t="s">
        <v>452</v>
      </c>
      <c r="Q270" s="40" t="s">
        <v>139</v>
      </c>
      <c r="R270" s="55"/>
      <c r="S270" s="55"/>
      <c r="T270" s="55"/>
      <c r="U270" s="55"/>
      <c r="V270" s="55"/>
      <c r="W270" s="55"/>
      <c r="X270" s="55"/>
      <c r="Y270" s="55"/>
      <c r="Z270" s="40"/>
      <c r="AA270" s="55"/>
      <c r="AB270" s="40"/>
      <c r="AC270" s="40"/>
      <c r="AD270" s="55"/>
      <c r="AE270" s="56"/>
      <c r="AF270" s="56"/>
      <c r="AG270" s="56"/>
      <c r="AH270" s="56"/>
      <c r="AI270" s="56"/>
      <c r="AJ270" s="56"/>
      <c r="AK270" s="56"/>
    </row>
    <row r="271" ht="26.25" customHeight="1">
      <c r="A271" s="40">
        <v>264.0</v>
      </c>
      <c r="B271" s="49" t="s">
        <v>936</v>
      </c>
      <c r="C271" s="49" t="s">
        <v>937</v>
      </c>
      <c r="D271" s="58"/>
      <c r="E271" s="58"/>
      <c r="F271" s="40"/>
      <c r="G271" s="40"/>
      <c r="H271" s="49"/>
      <c r="I271" s="55"/>
      <c r="J271" s="55"/>
      <c r="K271" s="55"/>
      <c r="L271" s="52">
        <v>8.2259844802E10</v>
      </c>
      <c r="M271" s="53"/>
      <c r="N271" s="49" t="s">
        <v>936</v>
      </c>
      <c r="O271" s="40"/>
      <c r="P271" s="49" t="s">
        <v>352</v>
      </c>
      <c r="Q271" s="40" t="s">
        <v>108</v>
      </c>
      <c r="R271" s="55"/>
      <c r="S271" s="55"/>
      <c r="T271" s="55"/>
      <c r="U271" s="55"/>
      <c r="V271" s="55"/>
      <c r="W271" s="55"/>
      <c r="X271" s="55"/>
      <c r="Y271" s="55"/>
      <c r="Z271" s="40"/>
      <c r="AA271" s="55"/>
      <c r="AB271" s="40"/>
      <c r="AC271" s="40"/>
      <c r="AD271" s="55"/>
      <c r="AE271" s="56"/>
      <c r="AF271" s="56"/>
      <c r="AG271" s="56"/>
      <c r="AH271" s="56"/>
      <c r="AI271" s="56"/>
      <c r="AJ271" s="56"/>
      <c r="AK271" s="56"/>
    </row>
    <row r="272" ht="26.25" customHeight="1">
      <c r="A272" s="40">
        <v>265.0</v>
      </c>
      <c r="B272" s="49" t="s">
        <v>938</v>
      </c>
      <c r="C272" s="49" t="s">
        <v>939</v>
      </c>
      <c r="D272" s="58"/>
      <c r="E272" s="58"/>
      <c r="F272" s="40"/>
      <c r="G272" s="40"/>
      <c r="H272" s="49"/>
      <c r="I272" s="55"/>
      <c r="J272" s="55"/>
      <c r="K272" s="55"/>
      <c r="L272" s="52">
        <v>8.577788358E10</v>
      </c>
      <c r="M272" s="53"/>
      <c r="N272" s="49" t="s">
        <v>938</v>
      </c>
      <c r="O272" s="40"/>
      <c r="P272" s="49" t="s">
        <v>526</v>
      </c>
      <c r="Q272" s="40" t="s">
        <v>542</v>
      </c>
      <c r="R272" s="55"/>
      <c r="S272" s="55"/>
      <c r="T272" s="55"/>
      <c r="U272" s="55"/>
      <c r="V272" s="55"/>
      <c r="W272" s="55"/>
      <c r="X272" s="55"/>
      <c r="Y272" s="55"/>
      <c r="Z272" s="40"/>
      <c r="AA272" s="55"/>
      <c r="AB272" s="40"/>
      <c r="AC272" s="40"/>
      <c r="AD272" s="55"/>
      <c r="AE272" s="56"/>
      <c r="AF272" s="56"/>
      <c r="AG272" s="56"/>
      <c r="AH272" s="56"/>
      <c r="AI272" s="56"/>
      <c r="AJ272" s="56"/>
      <c r="AK272" s="56"/>
    </row>
    <row r="273" ht="26.25" customHeight="1">
      <c r="A273" s="40">
        <v>266.0</v>
      </c>
      <c r="B273" s="49" t="s">
        <v>940</v>
      </c>
      <c r="C273" s="49" t="s">
        <v>941</v>
      </c>
      <c r="D273" s="58"/>
      <c r="E273" s="58"/>
      <c r="F273" s="40"/>
      <c r="G273" s="40"/>
      <c r="H273" s="49"/>
      <c r="I273" s="55"/>
      <c r="J273" s="55"/>
      <c r="K273" s="55"/>
      <c r="L273" s="52">
        <v>8.15877197E9</v>
      </c>
      <c r="M273" s="53"/>
      <c r="N273" s="49" t="s">
        <v>940</v>
      </c>
      <c r="O273" s="40"/>
      <c r="P273" s="49" t="s">
        <v>305</v>
      </c>
      <c r="Q273" s="40" t="s">
        <v>542</v>
      </c>
      <c r="R273" s="55"/>
      <c r="S273" s="55"/>
      <c r="T273" s="55"/>
      <c r="U273" s="55"/>
      <c r="V273" s="55"/>
      <c r="W273" s="55"/>
      <c r="X273" s="55"/>
      <c r="Y273" s="55"/>
      <c r="Z273" s="40"/>
      <c r="AA273" s="55"/>
      <c r="AB273" s="40"/>
      <c r="AC273" s="40"/>
      <c r="AD273" s="55"/>
      <c r="AE273" s="56"/>
      <c r="AF273" s="56"/>
      <c r="AG273" s="56"/>
      <c r="AH273" s="56"/>
      <c r="AI273" s="56"/>
      <c r="AJ273" s="56"/>
      <c r="AK273" s="56"/>
    </row>
    <row r="274" ht="26.25" customHeight="1">
      <c r="A274" s="40">
        <v>267.0</v>
      </c>
      <c r="B274" s="49" t="s">
        <v>942</v>
      </c>
      <c r="C274" s="49" t="s">
        <v>943</v>
      </c>
      <c r="D274" s="58"/>
      <c r="E274" s="58"/>
      <c r="F274" s="40"/>
      <c r="G274" s="40"/>
      <c r="H274" s="49"/>
      <c r="I274" s="55"/>
      <c r="J274" s="55"/>
      <c r="K274" s="55"/>
      <c r="L274" s="52">
        <v>8.5775950103E10</v>
      </c>
      <c r="M274" s="53"/>
      <c r="N274" s="49" t="s">
        <v>942</v>
      </c>
      <c r="O274" s="40"/>
      <c r="P274" s="49" t="s">
        <v>294</v>
      </c>
      <c r="Q274" s="40" t="s">
        <v>308</v>
      </c>
      <c r="R274" s="55"/>
      <c r="S274" s="55"/>
      <c r="T274" s="55"/>
      <c r="U274" s="55"/>
      <c r="V274" s="55"/>
      <c r="W274" s="55"/>
      <c r="X274" s="55"/>
      <c r="Y274" s="55"/>
      <c r="Z274" s="40"/>
      <c r="AA274" s="55"/>
      <c r="AB274" s="40"/>
      <c r="AC274" s="40"/>
      <c r="AD274" s="55"/>
      <c r="AE274" s="56"/>
      <c r="AF274" s="56"/>
      <c r="AG274" s="56"/>
      <c r="AH274" s="56"/>
      <c r="AI274" s="56"/>
      <c r="AJ274" s="56"/>
      <c r="AK274" s="56"/>
    </row>
    <row r="275" ht="26.25" customHeight="1">
      <c r="A275" s="40">
        <v>268.0</v>
      </c>
      <c r="B275" s="49" t="s">
        <v>944</v>
      </c>
      <c r="C275" s="49" t="s">
        <v>945</v>
      </c>
      <c r="D275" s="58"/>
      <c r="E275" s="58"/>
      <c r="F275" s="40"/>
      <c r="G275" s="40"/>
      <c r="H275" s="49"/>
      <c r="I275" s="55"/>
      <c r="J275" s="55"/>
      <c r="K275" s="55"/>
      <c r="L275" s="52">
        <v>8.193257691E10</v>
      </c>
      <c r="M275" s="53"/>
      <c r="N275" s="49" t="s">
        <v>944</v>
      </c>
      <c r="O275" s="40"/>
      <c r="P275" s="49" t="s">
        <v>294</v>
      </c>
      <c r="Q275" s="40" t="s">
        <v>108</v>
      </c>
      <c r="R275" s="55"/>
      <c r="S275" s="55"/>
      <c r="T275" s="55"/>
      <c r="U275" s="55"/>
      <c r="V275" s="55"/>
      <c r="W275" s="55"/>
      <c r="X275" s="55"/>
      <c r="Y275" s="55"/>
      <c r="Z275" s="40"/>
      <c r="AA275" s="55"/>
      <c r="AB275" s="40"/>
      <c r="AC275" s="40"/>
      <c r="AD275" s="55"/>
      <c r="AE275" s="56"/>
      <c r="AF275" s="56"/>
      <c r="AG275" s="56"/>
      <c r="AH275" s="56"/>
      <c r="AI275" s="56"/>
      <c r="AJ275" s="56"/>
      <c r="AK275" s="56"/>
    </row>
    <row r="276" ht="26.25" customHeight="1">
      <c r="A276" s="40">
        <v>269.0</v>
      </c>
      <c r="B276" s="49" t="s">
        <v>946</v>
      </c>
      <c r="C276" s="49" t="s">
        <v>947</v>
      </c>
      <c r="D276" s="58"/>
      <c r="E276" s="58"/>
      <c r="F276" s="40"/>
      <c r="G276" s="40"/>
      <c r="H276" s="49"/>
      <c r="I276" s="55"/>
      <c r="J276" s="55"/>
      <c r="K276" s="55"/>
      <c r="L276" s="52">
        <v>8.1291650255E10</v>
      </c>
      <c r="M276" s="53"/>
      <c r="N276" s="49" t="s">
        <v>946</v>
      </c>
      <c r="O276" s="40"/>
      <c r="P276" s="49" t="s">
        <v>297</v>
      </c>
      <c r="Q276" s="40" t="s">
        <v>139</v>
      </c>
      <c r="R276" s="55"/>
      <c r="S276" s="55"/>
      <c r="T276" s="55"/>
      <c r="U276" s="55"/>
      <c r="V276" s="55"/>
      <c r="W276" s="55"/>
      <c r="X276" s="55"/>
      <c r="Y276" s="55"/>
      <c r="Z276" s="40"/>
      <c r="AA276" s="55"/>
      <c r="AB276" s="40"/>
      <c r="AC276" s="40"/>
      <c r="AD276" s="55"/>
      <c r="AE276" s="56"/>
      <c r="AF276" s="56"/>
      <c r="AG276" s="56"/>
      <c r="AH276" s="56"/>
      <c r="AI276" s="56"/>
      <c r="AJ276" s="56"/>
      <c r="AK276" s="56"/>
    </row>
    <row r="277" ht="26.25" customHeight="1">
      <c r="A277" s="40">
        <v>270.0</v>
      </c>
      <c r="B277" s="49" t="s">
        <v>948</v>
      </c>
      <c r="C277" s="49" t="s">
        <v>949</v>
      </c>
      <c r="D277" s="58"/>
      <c r="E277" s="58"/>
      <c r="F277" s="40"/>
      <c r="G277" s="40"/>
      <c r="H277" s="49"/>
      <c r="I277" s="55"/>
      <c r="J277" s="55"/>
      <c r="K277" s="55"/>
      <c r="L277" s="52">
        <v>8.5883189338E10</v>
      </c>
      <c r="M277" s="53"/>
      <c r="N277" s="49" t="s">
        <v>948</v>
      </c>
      <c r="O277" s="40"/>
      <c r="P277" s="49" t="s">
        <v>305</v>
      </c>
      <c r="Q277" s="40" t="s">
        <v>308</v>
      </c>
      <c r="R277" s="55"/>
      <c r="S277" s="55"/>
      <c r="T277" s="55"/>
      <c r="U277" s="55"/>
      <c r="V277" s="55"/>
      <c r="W277" s="55"/>
      <c r="X277" s="55"/>
      <c r="Y277" s="55"/>
      <c r="Z277" s="40"/>
      <c r="AA277" s="55"/>
      <c r="AB277" s="40"/>
      <c r="AC277" s="40"/>
      <c r="AD277" s="55"/>
      <c r="AE277" s="56"/>
      <c r="AF277" s="56"/>
      <c r="AG277" s="56"/>
      <c r="AH277" s="56"/>
      <c r="AI277" s="56"/>
      <c r="AJ277" s="56"/>
      <c r="AK277" s="56"/>
    </row>
    <row r="278" ht="26.25" customHeight="1">
      <c r="A278" s="40">
        <v>271.0</v>
      </c>
      <c r="B278" s="49" t="s">
        <v>950</v>
      </c>
      <c r="C278" s="49" t="s">
        <v>951</v>
      </c>
      <c r="D278" s="58"/>
      <c r="E278" s="58"/>
      <c r="F278" s="40"/>
      <c r="G278" s="40"/>
      <c r="H278" s="49"/>
      <c r="I278" s="55"/>
      <c r="J278" s="55"/>
      <c r="K278" s="55"/>
      <c r="L278" s="52">
        <v>8.5777296572E10</v>
      </c>
      <c r="M278" s="53"/>
      <c r="N278" s="49" t="s">
        <v>950</v>
      </c>
      <c r="O278" s="40"/>
      <c r="P278" s="49" t="s">
        <v>294</v>
      </c>
      <c r="Q278" s="41" t="s">
        <v>124</v>
      </c>
      <c r="R278" s="55"/>
      <c r="S278" s="55"/>
      <c r="T278" s="55"/>
      <c r="U278" s="55"/>
      <c r="V278" s="55"/>
      <c r="W278" s="55"/>
      <c r="X278" s="55"/>
      <c r="Y278" s="55"/>
      <c r="Z278" s="40"/>
      <c r="AA278" s="55"/>
      <c r="AB278" s="40"/>
      <c r="AC278" s="40"/>
      <c r="AD278" s="55"/>
      <c r="AE278" s="56"/>
      <c r="AF278" s="56"/>
      <c r="AG278" s="56"/>
      <c r="AH278" s="56"/>
      <c r="AI278" s="56"/>
      <c r="AJ278" s="56"/>
      <c r="AK278" s="56"/>
    </row>
    <row r="279" ht="26.25" customHeight="1">
      <c r="A279" s="40">
        <v>272.0</v>
      </c>
      <c r="B279" s="49" t="s">
        <v>952</v>
      </c>
      <c r="C279" s="49" t="s">
        <v>953</v>
      </c>
      <c r="D279" s="58"/>
      <c r="E279" s="58"/>
      <c r="F279" s="40"/>
      <c r="G279" s="40"/>
      <c r="H279" s="49"/>
      <c r="I279" s="55"/>
      <c r="J279" s="55"/>
      <c r="K279" s="55"/>
      <c r="L279" s="52">
        <v>8.18414155E8</v>
      </c>
      <c r="M279" s="53"/>
      <c r="N279" s="49" t="s">
        <v>952</v>
      </c>
      <c r="O279" s="40"/>
      <c r="P279" s="49" t="s">
        <v>302</v>
      </c>
      <c r="Q279" s="40" t="s">
        <v>542</v>
      </c>
      <c r="R279" s="55"/>
      <c r="S279" s="55"/>
      <c r="T279" s="55"/>
      <c r="U279" s="55"/>
      <c r="V279" s="55"/>
      <c r="W279" s="55"/>
      <c r="X279" s="55"/>
      <c r="Y279" s="55"/>
      <c r="Z279" s="40"/>
      <c r="AA279" s="55"/>
      <c r="AB279" s="40"/>
      <c r="AC279" s="40"/>
      <c r="AD279" s="55"/>
      <c r="AE279" s="56"/>
      <c r="AF279" s="56"/>
      <c r="AG279" s="56"/>
      <c r="AH279" s="56"/>
      <c r="AI279" s="56"/>
      <c r="AJ279" s="56"/>
      <c r="AK279" s="56"/>
    </row>
    <row r="280" ht="26.25" customHeight="1">
      <c r="A280" s="40">
        <v>273.0</v>
      </c>
      <c r="B280" s="49" t="s">
        <v>954</v>
      </c>
      <c r="C280" s="49" t="s">
        <v>955</v>
      </c>
      <c r="D280" s="58"/>
      <c r="E280" s="58"/>
      <c r="F280" s="40"/>
      <c r="G280" s="40"/>
      <c r="H280" s="49"/>
      <c r="I280" s="55"/>
      <c r="J280" s="55"/>
      <c r="K280" s="55"/>
      <c r="L280" s="52">
        <v>8.38048118E10</v>
      </c>
      <c r="M280" s="53"/>
      <c r="N280" s="49" t="s">
        <v>954</v>
      </c>
      <c r="O280" s="40"/>
      <c r="P280" s="49" t="s">
        <v>294</v>
      </c>
      <c r="Q280" s="41" t="s">
        <v>124</v>
      </c>
      <c r="R280" s="55"/>
      <c r="S280" s="55"/>
      <c r="T280" s="55"/>
      <c r="U280" s="55"/>
      <c r="V280" s="55"/>
      <c r="W280" s="55"/>
      <c r="X280" s="55"/>
      <c r="Y280" s="55"/>
      <c r="Z280" s="40"/>
      <c r="AA280" s="55"/>
      <c r="AB280" s="40"/>
      <c r="AC280" s="40"/>
      <c r="AD280" s="55"/>
      <c r="AE280" s="56"/>
      <c r="AF280" s="56"/>
      <c r="AG280" s="56"/>
      <c r="AH280" s="56"/>
      <c r="AI280" s="56"/>
      <c r="AJ280" s="56"/>
      <c r="AK280" s="56"/>
    </row>
    <row r="281" ht="26.25" customHeight="1">
      <c r="A281" s="40">
        <v>274.0</v>
      </c>
      <c r="B281" s="49" t="s">
        <v>956</v>
      </c>
      <c r="C281" s="49" t="s">
        <v>957</v>
      </c>
      <c r="D281" s="58"/>
      <c r="E281" s="58"/>
      <c r="F281" s="40"/>
      <c r="G281" s="40"/>
      <c r="H281" s="49"/>
      <c r="I281" s="55"/>
      <c r="J281" s="55"/>
      <c r="K281" s="55"/>
      <c r="L281" s="52">
        <v>8.1398419138E10</v>
      </c>
      <c r="M281" s="53"/>
      <c r="N281" s="49" t="s">
        <v>956</v>
      </c>
      <c r="O281" s="40"/>
      <c r="P281" s="49" t="s">
        <v>291</v>
      </c>
      <c r="Q281" s="41" t="s">
        <v>124</v>
      </c>
      <c r="R281" s="55"/>
      <c r="S281" s="55"/>
      <c r="T281" s="55"/>
      <c r="U281" s="55"/>
      <c r="V281" s="55"/>
      <c r="W281" s="55"/>
      <c r="X281" s="55"/>
      <c r="Y281" s="55"/>
      <c r="Z281" s="40"/>
      <c r="AA281" s="55"/>
      <c r="AB281" s="40"/>
      <c r="AC281" s="40"/>
      <c r="AD281" s="55"/>
      <c r="AE281" s="56"/>
      <c r="AF281" s="56"/>
      <c r="AG281" s="56"/>
      <c r="AH281" s="56"/>
      <c r="AI281" s="56"/>
      <c r="AJ281" s="56"/>
      <c r="AK281" s="56"/>
    </row>
    <row r="282" ht="26.25" customHeight="1">
      <c r="A282" s="40">
        <v>275.0</v>
      </c>
      <c r="B282" s="49" t="s">
        <v>958</v>
      </c>
      <c r="C282" s="49" t="s">
        <v>959</v>
      </c>
      <c r="D282" s="58"/>
      <c r="E282" s="58"/>
      <c r="F282" s="40"/>
      <c r="G282" s="40"/>
      <c r="H282" s="49"/>
      <c r="I282" s="55"/>
      <c r="J282" s="55"/>
      <c r="K282" s="55"/>
      <c r="L282" s="52">
        <v>8.95330484746E11</v>
      </c>
      <c r="M282" s="53"/>
      <c r="N282" s="49" t="s">
        <v>958</v>
      </c>
      <c r="O282" s="40"/>
      <c r="P282" s="49" t="s">
        <v>294</v>
      </c>
      <c r="Q282" s="40" t="s">
        <v>108</v>
      </c>
      <c r="R282" s="55"/>
      <c r="S282" s="55"/>
      <c r="T282" s="55"/>
      <c r="U282" s="55"/>
      <c r="V282" s="55"/>
      <c r="W282" s="55"/>
      <c r="X282" s="55"/>
      <c r="Y282" s="55"/>
      <c r="Z282" s="40"/>
      <c r="AA282" s="55"/>
      <c r="AB282" s="40"/>
      <c r="AC282" s="40"/>
      <c r="AD282" s="55"/>
      <c r="AE282" s="56"/>
      <c r="AF282" s="56"/>
      <c r="AG282" s="56"/>
      <c r="AH282" s="56"/>
      <c r="AI282" s="56"/>
      <c r="AJ282" s="56"/>
      <c r="AK282" s="56"/>
    </row>
    <row r="283" ht="26.25" customHeight="1">
      <c r="A283" s="40">
        <v>276.0</v>
      </c>
      <c r="B283" s="49" t="s">
        <v>960</v>
      </c>
      <c r="C283" s="49" t="s">
        <v>961</v>
      </c>
      <c r="D283" s="58"/>
      <c r="E283" s="58"/>
      <c r="F283" s="40"/>
      <c r="G283" s="40"/>
      <c r="H283" s="49"/>
      <c r="I283" s="55"/>
      <c r="J283" s="55"/>
      <c r="K283" s="55"/>
      <c r="L283" s="52">
        <v>8.979588627E9</v>
      </c>
      <c r="M283" s="53"/>
      <c r="N283" s="49" t="s">
        <v>960</v>
      </c>
      <c r="O283" s="40"/>
      <c r="P283" s="49" t="s">
        <v>526</v>
      </c>
      <c r="Q283" s="40" t="s">
        <v>108</v>
      </c>
      <c r="R283" s="55"/>
      <c r="S283" s="55"/>
      <c r="T283" s="55"/>
      <c r="U283" s="55"/>
      <c r="V283" s="55"/>
      <c r="W283" s="55"/>
      <c r="X283" s="55"/>
      <c r="Y283" s="55"/>
      <c r="Z283" s="40"/>
      <c r="AA283" s="55"/>
      <c r="AB283" s="40"/>
      <c r="AC283" s="40"/>
      <c r="AD283" s="55"/>
      <c r="AE283" s="56"/>
      <c r="AF283" s="56"/>
      <c r="AG283" s="56"/>
      <c r="AH283" s="56"/>
      <c r="AI283" s="56"/>
      <c r="AJ283" s="56"/>
      <c r="AK283" s="56"/>
    </row>
    <row r="284" ht="26.25" customHeight="1">
      <c r="A284" s="40">
        <v>277.0</v>
      </c>
      <c r="B284" s="49" t="s">
        <v>962</v>
      </c>
      <c r="C284" s="49" t="s">
        <v>963</v>
      </c>
      <c r="D284" s="58"/>
      <c r="E284" s="58"/>
      <c r="F284" s="40"/>
      <c r="G284" s="40"/>
      <c r="H284" s="49"/>
      <c r="I284" s="55"/>
      <c r="J284" s="55"/>
      <c r="K284" s="55"/>
      <c r="L284" s="52">
        <v>8.2323012345E10</v>
      </c>
      <c r="M284" s="53"/>
      <c r="N284" s="49" t="s">
        <v>962</v>
      </c>
      <c r="O284" s="40"/>
      <c r="P284" s="49" t="s">
        <v>305</v>
      </c>
      <c r="Q284" s="40" t="s">
        <v>139</v>
      </c>
      <c r="R284" s="55"/>
      <c r="S284" s="55"/>
      <c r="T284" s="55"/>
      <c r="U284" s="55"/>
      <c r="V284" s="55"/>
      <c r="W284" s="55"/>
      <c r="X284" s="55"/>
      <c r="Y284" s="55"/>
      <c r="Z284" s="40"/>
      <c r="AA284" s="55"/>
      <c r="AB284" s="40"/>
      <c r="AC284" s="40"/>
      <c r="AD284" s="55"/>
      <c r="AE284" s="56"/>
      <c r="AF284" s="56"/>
      <c r="AG284" s="56"/>
      <c r="AH284" s="56"/>
      <c r="AI284" s="56"/>
      <c r="AJ284" s="56"/>
      <c r="AK284" s="56"/>
    </row>
    <row r="285" ht="26.25" customHeight="1">
      <c r="A285" s="40">
        <v>278.0</v>
      </c>
      <c r="B285" s="49" t="s">
        <v>964</v>
      </c>
      <c r="C285" s="49" t="s">
        <v>965</v>
      </c>
      <c r="D285" s="58"/>
      <c r="E285" s="58"/>
      <c r="F285" s="40"/>
      <c r="G285" s="40"/>
      <c r="H285" s="49"/>
      <c r="I285" s="55"/>
      <c r="J285" s="55"/>
      <c r="K285" s="55"/>
      <c r="L285" s="52">
        <v>8.1386953839E10</v>
      </c>
      <c r="M285" s="53"/>
      <c r="N285" s="49" t="s">
        <v>964</v>
      </c>
      <c r="O285" s="40"/>
      <c r="P285" s="49" t="s">
        <v>297</v>
      </c>
      <c r="Q285" s="40" t="s">
        <v>139</v>
      </c>
      <c r="R285" s="55"/>
      <c r="S285" s="55"/>
      <c r="T285" s="55"/>
      <c r="U285" s="55"/>
      <c r="V285" s="55"/>
      <c r="W285" s="55"/>
      <c r="X285" s="55"/>
      <c r="Y285" s="55"/>
      <c r="Z285" s="40"/>
      <c r="AA285" s="55"/>
      <c r="AB285" s="40"/>
      <c r="AC285" s="40"/>
      <c r="AD285" s="55"/>
      <c r="AE285" s="56"/>
      <c r="AF285" s="56"/>
      <c r="AG285" s="56"/>
      <c r="AH285" s="56"/>
      <c r="AI285" s="56"/>
      <c r="AJ285" s="56"/>
      <c r="AK285" s="56"/>
    </row>
    <row r="286" ht="26.25" customHeight="1">
      <c r="A286" s="40">
        <v>279.0</v>
      </c>
      <c r="B286" s="49" t="s">
        <v>966</v>
      </c>
      <c r="C286" s="49" t="s">
        <v>967</v>
      </c>
      <c r="D286" s="58"/>
      <c r="E286" s="58"/>
      <c r="F286" s="40"/>
      <c r="G286" s="40"/>
      <c r="H286" s="49"/>
      <c r="I286" s="55"/>
      <c r="J286" s="55"/>
      <c r="K286" s="55"/>
      <c r="L286" s="52">
        <v>8.2130772222E10</v>
      </c>
      <c r="M286" s="53"/>
      <c r="N286" s="49" t="s">
        <v>966</v>
      </c>
      <c r="O286" s="40"/>
      <c r="P286" s="49" t="s">
        <v>305</v>
      </c>
      <c r="Q286" s="40" t="s">
        <v>139</v>
      </c>
      <c r="R286" s="55"/>
      <c r="S286" s="55"/>
      <c r="T286" s="55"/>
      <c r="U286" s="55"/>
      <c r="V286" s="55"/>
      <c r="W286" s="55"/>
      <c r="X286" s="55"/>
      <c r="Y286" s="55"/>
      <c r="Z286" s="40"/>
      <c r="AA286" s="55"/>
      <c r="AB286" s="40"/>
      <c r="AC286" s="40"/>
      <c r="AD286" s="55"/>
      <c r="AE286" s="56"/>
      <c r="AF286" s="56"/>
      <c r="AG286" s="56"/>
      <c r="AH286" s="56"/>
      <c r="AI286" s="56"/>
      <c r="AJ286" s="56"/>
      <c r="AK286" s="56"/>
    </row>
    <row r="287" ht="26.25" customHeight="1">
      <c r="A287" s="40">
        <v>280.0</v>
      </c>
      <c r="B287" s="49" t="s">
        <v>968</v>
      </c>
      <c r="C287" s="49" t="s">
        <v>969</v>
      </c>
      <c r="D287" s="58"/>
      <c r="E287" s="58"/>
      <c r="F287" s="40"/>
      <c r="G287" s="40"/>
      <c r="H287" s="49"/>
      <c r="I287" s="55"/>
      <c r="J287" s="55"/>
      <c r="K287" s="55"/>
      <c r="L287" s="52">
        <v>8.161126366E9</v>
      </c>
      <c r="M287" s="53"/>
      <c r="N287" s="49" t="s">
        <v>968</v>
      </c>
      <c r="O287" s="40"/>
      <c r="P287" s="49" t="s">
        <v>291</v>
      </c>
      <c r="Q287" s="40" t="s">
        <v>511</v>
      </c>
      <c r="R287" s="55"/>
      <c r="S287" s="55"/>
      <c r="T287" s="55"/>
      <c r="U287" s="55"/>
      <c r="V287" s="55"/>
      <c r="W287" s="55"/>
      <c r="X287" s="55"/>
      <c r="Y287" s="55"/>
      <c r="Z287" s="40"/>
      <c r="AA287" s="55"/>
      <c r="AB287" s="40"/>
      <c r="AC287" s="40"/>
      <c r="AD287" s="55"/>
      <c r="AE287" s="56"/>
      <c r="AF287" s="56"/>
      <c r="AG287" s="56"/>
      <c r="AH287" s="56"/>
      <c r="AI287" s="56"/>
      <c r="AJ287" s="56"/>
      <c r="AK287" s="56"/>
    </row>
    <row r="288" ht="26.25" customHeight="1">
      <c r="A288" s="40">
        <v>281.0</v>
      </c>
      <c r="B288" s="49" t="s">
        <v>970</v>
      </c>
      <c r="C288" s="49" t="s">
        <v>971</v>
      </c>
      <c r="D288" s="58"/>
      <c r="E288" s="58"/>
      <c r="F288" s="40"/>
      <c r="G288" s="40"/>
      <c r="H288" s="49"/>
      <c r="I288" s="55"/>
      <c r="J288" s="55"/>
      <c r="K288" s="55"/>
      <c r="L288" s="52">
        <v>8.128681787E10</v>
      </c>
      <c r="M288" s="53"/>
      <c r="N288" s="49" t="s">
        <v>970</v>
      </c>
      <c r="O288" s="40"/>
      <c r="P288" s="49" t="s">
        <v>305</v>
      </c>
      <c r="Q288" s="40" t="s">
        <v>139</v>
      </c>
      <c r="R288" s="55"/>
      <c r="S288" s="55"/>
      <c r="T288" s="55"/>
      <c r="U288" s="55"/>
      <c r="V288" s="55"/>
      <c r="W288" s="55"/>
      <c r="X288" s="55"/>
      <c r="Y288" s="55"/>
      <c r="Z288" s="40"/>
      <c r="AA288" s="55"/>
      <c r="AB288" s="40"/>
      <c r="AC288" s="40"/>
      <c r="AD288" s="55"/>
      <c r="AE288" s="56"/>
      <c r="AF288" s="56"/>
      <c r="AG288" s="56"/>
      <c r="AH288" s="56"/>
      <c r="AI288" s="56"/>
      <c r="AJ288" s="56"/>
      <c r="AK288" s="56"/>
    </row>
    <row r="289" ht="26.25" customHeight="1">
      <c r="A289" s="40">
        <v>282.0</v>
      </c>
      <c r="B289" s="49" t="s">
        <v>972</v>
      </c>
      <c r="C289" s="49" t="s">
        <v>973</v>
      </c>
      <c r="D289" s="58"/>
      <c r="E289" s="58"/>
      <c r="F289" s="40"/>
      <c r="G289" s="40"/>
      <c r="H289" s="49"/>
      <c r="I289" s="55"/>
      <c r="J289" s="55"/>
      <c r="K289" s="55"/>
      <c r="L289" s="52">
        <v>8.561260637E9</v>
      </c>
      <c r="M289" s="53"/>
      <c r="N289" s="49" t="s">
        <v>972</v>
      </c>
      <c r="O289" s="40"/>
      <c r="P289" s="49" t="s">
        <v>294</v>
      </c>
      <c r="Q289" s="41" t="s">
        <v>124</v>
      </c>
      <c r="R289" s="55"/>
      <c r="S289" s="55"/>
      <c r="T289" s="55"/>
      <c r="U289" s="55"/>
      <c r="V289" s="55"/>
      <c r="W289" s="55"/>
      <c r="X289" s="55"/>
      <c r="Y289" s="55"/>
      <c r="Z289" s="40"/>
      <c r="AA289" s="55"/>
      <c r="AB289" s="40"/>
      <c r="AC289" s="40"/>
      <c r="AD289" s="55"/>
      <c r="AE289" s="56"/>
      <c r="AF289" s="56"/>
      <c r="AG289" s="56"/>
      <c r="AH289" s="56"/>
      <c r="AI289" s="56"/>
      <c r="AJ289" s="56"/>
      <c r="AK289" s="56"/>
    </row>
    <row r="290" ht="26.25" customHeight="1">
      <c r="A290" s="40">
        <v>283.0</v>
      </c>
      <c r="B290" s="49" t="s">
        <v>974</v>
      </c>
      <c r="C290" s="49" t="s">
        <v>975</v>
      </c>
      <c r="D290" s="58"/>
      <c r="E290" s="58"/>
      <c r="F290" s="40"/>
      <c r="G290" s="40"/>
      <c r="H290" s="49"/>
      <c r="I290" s="55"/>
      <c r="J290" s="55"/>
      <c r="K290" s="55"/>
      <c r="L290" s="52">
        <v>8.18196036E8</v>
      </c>
      <c r="M290" s="53"/>
      <c r="N290" s="49" t="s">
        <v>974</v>
      </c>
      <c r="O290" s="40"/>
      <c r="P290" s="49" t="s">
        <v>294</v>
      </c>
      <c r="Q290" s="40" t="s">
        <v>108</v>
      </c>
      <c r="R290" s="55"/>
      <c r="S290" s="55"/>
      <c r="T290" s="55"/>
      <c r="U290" s="55"/>
      <c r="V290" s="55"/>
      <c r="W290" s="55"/>
      <c r="X290" s="55"/>
      <c r="Y290" s="55"/>
      <c r="Z290" s="40"/>
      <c r="AA290" s="55"/>
      <c r="AB290" s="40"/>
      <c r="AC290" s="40"/>
      <c r="AD290" s="55"/>
      <c r="AE290" s="56"/>
      <c r="AF290" s="56"/>
      <c r="AG290" s="56"/>
      <c r="AH290" s="56"/>
      <c r="AI290" s="56"/>
      <c r="AJ290" s="56"/>
      <c r="AK290" s="56"/>
    </row>
    <row r="291" ht="26.25" customHeight="1">
      <c r="A291" s="40">
        <v>284.0</v>
      </c>
      <c r="B291" s="49" t="s">
        <v>976</v>
      </c>
      <c r="C291" s="49" t="s">
        <v>977</v>
      </c>
      <c r="D291" s="58"/>
      <c r="E291" s="58"/>
      <c r="F291" s="40"/>
      <c r="G291" s="40"/>
      <c r="H291" s="49"/>
      <c r="I291" s="55"/>
      <c r="J291" s="55"/>
      <c r="K291" s="55"/>
      <c r="L291" s="52">
        <v>8.9504893357E10</v>
      </c>
      <c r="M291" s="53"/>
      <c r="N291" s="49" t="s">
        <v>976</v>
      </c>
      <c r="O291" s="40"/>
      <c r="P291" s="49" t="s">
        <v>294</v>
      </c>
      <c r="Q291" s="40" t="s">
        <v>139</v>
      </c>
      <c r="R291" s="55"/>
      <c r="S291" s="55"/>
      <c r="T291" s="55"/>
      <c r="U291" s="55"/>
      <c r="V291" s="55"/>
      <c r="W291" s="55"/>
      <c r="X291" s="55"/>
      <c r="Y291" s="55"/>
      <c r="Z291" s="40"/>
      <c r="AA291" s="55"/>
      <c r="AB291" s="40"/>
      <c r="AC291" s="40"/>
      <c r="AD291" s="55"/>
      <c r="AE291" s="56"/>
      <c r="AF291" s="56"/>
      <c r="AG291" s="56"/>
      <c r="AH291" s="56"/>
      <c r="AI291" s="56"/>
      <c r="AJ291" s="56"/>
      <c r="AK291" s="56"/>
    </row>
    <row r="292" ht="26.25" customHeight="1">
      <c r="A292" s="40">
        <v>285.0</v>
      </c>
      <c r="B292" s="49" t="s">
        <v>978</v>
      </c>
      <c r="C292" s="49" t="s">
        <v>979</v>
      </c>
      <c r="D292" s="58"/>
      <c r="E292" s="58"/>
      <c r="F292" s="40"/>
      <c r="G292" s="40"/>
      <c r="H292" s="49"/>
      <c r="I292" s="55"/>
      <c r="J292" s="55"/>
      <c r="K292" s="55"/>
      <c r="L292" s="52">
        <v>8.317792704E10</v>
      </c>
      <c r="M292" s="53"/>
      <c r="N292" s="49" t="s">
        <v>978</v>
      </c>
      <c r="O292" s="40"/>
      <c r="P292" s="49" t="s">
        <v>294</v>
      </c>
      <c r="Q292" s="40" t="s">
        <v>139</v>
      </c>
      <c r="R292" s="55"/>
      <c r="S292" s="55"/>
      <c r="T292" s="55"/>
      <c r="U292" s="55"/>
      <c r="V292" s="55"/>
      <c r="W292" s="55"/>
      <c r="X292" s="55"/>
      <c r="Y292" s="55"/>
      <c r="Z292" s="40"/>
      <c r="AA292" s="55"/>
      <c r="AB292" s="40"/>
      <c r="AC292" s="40"/>
      <c r="AD292" s="55"/>
      <c r="AE292" s="56"/>
      <c r="AF292" s="56"/>
      <c r="AG292" s="56"/>
      <c r="AH292" s="56"/>
      <c r="AI292" s="56"/>
      <c r="AJ292" s="56"/>
      <c r="AK292" s="56"/>
    </row>
    <row r="293" ht="26.25" customHeight="1">
      <c r="A293" s="40">
        <v>286.0</v>
      </c>
      <c r="B293" s="49" t="s">
        <v>980</v>
      </c>
      <c r="C293" s="49" t="s">
        <v>981</v>
      </c>
      <c r="D293" s="58"/>
      <c r="E293" s="58"/>
      <c r="F293" s="40"/>
      <c r="G293" s="40"/>
      <c r="H293" s="49"/>
      <c r="I293" s="55"/>
      <c r="J293" s="55"/>
      <c r="K293" s="55"/>
      <c r="L293" s="52">
        <v>8.3160751119E10</v>
      </c>
      <c r="M293" s="53"/>
      <c r="N293" s="49" t="s">
        <v>980</v>
      </c>
      <c r="O293" s="40"/>
      <c r="P293" s="49" t="s">
        <v>294</v>
      </c>
      <c r="Q293" s="40" t="s">
        <v>139</v>
      </c>
      <c r="R293" s="55"/>
      <c r="S293" s="55"/>
      <c r="T293" s="55"/>
      <c r="U293" s="55"/>
      <c r="V293" s="55"/>
      <c r="W293" s="55"/>
      <c r="X293" s="55"/>
      <c r="Y293" s="55"/>
      <c r="Z293" s="40"/>
      <c r="AA293" s="55"/>
      <c r="AB293" s="40"/>
      <c r="AC293" s="40"/>
      <c r="AD293" s="55"/>
      <c r="AE293" s="56"/>
      <c r="AF293" s="56"/>
      <c r="AG293" s="56"/>
      <c r="AH293" s="56"/>
      <c r="AI293" s="56"/>
      <c r="AJ293" s="56"/>
      <c r="AK293" s="56"/>
    </row>
    <row r="294" ht="26.25" customHeight="1">
      <c r="A294" s="40">
        <v>287.0</v>
      </c>
      <c r="B294" s="49" t="s">
        <v>982</v>
      </c>
      <c r="C294" s="49" t="s">
        <v>983</v>
      </c>
      <c r="D294" s="58"/>
      <c r="E294" s="58"/>
      <c r="F294" s="40"/>
      <c r="G294" s="40"/>
      <c r="H294" s="49"/>
      <c r="I294" s="55"/>
      <c r="J294" s="55"/>
      <c r="K294" s="55"/>
      <c r="L294" s="52">
        <v>8.1227836083E10</v>
      </c>
      <c r="M294" s="53"/>
      <c r="N294" s="49" t="s">
        <v>982</v>
      </c>
      <c r="O294" s="40"/>
      <c r="P294" s="49" t="s">
        <v>288</v>
      </c>
      <c r="Q294" s="40" t="s">
        <v>984</v>
      </c>
      <c r="R294" s="55"/>
      <c r="S294" s="55"/>
      <c r="T294" s="55"/>
      <c r="U294" s="55"/>
      <c r="V294" s="55"/>
      <c r="W294" s="55"/>
      <c r="X294" s="55"/>
      <c r="Y294" s="55"/>
      <c r="Z294" s="40"/>
      <c r="AA294" s="55"/>
      <c r="AB294" s="40"/>
      <c r="AC294" s="40"/>
      <c r="AD294" s="55"/>
      <c r="AE294" s="56"/>
      <c r="AF294" s="56"/>
      <c r="AG294" s="56"/>
      <c r="AH294" s="56"/>
      <c r="AI294" s="56"/>
      <c r="AJ294" s="56"/>
      <c r="AK294" s="56"/>
    </row>
    <row r="295" ht="26.25" customHeight="1">
      <c r="A295" s="40">
        <v>288.0</v>
      </c>
      <c r="B295" s="49" t="s">
        <v>985</v>
      </c>
      <c r="C295" s="49" t="s">
        <v>986</v>
      </c>
      <c r="D295" s="58"/>
      <c r="E295" s="58"/>
      <c r="F295" s="40"/>
      <c r="G295" s="40"/>
      <c r="H295" s="49"/>
      <c r="I295" s="55"/>
      <c r="J295" s="55"/>
      <c r="K295" s="55"/>
      <c r="L295" s="52">
        <v>8.1394850007E10</v>
      </c>
      <c r="M295" s="53"/>
      <c r="N295" s="49" t="s">
        <v>985</v>
      </c>
      <c r="O295" s="40"/>
      <c r="P295" s="49" t="s">
        <v>288</v>
      </c>
      <c r="Q295" s="40" t="s">
        <v>542</v>
      </c>
      <c r="R295" s="55"/>
      <c r="S295" s="55"/>
      <c r="T295" s="55"/>
      <c r="U295" s="55"/>
      <c r="V295" s="55"/>
      <c r="W295" s="55"/>
      <c r="X295" s="55"/>
      <c r="Y295" s="55"/>
      <c r="Z295" s="40"/>
      <c r="AA295" s="55"/>
      <c r="AB295" s="40"/>
      <c r="AC295" s="40"/>
      <c r="AD295" s="55"/>
      <c r="AE295" s="56"/>
      <c r="AF295" s="56"/>
      <c r="AG295" s="56"/>
      <c r="AH295" s="56"/>
      <c r="AI295" s="56"/>
      <c r="AJ295" s="56"/>
      <c r="AK295" s="56"/>
    </row>
    <row r="296" ht="26.25" customHeight="1">
      <c r="A296" s="40">
        <v>289.0</v>
      </c>
      <c r="B296" s="49" t="s">
        <v>987</v>
      </c>
      <c r="C296" s="49" t="s">
        <v>988</v>
      </c>
      <c r="D296" s="58"/>
      <c r="E296" s="58"/>
      <c r="F296" s="40"/>
      <c r="G296" s="40"/>
      <c r="H296" s="49"/>
      <c r="I296" s="55"/>
      <c r="J296" s="55"/>
      <c r="K296" s="55"/>
      <c r="L296" s="52">
        <v>8.1380139188E10</v>
      </c>
      <c r="M296" s="53"/>
      <c r="N296" s="49" t="s">
        <v>987</v>
      </c>
      <c r="O296" s="40"/>
      <c r="P296" s="49" t="s">
        <v>368</v>
      </c>
      <c r="Q296" s="40" t="s">
        <v>108</v>
      </c>
      <c r="R296" s="55"/>
      <c r="S296" s="55"/>
      <c r="T296" s="55"/>
      <c r="U296" s="55"/>
      <c r="V296" s="55"/>
      <c r="W296" s="55"/>
      <c r="X296" s="55"/>
      <c r="Y296" s="55"/>
      <c r="Z296" s="40"/>
      <c r="AA296" s="55"/>
      <c r="AB296" s="40"/>
      <c r="AC296" s="40"/>
      <c r="AD296" s="55"/>
      <c r="AE296" s="56"/>
      <c r="AF296" s="56"/>
      <c r="AG296" s="56"/>
      <c r="AH296" s="56"/>
      <c r="AI296" s="56"/>
      <c r="AJ296" s="56"/>
      <c r="AK296" s="56"/>
    </row>
    <row r="297" ht="26.25" customHeight="1">
      <c r="A297" s="40">
        <v>290.0</v>
      </c>
      <c r="B297" s="49" t="s">
        <v>989</v>
      </c>
      <c r="C297" s="49" t="s">
        <v>990</v>
      </c>
      <c r="D297" s="58"/>
      <c r="E297" s="58"/>
      <c r="F297" s="40"/>
      <c r="G297" s="40"/>
      <c r="H297" s="49"/>
      <c r="I297" s="55"/>
      <c r="J297" s="55"/>
      <c r="K297" s="55"/>
      <c r="L297" s="52">
        <v>8.5239833714E10</v>
      </c>
      <c r="M297" s="53"/>
      <c r="N297" s="49" t="s">
        <v>989</v>
      </c>
      <c r="O297" s="40"/>
      <c r="P297" s="49" t="s">
        <v>294</v>
      </c>
      <c r="Q297" s="40" t="s">
        <v>108</v>
      </c>
      <c r="R297" s="55"/>
      <c r="S297" s="55"/>
      <c r="T297" s="55"/>
      <c r="U297" s="55"/>
      <c r="V297" s="55"/>
      <c r="W297" s="55"/>
      <c r="X297" s="55"/>
      <c r="Y297" s="55"/>
      <c r="Z297" s="40"/>
      <c r="AA297" s="55"/>
      <c r="AB297" s="40"/>
      <c r="AC297" s="40"/>
      <c r="AD297" s="55"/>
      <c r="AE297" s="56"/>
      <c r="AF297" s="56"/>
      <c r="AG297" s="56"/>
      <c r="AH297" s="56"/>
      <c r="AI297" s="56"/>
      <c r="AJ297" s="56"/>
      <c r="AK297" s="56"/>
    </row>
    <row r="298" ht="26.25" customHeight="1">
      <c r="A298" s="40">
        <v>291.0</v>
      </c>
      <c r="B298" s="49" t="s">
        <v>991</v>
      </c>
      <c r="C298" s="49" t="s">
        <v>992</v>
      </c>
      <c r="D298" s="58"/>
      <c r="E298" s="58"/>
      <c r="F298" s="40"/>
      <c r="G298" s="40"/>
      <c r="H298" s="49"/>
      <c r="I298" s="55"/>
      <c r="J298" s="55"/>
      <c r="K298" s="55"/>
      <c r="L298" s="52">
        <v>8.1213338723E10</v>
      </c>
      <c r="M298" s="53"/>
      <c r="N298" s="49" t="s">
        <v>991</v>
      </c>
      <c r="O298" s="40"/>
      <c r="P298" s="49" t="s">
        <v>288</v>
      </c>
      <c r="Q298" s="40" t="s">
        <v>108</v>
      </c>
      <c r="R298" s="55"/>
      <c r="S298" s="55"/>
      <c r="T298" s="55"/>
      <c r="U298" s="55"/>
      <c r="V298" s="55"/>
      <c r="W298" s="55"/>
      <c r="X298" s="55"/>
      <c r="Y298" s="55"/>
      <c r="Z298" s="40"/>
      <c r="AA298" s="55"/>
      <c r="AB298" s="40"/>
      <c r="AC298" s="40"/>
      <c r="AD298" s="55"/>
      <c r="AE298" s="56"/>
      <c r="AF298" s="56"/>
      <c r="AG298" s="56"/>
      <c r="AH298" s="56"/>
      <c r="AI298" s="56"/>
      <c r="AJ298" s="56"/>
      <c r="AK298" s="56"/>
    </row>
    <row r="299" ht="26.25" customHeight="1">
      <c r="A299" s="40">
        <v>292.0</v>
      </c>
      <c r="B299" s="49" t="s">
        <v>993</v>
      </c>
      <c r="C299" s="49" t="s">
        <v>994</v>
      </c>
      <c r="D299" s="58"/>
      <c r="E299" s="58"/>
      <c r="F299" s="40"/>
      <c r="G299" s="40"/>
      <c r="H299" s="49"/>
      <c r="I299" s="55"/>
      <c r="J299" s="55"/>
      <c r="K299" s="55"/>
      <c r="L299" s="52">
        <v>8.7838477462E10</v>
      </c>
      <c r="M299" s="53"/>
      <c r="N299" s="49" t="s">
        <v>993</v>
      </c>
      <c r="O299" s="40"/>
      <c r="P299" s="49" t="s">
        <v>294</v>
      </c>
      <c r="Q299" s="40" t="s">
        <v>308</v>
      </c>
      <c r="R299" s="55"/>
      <c r="S299" s="55"/>
      <c r="T299" s="55"/>
      <c r="U299" s="55"/>
      <c r="V299" s="55"/>
      <c r="W299" s="55"/>
      <c r="X299" s="55"/>
      <c r="Y299" s="55"/>
      <c r="Z299" s="40"/>
      <c r="AA299" s="55"/>
      <c r="AB299" s="40"/>
      <c r="AC299" s="40"/>
      <c r="AD299" s="55"/>
      <c r="AE299" s="56"/>
      <c r="AF299" s="56"/>
      <c r="AG299" s="56"/>
      <c r="AH299" s="56"/>
      <c r="AI299" s="56"/>
      <c r="AJ299" s="56"/>
      <c r="AK299" s="56"/>
    </row>
    <row r="300" ht="26.25" customHeight="1">
      <c r="A300" s="40">
        <v>293.0</v>
      </c>
      <c r="B300" s="49" t="s">
        <v>995</v>
      </c>
      <c r="C300" s="49" t="s">
        <v>996</v>
      </c>
      <c r="D300" s="58"/>
      <c r="E300" s="58"/>
      <c r="F300" s="40"/>
      <c r="G300" s="40"/>
      <c r="H300" s="49"/>
      <c r="I300" s="55"/>
      <c r="J300" s="55"/>
      <c r="K300" s="55"/>
      <c r="L300" s="52">
        <v>8.125843999E9</v>
      </c>
      <c r="M300" s="53"/>
      <c r="N300" s="49" t="s">
        <v>995</v>
      </c>
      <c r="O300" s="40"/>
      <c r="P300" s="49" t="s">
        <v>526</v>
      </c>
      <c r="Q300" s="40" t="s">
        <v>542</v>
      </c>
      <c r="R300" s="55"/>
      <c r="S300" s="55"/>
      <c r="T300" s="55"/>
      <c r="U300" s="55"/>
      <c r="V300" s="55"/>
      <c r="W300" s="55"/>
      <c r="X300" s="55"/>
      <c r="Y300" s="55"/>
      <c r="Z300" s="40"/>
      <c r="AA300" s="55"/>
      <c r="AB300" s="40"/>
      <c r="AC300" s="40"/>
      <c r="AD300" s="55"/>
      <c r="AE300" s="56"/>
      <c r="AF300" s="56"/>
      <c r="AG300" s="56"/>
      <c r="AH300" s="56"/>
      <c r="AI300" s="56"/>
      <c r="AJ300" s="56"/>
      <c r="AK300" s="56"/>
    </row>
    <row r="301" ht="26.25" customHeight="1">
      <c r="A301" s="40">
        <v>294.0</v>
      </c>
      <c r="B301" s="49" t="s">
        <v>997</v>
      </c>
      <c r="C301" s="49" t="s">
        <v>998</v>
      </c>
      <c r="D301" s="58"/>
      <c r="E301" s="58"/>
      <c r="F301" s="40"/>
      <c r="G301" s="40"/>
      <c r="H301" s="49"/>
      <c r="I301" s="55"/>
      <c r="J301" s="55"/>
      <c r="K301" s="55"/>
      <c r="L301" s="52">
        <v>8.5885308772E10</v>
      </c>
      <c r="M301" s="53"/>
      <c r="N301" s="49" t="s">
        <v>997</v>
      </c>
      <c r="O301" s="40"/>
      <c r="P301" s="49" t="s">
        <v>368</v>
      </c>
      <c r="Q301" s="40" t="s">
        <v>108</v>
      </c>
      <c r="R301" s="55"/>
      <c r="S301" s="55"/>
      <c r="T301" s="55"/>
      <c r="U301" s="55"/>
      <c r="V301" s="55"/>
      <c r="W301" s="55"/>
      <c r="X301" s="55"/>
      <c r="Y301" s="55"/>
      <c r="Z301" s="40"/>
      <c r="AA301" s="55"/>
      <c r="AB301" s="40"/>
      <c r="AC301" s="40"/>
      <c r="AD301" s="55"/>
      <c r="AE301" s="56"/>
      <c r="AF301" s="56"/>
      <c r="AG301" s="56"/>
      <c r="AH301" s="56"/>
      <c r="AI301" s="56"/>
      <c r="AJ301" s="56"/>
      <c r="AK301" s="56"/>
    </row>
    <row r="302" ht="26.25" customHeight="1">
      <c r="A302" s="40">
        <v>295.0</v>
      </c>
      <c r="B302" s="49" t="s">
        <v>999</v>
      </c>
      <c r="C302" s="49" t="s">
        <v>1000</v>
      </c>
      <c r="D302" s="58"/>
      <c r="E302" s="58"/>
      <c r="F302" s="40"/>
      <c r="G302" s="40"/>
      <c r="H302" s="49"/>
      <c r="I302" s="55"/>
      <c r="J302" s="55"/>
      <c r="K302" s="55"/>
      <c r="L302" s="52">
        <v>8.1519131095E10</v>
      </c>
      <c r="M302" s="53"/>
      <c r="N302" s="49" t="s">
        <v>999</v>
      </c>
      <c r="O302" s="40"/>
      <c r="P302" s="49" t="s">
        <v>294</v>
      </c>
      <c r="Q302" s="40" t="s">
        <v>308</v>
      </c>
      <c r="R302" s="55"/>
      <c r="S302" s="55"/>
      <c r="T302" s="55"/>
      <c r="U302" s="55"/>
      <c r="V302" s="55"/>
      <c r="W302" s="55"/>
      <c r="X302" s="55"/>
      <c r="Y302" s="55"/>
      <c r="Z302" s="40"/>
      <c r="AA302" s="55"/>
      <c r="AB302" s="40"/>
      <c r="AC302" s="40"/>
      <c r="AD302" s="55"/>
      <c r="AE302" s="56"/>
      <c r="AF302" s="56"/>
      <c r="AG302" s="56"/>
      <c r="AH302" s="56"/>
      <c r="AI302" s="56"/>
      <c r="AJ302" s="56"/>
      <c r="AK302" s="56"/>
    </row>
    <row r="303" ht="26.25" customHeight="1">
      <c r="A303" s="40">
        <v>296.0</v>
      </c>
      <c r="B303" s="49" t="s">
        <v>1001</v>
      </c>
      <c r="C303" s="49" t="s">
        <v>1002</v>
      </c>
      <c r="D303" s="58"/>
      <c r="E303" s="58"/>
      <c r="F303" s="40"/>
      <c r="G303" s="40"/>
      <c r="H303" s="49"/>
      <c r="I303" s="55"/>
      <c r="J303" s="55"/>
      <c r="K303" s="55"/>
      <c r="L303" s="52">
        <v>8.984088725E9</v>
      </c>
      <c r="M303" s="53"/>
      <c r="N303" s="49" t="s">
        <v>1001</v>
      </c>
      <c r="O303" s="40"/>
      <c r="P303" s="49" t="s">
        <v>526</v>
      </c>
      <c r="Q303" s="40" t="s">
        <v>139</v>
      </c>
      <c r="R303" s="55"/>
      <c r="S303" s="55"/>
      <c r="T303" s="55"/>
      <c r="U303" s="55"/>
      <c r="V303" s="55"/>
      <c r="W303" s="55"/>
      <c r="X303" s="55"/>
      <c r="Y303" s="55"/>
      <c r="Z303" s="40"/>
      <c r="AA303" s="55"/>
      <c r="AB303" s="40"/>
      <c r="AC303" s="40"/>
      <c r="AD303" s="55"/>
      <c r="AE303" s="56"/>
      <c r="AF303" s="56"/>
      <c r="AG303" s="56"/>
      <c r="AH303" s="56"/>
      <c r="AI303" s="56"/>
      <c r="AJ303" s="56"/>
      <c r="AK303" s="56"/>
    </row>
    <row r="304" ht="26.25" customHeight="1">
      <c r="A304" s="40">
        <v>297.0</v>
      </c>
      <c r="B304" s="49" t="s">
        <v>1003</v>
      </c>
      <c r="C304" s="49" t="s">
        <v>1004</v>
      </c>
      <c r="D304" s="58"/>
      <c r="E304" s="58"/>
      <c r="F304" s="40"/>
      <c r="G304" s="40"/>
      <c r="H304" s="49"/>
      <c r="I304" s="55"/>
      <c r="J304" s="55"/>
      <c r="K304" s="55"/>
      <c r="L304" s="52">
        <v>8.5799830566E10</v>
      </c>
      <c r="M304" s="53"/>
      <c r="N304" s="49" t="s">
        <v>1003</v>
      </c>
      <c r="O304" s="40"/>
      <c r="P304" s="49" t="s">
        <v>285</v>
      </c>
      <c r="Q304" s="40" t="s">
        <v>139</v>
      </c>
      <c r="R304" s="55"/>
      <c r="S304" s="55"/>
      <c r="T304" s="55"/>
      <c r="U304" s="55"/>
      <c r="V304" s="55"/>
      <c r="W304" s="55"/>
      <c r="X304" s="55"/>
      <c r="Y304" s="55"/>
      <c r="Z304" s="40"/>
      <c r="AA304" s="55"/>
      <c r="AB304" s="40"/>
      <c r="AC304" s="40"/>
      <c r="AD304" s="55"/>
      <c r="AE304" s="56"/>
      <c r="AF304" s="56"/>
      <c r="AG304" s="56"/>
      <c r="AH304" s="56"/>
      <c r="AI304" s="56"/>
      <c r="AJ304" s="56"/>
      <c r="AK304" s="56"/>
    </row>
    <row r="305" ht="26.25" customHeight="1">
      <c r="A305" s="40">
        <v>298.0</v>
      </c>
      <c r="B305" s="49" t="s">
        <v>1005</v>
      </c>
      <c r="C305" s="49" t="s">
        <v>1006</v>
      </c>
      <c r="D305" s="58"/>
      <c r="E305" s="58"/>
      <c r="F305" s="40"/>
      <c r="G305" s="40"/>
      <c r="H305" s="49"/>
      <c r="I305" s="55"/>
      <c r="J305" s="55"/>
      <c r="K305" s="55"/>
      <c r="L305" s="52">
        <v>8.1335504537E10</v>
      </c>
      <c r="M305" s="53"/>
      <c r="N305" s="49" t="s">
        <v>1005</v>
      </c>
      <c r="O305" s="40"/>
      <c r="P305" s="49" t="s">
        <v>305</v>
      </c>
      <c r="Q305" s="40" t="s">
        <v>108</v>
      </c>
      <c r="R305" s="55"/>
      <c r="S305" s="55"/>
      <c r="T305" s="55"/>
      <c r="U305" s="55"/>
      <c r="V305" s="55"/>
      <c r="W305" s="55"/>
      <c r="X305" s="55"/>
      <c r="Y305" s="55"/>
      <c r="Z305" s="40"/>
      <c r="AA305" s="55"/>
      <c r="AB305" s="40"/>
      <c r="AC305" s="40"/>
      <c r="AD305" s="55"/>
      <c r="AE305" s="56"/>
      <c r="AF305" s="56"/>
      <c r="AG305" s="56"/>
      <c r="AH305" s="56"/>
      <c r="AI305" s="56"/>
      <c r="AJ305" s="56"/>
      <c r="AK305" s="56"/>
    </row>
    <row r="306" ht="26.25" customHeight="1">
      <c r="A306" s="40">
        <v>299.0</v>
      </c>
      <c r="B306" s="49" t="s">
        <v>1007</v>
      </c>
      <c r="C306" s="49" t="s">
        <v>1008</v>
      </c>
      <c r="D306" s="58"/>
      <c r="E306" s="58"/>
      <c r="F306" s="40"/>
      <c r="G306" s="40"/>
      <c r="H306" s="49"/>
      <c r="I306" s="55"/>
      <c r="J306" s="55"/>
      <c r="K306" s="55"/>
      <c r="L306" s="52">
        <v>8.1313240063E10</v>
      </c>
      <c r="M306" s="53"/>
      <c r="N306" s="49" t="s">
        <v>1007</v>
      </c>
      <c r="O306" s="40"/>
      <c r="P306" s="49" t="s">
        <v>294</v>
      </c>
      <c r="Q306" s="40" t="s">
        <v>139</v>
      </c>
      <c r="R306" s="55"/>
      <c r="S306" s="55"/>
      <c r="T306" s="55"/>
      <c r="U306" s="55"/>
      <c r="V306" s="55"/>
      <c r="W306" s="55"/>
      <c r="X306" s="55"/>
      <c r="Y306" s="55"/>
      <c r="Z306" s="40"/>
      <c r="AA306" s="55"/>
      <c r="AB306" s="40"/>
      <c r="AC306" s="40"/>
      <c r="AD306" s="55"/>
      <c r="AE306" s="56"/>
      <c r="AF306" s="56"/>
      <c r="AG306" s="56"/>
      <c r="AH306" s="56"/>
      <c r="AI306" s="56"/>
      <c r="AJ306" s="56"/>
      <c r="AK306" s="56"/>
    </row>
    <row r="307" ht="26.25" customHeight="1">
      <c r="A307" s="40">
        <v>300.0</v>
      </c>
      <c r="B307" s="49" t="s">
        <v>1009</v>
      </c>
      <c r="C307" s="49" t="s">
        <v>1010</v>
      </c>
      <c r="D307" s="58"/>
      <c r="E307" s="58"/>
      <c r="F307" s="40"/>
      <c r="G307" s="40"/>
      <c r="H307" s="49"/>
      <c r="I307" s="55"/>
      <c r="J307" s="55"/>
      <c r="K307" s="55"/>
      <c r="L307" s="52">
        <v>8.1314885169E10</v>
      </c>
      <c r="M307" s="53"/>
      <c r="N307" s="49" t="s">
        <v>1009</v>
      </c>
      <c r="O307" s="40"/>
      <c r="P307" s="49" t="s">
        <v>294</v>
      </c>
      <c r="Q307" s="40" t="s">
        <v>139</v>
      </c>
      <c r="R307" s="55"/>
      <c r="S307" s="55"/>
      <c r="T307" s="55"/>
      <c r="U307" s="55"/>
      <c r="V307" s="55"/>
      <c r="W307" s="55"/>
      <c r="X307" s="55"/>
      <c r="Y307" s="55"/>
      <c r="Z307" s="40"/>
      <c r="AA307" s="55"/>
      <c r="AB307" s="40"/>
      <c r="AC307" s="40"/>
      <c r="AD307" s="55"/>
      <c r="AE307" s="56"/>
      <c r="AF307" s="56"/>
      <c r="AG307" s="56"/>
      <c r="AH307" s="56"/>
      <c r="AI307" s="56"/>
      <c r="AJ307" s="56"/>
      <c r="AK307" s="56"/>
    </row>
    <row r="308" ht="26.25" customHeight="1">
      <c r="A308" s="40">
        <v>301.0</v>
      </c>
      <c r="B308" s="49" t="s">
        <v>1011</v>
      </c>
      <c r="C308" s="49" t="s">
        <v>1012</v>
      </c>
      <c r="D308" s="58"/>
      <c r="E308" s="58"/>
      <c r="F308" s="40"/>
      <c r="G308" s="40"/>
      <c r="H308" s="49"/>
      <c r="I308" s="55"/>
      <c r="J308" s="55"/>
      <c r="K308" s="55"/>
      <c r="L308" s="52">
        <v>8.9652251935E10</v>
      </c>
      <c r="M308" s="53"/>
      <c r="N308" s="49" t="s">
        <v>1011</v>
      </c>
      <c r="O308" s="40"/>
      <c r="P308" s="49" t="s">
        <v>294</v>
      </c>
      <c r="Q308" s="40" t="s">
        <v>139</v>
      </c>
      <c r="R308" s="55"/>
      <c r="S308" s="55"/>
      <c r="T308" s="55"/>
      <c r="U308" s="55"/>
      <c r="V308" s="55"/>
      <c r="W308" s="55"/>
      <c r="X308" s="55"/>
      <c r="Y308" s="55"/>
      <c r="Z308" s="40"/>
      <c r="AA308" s="55"/>
      <c r="AB308" s="40"/>
      <c r="AC308" s="40"/>
      <c r="AD308" s="55"/>
      <c r="AE308" s="56"/>
      <c r="AF308" s="56"/>
      <c r="AG308" s="56"/>
      <c r="AH308" s="56"/>
      <c r="AI308" s="56"/>
      <c r="AJ308" s="56"/>
      <c r="AK308" s="56"/>
    </row>
    <row r="309" ht="26.25" customHeight="1">
      <c r="A309" s="40">
        <v>302.0</v>
      </c>
      <c r="B309" s="49" t="s">
        <v>1013</v>
      </c>
      <c r="C309" s="49" t="s">
        <v>1014</v>
      </c>
      <c r="D309" s="58"/>
      <c r="E309" s="58"/>
      <c r="F309" s="40"/>
      <c r="G309" s="40"/>
      <c r="H309" s="49"/>
      <c r="I309" s="55"/>
      <c r="J309" s="55"/>
      <c r="K309" s="55"/>
      <c r="L309" s="52">
        <v>8.1287368062E10</v>
      </c>
      <c r="M309" s="53"/>
      <c r="N309" s="49" t="s">
        <v>1013</v>
      </c>
      <c r="O309" s="40"/>
      <c r="P309" s="49" t="s">
        <v>294</v>
      </c>
      <c r="Q309" s="40" t="s">
        <v>139</v>
      </c>
      <c r="R309" s="55"/>
      <c r="S309" s="55"/>
      <c r="T309" s="55"/>
      <c r="U309" s="55"/>
      <c r="V309" s="55"/>
      <c r="W309" s="55"/>
      <c r="X309" s="55"/>
      <c r="Y309" s="55"/>
      <c r="Z309" s="40"/>
      <c r="AA309" s="55"/>
      <c r="AB309" s="40"/>
      <c r="AC309" s="40"/>
      <c r="AD309" s="55"/>
      <c r="AE309" s="56"/>
      <c r="AF309" s="56"/>
      <c r="AG309" s="56"/>
      <c r="AH309" s="56"/>
      <c r="AI309" s="56"/>
      <c r="AJ309" s="56"/>
      <c r="AK309" s="56"/>
    </row>
    <row r="310" ht="26.25" customHeight="1">
      <c r="A310" s="40">
        <v>303.0</v>
      </c>
      <c r="B310" s="49" t="s">
        <v>1015</v>
      </c>
      <c r="C310" s="49" t="s">
        <v>1016</v>
      </c>
      <c r="D310" s="58"/>
      <c r="E310" s="58"/>
      <c r="F310" s="40"/>
      <c r="G310" s="40"/>
      <c r="H310" s="49"/>
      <c r="I310" s="55"/>
      <c r="J310" s="55"/>
      <c r="K310" s="55"/>
      <c r="L310" s="52">
        <v>8.5810220959E10</v>
      </c>
      <c r="M310" s="53"/>
      <c r="N310" s="49" t="s">
        <v>1015</v>
      </c>
      <c r="O310" s="40"/>
      <c r="P310" s="49" t="s">
        <v>452</v>
      </c>
      <c r="Q310" s="40" t="s">
        <v>139</v>
      </c>
      <c r="R310" s="55"/>
      <c r="S310" s="55"/>
      <c r="T310" s="55"/>
      <c r="U310" s="55"/>
      <c r="V310" s="55"/>
      <c r="W310" s="55"/>
      <c r="X310" s="55"/>
      <c r="Y310" s="55"/>
      <c r="Z310" s="40"/>
      <c r="AA310" s="55"/>
      <c r="AB310" s="40"/>
      <c r="AC310" s="40"/>
      <c r="AD310" s="55"/>
      <c r="AE310" s="56"/>
      <c r="AF310" s="56"/>
      <c r="AG310" s="56"/>
      <c r="AH310" s="56"/>
      <c r="AI310" s="56"/>
      <c r="AJ310" s="56"/>
      <c r="AK310" s="56"/>
    </row>
    <row r="311" ht="26.25" customHeight="1">
      <c r="A311" s="40">
        <v>304.0</v>
      </c>
      <c r="B311" s="49" t="s">
        <v>1017</v>
      </c>
      <c r="C311" s="49" t="s">
        <v>1018</v>
      </c>
      <c r="D311" s="58"/>
      <c r="E311" s="58"/>
      <c r="F311" s="40"/>
      <c r="G311" s="40"/>
      <c r="H311" s="49"/>
      <c r="I311" s="55"/>
      <c r="J311" s="55"/>
      <c r="K311" s="55"/>
      <c r="L311" s="52">
        <v>8.1386686613E10</v>
      </c>
      <c r="M311" s="53"/>
      <c r="N311" s="49" t="s">
        <v>1017</v>
      </c>
      <c r="O311" s="40"/>
      <c r="P311" s="49" t="s">
        <v>294</v>
      </c>
      <c r="Q311" s="40" t="s">
        <v>139</v>
      </c>
      <c r="R311" s="55"/>
      <c r="S311" s="55"/>
      <c r="T311" s="55"/>
      <c r="U311" s="55"/>
      <c r="V311" s="55"/>
      <c r="W311" s="55"/>
      <c r="X311" s="55"/>
      <c r="Y311" s="55"/>
      <c r="Z311" s="40"/>
      <c r="AA311" s="55"/>
      <c r="AB311" s="40"/>
      <c r="AC311" s="40"/>
      <c r="AD311" s="55"/>
      <c r="AE311" s="56"/>
      <c r="AF311" s="56"/>
      <c r="AG311" s="56"/>
      <c r="AH311" s="56"/>
      <c r="AI311" s="56"/>
      <c r="AJ311" s="56"/>
      <c r="AK311" s="56"/>
    </row>
    <row r="312" ht="26.25" customHeight="1">
      <c r="A312" s="40">
        <v>305.0</v>
      </c>
      <c r="B312" s="49" t="s">
        <v>1019</v>
      </c>
      <c r="C312" s="49" t="s">
        <v>1020</v>
      </c>
      <c r="D312" s="58"/>
      <c r="E312" s="58"/>
      <c r="F312" s="40"/>
      <c r="G312" s="40"/>
      <c r="H312" s="49"/>
      <c r="I312" s="55"/>
      <c r="J312" s="55"/>
      <c r="K312" s="55"/>
      <c r="L312" s="52">
        <v>8.1904551064E10</v>
      </c>
      <c r="M312" s="53"/>
      <c r="N312" s="49" t="s">
        <v>1019</v>
      </c>
      <c r="O312" s="40"/>
      <c r="P312" s="49" t="s">
        <v>294</v>
      </c>
      <c r="Q312" s="41" t="s">
        <v>124</v>
      </c>
      <c r="R312" s="55"/>
      <c r="S312" s="55"/>
      <c r="T312" s="55"/>
      <c r="U312" s="55"/>
      <c r="V312" s="55"/>
      <c r="W312" s="55"/>
      <c r="X312" s="55"/>
      <c r="Y312" s="55"/>
      <c r="Z312" s="40"/>
      <c r="AA312" s="55"/>
      <c r="AB312" s="40"/>
      <c r="AC312" s="40"/>
      <c r="AD312" s="55"/>
      <c r="AE312" s="56"/>
      <c r="AF312" s="56"/>
      <c r="AG312" s="56"/>
      <c r="AH312" s="56"/>
      <c r="AI312" s="56"/>
      <c r="AJ312" s="56"/>
      <c r="AK312" s="56"/>
    </row>
    <row r="313" ht="26.25" customHeight="1">
      <c r="A313" s="40">
        <v>306.0</v>
      </c>
      <c r="B313" s="49" t="s">
        <v>1021</v>
      </c>
      <c r="C313" s="49" t="s">
        <v>1022</v>
      </c>
      <c r="D313" s="58"/>
      <c r="E313" s="58"/>
      <c r="F313" s="40"/>
      <c r="G313" s="40"/>
      <c r="H313" s="49"/>
      <c r="I313" s="55"/>
      <c r="J313" s="55"/>
      <c r="K313" s="55"/>
      <c r="L313" s="52">
        <v>8.137056351E10</v>
      </c>
      <c r="M313" s="53"/>
      <c r="N313" s="49" t="s">
        <v>1021</v>
      </c>
      <c r="O313" s="40"/>
      <c r="P313" s="49" t="s">
        <v>294</v>
      </c>
      <c r="Q313" s="40" t="s">
        <v>139</v>
      </c>
      <c r="R313" s="55"/>
      <c r="S313" s="55"/>
      <c r="T313" s="55"/>
      <c r="U313" s="55"/>
      <c r="V313" s="55"/>
      <c r="W313" s="55"/>
      <c r="X313" s="55"/>
      <c r="Y313" s="55"/>
      <c r="Z313" s="40"/>
      <c r="AA313" s="55"/>
      <c r="AB313" s="40"/>
      <c r="AC313" s="40"/>
      <c r="AD313" s="55"/>
      <c r="AE313" s="56"/>
      <c r="AF313" s="56"/>
      <c r="AG313" s="56"/>
      <c r="AH313" s="56"/>
      <c r="AI313" s="56"/>
      <c r="AJ313" s="56"/>
      <c r="AK313" s="56"/>
    </row>
    <row r="314" ht="26.25" customHeight="1">
      <c r="A314" s="40">
        <v>307.0</v>
      </c>
      <c r="B314" s="49" t="s">
        <v>1023</v>
      </c>
      <c r="C314" s="49" t="s">
        <v>1024</v>
      </c>
      <c r="D314" s="58"/>
      <c r="E314" s="58"/>
      <c r="F314" s="40"/>
      <c r="G314" s="40"/>
      <c r="H314" s="49"/>
      <c r="I314" s="55"/>
      <c r="J314" s="55"/>
      <c r="K314" s="55"/>
      <c r="L314" s="52">
        <v>8.5714088875E10</v>
      </c>
      <c r="M314" s="53"/>
      <c r="N314" s="49" t="s">
        <v>1023</v>
      </c>
      <c r="O314" s="40"/>
      <c r="P314" s="49" t="s">
        <v>297</v>
      </c>
      <c r="Q314" s="40" t="s">
        <v>108</v>
      </c>
      <c r="R314" s="55"/>
      <c r="S314" s="55"/>
      <c r="T314" s="55"/>
      <c r="U314" s="55"/>
      <c r="V314" s="55"/>
      <c r="W314" s="55"/>
      <c r="X314" s="55"/>
      <c r="Y314" s="55"/>
      <c r="Z314" s="40"/>
      <c r="AA314" s="55"/>
      <c r="AB314" s="40"/>
      <c r="AC314" s="40"/>
      <c r="AD314" s="55"/>
      <c r="AE314" s="56"/>
      <c r="AF314" s="56"/>
      <c r="AG314" s="56"/>
      <c r="AH314" s="56"/>
      <c r="AI314" s="56"/>
      <c r="AJ314" s="56"/>
      <c r="AK314" s="56"/>
    </row>
    <row r="315" ht="26.25" customHeight="1">
      <c r="A315" s="40">
        <v>308.0</v>
      </c>
      <c r="B315" s="49" t="s">
        <v>1025</v>
      </c>
      <c r="C315" s="49" t="s">
        <v>1026</v>
      </c>
      <c r="D315" s="58"/>
      <c r="E315" s="58"/>
      <c r="F315" s="40"/>
      <c r="G315" s="40"/>
      <c r="H315" s="49"/>
      <c r="I315" s="55"/>
      <c r="J315" s="55"/>
      <c r="K315" s="55"/>
      <c r="L315" s="52">
        <v>8.777520203E10</v>
      </c>
      <c r="M315" s="53"/>
      <c r="N315" s="49" t="s">
        <v>1025</v>
      </c>
      <c r="O315" s="40"/>
      <c r="P315" s="49" t="s">
        <v>294</v>
      </c>
      <c r="Q315" s="40" t="s">
        <v>108</v>
      </c>
      <c r="R315" s="55"/>
      <c r="S315" s="55"/>
      <c r="T315" s="55"/>
      <c r="U315" s="55"/>
      <c r="V315" s="55"/>
      <c r="W315" s="55"/>
      <c r="X315" s="55"/>
      <c r="Y315" s="55"/>
      <c r="Z315" s="40"/>
      <c r="AA315" s="55"/>
      <c r="AB315" s="40"/>
      <c r="AC315" s="40"/>
      <c r="AD315" s="55"/>
      <c r="AE315" s="56"/>
      <c r="AF315" s="56"/>
      <c r="AG315" s="56"/>
      <c r="AH315" s="56"/>
      <c r="AI315" s="56"/>
      <c r="AJ315" s="56"/>
      <c r="AK315" s="56"/>
    </row>
    <row r="316" ht="26.25" customHeight="1">
      <c r="A316" s="40">
        <v>309.0</v>
      </c>
      <c r="B316" s="49" t="s">
        <v>1027</v>
      </c>
      <c r="C316" s="49" t="s">
        <v>1028</v>
      </c>
      <c r="D316" s="58"/>
      <c r="E316" s="58"/>
      <c r="F316" s="40"/>
      <c r="G316" s="40"/>
      <c r="H316" s="49"/>
      <c r="I316" s="55"/>
      <c r="J316" s="55"/>
      <c r="K316" s="55"/>
      <c r="L316" s="52">
        <v>8.1217363313E10</v>
      </c>
      <c r="M316" s="53"/>
      <c r="N316" s="49" t="s">
        <v>1027</v>
      </c>
      <c r="O316" s="40"/>
      <c r="P316" s="49" t="s">
        <v>294</v>
      </c>
      <c r="Q316" s="40" t="s">
        <v>139</v>
      </c>
      <c r="R316" s="55"/>
      <c r="S316" s="55"/>
      <c r="T316" s="55"/>
      <c r="U316" s="55"/>
      <c r="V316" s="55"/>
      <c r="W316" s="55"/>
      <c r="X316" s="55"/>
      <c r="Y316" s="55"/>
      <c r="Z316" s="40"/>
      <c r="AA316" s="55"/>
      <c r="AB316" s="40"/>
      <c r="AC316" s="40"/>
      <c r="AD316" s="55"/>
      <c r="AE316" s="56"/>
      <c r="AF316" s="56"/>
      <c r="AG316" s="56"/>
      <c r="AH316" s="56"/>
      <c r="AI316" s="56"/>
      <c r="AJ316" s="56"/>
      <c r="AK316" s="56"/>
    </row>
    <row r="317" ht="26.25" customHeight="1">
      <c r="A317" s="40">
        <v>310.0</v>
      </c>
      <c r="B317" s="49" t="s">
        <v>1029</v>
      </c>
      <c r="C317" s="49" t="s">
        <v>1030</v>
      </c>
      <c r="D317" s="58"/>
      <c r="E317" s="58"/>
      <c r="F317" s="40"/>
      <c r="G317" s="40"/>
      <c r="H317" s="49"/>
      <c r="I317" s="55"/>
      <c r="J317" s="55"/>
      <c r="K317" s="55"/>
      <c r="L317" s="52">
        <v>8.5247403305E10</v>
      </c>
      <c r="M317" s="53"/>
      <c r="N317" s="49" t="s">
        <v>1029</v>
      </c>
      <c r="O317" s="40"/>
      <c r="P317" s="49" t="s">
        <v>368</v>
      </c>
      <c r="Q317" s="40" t="s">
        <v>108</v>
      </c>
      <c r="R317" s="55"/>
      <c r="S317" s="55"/>
      <c r="T317" s="55"/>
      <c r="U317" s="55"/>
      <c r="V317" s="55"/>
      <c r="W317" s="55"/>
      <c r="X317" s="55"/>
      <c r="Y317" s="55"/>
      <c r="Z317" s="40"/>
      <c r="AA317" s="55"/>
      <c r="AB317" s="40"/>
      <c r="AC317" s="40"/>
      <c r="AD317" s="55"/>
      <c r="AE317" s="56"/>
      <c r="AF317" s="56"/>
      <c r="AG317" s="56"/>
      <c r="AH317" s="56"/>
      <c r="AI317" s="56"/>
      <c r="AJ317" s="56"/>
      <c r="AK317" s="56"/>
    </row>
    <row r="318" ht="26.25" customHeight="1">
      <c r="A318" s="40">
        <v>311.0</v>
      </c>
      <c r="B318" s="49" t="s">
        <v>1031</v>
      </c>
      <c r="C318" s="49" t="s">
        <v>1032</v>
      </c>
      <c r="D318" s="58"/>
      <c r="E318" s="58"/>
      <c r="F318" s="40"/>
      <c r="G318" s="40"/>
      <c r="H318" s="49"/>
      <c r="I318" s="55"/>
      <c r="J318" s="55"/>
      <c r="K318" s="55"/>
      <c r="L318" s="52">
        <v>8.57436482E10</v>
      </c>
      <c r="M318" s="53"/>
      <c r="N318" s="49" t="s">
        <v>1031</v>
      </c>
      <c r="O318" s="40"/>
      <c r="P318" s="49" t="s">
        <v>297</v>
      </c>
      <c r="Q318" s="40" t="s">
        <v>108</v>
      </c>
      <c r="R318" s="55"/>
      <c r="S318" s="55"/>
      <c r="T318" s="55"/>
      <c r="U318" s="55"/>
      <c r="V318" s="55"/>
      <c r="W318" s="55"/>
      <c r="X318" s="55"/>
      <c r="Y318" s="55"/>
      <c r="Z318" s="40"/>
      <c r="AA318" s="55"/>
      <c r="AB318" s="40"/>
      <c r="AC318" s="40"/>
      <c r="AD318" s="55"/>
      <c r="AE318" s="56"/>
      <c r="AF318" s="56"/>
      <c r="AG318" s="56"/>
      <c r="AH318" s="56"/>
      <c r="AI318" s="56"/>
      <c r="AJ318" s="56"/>
      <c r="AK318" s="56"/>
    </row>
    <row r="319" ht="26.25" customHeight="1">
      <c r="A319" s="40">
        <v>312.0</v>
      </c>
      <c r="B319" s="49" t="s">
        <v>1033</v>
      </c>
      <c r="C319" s="49" t="s">
        <v>1034</v>
      </c>
      <c r="D319" s="58"/>
      <c r="E319" s="58"/>
      <c r="F319" s="40"/>
      <c r="G319" s="40"/>
      <c r="H319" s="49"/>
      <c r="I319" s="55"/>
      <c r="J319" s="55"/>
      <c r="K319" s="55"/>
      <c r="L319" s="52">
        <v>8.1296020146E10</v>
      </c>
      <c r="M319" s="53"/>
      <c r="N319" s="49" t="s">
        <v>1033</v>
      </c>
      <c r="O319" s="40"/>
      <c r="P319" s="49" t="s">
        <v>294</v>
      </c>
      <c r="Q319" s="40" t="s">
        <v>690</v>
      </c>
      <c r="R319" s="55"/>
      <c r="S319" s="55"/>
      <c r="T319" s="55"/>
      <c r="U319" s="55"/>
      <c r="V319" s="55"/>
      <c r="W319" s="55"/>
      <c r="X319" s="55"/>
      <c r="Y319" s="55"/>
      <c r="Z319" s="40"/>
      <c r="AA319" s="55"/>
      <c r="AB319" s="40"/>
      <c r="AC319" s="40"/>
      <c r="AD319" s="55"/>
      <c r="AE319" s="56"/>
      <c r="AF319" s="56"/>
      <c r="AG319" s="56"/>
      <c r="AH319" s="56"/>
      <c r="AI319" s="56"/>
      <c r="AJ319" s="56"/>
      <c r="AK319" s="56"/>
    </row>
    <row r="320" ht="26.25" customHeight="1">
      <c r="A320" s="40">
        <v>313.0</v>
      </c>
      <c r="B320" s="49" t="s">
        <v>1035</v>
      </c>
      <c r="C320" s="49" t="s">
        <v>1036</v>
      </c>
      <c r="D320" s="58"/>
      <c r="E320" s="58"/>
      <c r="F320" s="40"/>
      <c r="G320" s="40"/>
      <c r="H320" s="49"/>
      <c r="I320" s="55"/>
      <c r="J320" s="55"/>
      <c r="K320" s="55"/>
      <c r="L320" s="52">
        <v>8.5335132266E10</v>
      </c>
      <c r="M320" s="53"/>
      <c r="N320" s="49" t="s">
        <v>1035</v>
      </c>
      <c r="O320" s="40"/>
      <c r="P320" s="49" t="s">
        <v>294</v>
      </c>
      <c r="Q320" s="40" t="s">
        <v>108</v>
      </c>
      <c r="R320" s="55"/>
      <c r="S320" s="55"/>
      <c r="T320" s="55"/>
      <c r="U320" s="55"/>
      <c r="V320" s="55"/>
      <c r="W320" s="55"/>
      <c r="X320" s="55"/>
      <c r="Y320" s="55"/>
      <c r="Z320" s="40"/>
      <c r="AA320" s="55"/>
      <c r="AB320" s="40"/>
      <c r="AC320" s="40"/>
      <c r="AD320" s="55"/>
      <c r="AE320" s="56"/>
      <c r="AF320" s="56"/>
      <c r="AG320" s="56"/>
      <c r="AH320" s="56"/>
      <c r="AI320" s="56"/>
      <c r="AJ320" s="56"/>
      <c r="AK320" s="56"/>
    </row>
    <row r="321" ht="26.25" customHeight="1">
      <c r="A321" s="40">
        <v>314.0</v>
      </c>
      <c r="B321" s="49" t="s">
        <v>1037</v>
      </c>
      <c r="C321" s="49" t="s">
        <v>1038</v>
      </c>
      <c r="D321" s="58"/>
      <c r="E321" s="58"/>
      <c r="F321" s="40"/>
      <c r="G321" s="40"/>
      <c r="H321" s="49"/>
      <c r="I321" s="55"/>
      <c r="J321" s="55"/>
      <c r="K321" s="55"/>
      <c r="L321" s="52">
        <v>8.5215054723E10</v>
      </c>
      <c r="M321" s="53"/>
      <c r="N321" s="49" t="s">
        <v>1037</v>
      </c>
      <c r="O321" s="40"/>
      <c r="P321" s="49" t="s">
        <v>294</v>
      </c>
      <c r="Q321" s="40" t="s">
        <v>108</v>
      </c>
      <c r="R321" s="55"/>
      <c r="S321" s="55"/>
      <c r="T321" s="55"/>
      <c r="U321" s="55"/>
      <c r="V321" s="55"/>
      <c r="W321" s="55"/>
      <c r="X321" s="55"/>
      <c r="Y321" s="55"/>
      <c r="Z321" s="40"/>
      <c r="AA321" s="55"/>
      <c r="AB321" s="40"/>
      <c r="AC321" s="40"/>
      <c r="AD321" s="55"/>
      <c r="AE321" s="56"/>
      <c r="AF321" s="56"/>
      <c r="AG321" s="56"/>
      <c r="AH321" s="56"/>
      <c r="AI321" s="56"/>
      <c r="AJ321" s="56"/>
      <c r="AK321" s="56"/>
    </row>
    <row r="322" ht="26.25" customHeight="1">
      <c r="A322" s="40">
        <v>315.0</v>
      </c>
      <c r="B322" s="49" t="s">
        <v>1039</v>
      </c>
      <c r="C322" s="49" t="s">
        <v>1040</v>
      </c>
      <c r="D322" s="58"/>
      <c r="E322" s="58"/>
      <c r="F322" s="40"/>
      <c r="G322" s="40"/>
      <c r="H322" s="49"/>
      <c r="I322" s="55"/>
      <c r="J322" s="55"/>
      <c r="K322" s="55"/>
      <c r="L322" s="52">
        <v>8.9635039192E10</v>
      </c>
      <c r="M322" s="53"/>
      <c r="N322" s="49" t="s">
        <v>1039</v>
      </c>
      <c r="O322" s="40"/>
      <c r="P322" s="49" t="s">
        <v>294</v>
      </c>
      <c r="Q322" s="40" t="s">
        <v>139</v>
      </c>
      <c r="R322" s="55"/>
      <c r="S322" s="55"/>
      <c r="T322" s="55"/>
      <c r="U322" s="55"/>
      <c r="V322" s="55"/>
      <c r="W322" s="55"/>
      <c r="X322" s="55"/>
      <c r="Y322" s="55"/>
      <c r="Z322" s="40"/>
      <c r="AA322" s="55"/>
      <c r="AB322" s="40"/>
      <c r="AC322" s="40"/>
      <c r="AD322" s="55"/>
      <c r="AE322" s="56"/>
      <c r="AF322" s="56"/>
      <c r="AG322" s="56"/>
      <c r="AH322" s="56"/>
      <c r="AI322" s="56"/>
      <c r="AJ322" s="56"/>
      <c r="AK322" s="56"/>
    </row>
    <row r="323" ht="26.25" customHeight="1">
      <c r="A323" s="40">
        <v>316.0</v>
      </c>
      <c r="B323" s="49" t="s">
        <v>1041</v>
      </c>
      <c r="C323" s="49" t="s">
        <v>1042</v>
      </c>
      <c r="D323" s="58"/>
      <c r="E323" s="58"/>
      <c r="F323" s="40"/>
      <c r="G323" s="40"/>
      <c r="H323" s="49"/>
      <c r="I323" s="55"/>
      <c r="J323" s="55"/>
      <c r="K323" s="55"/>
      <c r="L323" s="52">
        <v>8.5780579887E10</v>
      </c>
      <c r="M323" s="53"/>
      <c r="N323" s="49" t="s">
        <v>1041</v>
      </c>
      <c r="O323" s="40"/>
      <c r="P323" s="49" t="s">
        <v>333</v>
      </c>
      <c r="Q323" s="40" t="s">
        <v>308</v>
      </c>
      <c r="R323" s="55"/>
      <c r="S323" s="55"/>
      <c r="T323" s="55"/>
      <c r="U323" s="55"/>
      <c r="V323" s="55"/>
      <c r="W323" s="55"/>
      <c r="X323" s="55"/>
      <c r="Y323" s="55"/>
      <c r="Z323" s="40"/>
      <c r="AA323" s="55"/>
      <c r="AB323" s="40"/>
      <c r="AC323" s="40"/>
      <c r="AD323" s="55"/>
      <c r="AE323" s="56"/>
      <c r="AF323" s="56"/>
      <c r="AG323" s="56"/>
      <c r="AH323" s="56"/>
      <c r="AI323" s="56"/>
      <c r="AJ323" s="56"/>
      <c r="AK323" s="56"/>
    </row>
    <row r="324" ht="26.25" customHeight="1">
      <c r="A324" s="40">
        <v>317.0</v>
      </c>
      <c r="B324" s="49" t="s">
        <v>1043</v>
      </c>
      <c r="C324" s="49" t="s">
        <v>1044</v>
      </c>
      <c r="D324" s="58"/>
      <c r="E324" s="58"/>
      <c r="F324" s="40"/>
      <c r="G324" s="40"/>
      <c r="H324" s="49"/>
      <c r="I324" s="55"/>
      <c r="J324" s="55"/>
      <c r="K324" s="55"/>
      <c r="L324" s="52">
        <v>8.2247745037E10</v>
      </c>
      <c r="M324" s="53"/>
      <c r="N324" s="49" t="s">
        <v>1043</v>
      </c>
      <c r="O324" s="40"/>
      <c r="P324" s="49" t="s">
        <v>294</v>
      </c>
      <c r="Q324" s="40" t="s">
        <v>139</v>
      </c>
      <c r="R324" s="55"/>
      <c r="S324" s="55"/>
      <c r="T324" s="55"/>
      <c r="U324" s="55"/>
      <c r="V324" s="55"/>
      <c r="W324" s="55"/>
      <c r="X324" s="55"/>
      <c r="Y324" s="55"/>
      <c r="Z324" s="40"/>
      <c r="AA324" s="55"/>
      <c r="AB324" s="40"/>
      <c r="AC324" s="40"/>
      <c r="AD324" s="55"/>
      <c r="AE324" s="56"/>
      <c r="AF324" s="56"/>
      <c r="AG324" s="56"/>
      <c r="AH324" s="56"/>
      <c r="AI324" s="56"/>
      <c r="AJ324" s="56"/>
      <c r="AK324" s="56"/>
    </row>
    <row r="325" ht="26.25" customHeight="1">
      <c r="A325" s="10">
        <f>A324+1</f>
        <v>318</v>
      </c>
      <c r="B325" s="56"/>
      <c r="C325" s="66" t="s">
        <v>1045</v>
      </c>
      <c r="D325" s="61">
        <v>34602.0</v>
      </c>
      <c r="E325" s="62" t="s">
        <v>1046</v>
      </c>
      <c r="F325" s="78" t="s">
        <v>101</v>
      </c>
      <c r="G325" s="66" t="s">
        <v>102</v>
      </c>
      <c r="H325" s="66" t="s">
        <v>1047</v>
      </c>
      <c r="I325" s="66" t="s">
        <v>1048</v>
      </c>
      <c r="J325" s="66" t="s">
        <v>13</v>
      </c>
      <c r="K325" s="66" t="s">
        <v>314</v>
      </c>
      <c r="L325" s="64">
        <v>8.1219461851E10</v>
      </c>
      <c r="M325" s="89">
        <v>8.95369E11</v>
      </c>
      <c r="N325" s="66" t="s">
        <v>1049</v>
      </c>
      <c r="O325" s="81" t="s">
        <v>106</v>
      </c>
      <c r="P325" s="66" t="s">
        <v>1050</v>
      </c>
      <c r="Q325" s="66" t="s">
        <v>139</v>
      </c>
      <c r="R325" s="66" t="s">
        <v>638</v>
      </c>
      <c r="S325" s="66" t="s">
        <v>167</v>
      </c>
      <c r="T325" s="66" t="s">
        <v>1051</v>
      </c>
      <c r="U325" s="66" t="s">
        <v>1052</v>
      </c>
      <c r="V325" s="66" t="s">
        <v>1053</v>
      </c>
      <c r="W325" s="66" t="s">
        <v>1054</v>
      </c>
      <c r="X325" s="66" t="s">
        <v>1055</v>
      </c>
      <c r="Y325" s="82" t="s">
        <v>1056</v>
      </c>
      <c r="Z325" s="66" t="s">
        <v>1057</v>
      </c>
      <c r="AA325" s="82" t="s">
        <v>1058</v>
      </c>
      <c r="AB325" s="82" t="s">
        <v>1059</v>
      </c>
      <c r="AC325" s="66" t="s">
        <v>1060</v>
      </c>
      <c r="AD325" s="82" t="s">
        <v>1061</v>
      </c>
      <c r="AE325" s="82" t="s">
        <v>1062</v>
      </c>
      <c r="AF325" s="56"/>
      <c r="AG325" s="56"/>
      <c r="AH325" s="56"/>
      <c r="AI325" s="56"/>
      <c r="AJ325" s="56"/>
      <c r="AK325" s="56"/>
    </row>
    <row r="326" ht="26.25" customHeight="1">
      <c r="A326" s="40">
        <v>318.0</v>
      </c>
      <c r="B326" s="49" t="s">
        <v>1063</v>
      </c>
      <c r="C326" s="49" t="s">
        <v>1064</v>
      </c>
      <c r="D326" s="58"/>
      <c r="E326" s="58"/>
      <c r="F326" s="40"/>
      <c r="G326" s="40"/>
      <c r="H326" s="49"/>
      <c r="I326" s="55"/>
      <c r="J326" s="55"/>
      <c r="K326" s="55"/>
      <c r="L326" s="52">
        <v>8.2373002597E10</v>
      </c>
      <c r="M326" s="53"/>
      <c r="N326" s="49" t="s">
        <v>1063</v>
      </c>
      <c r="O326" s="40"/>
      <c r="P326" s="49" t="s">
        <v>294</v>
      </c>
      <c r="Q326" s="40" t="s">
        <v>108</v>
      </c>
      <c r="R326" s="55"/>
      <c r="S326" s="55"/>
      <c r="T326" s="55"/>
      <c r="U326" s="55"/>
      <c r="V326" s="55"/>
      <c r="W326" s="55"/>
      <c r="X326" s="55"/>
      <c r="Y326" s="55"/>
      <c r="Z326" s="40"/>
      <c r="AA326" s="55"/>
      <c r="AB326" s="40"/>
      <c r="AC326" s="40"/>
      <c r="AD326" s="55"/>
      <c r="AE326" s="56"/>
      <c r="AF326" s="56"/>
      <c r="AG326" s="56"/>
      <c r="AH326" s="56"/>
      <c r="AI326" s="56"/>
      <c r="AJ326" s="56"/>
      <c r="AK326" s="56"/>
    </row>
    <row r="327" ht="26.25" customHeight="1">
      <c r="A327" s="40">
        <v>319.0</v>
      </c>
      <c r="B327" s="49" t="s">
        <v>1065</v>
      </c>
      <c r="C327" s="49" t="s">
        <v>1066</v>
      </c>
      <c r="D327" s="58"/>
      <c r="E327" s="58"/>
      <c r="F327" s="40"/>
      <c r="G327" s="40"/>
      <c r="H327" s="49"/>
      <c r="I327" s="55"/>
      <c r="J327" s="55"/>
      <c r="K327" s="55"/>
      <c r="L327" s="52">
        <v>8.5694562808E10</v>
      </c>
      <c r="M327" s="53"/>
      <c r="N327" s="49" t="s">
        <v>1065</v>
      </c>
      <c r="O327" s="40"/>
      <c r="P327" s="49" t="s">
        <v>294</v>
      </c>
      <c r="Q327" s="40" t="s">
        <v>108</v>
      </c>
      <c r="R327" s="55"/>
      <c r="S327" s="55"/>
      <c r="T327" s="55"/>
      <c r="U327" s="55"/>
      <c r="V327" s="55"/>
      <c r="W327" s="55"/>
      <c r="X327" s="55"/>
      <c r="Y327" s="55"/>
      <c r="Z327" s="40"/>
      <c r="AA327" s="55"/>
      <c r="AB327" s="40"/>
      <c r="AC327" s="40"/>
      <c r="AD327" s="55"/>
      <c r="AE327" s="56"/>
      <c r="AF327" s="56"/>
      <c r="AG327" s="56"/>
      <c r="AH327" s="56"/>
      <c r="AI327" s="56"/>
      <c r="AJ327" s="56"/>
      <c r="AK327" s="56"/>
    </row>
    <row r="328" ht="26.25" customHeight="1">
      <c r="A328" s="40">
        <v>320.0</v>
      </c>
      <c r="B328" s="49" t="s">
        <v>1067</v>
      </c>
      <c r="C328" s="49" t="s">
        <v>1068</v>
      </c>
      <c r="D328" s="58"/>
      <c r="E328" s="58"/>
      <c r="F328" s="40"/>
      <c r="G328" s="40"/>
      <c r="H328" s="49"/>
      <c r="I328" s="55"/>
      <c r="J328" s="55"/>
      <c r="K328" s="55"/>
      <c r="L328" s="52">
        <v>8.3897478933E10</v>
      </c>
      <c r="M328" s="53"/>
      <c r="N328" s="49" t="s">
        <v>1067</v>
      </c>
      <c r="O328" s="40"/>
      <c r="P328" s="49" t="s">
        <v>294</v>
      </c>
      <c r="Q328" s="40" t="s">
        <v>139</v>
      </c>
      <c r="R328" s="55"/>
      <c r="S328" s="55"/>
      <c r="T328" s="55"/>
      <c r="U328" s="55"/>
      <c r="V328" s="55"/>
      <c r="W328" s="55"/>
      <c r="X328" s="55"/>
      <c r="Y328" s="55"/>
      <c r="Z328" s="40"/>
      <c r="AA328" s="55"/>
      <c r="AB328" s="40"/>
      <c r="AC328" s="40"/>
      <c r="AD328" s="55"/>
      <c r="AE328" s="56"/>
      <c r="AF328" s="56"/>
      <c r="AG328" s="56"/>
      <c r="AH328" s="56"/>
      <c r="AI328" s="56"/>
      <c r="AJ328" s="56"/>
      <c r="AK328" s="56"/>
    </row>
    <row r="329" ht="26.25" customHeight="1">
      <c r="A329" s="40">
        <v>321.0</v>
      </c>
      <c r="B329" s="49" t="s">
        <v>1069</v>
      </c>
      <c r="C329" s="49" t="s">
        <v>1070</v>
      </c>
      <c r="D329" s="58"/>
      <c r="E329" s="58"/>
      <c r="F329" s="40"/>
      <c r="G329" s="40"/>
      <c r="H329" s="49"/>
      <c r="I329" s="55"/>
      <c r="J329" s="55"/>
      <c r="K329" s="55"/>
      <c r="L329" s="52">
        <v>8.2189372514E10</v>
      </c>
      <c r="M329" s="53"/>
      <c r="N329" s="49" t="s">
        <v>1069</v>
      </c>
      <c r="O329" s="40"/>
      <c r="P329" s="49" t="s">
        <v>285</v>
      </c>
      <c r="Q329" s="40" t="s">
        <v>139</v>
      </c>
      <c r="R329" s="55"/>
      <c r="S329" s="55"/>
      <c r="T329" s="55"/>
      <c r="U329" s="55"/>
      <c r="V329" s="55"/>
      <c r="W329" s="55"/>
      <c r="X329" s="55"/>
      <c r="Y329" s="55"/>
      <c r="Z329" s="40"/>
      <c r="AA329" s="55"/>
      <c r="AB329" s="40"/>
      <c r="AC329" s="40"/>
      <c r="AD329" s="55"/>
      <c r="AE329" s="56"/>
      <c r="AF329" s="56"/>
      <c r="AG329" s="56"/>
      <c r="AH329" s="56"/>
      <c r="AI329" s="56"/>
      <c r="AJ329" s="56"/>
      <c r="AK329" s="56"/>
    </row>
    <row r="330" ht="26.25" customHeight="1">
      <c r="A330" s="40">
        <v>322.0</v>
      </c>
      <c r="B330" s="49" t="s">
        <v>1071</v>
      </c>
      <c r="C330" s="49" t="s">
        <v>1072</v>
      </c>
      <c r="D330" s="58"/>
      <c r="E330" s="58"/>
      <c r="F330" s="40"/>
      <c r="G330" s="40"/>
      <c r="H330" s="49"/>
      <c r="I330" s="55"/>
      <c r="J330" s="55"/>
      <c r="K330" s="55"/>
      <c r="L330" s="52">
        <v>8.7858222728E10</v>
      </c>
      <c r="M330" s="53"/>
      <c r="N330" s="49" t="s">
        <v>1071</v>
      </c>
      <c r="O330" s="40"/>
      <c r="P330" s="49" t="s">
        <v>294</v>
      </c>
      <c r="Q330" s="40" t="s">
        <v>108</v>
      </c>
      <c r="R330" s="55"/>
      <c r="S330" s="55"/>
      <c r="T330" s="55"/>
      <c r="U330" s="55"/>
      <c r="V330" s="55"/>
      <c r="W330" s="55"/>
      <c r="X330" s="55"/>
      <c r="Y330" s="55"/>
      <c r="Z330" s="40"/>
      <c r="AA330" s="55"/>
      <c r="AB330" s="40"/>
      <c r="AC330" s="40"/>
      <c r="AD330" s="55"/>
      <c r="AE330" s="56"/>
      <c r="AF330" s="56"/>
      <c r="AG330" s="56"/>
      <c r="AH330" s="56"/>
      <c r="AI330" s="56"/>
      <c r="AJ330" s="56"/>
      <c r="AK330" s="56"/>
    </row>
    <row r="331" ht="26.25" customHeight="1">
      <c r="A331" s="40">
        <v>323.0</v>
      </c>
      <c r="B331" s="49" t="s">
        <v>1073</v>
      </c>
      <c r="C331" s="49" t="s">
        <v>1074</v>
      </c>
      <c r="D331" s="58"/>
      <c r="E331" s="58"/>
      <c r="F331" s="40"/>
      <c r="G331" s="40"/>
      <c r="H331" s="49"/>
      <c r="I331" s="55"/>
      <c r="J331" s="55"/>
      <c r="K331" s="55"/>
      <c r="L331" s="52">
        <v>8.979641559E9</v>
      </c>
      <c r="M331" s="53"/>
      <c r="N331" s="49" t="s">
        <v>1073</v>
      </c>
      <c r="O331" s="40"/>
      <c r="P331" s="49" t="s">
        <v>294</v>
      </c>
      <c r="Q331" s="40" t="s">
        <v>139</v>
      </c>
      <c r="R331" s="55"/>
      <c r="S331" s="55"/>
      <c r="T331" s="55"/>
      <c r="U331" s="55"/>
      <c r="V331" s="55"/>
      <c r="W331" s="55"/>
      <c r="X331" s="55"/>
      <c r="Y331" s="55"/>
      <c r="Z331" s="40"/>
      <c r="AA331" s="55"/>
      <c r="AB331" s="40"/>
      <c r="AC331" s="40"/>
      <c r="AD331" s="55"/>
      <c r="AE331" s="56"/>
      <c r="AF331" s="56"/>
      <c r="AG331" s="56"/>
      <c r="AH331" s="56"/>
      <c r="AI331" s="56"/>
      <c r="AJ331" s="56"/>
      <c r="AK331" s="56"/>
    </row>
    <row r="332" ht="26.25" customHeight="1">
      <c r="A332" s="40">
        <v>324.0</v>
      </c>
      <c r="B332" s="49" t="s">
        <v>1075</v>
      </c>
      <c r="C332" s="49" t="s">
        <v>1076</v>
      </c>
      <c r="D332" s="58"/>
      <c r="E332" s="58"/>
      <c r="F332" s="40"/>
      <c r="G332" s="40"/>
      <c r="H332" s="49"/>
      <c r="I332" s="55"/>
      <c r="J332" s="55"/>
      <c r="K332" s="55"/>
      <c r="L332" s="52">
        <v>8.1311638857E10</v>
      </c>
      <c r="M332" s="53"/>
      <c r="N332" s="49" t="s">
        <v>1075</v>
      </c>
      <c r="O332" s="40"/>
      <c r="P332" s="49" t="s">
        <v>294</v>
      </c>
      <c r="Q332" s="40" t="s">
        <v>139</v>
      </c>
      <c r="R332" s="55"/>
      <c r="S332" s="55"/>
      <c r="T332" s="55"/>
      <c r="U332" s="55"/>
      <c r="V332" s="55"/>
      <c r="W332" s="55"/>
      <c r="X332" s="55"/>
      <c r="Y332" s="55"/>
      <c r="Z332" s="40"/>
      <c r="AA332" s="55"/>
      <c r="AB332" s="40"/>
      <c r="AC332" s="40"/>
      <c r="AD332" s="55"/>
      <c r="AE332" s="56"/>
      <c r="AF332" s="56"/>
      <c r="AG332" s="56"/>
      <c r="AH332" s="56"/>
      <c r="AI332" s="56"/>
      <c r="AJ332" s="56"/>
      <c r="AK332" s="56"/>
    </row>
    <row r="333" ht="26.25" customHeight="1">
      <c r="A333" s="40">
        <v>325.0</v>
      </c>
      <c r="B333" s="49" t="s">
        <v>1077</v>
      </c>
      <c r="C333" s="49" t="s">
        <v>1078</v>
      </c>
      <c r="D333" s="58"/>
      <c r="E333" s="58"/>
      <c r="F333" s="40"/>
      <c r="G333" s="40"/>
      <c r="H333" s="49"/>
      <c r="I333" s="55"/>
      <c r="J333" s="55"/>
      <c r="K333" s="55"/>
      <c r="L333" s="52">
        <v>8.2122124686E10</v>
      </c>
      <c r="M333" s="53"/>
      <c r="N333" s="49" t="s">
        <v>1077</v>
      </c>
      <c r="O333" s="40"/>
      <c r="P333" s="49" t="s">
        <v>288</v>
      </c>
      <c r="Q333" s="40" t="s">
        <v>139</v>
      </c>
      <c r="R333" s="55"/>
      <c r="S333" s="55"/>
      <c r="T333" s="55"/>
      <c r="U333" s="55"/>
      <c r="V333" s="55"/>
      <c r="W333" s="55"/>
      <c r="X333" s="55"/>
      <c r="Y333" s="55"/>
      <c r="Z333" s="40"/>
      <c r="AA333" s="55"/>
      <c r="AB333" s="40"/>
      <c r="AC333" s="40"/>
      <c r="AD333" s="55"/>
      <c r="AE333" s="56"/>
      <c r="AF333" s="56"/>
      <c r="AG333" s="56"/>
      <c r="AH333" s="56"/>
      <c r="AI333" s="56"/>
      <c r="AJ333" s="56"/>
      <c r="AK333" s="56"/>
    </row>
    <row r="334" ht="26.25" customHeight="1">
      <c r="A334" s="40">
        <v>326.0</v>
      </c>
      <c r="B334" s="49" t="s">
        <v>1079</v>
      </c>
      <c r="C334" s="49" t="s">
        <v>1080</v>
      </c>
      <c r="D334" s="58"/>
      <c r="E334" s="58"/>
      <c r="F334" s="40"/>
      <c r="G334" s="40"/>
      <c r="H334" s="49"/>
      <c r="I334" s="55"/>
      <c r="J334" s="55"/>
      <c r="K334" s="55"/>
      <c r="L334" s="52">
        <v>8.2113560752E10</v>
      </c>
      <c r="M334" s="53"/>
      <c r="N334" s="49" t="s">
        <v>1079</v>
      </c>
      <c r="O334" s="40"/>
      <c r="P334" s="49" t="s">
        <v>294</v>
      </c>
      <c r="Q334" s="40" t="s">
        <v>108</v>
      </c>
      <c r="R334" s="55"/>
      <c r="S334" s="55"/>
      <c r="T334" s="55"/>
      <c r="U334" s="55"/>
      <c r="V334" s="55"/>
      <c r="W334" s="55"/>
      <c r="X334" s="55"/>
      <c r="Y334" s="55"/>
      <c r="Z334" s="40"/>
      <c r="AA334" s="55"/>
      <c r="AB334" s="40"/>
      <c r="AC334" s="40"/>
      <c r="AD334" s="55"/>
      <c r="AE334" s="56"/>
      <c r="AF334" s="56"/>
      <c r="AG334" s="56"/>
      <c r="AH334" s="56"/>
      <c r="AI334" s="56"/>
      <c r="AJ334" s="56"/>
      <c r="AK334" s="56"/>
    </row>
    <row r="335" ht="26.25" customHeight="1">
      <c r="A335" s="40">
        <v>327.0</v>
      </c>
      <c r="B335" s="49" t="s">
        <v>1081</v>
      </c>
      <c r="C335" s="49" t="s">
        <v>1082</v>
      </c>
      <c r="D335" s="58"/>
      <c r="E335" s="58"/>
      <c r="F335" s="40"/>
      <c r="G335" s="40"/>
      <c r="H335" s="49"/>
      <c r="I335" s="55"/>
      <c r="J335" s="55"/>
      <c r="K335" s="55"/>
      <c r="L335" s="52">
        <v>8.2113728744E10</v>
      </c>
      <c r="M335" s="53"/>
      <c r="N335" s="49" t="s">
        <v>1081</v>
      </c>
      <c r="O335" s="40"/>
      <c r="P335" s="49" t="s">
        <v>294</v>
      </c>
      <c r="Q335" s="40" t="s">
        <v>139</v>
      </c>
      <c r="R335" s="55"/>
      <c r="S335" s="55"/>
      <c r="T335" s="55"/>
      <c r="U335" s="55"/>
      <c r="V335" s="55"/>
      <c r="W335" s="55"/>
      <c r="X335" s="55"/>
      <c r="Y335" s="55"/>
      <c r="Z335" s="40"/>
      <c r="AA335" s="55"/>
      <c r="AB335" s="40"/>
      <c r="AC335" s="40"/>
      <c r="AD335" s="55"/>
      <c r="AE335" s="56"/>
      <c r="AF335" s="56"/>
      <c r="AG335" s="56"/>
      <c r="AH335" s="56"/>
      <c r="AI335" s="56"/>
      <c r="AJ335" s="56"/>
      <c r="AK335" s="56"/>
    </row>
    <row r="336" ht="26.25" customHeight="1">
      <c r="A336" s="40">
        <v>328.0</v>
      </c>
      <c r="B336" s="49" t="s">
        <v>1083</v>
      </c>
      <c r="C336" s="49" t="s">
        <v>1084</v>
      </c>
      <c r="D336" s="58"/>
      <c r="E336" s="58"/>
      <c r="F336" s="40"/>
      <c r="G336" s="40"/>
      <c r="H336" s="49"/>
      <c r="I336" s="55"/>
      <c r="J336" s="55"/>
      <c r="K336" s="55"/>
      <c r="L336" s="52">
        <v>8.1214041993E10</v>
      </c>
      <c r="M336" s="53"/>
      <c r="N336" s="49" t="s">
        <v>1083</v>
      </c>
      <c r="O336" s="40"/>
      <c r="P336" s="49" t="s">
        <v>294</v>
      </c>
      <c r="Q336" s="40" t="s">
        <v>139</v>
      </c>
      <c r="R336" s="55"/>
      <c r="S336" s="55"/>
      <c r="T336" s="55"/>
      <c r="U336" s="55"/>
      <c r="V336" s="55"/>
      <c r="W336" s="55"/>
      <c r="X336" s="55"/>
      <c r="Y336" s="55"/>
      <c r="Z336" s="40"/>
      <c r="AA336" s="55"/>
      <c r="AB336" s="40"/>
      <c r="AC336" s="40"/>
      <c r="AD336" s="55"/>
      <c r="AE336" s="56"/>
      <c r="AF336" s="56"/>
      <c r="AG336" s="56"/>
      <c r="AH336" s="56"/>
      <c r="AI336" s="56"/>
      <c r="AJ336" s="56"/>
      <c r="AK336" s="56"/>
    </row>
    <row r="337" ht="26.25" customHeight="1">
      <c r="A337" s="40">
        <v>329.0</v>
      </c>
      <c r="B337" s="49" t="s">
        <v>1085</v>
      </c>
      <c r="C337" s="49" t="s">
        <v>1086</v>
      </c>
      <c r="D337" s="58"/>
      <c r="E337" s="58"/>
      <c r="F337" s="40"/>
      <c r="G337" s="40"/>
      <c r="H337" s="49"/>
      <c r="I337" s="55"/>
      <c r="J337" s="55"/>
      <c r="K337" s="55"/>
      <c r="L337" s="52">
        <v>8.1382946961E10</v>
      </c>
      <c r="M337" s="53"/>
      <c r="N337" s="49" t="s">
        <v>1085</v>
      </c>
      <c r="O337" s="40"/>
      <c r="P337" s="49" t="s">
        <v>294</v>
      </c>
      <c r="Q337" s="40" t="s">
        <v>139</v>
      </c>
      <c r="R337" s="55"/>
      <c r="S337" s="55"/>
      <c r="T337" s="55"/>
      <c r="U337" s="55"/>
      <c r="V337" s="55"/>
      <c r="W337" s="55"/>
      <c r="X337" s="55"/>
      <c r="Y337" s="55"/>
      <c r="Z337" s="40"/>
      <c r="AA337" s="55"/>
      <c r="AB337" s="40"/>
      <c r="AC337" s="40"/>
      <c r="AD337" s="55"/>
      <c r="AE337" s="56"/>
      <c r="AF337" s="56"/>
      <c r="AG337" s="56"/>
      <c r="AH337" s="56"/>
      <c r="AI337" s="56"/>
      <c r="AJ337" s="56"/>
      <c r="AK337" s="56"/>
    </row>
    <row r="338" ht="26.25" customHeight="1">
      <c r="A338" s="40">
        <v>330.0</v>
      </c>
      <c r="B338" s="49" t="s">
        <v>1087</v>
      </c>
      <c r="C338" s="49" t="s">
        <v>1088</v>
      </c>
      <c r="D338" s="58"/>
      <c r="E338" s="58"/>
      <c r="F338" s="40"/>
      <c r="G338" s="40"/>
      <c r="H338" s="49"/>
      <c r="I338" s="55"/>
      <c r="J338" s="55"/>
      <c r="K338" s="55"/>
      <c r="L338" s="52">
        <v>8.95606119001E11</v>
      </c>
      <c r="M338" s="53"/>
      <c r="N338" s="49" t="s">
        <v>1087</v>
      </c>
      <c r="O338" s="40"/>
      <c r="P338" s="49" t="s">
        <v>288</v>
      </c>
      <c r="Q338" s="40" t="s">
        <v>139</v>
      </c>
      <c r="R338" s="55"/>
      <c r="S338" s="55"/>
      <c r="T338" s="55"/>
      <c r="U338" s="55"/>
      <c r="V338" s="55"/>
      <c r="W338" s="55"/>
      <c r="X338" s="55"/>
      <c r="Y338" s="55"/>
      <c r="Z338" s="40"/>
      <c r="AA338" s="55"/>
      <c r="AB338" s="40"/>
      <c r="AC338" s="40"/>
      <c r="AD338" s="55"/>
      <c r="AE338" s="56"/>
      <c r="AF338" s="56"/>
      <c r="AG338" s="56"/>
      <c r="AH338" s="56"/>
      <c r="AI338" s="56"/>
      <c r="AJ338" s="56"/>
      <c r="AK338" s="56"/>
    </row>
    <row r="339" ht="26.25" customHeight="1">
      <c r="A339" s="40">
        <v>331.0</v>
      </c>
      <c r="B339" s="49" t="s">
        <v>1089</v>
      </c>
      <c r="C339" s="49" t="s">
        <v>1090</v>
      </c>
      <c r="D339" s="58"/>
      <c r="E339" s="58"/>
      <c r="F339" s="40"/>
      <c r="G339" s="40"/>
      <c r="H339" s="49"/>
      <c r="I339" s="55"/>
      <c r="J339" s="55"/>
      <c r="K339" s="55"/>
      <c r="L339" s="52">
        <v>8.9601753451E10</v>
      </c>
      <c r="M339" s="53"/>
      <c r="N339" s="49" t="s">
        <v>1089</v>
      </c>
      <c r="O339" s="40"/>
      <c r="P339" s="49" t="s">
        <v>302</v>
      </c>
      <c r="Q339" s="40" t="s">
        <v>542</v>
      </c>
      <c r="R339" s="55"/>
      <c r="S339" s="55"/>
      <c r="T339" s="55"/>
      <c r="U339" s="55"/>
      <c r="V339" s="55"/>
      <c r="W339" s="55"/>
      <c r="X339" s="55"/>
      <c r="Y339" s="55"/>
      <c r="Z339" s="40"/>
      <c r="AA339" s="55"/>
      <c r="AB339" s="40"/>
      <c r="AC339" s="40"/>
      <c r="AD339" s="55"/>
      <c r="AE339" s="56"/>
      <c r="AF339" s="56"/>
      <c r="AG339" s="56"/>
      <c r="AH339" s="56"/>
      <c r="AI339" s="56"/>
      <c r="AJ339" s="56"/>
      <c r="AK339" s="56"/>
    </row>
    <row r="340" ht="26.25" customHeight="1">
      <c r="A340" s="40">
        <v>332.0</v>
      </c>
      <c r="B340" s="49" t="s">
        <v>1091</v>
      </c>
      <c r="C340" s="49" t="s">
        <v>1092</v>
      </c>
      <c r="D340" s="58"/>
      <c r="E340" s="58"/>
      <c r="F340" s="40"/>
      <c r="G340" s="40"/>
      <c r="H340" s="49"/>
      <c r="I340" s="55"/>
      <c r="J340" s="55"/>
      <c r="K340" s="55"/>
      <c r="L340" s="52">
        <v>8.8218436043E10</v>
      </c>
      <c r="M340" s="53"/>
      <c r="N340" s="49" t="s">
        <v>1091</v>
      </c>
      <c r="O340" s="40"/>
      <c r="P340" s="49" t="s">
        <v>294</v>
      </c>
      <c r="Q340" s="40" t="s">
        <v>139</v>
      </c>
      <c r="R340" s="55"/>
      <c r="S340" s="55"/>
      <c r="T340" s="55"/>
      <c r="U340" s="55"/>
      <c r="V340" s="55"/>
      <c r="W340" s="55"/>
      <c r="X340" s="55"/>
      <c r="Y340" s="55"/>
      <c r="Z340" s="40"/>
      <c r="AA340" s="55"/>
      <c r="AB340" s="40"/>
      <c r="AC340" s="40"/>
      <c r="AD340" s="55"/>
      <c r="AE340" s="56"/>
      <c r="AF340" s="56"/>
      <c r="AG340" s="56"/>
      <c r="AH340" s="56"/>
      <c r="AI340" s="56"/>
      <c r="AJ340" s="56"/>
      <c r="AK340" s="56"/>
    </row>
    <row r="341" ht="26.25" customHeight="1">
      <c r="A341" s="40">
        <v>333.0</v>
      </c>
      <c r="B341" s="49" t="s">
        <v>1093</v>
      </c>
      <c r="C341" s="49" t="s">
        <v>1094</v>
      </c>
      <c r="D341" s="58"/>
      <c r="E341" s="58"/>
      <c r="F341" s="40"/>
      <c r="G341" s="40"/>
      <c r="H341" s="49"/>
      <c r="I341" s="55"/>
      <c r="J341" s="55"/>
      <c r="K341" s="55"/>
      <c r="L341" s="52">
        <v>8.2129660826E10</v>
      </c>
      <c r="M341" s="53"/>
      <c r="N341" s="49" t="s">
        <v>1093</v>
      </c>
      <c r="O341" s="40"/>
      <c r="P341" s="49" t="s">
        <v>294</v>
      </c>
      <c r="Q341" s="40" t="s">
        <v>139</v>
      </c>
      <c r="R341" s="55"/>
      <c r="S341" s="55"/>
      <c r="T341" s="55"/>
      <c r="U341" s="55"/>
      <c r="V341" s="55"/>
      <c r="W341" s="55"/>
      <c r="X341" s="55"/>
      <c r="Y341" s="55"/>
      <c r="Z341" s="40"/>
      <c r="AA341" s="55"/>
      <c r="AB341" s="40"/>
      <c r="AC341" s="40"/>
      <c r="AD341" s="55"/>
      <c r="AE341" s="56"/>
      <c r="AF341" s="56"/>
      <c r="AG341" s="56"/>
      <c r="AH341" s="56"/>
      <c r="AI341" s="56"/>
      <c r="AJ341" s="56"/>
      <c r="AK341" s="56"/>
    </row>
    <row r="342" ht="26.25" customHeight="1">
      <c r="A342" s="40">
        <v>334.0</v>
      </c>
      <c r="B342" s="49" t="s">
        <v>1095</v>
      </c>
      <c r="C342" s="49" t="s">
        <v>1096</v>
      </c>
      <c r="D342" s="58"/>
      <c r="E342" s="58"/>
      <c r="F342" s="40"/>
      <c r="G342" s="40"/>
      <c r="H342" s="49"/>
      <c r="I342" s="55"/>
      <c r="J342" s="55"/>
      <c r="K342" s="55"/>
      <c r="L342" s="52">
        <v>8.3166323667E10</v>
      </c>
      <c r="M342" s="53"/>
      <c r="N342" s="49" t="s">
        <v>1095</v>
      </c>
      <c r="O342" s="40"/>
      <c r="P342" s="49" t="s">
        <v>294</v>
      </c>
      <c r="Q342" s="40" t="s">
        <v>139</v>
      </c>
      <c r="R342" s="55"/>
      <c r="S342" s="55"/>
      <c r="T342" s="55"/>
      <c r="U342" s="55"/>
      <c r="V342" s="55"/>
      <c r="W342" s="55"/>
      <c r="X342" s="55"/>
      <c r="Y342" s="55"/>
      <c r="Z342" s="40"/>
      <c r="AA342" s="55"/>
      <c r="AB342" s="40"/>
      <c r="AC342" s="40"/>
      <c r="AD342" s="55"/>
      <c r="AE342" s="56"/>
      <c r="AF342" s="56"/>
      <c r="AG342" s="56"/>
      <c r="AH342" s="56"/>
      <c r="AI342" s="56"/>
      <c r="AJ342" s="56"/>
      <c r="AK342" s="56"/>
    </row>
    <row r="343" ht="26.25" customHeight="1">
      <c r="A343" s="40">
        <v>335.0</v>
      </c>
      <c r="B343" s="49" t="s">
        <v>1097</v>
      </c>
      <c r="C343" s="49" t="s">
        <v>1098</v>
      </c>
      <c r="D343" s="58"/>
      <c r="E343" s="58"/>
      <c r="F343" s="40"/>
      <c r="G343" s="40"/>
      <c r="H343" s="49"/>
      <c r="I343" s="55"/>
      <c r="J343" s="55"/>
      <c r="K343" s="55"/>
      <c r="L343" s="52">
        <v>8.5348358978E10</v>
      </c>
      <c r="M343" s="53"/>
      <c r="N343" s="49" t="s">
        <v>1097</v>
      </c>
      <c r="O343" s="40"/>
      <c r="P343" s="49" t="s">
        <v>294</v>
      </c>
      <c r="Q343" s="40" t="s">
        <v>139</v>
      </c>
      <c r="R343" s="55"/>
      <c r="S343" s="55"/>
      <c r="T343" s="55"/>
      <c r="U343" s="55"/>
      <c r="V343" s="55"/>
      <c r="W343" s="55"/>
      <c r="X343" s="55"/>
      <c r="Y343" s="55"/>
      <c r="Z343" s="40"/>
      <c r="AA343" s="55"/>
      <c r="AB343" s="40"/>
      <c r="AC343" s="40"/>
      <c r="AD343" s="55"/>
      <c r="AE343" s="56"/>
      <c r="AF343" s="56"/>
      <c r="AG343" s="56"/>
      <c r="AH343" s="56"/>
      <c r="AI343" s="56"/>
      <c r="AJ343" s="56"/>
      <c r="AK343" s="56"/>
    </row>
    <row r="344" ht="26.25" customHeight="1">
      <c r="A344" s="40">
        <v>336.0</v>
      </c>
      <c r="B344" s="49" t="s">
        <v>1099</v>
      </c>
      <c r="C344" s="49" t="s">
        <v>1100</v>
      </c>
      <c r="D344" s="58"/>
      <c r="E344" s="58"/>
      <c r="F344" s="40"/>
      <c r="G344" s="40"/>
      <c r="H344" s="49"/>
      <c r="I344" s="55"/>
      <c r="J344" s="55"/>
      <c r="K344" s="55"/>
      <c r="L344" s="52">
        <v>8.1905057577E10</v>
      </c>
      <c r="M344" s="53"/>
      <c r="N344" s="49" t="s">
        <v>1099</v>
      </c>
      <c r="O344" s="40"/>
      <c r="P344" s="49" t="s">
        <v>294</v>
      </c>
      <c r="Q344" s="40" t="s">
        <v>542</v>
      </c>
      <c r="R344" s="55"/>
      <c r="S344" s="55"/>
      <c r="T344" s="55"/>
      <c r="U344" s="55"/>
      <c r="V344" s="55"/>
      <c r="W344" s="55"/>
      <c r="X344" s="55"/>
      <c r="Y344" s="55"/>
      <c r="Z344" s="40"/>
      <c r="AA344" s="55"/>
      <c r="AB344" s="40"/>
      <c r="AC344" s="40"/>
      <c r="AD344" s="55"/>
      <c r="AE344" s="56"/>
      <c r="AF344" s="56"/>
      <c r="AG344" s="56"/>
      <c r="AH344" s="56"/>
      <c r="AI344" s="56"/>
      <c r="AJ344" s="56"/>
      <c r="AK344" s="56"/>
    </row>
    <row r="345" ht="26.25" customHeight="1">
      <c r="A345" s="40">
        <v>337.0</v>
      </c>
      <c r="B345" s="49" t="s">
        <v>1101</v>
      </c>
      <c r="C345" s="49" t="s">
        <v>1102</v>
      </c>
      <c r="D345" s="58"/>
      <c r="E345" s="58"/>
      <c r="F345" s="40"/>
      <c r="G345" s="40"/>
      <c r="H345" s="49"/>
      <c r="I345" s="55"/>
      <c r="J345" s="55"/>
      <c r="K345" s="55"/>
      <c r="L345" s="52">
        <v>8.1287672028E10</v>
      </c>
      <c r="M345" s="53"/>
      <c r="N345" s="49" t="s">
        <v>1101</v>
      </c>
      <c r="O345" s="40"/>
      <c r="P345" s="49" t="s">
        <v>352</v>
      </c>
      <c r="Q345" s="40" t="s">
        <v>542</v>
      </c>
      <c r="R345" s="55"/>
      <c r="S345" s="55"/>
      <c r="T345" s="55"/>
      <c r="U345" s="55"/>
      <c r="V345" s="55"/>
      <c r="W345" s="55"/>
      <c r="X345" s="55"/>
      <c r="Y345" s="55"/>
      <c r="Z345" s="40"/>
      <c r="AA345" s="55"/>
      <c r="AB345" s="40"/>
      <c r="AC345" s="40"/>
      <c r="AD345" s="55"/>
      <c r="AE345" s="56"/>
      <c r="AF345" s="56"/>
      <c r="AG345" s="56"/>
      <c r="AH345" s="56"/>
      <c r="AI345" s="56"/>
      <c r="AJ345" s="56"/>
      <c r="AK345" s="56"/>
    </row>
    <row r="346" ht="26.25" customHeight="1">
      <c r="A346" s="40">
        <v>338.0</v>
      </c>
      <c r="B346" s="49" t="s">
        <v>1103</v>
      </c>
      <c r="C346" s="49" t="s">
        <v>1104</v>
      </c>
      <c r="D346" s="58"/>
      <c r="E346" s="58"/>
      <c r="F346" s="40"/>
      <c r="G346" s="40"/>
      <c r="H346" s="49"/>
      <c r="I346" s="55"/>
      <c r="J346" s="55"/>
      <c r="K346" s="55"/>
      <c r="L346" s="52">
        <v>8.5217259445E10</v>
      </c>
      <c r="M346" s="53"/>
      <c r="N346" s="49" t="s">
        <v>1103</v>
      </c>
      <c r="O346" s="40"/>
      <c r="P346" s="49" t="s">
        <v>302</v>
      </c>
      <c r="Q346" s="41" t="s">
        <v>124</v>
      </c>
      <c r="R346" s="55"/>
      <c r="S346" s="55"/>
      <c r="T346" s="55"/>
      <c r="U346" s="55"/>
      <c r="V346" s="55"/>
      <c r="W346" s="55"/>
      <c r="X346" s="55"/>
      <c r="Y346" s="55"/>
      <c r="Z346" s="40"/>
      <c r="AA346" s="55"/>
      <c r="AB346" s="40"/>
      <c r="AC346" s="40"/>
      <c r="AD346" s="55"/>
      <c r="AE346" s="56"/>
      <c r="AF346" s="56"/>
      <c r="AG346" s="56"/>
      <c r="AH346" s="56"/>
      <c r="AI346" s="56"/>
      <c r="AJ346" s="56"/>
      <c r="AK346" s="56"/>
    </row>
    <row r="347" ht="26.25" customHeight="1">
      <c r="A347" s="40">
        <v>339.0</v>
      </c>
      <c r="B347" s="49" t="s">
        <v>1105</v>
      </c>
      <c r="C347" s="49" t="s">
        <v>1106</v>
      </c>
      <c r="D347" s="58"/>
      <c r="E347" s="58"/>
      <c r="F347" s="40"/>
      <c r="G347" s="40"/>
      <c r="H347" s="49"/>
      <c r="I347" s="55"/>
      <c r="J347" s="55"/>
      <c r="K347" s="55"/>
      <c r="L347" s="52">
        <v>8.5279684347E10</v>
      </c>
      <c r="M347" s="53"/>
      <c r="N347" s="49" t="s">
        <v>1105</v>
      </c>
      <c r="O347" s="40"/>
      <c r="P347" s="49" t="s">
        <v>349</v>
      </c>
      <c r="Q347" s="40" t="s">
        <v>308</v>
      </c>
      <c r="R347" s="55"/>
      <c r="S347" s="55"/>
      <c r="T347" s="55"/>
      <c r="U347" s="55"/>
      <c r="V347" s="55"/>
      <c r="W347" s="55"/>
      <c r="X347" s="55"/>
      <c r="Y347" s="55"/>
      <c r="Z347" s="40"/>
      <c r="AA347" s="55"/>
      <c r="AB347" s="40"/>
      <c r="AC347" s="40"/>
      <c r="AD347" s="55"/>
      <c r="AE347" s="56"/>
      <c r="AF347" s="56"/>
      <c r="AG347" s="56"/>
      <c r="AH347" s="56"/>
      <c r="AI347" s="56"/>
      <c r="AJ347" s="56"/>
      <c r="AK347" s="56"/>
    </row>
    <row r="348" ht="26.25" customHeight="1">
      <c r="A348" s="40">
        <v>340.0</v>
      </c>
      <c r="B348" s="49" t="s">
        <v>1107</v>
      </c>
      <c r="C348" s="49" t="s">
        <v>1108</v>
      </c>
      <c r="D348" s="58"/>
      <c r="E348" s="58"/>
      <c r="F348" s="40"/>
      <c r="G348" s="40"/>
      <c r="H348" s="49"/>
      <c r="I348" s="55"/>
      <c r="J348" s="55"/>
      <c r="K348" s="55"/>
      <c r="L348" s="52">
        <v>8.2211672594E10</v>
      </c>
      <c r="M348" s="53"/>
      <c r="N348" s="49" t="s">
        <v>1107</v>
      </c>
      <c r="O348" s="40"/>
      <c r="P348" s="49" t="s">
        <v>294</v>
      </c>
      <c r="Q348" s="40" t="s">
        <v>139</v>
      </c>
      <c r="R348" s="55"/>
      <c r="S348" s="55"/>
      <c r="T348" s="55"/>
      <c r="U348" s="55"/>
      <c r="V348" s="55"/>
      <c r="W348" s="55"/>
      <c r="X348" s="55"/>
      <c r="Y348" s="55"/>
      <c r="Z348" s="40"/>
      <c r="AA348" s="55"/>
      <c r="AB348" s="40"/>
      <c r="AC348" s="40"/>
      <c r="AD348" s="55"/>
      <c r="AE348" s="56"/>
      <c r="AF348" s="56"/>
      <c r="AG348" s="56"/>
      <c r="AH348" s="56"/>
      <c r="AI348" s="56"/>
      <c r="AJ348" s="56"/>
      <c r="AK348" s="56"/>
    </row>
    <row r="349" ht="26.25" customHeight="1">
      <c r="A349" s="40">
        <v>341.0</v>
      </c>
      <c r="B349" s="49" t="s">
        <v>1109</v>
      </c>
      <c r="C349" s="49" t="s">
        <v>1110</v>
      </c>
      <c r="D349" s="58"/>
      <c r="E349" s="58"/>
      <c r="F349" s="40"/>
      <c r="G349" s="40"/>
      <c r="H349" s="49"/>
      <c r="I349" s="55"/>
      <c r="J349" s="55"/>
      <c r="K349" s="55"/>
      <c r="L349" s="52">
        <v>8.1315582605E10</v>
      </c>
      <c r="M349" s="53"/>
      <c r="N349" s="49" t="s">
        <v>1109</v>
      </c>
      <c r="O349" s="40"/>
      <c r="P349" s="49" t="s">
        <v>452</v>
      </c>
      <c r="Q349" s="40" t="s">
        <v>308</v>
      </c>
      <c r="R349" s="55"/>
      <c r="S349" s="55"/>
      <c r="T349" s="55"/>
      <c r="U349" s="55"/>
      <c r="V349" s="55"/>
      <c r="W349" s="55"/>
      <c r="X349" s="55"/>
      <c r="Y349" s="55"/>
      <c r="Z349" s="40"/>
      <c r="AA349" s="55"/>
      <c r="AB349" s="40"/>
      <c r="AC349" s="40"/>
      <c r="AD349" s="55"/>
      <c r="AE349" s="56"/>
      <c r="AF349" s="56"/>
      <c r="AG349" s="56"/>
      <c r="AH349" s="56"/>
      <c r="AI349" s="56"/>
      <c r="AJ349" s="56"/>
      <c r="AK349" s="56"/>
    </row>
    <row r="350" ht="26.25" customHeight="1">
      <c r="A350" s="40">
        <v>342.0</v>
      </c>
      <c r="B350" s="49" t="s">
        <v>1111</v>
      </c>
      <c r="C350" s="49" t="s">
        <v>1112</v>
      </c>
      <c r="D350" s="58"/>
      <c r="E350" s="58"/>
      <c r="F350" s="40"/>
      <c r="G350" s="40"/>
      <c r="H350" s="49"/>
      <c r="I350" s="55"/>
      <c r="J350" s="55"/>
      <c r="K350" s="55"/>
      <c r="L350" s="52">
        <v>8.1318809173E10</v>
      </c>
      <c r="M350" s="53"/>
      <c r="N350" s="49" t="s">
        <v>1111</v>
      </c>
      <c r="O350" s="40"/>
      <c r="P350" s="49" t="s">
        <v>288</v>
      </c>
      <c r="Q350" s="41" t="s">
        <v>124</v>
      </c>
      <c r="R350" s="55"/>
      <c r="S350" s="55"/>
      <c r="T350" s="55"/>
      <c r="U350" s="55"/>
      <c r="V350" s="55"/>
      <c r="W350" s="55"/>
      <c r="X350" s="55"/>
      <c r="Y350" s="55"/>
      <c r="Z350" s="40"/>
      <c r="AA350" s="55"/>
      <c r="AB350" s="40"/>
      <c r="AC350" s="40"/>
      <c r="AD350" s="55"/>
      <c r="AE350" s="56"/>
      <c r="AF350" s="56"/>
      <c r="AG350" s="56"/>
      <c r="AH350" s="56"/>
      <c r="AI350" s="56"/>
      <c r="AJ350" s="56"/>
      <c r="AK350" s="56"/>
    </row>
    <row r="351" ht="26.25" customHeight="1">
      <c r="A351" s="40">
        <v>343.0</v>
      </c>
      <c r="B351" s="49" t="s">
        <v>1113</v>
      </c>
      <c r="C351" s="49" t="s">
        <v>1114</v>
      </c>
      <c r="D351" s="58"/>
      <c r="E351" s="58"/>
      <c r="F351" s="40"/>
      <c r="G351" s="40"/>
      <c r="H351" s="49"/>
      <c r="I351" s="55"/>
      <c r="J351" s="55"/>
      <c r="K351" s="55"/>
      <c r="L351" s="52">
        <v>8.1396389011E10</v>
      </c>
      <c r="M351" s="53"/>
      <c r="N351" s="49" t="s">
        <v>1113</v>
      </c>
      <c r="O351" s="40"/>
      <c r="P351" s="49" t="s">
        <v>333</v>
      </c>
      <c r="Q351" s="40" t="s">
        <v>308</v>
      </c>
      <c r="R351" s="55"/>
      <c r="S351" s="55"/>
      <c r="T351" s="55"/>
      <c r="U351" s="55"/>
      <c r="V351" s="55"/>
      <c r="W351" s="55"/>
      <c r="X351" s="55"/>
      <c r="Y351" s="55"/>
      <c r="Z351" s="40"/>
      <c r="AA351" s="55"/>
      <c r="AB351" s="40"/>
      <c r="AC351" s="40"/>
      <c r="AD351" s="55"/>
      <c r="AE351" s="56"/>
      <c r="AF351" s="56"/>
      <c r="AG351" s="56"/>
      <c r="AH351" s="56"/>
      <c r="AI351" s="56"/>
      <c r="AJ351" s="56"/>
      <c r="AK351" s="56"/>
    </row>
    <row r="352" ht="26.25" customHeight="1">
      <c r="A352" s="40">
        <v>344.0</v>
      </c>
      <c r="B352" s="49" t="s">
        <v>1115</v>
      </c>
      <c r="C352" s="49" t="s">
        <v>1116</v>
      </c>
      <c r="D352" s="58"/>
      <c r="E352" s="58"/>
      <c r="F352" s="40"/>
      <c r="G352" s="40"/>
      <c r="H352" s="49"/>
      <c r="I352" s="55"/>
      <c r="J352" s="55"/>
      <c r="K352" s="55"/>
      <c r="L352" s="52">
        <v>8.1381630675E10</v>
      </c>
      <c r="M352" s="53"/>
      <c r="N352" s="49" t="s">
        <v>1115</v>
      </c>
      <c r="O352" s="40"/>
      <c r="P352" s="49" t="s">
        <v>291</v>
      </c>
      <c r="Q352" s="40" t="s">
        <v>308</v>
      </c>
      <c r="R352" s="55"/>
      <c r="S352" s="55"/>
      <c r="T352" s="55"/>
      <c r="U352" s="55"/>
      <c r="V352" s="55"/>
      <c r="W352" s="55"/>
      <c r="X352" s="55"/>
      <c r="Y352" s="55"/>
      <c r="Z352" s="40"/>
      <c r="AA352" s="55"/>
      <c r="AB352" s="40"/>
      <c r="AC352" s="40"/>
      <c r="AD352" s="55"/>
      <c r="AE352" s="56"/>
      <c r="AF352" s="56"/>
      <c r="AG352" s="56"/>
      <c r="AH352" s="56"/>
      <c r="AI352" s="56"/>
      <c r="AJ352" s="56"/>
      <c r="AK352" s="56"/>
    </row>
    <row r="353" ht="26.25" customHeight="1">
      <c r="A353" s="40">
        <v>345.0</v>
      </c>
      <c r="B353" s="49" t="s">
        <v>1117</v>
      </c>
      <c r="C353" s="49" t="s">
        <v>1118</v>
      </c>
      <c r="D353" s="58"/>
      <c r="E353" s="58"/>
      <c r="F353" s="40"/>
      <c r="G353" s="40"/>
      <c r="H353" s="49"/>
      <c r="I353" s="55"/>
      <c r="J353" s="55"/>
      <c r="K353" s="55"/>
      <c r="L353" s="52">
        <v>8.1567625788E10</v>
      </c>
      <c r="M353" s="53"/>
      <c r="N353" s="49" t="s">
        <v>1117</v>
      </c>
      <c r="O353" s="40"/>
      <c r="P353" s="49" t="s">
        <v>302</v>
      </c>
      <c r="Q353" s="41" t="s">
        <v>124</v>
      </c>
      <c r="R353" s="55"/>
      <c r="S353" s="55"/>
      <c r="T353" s="55"/>
      <c r="U353" s="55"/>
      <c r="V353" s="55"/>
      <c r="W353" s="55"/>
      <c r="X353" s="55"/>
      <c r="Y353" s="55"/>
      <c r="Z353" s="40"/>
      <c r="AA353" s="55"/>
      <c r="AB353" s="40"/>
      <c r="AC353" s="40"/>
      <c r="AD353" s="55"/>
      <c r="AE353" s="56"/>
      <c r="AF353" s="56"/>
      <c r="AG353" s="56"/>
      <c r="AH353" s="56"/>
      <c r="AI353" s="56"/>
      <c r="AJ353" s="56"/>
      <c r="AK353" s="56"/>
    </row>
    <row r="354" ht="26.25" customHeight="1">
      <c r="A354" s="40">
        <v>346.0</v>
      </c>
      <c r="B354" s="49" t="s">
        <v>1119</v>
      </c>
      <c r="C354" s="49" t="s">
        <v>1120</v>
      </c>
      <c r="D354" s="58"/>
      <c r="E354" s="58"/>
      <c r="F354" s="40"/>
      <c r="G354" s="40"/>
      <c r="H354" s="49"/>
      <c r="I354" s="55"/>
      <c r="J354" s="55"/>
      <c r="K354" s="55"/>
      <c r="L354" s="52">
        <v>8.7885766613E10</v>
      </c>
      <c r="M354" s="53"/>
      <c r="N354" s="49" t="s">
        <v>1119</v>
      </c>
      <c r="O354" s="40"/>
      <c r="P354" s="49" t="s">
        <v>425</v>
      </c>
      <c r="Q354" s="40" t="s">
        <v>108</v>
      </c>
      <c r="R354" s="55"/>
      <c r="S354" s="55"/>
      <c r="T354" s="55"/>
      <c r="U354" s="55"/>
      <c r="V354" s="55"/>
      <c r="W354" s="55"/>
      <c r="X354" s="55"/>
      <c r="Y354" s="55"/>
      <c r="Z354" s="40"/>
      <c r="AA354" s="55"/>
      <c r="AB354" s="40"/>
      <c r="AC354" s="40"/>
      <c r="AD354" s="55"/>
      <c r="AE354" s="56"/>
      <c r="AF354" s="56"/>
      <c r="AG354" s="56"/>
      <c r="AH354" s="56"/>
      <c r="AI354" s="56"/>
      <c r="AJ354" s="56"/>
      <c r="AK354" s="56"/>
    </row>
    <row r="355" ht="26.25" customHeight="1">
      <c r="A355" s="40">
        <v>347.0</v>
      </c>
      <c r="B355" s="49" t="s">
        <v>1121</v>
      </c>
      <c r="C355" s="49" t="s">
        <v>1122</v>
      </c>
      <c r="D355" s="58"/>
      <c r="E355" s="58"/>
      <c r="F355" s="40"/>
      <c r="G355" s="40"/>
      <c r="H355" s="49"/>
      <c r="I355" s="55"/>
      <c r="J355" s="55"/>
      <c r="K355" s="55"/>
      <c r="L355" s="52">
        <v>8.3821328107E10</v>
      </c>
      <c r="M355" s="53"/>
      <c r="N355" s="49" t="s">
        <v>1121</v>
      </c>
      <c r="O355" s="40"/>
      <c r="P355" s="49" t="s">
        <v>305</v>
      </c>
      <c r="Q355" s="41" t="s">
        <v>124</v>
      </c>
      <c r="R355" s="55"/>
      <c r="S355" s="55"/>
      <c r="T355" s="55"/>
      <c r="U355" s="55"/>
      <c r="V355" s="55"/>
      <c r="W355" s="55"/>
      <c r="X355" s="55"/>
      <c r="Y355" s="55"/>
      <c r="Z355" s="40"/>
      <c r="AA355" s="55"/>
      <c r="AB355" s="40"/>
      <c r="AC355" s="40"/>
      <c r="AD355" s="55"/>
      <c r="AE355" s="56"/>
      <c r="AF355" s="56"/>
      <c r="AG355" s="56"/>
      <c r="AH355" s="56"/>
      <c r="AI355" s="56"/>
      <c r="AJ355" s="56"/>
      <c r="AK355" s="56"/>
    </row>
    <row r="356" ht="26.25" customHeight="1">
      <c r="A356" s="40">
        <v>348.0</v>
      </c>
      <c r="B356" s="49" t="s">
        <v>1123</v>
      </c>
      <c r="C356" s="49" t="s">
        <v>1124</v>
      </c>
      <c r="D356" s="58"/>
      <c r="E356" s="58"/>
      <c r="F356" s="40"/>
      <c r="G356" s="40"/>
      <c r="H356" s="49"/>
      <c r="I356" s="55"/>
      <c r="J356" s="55"/>
      <c r="K356" s="55"/>
      <c r="L356" s="52">
        <v>8.5624749435E10</v>
      </c>
      <c r="M356" s="53"/>
      <c r="N356" s="49" t="s">
        <v>1123</v>
      </c>
      <c r="O356" s="40"/>
      <c r="P356" s="49" t="s">
        <v>294</v>
      </c>
      <c r="Q356" s="40" t="s">
        <v>139</v>
      </c>
      <c r="R356" s="55"/>
      <c r="S356" s="55"/>
      <c r="T356" s="55"/>
      <c r="U356" s="55"/>
      <c r="V356" s="55"/>
      <c r="W356" s="55"/>
      <c r="X356" s="55"/>
      <c r="Y356" s="55"/>
      <c r="Z356" s="40"/>
      <c r="AA356" s="55"/>
      <c r="AB356" s="40"/>
      <c r="AC356" s="40"/>
      <c r="AD356" s="55"/>
      <c r="AE356" s="56"/>
      <c r="AF356" s="56"/>
      <c r="AG356" s="56"/>
      <c r="AH356" s="56"/>
      <c r="AI356" s="56"/>
      <c r="AJ356" s="56"/>
      <c r="AK356" s="56"/>
    </row>
    <row r="357" ht="26.25" customHeight="1">
      <c r="A357" s="40">
        <v>349.0</v>
      </c>
      <c r="B357" s="49" t="s">
        <v>1125</v>
      </c>
      <c r="C357" s="49" t="s">
        <v>1126</v>
      </c>
      <c r="D357" s="58"/>
      <c r="E357" s="58"/>
      <c r="F357" s="40"/>
      <c r="G357" s="40"/>
      <c r="H357" s="49"/>
      <c r="I357" s="55"/>
      <c r="J357" s="55"/>
      <c r="K357" s="55"/>
      <c r="L357" s="52">
        <v>8.1288390453E10</v>
      </c>
      <c r="M357" s="53"/>
      <c r="N357" s="49" t="s">
        <v>1125</v>
      </c>
      <c r="O357" s="40"/>
      <c r="P357" s="49" t="s">
        <v>294</v>
      </c>
      <c r="Q357" s="40" t="s">
        <v>139</v>
      </c>
      <c r="R357" s="55"/>
      <c r="S357" s="55"/>
      <c r="T357" s="55"/>
      <c r="U357" s="55"/>
      <c r="V357" s="55"/>
      <c r="W357" s="55"/>
      <c r="X357" s="55"/>
      <c r="Y357" s="55"/>
      <c r="Z357" s="40"/>
      <c r="AA357" s="55"/>
      <c r="AB357" s="40"/>
      <c r="AC357" s="40"/>
      <c r="AD357" s="55"/>
      <c r="AE357" s="56"/>
      <c r="AF357" s="56"/>
      <c r="AG357" s="56"/>
      <c r="AH357" s="56"/>
      <c r="AI357" s="56"/>
      <c r="AJ357" s="56"/>
      <c r="AK357" s="56"/>
    </row>
    <row r="358" ht="26.25" customHeight="1">
      <c r="A358" s="10">
        <f>A357+1</f>
        <v>350</v>
      </c>
      <c r="B358" s="56"/>
      <c r="C358" s="66" t="s">
        <v>1127</v>
      </c>
      <c r="D358" s="61">
        <v>33770.0</v>
      </c>
      <c r="E358" s="61"/>
      <c r="F358" s="78" t="s">
        <v>101</v>
      </c>
      <c r="G358" s="66" t="s">
        <v>102</v>
      </c>
      <c r="H358" s="66" t="s">
        <v>1128</v>
      </c>
      <c r="I358" s="66" t="s">
        <v>1129</v>
      </c>
      <c r="J358" s="66" t="s">
        <v>31</v>
      </c>
      <c r="K358" s="66" t="s">
        <v>105</v>
      </c>
      <c r="L358" s="79">
        <v>8.2281561338E10</v>
      </c>
      <c r="M358" s="80">
        <v>8.2281561338E10</v>
      </c>
      <c r="N358" s="66" t="s">
        <v>1130</v>
      </c>
      <c r="O358" s="81" t="s">
        <v>137</v>
      </c>
      <c r="P358" s="66" t="s">
        <v>123</v>
      </c>
      <c r="Q358" s="66" t="s">
        <v>588</v>
      </c>
      <c r="R358" s="66" t="s">
        <v>158</v>
      </c>
      <c r="S358" s="66" t="s">
        <v>1131</v>
      </c>
      <c r="T358" s="66" t="s">
        <v>1132</v>
      </c>
      <c r="U358" s="66" t="s">
        <v>1133</v>
      </c>
      <c r="V358" s="66" t="s">
        <v>1134</v>
      </c>
      <c r="W358" s="82" t="s">
        <v>1135</v>
      </c>
      <c r="X358" s="66" t="s">
        <v>1136</v>
      </c>
      <c r="Y358" s="82" t="s">
        <v>1137</v>
      </c>
      <c r="Z358" s="66" t="s">
        <v>1138</v>
      </c>
      <c r="AA358" s="82" t="s">
        <v>1139</v>
      </c>
      <c r="AB358" s="82" t="s">
        <v>1140</v>
      </c>
      <c r="AC358" s="66" t="s">
        <v>1141</v>
      </c>
      <c r="AD358" s="82" t="s">
        <v>1142</v>
      </c>
      <c r="AE358" s="66"/>
      <c r="AF358" s="56"/>
      <c r="AG358" s="56"/>
      <c r="AH358" s="56"/>
      <c r="AI358" s="56"/>
      <c r="AJ358" s="56"/>
      <c r="AK358" s="56"/>
    </row>
    <row r="359" ht="26.25" customHeight="1">
      <c r="A359" s="40">
        <v>350.0</v>
      </c>
      <c r="B359" s="49" t="s">
        <v>1143</v>
      </c>
      <c r="C359" s="49" t="s">
        <v>1144</v>
      </c>
      <c r="D359" s="58"/>
      <c r="E359" s="58"/>
      <c r="F359" s="40"/>
      <c r="G359" s="40"/>
      <c r="H359" s="49"/>
      <c r="I359" s="55"/>
      <c r="J359" s="55"/>
      <c r="K359" s="55"/>
      <c r="L359" s="52">
        <v>8.1910148777E10</v>
      </c>
      <c r="M359" s="53"/>
      <c r="N359" s="49" t="s">
        <v>1143</v>
      </c>
      <c r="O359" s="40"/>
      <c r="P359" s="49" t="s">
        <v>294</v>
      </c>
      <c r="Q359" s="40" t="s">
        <v>139</v>
      </c>
      <c r="R359" s="55"/>
      <c r="S359" s="55"/>
      <c r="T359" s="55"/>
      <c r="U359" s="55"/>
      <c r="V359" s="55"/>
      <c r="W359" s="55"/>
      <c r="X359" s="55"/>
      <c r="Y359" s="55"/>
      <c r="Z359" s="40"/>
      <c r="AA359" s="55"/>
      <c r="AB359" s="40"/>
      <c r="AC359" s="40"/>
      <c r="AD359" s="55"/>
      <c r="AE359" s="56"/>
      <c r="AF359" s="56"/>
      <c r="AG359" s="56"/>
      <c r="AH359" s="56"/>
      <c r="AI359" s="56"/>
      <c r="AJ359" s="56"/>
      <c r="AK359" s="56"/>
    </row>
    <row r="360" ht="26.25" customHeight="1">
      <c r="A360" s="40">
        <v>351.0</v>
      </c>
      <c r="B360" s="49" t="s">
        <v>1145</v>
      </c>
      <c r="C360" s="49" t="s">
        <v>1146</v>
      </c>
      <c r="D360" s="58"/>
      <c r="E360" s="58"/>
      <c r="F360" s="40"/>
      <c r="G360" s="40"/>
      <c r="H360" s="49"/>
      <c r="I360" s="55"/>
      <c r="J360" s="55"/>
      <c r="K360" s="55"/>
      <c r="L360" s="52">
        <v>8.7741354976E10</v>
      </c>
      <c r="M360" s="53"/>
      <c r="N360" s="49" t="s">
        <v>1145</v>
      </c>
      <c r="O360" s="40"/>
      <c r="P360" s="49" t="s">
        <v>305</v>
      </c>
      <c r="Q360" s="41" t="s">
        <v>124</v>
      </c>
      <c r="R360" s="55"/>
      <c r="S360" s="55"/>
      <c r="T360" s="55"/>
      <c r="U360" s="55"/>
      <c r="V360" s="55"/>
      <c r="W360" s="55"/>
      <c r="X360" s="55"/>
      <c r="Y360" s="55"/>
      <c r="Z360" s="40"/>
      <c r="AA360" s="55"/>
      <c r="AB360" s="40"/>
      <c r="AC360" s="40"/>
      <c r="AD360" s="55"/>
      <c r="AE360" s="56"/>
      <c r="AF360" s="56"/>
      <c r="AG360" s="56"/>
      <c r="AH360" s="56"/>
      <c r="AI360" s="56"/>
      <c r="AJ360" s="56"/>
      <c r="AK360" s="56"/>
    </row>
    <row r="361" ht="26.25" customHeight="1">
      <c r="A361" s="40">
        <v>352.0</v>
      </c>
      <c r="B361" s="49" t="s">
        <v>1147</v>
      </c>
      <c r="C361" s="49" t="s">
        <v>1148</v>
      </c>
      <c r="D361" s="58"/>
      <c r="E361" s="58"/>
      <c r="F361" s="40"/>
      <c r="G361" s="40"/>
      <c r="H361" s="49"/>
      <c r="I361" s="55"/>
      <c r="J361" s="55"/>
      <c r="K361" s="55"/>
      <c r="L361" s="52">
        <v>8.2166111805E10</v>
      </c>
      <c r="M361" s="53"/>
      <c r="N361" s="49" t="s">
        <v>1147</v>
      </c>
      <c r="O361" s="40"/>
      <c r="P361" s="49" t="s">
        <v>294</v>
      </c>
      <c r="Q361" s="40" t="s">
        <v>139</v>
      </c>
      <c r="R361" s="55"/>
      <c r="S361" s="55"/>
      <c r="T361" s="55"/>
      <c r="U361" s="55"/>
      <c r="V361" s="55"/>
      <c r="W361" s="55"/>
      <c r="X361" s="55"/>
      <c r="Y361" s="55"/>
      <c r="Z361" s="40"/>
      <c r="AA361" s="55"/>
      <c r="AB361" s="40"/>
      <c r="AC361" s="40"/>
      <c r="AD361" s="55"/>
      <c r="AE361" s="56"/>
      <c r="AF361" s="56"/>
      <c r="AG361" s="56"/>
      <c r="AH361" s="56"/>
      <c r="AI361" s="56"/>
      <c r="AJ361" s="56"/>
      <c r="AK361" s="56"/>
    </row>
    <row r="362" ht="26.25" customHeight="1">
      <c r="A362" s="40">
        <v>353.0</v>
      </c>
      <c r="B362" s="49" t="s">
        <v>1149</v>
      </c>
      <c r="C362" s="49" t="s">
        <v>1150</v>
      </c>
      <c r="D362" s="58"/>
      <c r="E362" s="58"/>
      <c r="F362" s="40"/>
      <c r="G362" s="40"/>
      <c r="H362" s="49"/>
      <c r="I362" s="55"/>
      <c r="J362" s="55"/>
      <c r="K362" s="55"/>
      <c r="L362" s="52">
        <v>8.129168478E9</v>
      </c>
      <c r="M362" s="53"/>
      <c r="N362" s="49" t="s">
        <v>1149</v>
      </c>
      <c r="O362" s="40"/>
      <c r="P362" s="49" t="s">
        <v>288</v>
      </c>
      <c r="Q362" s="40" t="s">
        <v>542</v>
      </c>
      <c r="R362" s="55"/>
      <c r="S362" s="55"/>
      <c r="T362" s="55"/>
      <c r="U362" s="55"/>
      <c r="V362" s="55"/>
      <c r="W362" s="55"/>
      <c r="X362" s="55"/>
      <c r="Y362" s="55"/>
      <c r="Z362" s="40"/>
      <c r="AA362" s="55"/>
      <c r="AB362" s="40"/>
      <c r="AC362" s="40"/>
      <c r="AD362" s="55"/>
      <c r="AE362" s="56"/>
      <c r="AF362" s="56"/>
      <c r="AG362" s="56"/>
      <c r="AH362" s="56"/>
      <c r="AI362" s="56"/>
      <c r="AJ362" s="56"/>
      <c r="AK362" s="56"/>
    </row>
    <row r="363" ht="26.25" customHeight="1">
      <c r="A363" s="40">
        <v>354.0</v>
      </c>
      <c r="B363" s="49" t="s">
        <v>1151</v>
      </c>
      <c r="C363" s="49" t="s">
        <v>1152</v>
      </c>
      <c r="D363" s="58"/>
      <c r="E363" s="58"/>
      <c r="F363" s="40"/>
      <c r="G363" s="40"/>
      <c r="H363" s="49"/>
      <c r="I363" s="55"/>
      <c r="J363" s="55"/>
      <c r="K363" s="55"/>
      <c r="L363" s="52">
        <v>8.7883759604E10</v>
      </c>
      <c r="M363" s="53"/>
      <c r="N363" s="49" t="s">
        <v>1151</v>
      </c>
      <c r="O363" s="40"/>
      <c r="P363" s="49" t="s">
        <v>294</v>
      </c>
      <c r="Q363" s="40" t="s">
        <v>108</v>
      </c>
      <c r="R363" s="55"/>
      <c r="S363" s="55"/>
      <c r="T363" s="55"/>
      <c r="U363" s="55"/>
      <c r="V363" s="55"/>
      <c r="W363" s="55"/>
      <c r="X363" s="55"/>
      <c r="Y363" s="55"/>
      <c r="Z363" s="40"/>
      <c r="AA363" s="55"/>
      <c r="AB363" s="40"/>
      <c r="AC363" s="40"/>
      <c r="AD363" s="55"/>
      <c r="AE363" s="56"/>
      <c r="AF363" s="56"/>
      <c r="AG363" s="56"/>
      <c r="AH363" s="56"/>
      <c r="AI363" s="56"/>
      <c r="AJ363" s="56"/>
      <c r="AK363" s="56"/>
    </row>
    <row r="364" ht="26.25" customHeight="1">
      <c r="A364" s="40">
        <v>355.0</v>
      </c>
      <c r="B364" s="49" t="s">
        <v>1153</v>
      </c>
      <c r="C364" s="49" t="s">
        <v>1154</v>
      </c>
      <c r="D364" s="58"/>
      <c r="E364" s="58"/>
      <c r="F364" s="40"/>
      <c r="G364" s="40"/>
      <c r="H364" s="49"/>
      <c r="I364" s="55"/>
      <c r="J364" s="55"/>
      <c r="K364" s="55"/>
      <c r="L364" s="52">
        <v>8.9665842346E10</v>
      </c>
      <c r="M364" s="53"/>
      <c r="N364" s="49" t="s">
        <v>1153</v>
      </c>
      <c r="O364" s="40"/>
      <c r="P364" s="49" t="s">
        <v>294</v>
      </c>
      <c r="Q364" s="40" t="s">
        <v>139</v>
      </c>
      <c r="R364" s="55"/>
      <c r="S364" s="55"/>
      <c r="T364" s="55"/>
      <c r="U364" s="55"/>
      <c r="V364" s="55"/>
      <c r="W364" s="55"/>
      <c r="X364" s="55"/>
      <c r="Y364" s="55"/>
      <c r="Z364" s="40"/>
      <c r="AA364" s="55"/>
      <c r="AB364" s="40"/>
      <c r="AC364" s="40"/>
      <c r="AD364" s="55"/>
      <c r="AE364" s="56"/>
      <c r="AF364" s="56"/>
      <c r="AG364" s="56"/>
      <c r="AH364" s="56"/>
      <c r="AI364" s="56"/>
      <c r="AJ364" s="56"/>
      <c r="AK364" s="56"/>
    </row>
    <row r="365" ht="26.25" customHeight="1">
      <c r="A365" s="40">
        <v>356.0</v>
      </c>
      <c r="B365" s="49" t="s">
        <v>1155</v>
      </c>
      <c r="C365" s="49" t="s">
        <v>1156</v>
      </c>
      <c r="D365" s="58"/>
      <c r="E365" s="58"/>
      <c r="F365" s="40"/>
      <c r="G365" s="40"/>
      <c r="H365" s="49"/>
      <c r="I365" s="55"/>
      <c r="J365" s="55"/>
      <c r="K365" s="55"/>
      <c r="L365" s="52">
        <v>8.5768420774E10</v>
      </c>
      <c r="M365" s="53"/>
      <c r="N365" s="49" t="s">
        <v>1155</v>
      </c>
      <c r="O365" s="40"/>
      <c r="P365" s="49" t="s">
        <v>294</v>
      </c>
      <c r="Q365" s="40" t="s">
        <v>108</v>
      </c>
      <c r="R365" s="55"/>
      <c r="S365" s="55"/>
      <c r="T365" s="55"/>
      <c r="U365" s="55"/>
      <c r="V365" s="55"/>
      <c r="W365" s="55"/>
      <c r="X365" s="55"/>
      <c r="Y365" s="55"/>
      <c r="Z365" s="40"/>
      <c r="AA365" s="55"/>
      <c r="AB365" s="40"/>
      <c r="AC365" s="40"/>
      <c r="AD365" s="55"/>
      <c r="AE365" s="56"/>
      <c r="AF365" s="56"/>
      <c r="AG365" s="56"/>
      <c r="AH365" s="56"/>
      <c r="AI365" s="56"/>
      <c r="AJ365" s="56"/>
      <c r="AK365" s="56"/>
    </row>
    <row r="366" ht="26.25" customHeight="1">
      <c r="A366" s="40">
        <v>357.0</v>
      </c>
      <c r="B366" s="49" t="s">
        <v>1157</v>
      </c>
      <c r="C366" s="49" t="s">
        <v>1158</v>
      </c>
      <c r="D366" s="58"/>
      <c r="E366" s="58"/>
      <c r="F366" s="40"/>
      <c r="G366" s="40"/>
      <c r="H366" s="49"/>
      <c r="I366" s="55"/>
      <c r="J366" s="55"/>
      <c r="K366" s="55"/>
      <c r="L366" s="52">
        <v>8.7868120294E10</v>
      </c>
      <c r="M366" s="53"/>
      <c r="N366" s="49" t="s">
        <v>1157</v>
      </c>
      <c r="O366" s="40"/>
      <c r="P366" s="49" t="s">
        <v>294</v>
      </c>
      <c r="Q366" s="41" t="s">
        <v>124</v>
      </c>
      <c r="R366" s="55"/>
      <c r="S366" s="55"/>
      <c r="T366" s="55"/>
      <c r="U366" s="55"/>
      <c r="V366" s="55"/>
      <c r="W366" s="55"/>
      <c r="X366" s="55"/>
      <c r="Y366" s="55"/>
      <c r="Z366" s="40"/>
      <c r="AA366" s="55"/>
      <c r="AB366" s="40"/>
      <c r="AC366" s="40"/>
      <c r="AD366" s="55"/>
      <c r="AE366" s="56"/>
      <c r="AF366" s="56"/>
      <c r="AG366" s="56"/>
      <c r="AH366" s="56"/>
      <c r="AI366" s="56"/>
      <c r="AJ366" s="56"/>
      <c r="AK366" s="56"/>
    </row>
    <row r="367" ht="26.25" customHeight="1">
      <c r="A367" s="40">
        <v>358.0</v>
      </c>
      <c r="B367" s="49" t="s">
        <v>1159</v>
      </c>
      <c r="C367" s="49" t="s">
        <v>1160</v>
      </c>
      <c r="D367" s="58"/>
      <c r="E367" s="58"/>
      <c r="F367" s="40"/>
      <c r="G367" s="40"/>
      <c r="H367" s="49"/>
      <c r="I367" s="55"/>
      <c r="J367" s="55"/>
      <c r="K367" s="55"/>
      <c r="L367" s="52">
        <v>8.572385657E10</v>
      </c>
      <c r="M367" s="53"/>
      <c r="N367" s="49" t="s">
        <v>1159</v>
      </c>
      <c r="O367" s="40"/>
      <c r="P367" s="49" t="s">
        <v>294</v>
      </c>
      <c r="Q367" s="41" t="s">
        <v>124</v>
      </c>
      <c r="R367" s="55"/>
      <c r="S367" s="55"/>
      <c r="T367" s="55"/>
      <c r="U367" s="55"/>
      <c r="V367" s="55"/>
      <c r="W367" s="55"/>
      <c r="X367" s="55"/>
      <c r="Y367" s="55"/>
      <c r="Z367" s="40"/>
      <c r="AA367" s="55"/>
      <c r="AB367" s="40"/>
      <c r="AC367" s="40"/>
      <c r="AD367" s="55"/>
      <c r="AE367" s="56"/>
      <c r="AF367" s="56"/>
      <c r="AG367" s="56"/>
      <c r="AH367" s="56"/>
      <c r="AI367" s="56"/>
      <c r="AJ367" s="56"/>
      <c r="AK367" s="56"/>
    </row>
    <row r="368" ht="26.25" customHeight="1">
      <c r="A368" s="40">
        <v>359.0</v>
      </c>
      <c r="B368" s="49" t="s">
        <v>1161</v>
      </c>
      <c r="C368" s="49" t="s">
        <v>1162</v>
      </c>
      <c r="D368" s="58"/>
      <c r="E368" s="58"/>
      <c r="F368" s="40"/>
      <c r="G368" s="40"/>
      <c r="H368" s="49"/>
      <c r="I368" s="55"/>
      <c r="J368" s="55"/>
      <c r="K368" s="55"/>
      <c r="L368" s="52">
        <v>8.5718505224E10</v>
      </c>
      <c r="M368" s="53"/>
      <c r="N368" s="49" t="s">
        <v>1161</v>
      </c>
      <c r="O368" s="40"/>
      <c r="P368" s="49" t="s">
        <v>294</v>
      </c>
      <c r="Q368" s="41" t="s">
        <v>124</v>
      </c>
      <c r="R368" s="55"/>
      <c r="S368" s="55"/>
      <c r="T368" s="55"/>
      <c r="U368" s="55"/>
      <c r="V368" s="55"/>
      <c r="W368" s="55"/>
      <c r="X368" s="55"/>
      <c r="Y368" s="55"/>
      <c r="Z368" s="40"/>
      <c r="AA368" s="55"/>
      <c r="AB368" s="40"/>
      <c r="AC368" s="40"/>
      <c r="AD368" s="55"/>
      <c r="AE368" s="56"/>
      <c r="AF368" s="56"/>
      <c r="AG368" s="56"/>
      <c r="AH368" s="56"/>
      <c r="AI368" s="56"/>
      <c r="AJ368" s="56"/>
      <c r="AK368" s="56"/>
    </row>
    <row r="369" ht="26.25" customHeight="1">
      <c r="A369" s="40">
        <v>360.0</v>
      </c>
      <c r="B369" s="49" t="s">
        <v>1163</v>
      </c>
      <c r="C369" s="49" t="s">
        <v>1164</v>
      </c>
      <c r="D369" s="58"/>
      <c r="E369" s="58"/>
      <c r="F369" s="40"/>
      <c r="G369" s="40"/>
      <c r="H369" s="49"/>
      <c r="I369" s="55"/>
      <c r="J369" s="55"/>
      <c r="K369" s="55"/>
      <c r="L369" s="52">
        <v>8.1298625784E10</v>
      </c>
      <c r="M369" s="53"/>
      <c r="N369" s="49" t="s">
        <v>1163</v>
      </c>
      <c r="O369" s="40"/>
      <c r="P369" s="49" t="s">
        <v>294</v>
      </c>
      <c r="Q369" s="40" t="s">
        <v>139</v>
      </c>
      <c r="R369" s="55"/>
      <c r="S369" s="55"/>
      <c r="T369" s="55"/>
      <c r="U369" s="55"/>
      <c r="V369" s="55"/>
      <c r="W369" s="55"/>
      <c r="X369" s="55"/>
      <c r="Y369" s="55"/>
      <c r="Z369" s="40"/>
      <c r="AA369" s="55"/>
      <c r="AB369" s="40"/>
      <c r="AC369" s="40"/>
      <c r="AD369" s="55"/>
      <c r="AE369" s="56"/>
      <c r="AF369" s="56"/>
      <c r="AG369" s="56"/>
      <c r="AH369" s="56"/>
      <c r="AI369" s="56"/>
      <c r="AJ369" s="56"/>
      <c r="AK369" s="56"/>
    </row>
    <row r="370" ht="26.25" customHeight="1">
      <c r="A370" s="40">
        <v>361.0</v>
      </c>
      <c r="B370" s="49" t="s">
        <v>1165</v>
      </c>
      <c r="C370" s="49" t="s">
        <v>1166</v>
      </c>
      <c r="D370" s="67">
        <v>36809.0</v>
      </c>
      <c r="E370" s="67"/>
      <c r="F370" s="50" t="s">
        <v>101</v>
      </c>
      <c r="G370" s="85"/>
      <c r="H370" s="49" t="s">
        <v>1167</v>
      </c>
      <c r="I370" s="49" t="s">
        <v>39</v>
      </c>
      <c r="J370" s="69" t="s">
        <v>39</v>
      </c>
      <c r="K370" s="86"/>
      <c r="L370" s="52">
        <v>8.2175116247E10</v>
      </c>
      <c r="M370" s="87"/>
      <c r="N370" s="85"/>
      <c r="O370" s="40" t="s">
        <v>717</v>
      </c>
      <c r="P370" s="81"/>
      <c r="Q370" s="49" t="s">
        <v>1168</v>
      </c>
      <c r="R370" s="81"/>
      <c r="S370" s="66"/>
      <c r="T370" s="66"/>
      <c r="U370" s="66"/>
      <c r="V370" s="49" t="s">
        <v>308</v>
      </c>
      <c r="W370" s="66"/>
      <c r="X370" s="66"/>
      <c r="Y370" s="66"/>
      <c r="Z370" s="81"/>
      <c r="AA370" s="66"/>
      <c r="AB370" s="81"/>
      <c r="AC370" s="81"/>
      <c r="AD370" s="66"/>
      <c r="AE370" s="56"/>
      <c r="AF370" s="56"/>
      <c r="AG370" s="56"/>
      <c r="AH370" s="56"/>
      <c r="AI370" s="56"/>
      <c r="AJ370" s="56"/>
      <c r="AK370" s="56"/>
    </row>
    <row r="371" ht="26.25" customHeight="1">
      <c r="A371" s="40">
        <v>362.0</v>
      </c>
      <c r="B371" s="49" t="s">
        <v>1169</v>
      </c>
      <c r="C371" s="49" t="s">
        <v>1170</v>
      </c>
      <c r="D371" s="58"/>
      <c r="E371" s="58"/>
      <c r="F371" s="40"/>
      <c r="G371" s="40"/>
      <c r="H371" s="49"/>
      <c r="I371" s="55"/>
      <c r="J371" s="55"/>
      <c r="K371" s="55"/>
      <c r="L371" s="52">
        <v>8.1310173528E10</v>
      </c>
      <c r="M371" s="53"/>
      <c r="N371" s="49" t="s">
        <v>1169</v>
      </c>
      <c r="O371" s="40"/>
      <c r="P371" s="49" t="s">
        <v>305</v>
      </c>
      <c r="Q371" s="40" t="s">
        <v>108</v>
      </c>
      <c r="R371" s="55"/>
      <c r="S371" s="55"/>
      <c r="T371" s="55"/>
      <c r="U371" s="55"/>
      <c r="V371" s="55"/>
      <c r="W371" s="55"/>
      <c r="X371" s="55"/>
      <c r="Y371" s="55"/>
      <c r="Z371" s="40"/>
      <c r="AA371" s="55"/>
      <c r="AB371" s="40"/>
      <c r="AC371" s="40"/>
      <c r="AD371" s="55"/>
      <c r="AE371" s="56"/>
      <c r="AF371" s="56"/>
      <c r="AG371" s="56"/>
      <c r="AH371" s="56"/>
      <c r="AI371" s="56"/>
      <c r="AJ371" s="56"/>
      <c r="AK371" s="56"/>
    </row>
    <row r="372" ht="26.25" customHeight="1">
      <c r="A372" s="40">
        <v>363.0</v>
      </c>
      <c r="B372" s="49" t="s">
        <v>1171</v>
      </c>
      <c r="C372" s="49" t="s">
        <v>1172</v>
      </c>
      <c r="D372" s="58"/>
      <c r="E372" s="58"/>
      <c r="F372" s="40"/>
      <c r="G372" s="40"/>
      <c r="H372" s="49"/>
      <c r="I372" s="55"/>
      <c r="J372" s="55"/>
      <c r="K372" s="55"/>
      <c r="L372" s="52">
        <v>8.7886721434E10</v>
      </c>
      <c r="M372" s="53"/>
      <c r="N372" s="49" t="s">
        <v>1171</v>
      </c>
      <c r="O372" s="40"/>
      <c r="P372" s="49" t="s">
        <v>297</v>
      </c>
      <c r="Q372" s="40" t="s">
        <v>139</v>
      </c>
      <c r="R372" s="55"/>
      <c r="S372" s="55"/>
      <c r="T372" s="55"/>
      <c r="U372" s="55"/>
      <c r="V372" s="55"/>
      <c r="W372" s="55"/>
      <c r="X372" s="55"/>
      <c r="Y372" s="55"/>
      <c r="Z372" s="40"/>
      <c r="AA372" s="55"/>
      <c r="AB372" s="40"/>
      <c r="AC372" s="40"/>
      <c r="AD372" s="55"/>
      <c r="AE372" s="56"/>
      <c r="AF372" s="56"/>
      <c r="AG372" s="56"/>
      <c r="AH372" s="56"/>
      <c r="AI372" s="56"/>
      <c r="AJ372" s="56"/>
      <c r="AK372" s="56"/>
    </row>
    <row r="373" ht="26.25" customHeight="1">
      <c r="A373" s="40">
        <v>364.0</v>
      </c>
      <c r="B373" s="49" t="s">
        <v>1173</v>
      </c>
      <c r="C373" s="49" t="s">
        <v>1174</v>
      </c>
      <c r="D373" s="58"/>
      <c r="E373" s="58"/>
      <c r="F373" s="40"/>
      <c r="G373" s="40"/>
      <c r="H373" s="49"/>
      <c r="I373" s="55"/>
      <c r="J373" s="55"/>
      <c r="K373" s="55"/>
      <c r="L373" s="52">
        <v>8.2122269262E10</v>
      </c>
      <c r="M373" s="53"/>
      <c r="N373" s="49" t="s">
        <v>1173</v>
      </c>
      <c r="O373" s="40"/>
      <c r="P373" s="49" t="s">
        <v>352</v>
      </c>
      <c r="Q373" s="40" t="s">
        <v>108</v>
      </c>
      <c r="R373" s="55"/>
      <c r="S373" s="55"/>
      <c r="T373" s="55"/>
      <c r="U373" s="55"/>
      <c r="V373" s="55"/>
      <c r="W373" s="55"/>
      <c r="X373" s="55"/>
      <c r="Y373" s="55"/>
      <c r="Z373" s="40"/>
      <c r="AA373" s="55"/>
      <c r="AB373" s="40"/>
      <c r="AC373" s="40"/>
      <c r="AD373" s="55"/>
      <c r="AE373" s="56"/>
      <c r="AF373" s="56"/>
      <c r="AG373" s="56"/>
      <c r="AH373" s="56"/>
      <c r="AI373" s="56"/>
      <c r="AJ373" s="56"/>
      <c r="AK373" s="56"/>
    </row>
    <row r="374" ht="26.25" customHeight="1">
      <c r="A374" s="40">
        <v>365.0</v>
      </c>
      <c r="B374" s="49" t="s">
        <v>1175</v>
      </c>
      <c r="C374" s="49" t="s">
        <v>1176</v>
      </c>
      <c r="D374" s="58"/>
      <c r="E374" s="58"/>
      <c r="F374" s="40"/>
      <c r="G374" s="40"/>
      <c r="H374" s="49"/>
      <c r="I374" s="55"/>
      <c r="J374" s="55"/>
      <c r="K374" s="55"/>
      <c r="L374" s="52">
        <v>8.2111158635E10</v>
      </c>
      <c r="M374" s="53"/>
      <c r="N374" s="49" t="s">
        <v>1175</v>
      </c>
      <c r="O374" s="40"/>
      <c r="P374" s="49" t="s">
        <v>333</v>
      </c>
      <c r="Q374" s="40" t="s">
        <v>308</v>
      </c>
      <c r="R374" s="55"/>
      <c r="S374" s="55"/>
      <c r="T374" s="55"/>
      <c r="U374" s="55"/>
      <c r="V374" s="55"/>
      <c r="W374" s="55"/>
      <c r="X374" s="55"/>
      <c r="Y374" s="55"/>
      <c r="Z374" s="40"/>
      <c r="AA374" s="55"/>
      <c r="AB374" s="40"/>
      <c r="AC374" s="40"/>
      <c r="AD374" s="55"/>
      <c r="AE374" s="56"/>
      <c r="AF374" s="56"/>
      <c r="AG374" s="56"/>
      <c r="AH374" s="56"/>
      <c r="AI374" s="56"/>
      <c r="AJ374" s="56"/>
      <c r="AK374" s="56"/>
    </row>
    <row r="375" ht="26.25" customHeight="1">
      <c r="A375" s="40">
        <v>366.0</v>
      </c>
      <c r="B375" s="49" t="s">
        <v>1177</v>
      </c>
      <c r="C375" s="49" t="s">
        <v>1178</v>
      </c>
      <c r="D375" s="58"/>
      <c r="E375" s="58"/>
      <c r="F375" s="40"/>
      <c r="G375" s="40"/>
      <c r="H375" s="49"/>
      <c r="I375" s="55"/>
      <c r="J375" s="55"/>
      <c r="K375" s="55"/>
      <c r="L375" s="52">
        <v>8.1299368621E10</v>
      </c>
      <c r="M375" s="53"/>
      <c r="N375" s="49" t="s">
        <v>1177</v>
      </c>
      <c r="O375" s="40"/>
      <c r="P375" s="49" t="s">
        <v>294</v>
      </c>
      <c r="Q375" s="40" t="s">
        <v>139</v>
      </c>
      <c r="R375" s="55"/>
      <c r="S375" s="55"/>
      <c r="T375" s="55"/>
      <c r="U375" s="55"/>
      <c r="V375" s="55"/>
      <c r="W375" s="55"/>
      <c r="X375" s="55"/>
      <c r="Y375" s="55"/>
      <c r="Z375" s="40"/>
      <c r="AA375" s="55"/>
      <c r="AB375" s="40"/>
      <c r="AC375" s="40"/>
      <c r="AD375" s="55"/>
      <c r="AE375" s="56"/>
      <c r="AF375" s="56"/>
      <c r="AG375" s="56"/>
      <c r="AH375" s="56"/>
      <c r="AI375" s="56"/>
      <c r="AJ375" s="56"/>
      <c r="AK375" s="56"/>
    </row>
    <row r="376" ht="26.25" customHeight="1">
      <c r="A376" s="40">
        <v>367.0</v>
      </c>
      <c r="B376" s="49" t="s">
        <v>1179</v>
      </c>
      <c r="C376" s="49" t="s">
        <v>1180</v>
      </c>
      <c r="D376" s="58"/>
      <c r="E376" s="58"/>
      <c r="F376" s="40"/>
      <c r="G376" s="40"/>
      <c r="H376" s="49"/>
      <c r="I376" s="55"/>
      <c r="J376" s="55"/>
      <c r="K376" s="55"/>
      <c r="L376" s="52">
        <v>8.99805016E9</v>
      </c>
      <c r="M376" s="53"/>
      <c r="N376" s="49" t="s">
        <v>1179</v>
      </c>
      <c r="O376" s="40"/>
      <c r="P376" s="49" t="s">
        <v>294</v>
      </c>
      <c r="Q376" s="40" t="s">
        <v>139</v>
      </c>
      <c r="R376" s="55"/>
      <c r="S376" s="55"/>
      <c r="T376" s="55"/>
      <c r="U376" s="55"/>
      <c r="V376" s="55"/>
      <c r="W376" s="55"/>
      <c r="X376" s="55"/>
      <c r="Y376" s="55"/>
      <c r="Z376" s="40"/>
      <c r="AA376" s="55"/>
      <c r="AB376" s="40"/>
      <c r="AC376" s="40"/>
      <c r="AD376" s="55"/>
      <c r="AE376" s="56"/>
      <c r="AF376" s="56"/>
      <c r="AG376" s="56"/>
      <c r="AH376" s="56"/>
      <c r="AI376" s="56"/>
      <c r="AJ376" s="56"/>
      <c r="AK376" s="56"/>
    </row>
    <row r="377" ht="26.25" customHeight="1">
      <c r="A377" s="40">
        <v>368.0</v>
      </c>
      <c r="B377" s="49" t="s">
        <v>1181</v>
      </c>
      <c r="C377" s="49" t="s">
        <v>1182</v>
      </c>
      <c r="D377" s="58"/>
      <c r="E377" s="58"/>
      <c r="F377" s="40"/>
      <c r="G377" s="40"/>
      <c r="H377" s="49"/>
      <c r="I377" s="55"/>
      <c r="J377" s="55"/>
      <c r="K377" s="55"/>
      <c r="L377" s="52">
        <v>8.5799217099E10</v>
      </c>
      <c r="M377" s="53"/>
      <c r="N377" s="49" t="s">
        <v>1181</v>
      </c>
      <c r="O377" s="40"/>
      <c r="P377" s="49" t="s">
        <v>297</v>
      </c>
      <c r="Q377" s="40" t="s">
        <v>108</v>
      </c>
      <c r="R377" s="55"/>
      <c r="S377" s="55"/>
      <c r="T377" s="55"/>
      <c r="U377" s="55"/>
      <c r="V377" s="55"/>
      <c r="W377" s="55"/>
      <c r="X377" s="55"/>
      <c r="Y377" s="55"/>
      <c r="Z377" s="40"/>
      <c r="AA377" s="55"/>
      <c r="AB377" s="40"/>
      <c r="AC377" s="40"/>
      <c r="AD377" s="55"/>
      <c r="AE377" s="56"/>
      <c r="AF377" s="56"/>
      <c r="AG377" s="56"/>
      <c r="AH377" s="56"/>
      <c r="AI377" s="56"/>
      <c r="AJ377" s="56"/>
      <c r="AK377" s="56"/>
    </row>
    <row r="378" ht="26.25" customHeight="1">
      <c r="A378" s="40">
        <v>369.0</v>
      </c>
      <c r="B378" s="49" t="s">
        <v>1183</v>
      </c>
      <c r="C378" s="49" t="s">
        <v>1184</v>
      </c>
      <c r="D378" s="58"/>
      <c r="E378" s="58"/>
      <c r="F378" s="40"/>
      <c r="G378" s="40"/>
      <c r="H378" s="49"/>
      <c r="I378" s="55"/>
      <c r="J378" s="55"/>
      <c r="K378" s="55"/>
      <c r="L378" s="52">
        <v>8.1296691882E10</v>
      </c>
      <c r="M378" s="53"/>
      <c r="N378" s="49" t="s">
        <v>1183</v>
      </c>
      <c r="O378" s="40"/>
      <c r="P378" s="49" t="s">
        <v>294</v>
      </c>
      <c r="Q378" s="40" t="s">
        <v>108</v>
      </c>
      <c r="R378" s="55"/>
      <c r="S378" s="55"/>
      <c r="T378" s="55"/>
      <c r="U378" s="55"/>
      <c r="V378" s="55"/>
      <c r="W378" s="55"/>
      <c r="X378" s="55"/>
      <c r="Y378" s="55"/>
      <c r="Z378" s="40"/>
      <c r="AA378" s="55"/>
      <c r="AB378" s="40"/>
      <c r="AC378" s="40"/>
      <c r="AD378" s="55"/>
      <c r="AE378" s="56"/>
      <c r="AF378" s="56"/>
      <c r="AG378" s="56"/>
      <c r="AH378" s="56"/>
      <c r="AI378" s="56"/>
      <c r="AJ378" s="56"/>
      <c r="AK378" s="56"/>
    </row>
    <row r="379" ht="26.25" customHeight="1">
      <c r="A379" s="40">
        <v>370.0</v>
      </c>
      <c r="B379" s="49" t="s">
        <v>1185</v>
      </c>
      <c r="C379" s="49" t="s">
        <v>1186</v>
      </c>
      <c r="D379" s="58"/>
      <c r="E379" s="58"/>
      <c r="F379" s="40"/>
      <c r="G379" s="40"/>
      <c r="H379" s="49"/>
      <c r="I379" s="55"/>
      <c r="J379" s="55"/>
      <c r="K379" s="55"/>
      <c r="L379" s="52">
        <v>8.7875499578E10</v>
      </c>
      <c r="M379" s="53"/>
      <c r="N379" s="49" t="s">
        <v>1185</v>
      </c>
      <c r="O379" s="40"/>
      <c r="P379" s="49" t="s">
        <v>294</v>
      </c>
      <c r="Q379" s="40" t="s">
        <v>542</v>
      </c>
      <c r="R379" s="55"/>
      <c r="S379" s="55"/>
      <c r="T379" s="55"/>
      <c r="U379" s="55"/>
      <c r="V379" s="55"/>
      <c r="W379" s="55"/>
      <c r="X379" s="55"/>
      <c r="Y379" s="55"/>
      <c r="Z379" s="40"/>
      <c r="AA379" s="55"/>
      <c r="AB379" s="40"/>
      <c r="AC379" s="40"/>
      <c r="AD379" s="55"/>
      <c r="AE379" s="56"/>
      <c r="AF379" s="56"/>
      <c r="AG379" s="56"/>
      <c r="AH379" s="56"/>
      <c r="AI379" s="56"/>
      <c r="AJ379" s="56"/>
      <c r="AK379" s="56"/>
    </row>
    <row r="380" ht="26.25" customHeight="1">
      <c r="A380" s="40">
        <v>371.0</v>
      </c>
      <c r="B380" s="49" t="s">
        <v>1187</v>
      </c>
      <c r="C380" s="49" t="s">
        <v>1188</v>
      </c>
      <c r="D380" s="58"/>
      <c r="E380" s="58"/>
      <c r="F380" s="40"/>
      <c r="G380" s="40"/>
      <c r="H380" s="49"/>
      <c r="I380" s="55"/>
      <c r="J380" s="55"/>
      <c r="K380" s="55"/>
      <c r="L380" s="52">
        <v>8.211089247E10</v>
      </c>
      <c r="M380" s="53"/>
      <c r="N380" s="49" t="s">
        <v>1187</v>
      </c>
      <c r="O380" s="40"/>
      <c r="P380" s="49" t="s">
        <v>297</v>
      </c>
      <c r="Q380" s="40" t="s">
        <v>139</v>
      </c>
      <c r="R380" s="55"/>
      <c r="S380" s="55"/>
      <c r="T380" s="55"/>
      <c r="U380" s="55"/>
      <c r="V380" s="55"/>
      <c r="W380" s="55"/>
      <c r="X380" s="55"/>
      <c r="Y380" s="55"/>
      <c r="Z380" s="40"/>
      <c r="AA380" s="55"/>
      <c r="AB380" s="40"/>
      <c r="AC380" s="40"/>
      <c r="AD380" s="55"/>
      <c r="AE380" s="56"/>
      <c r="AF380" s="56"/>
      <c r="AG380" s="56"/>
      <c r="AH380" s="56"/>
      <c r="AI380" s="56"/>
      <c r="AJ380" s="56"/>
      <c r="AK380" s="56"/>
    </row>
    <row r="381" ht="26.25" customHeight="1">
      <c r="A381" s="40">
        <v>372.0</v>
      </c>
      <c r="B381" s="49" t="s">
        <v>1189</v>
      </c>
      <c r="C381" s="49" t="s">
        <v>1190</v>
      </c>
      <c r="D381" s="58"/>
      <c r="E381" s="58"/>
      <c r="F381" s="40"/>
      <c r="G381" s="40"/>
      <c r="H381" s="49"/>
      <c r="I381" s="55"/>
      <c r="J381" s="55"/>
      <c r="K381" s="55"/>
      <c r="L381" s="52">
        <v>8.988729881E9</v>
      </c>
      <c r="M381" s="53"/>
      <c r="N381" s="49" t="s">
        <v>1189</v>
      </c>
      <c r="O381" s="40"/>
      <c r="P381" s="49" t="s">
        <v>294</v>
      </c>
      <c r="Q381" s="40" t="s">
        <v>139</v>
      </c>
      <c r="R381" s="55"/>
      <c r="S381" s="55"/>
      <c r="T381" s="55"/>
      <c r="U381" s="55"/>
      <c r="V381" s="55"/>
      <c r="W381" s="55"/>
      <c r="X381" s="55"/>
      <c r="Y381" s="55"/>
      <c r="Z381" s="40"/>
      <c r="AA381" s="55"/>
      <c r="AB381" s="40"/>
      <c r="AC381" s="40"/>
      <c r="AD381" s="55"/>
      <c r="AE381" s="56"/>
      <c r="AF381" s="56"/>
      <c r="AG381" s="56"/>
      <c r="AH381" s="56"/>
      <c r="AI381" s="56"/>
      <c r="AJ381" s="56"/>
      <c r="AK381" s="56"/>
    </row>
    <row r="382" ht="26.25" customHeight="1">
      <c r="A382" s="40">
        <v>373.0</v>
      </c>
      <c r="B382" s="49" t="s">
        <v>1191</v>
      </c>
      <c r="C382" s="49" t="s">
        <v>1192</v>
      </c>
      <c r="D382" s="58"/>
      <c r="E382" s="58"/>
      <c r="F382" s="40"/>
      <c r="G382" s="40"/>
      <c r="H382" s="49"/>
      <c r="I382" s="55"/>
      <c r="J382" s="55"/>
      <c r="K382" s="55"/>
      <c r="L382" s="52">
        <v>8.3840534461E10</v>
      </c>
      <c r="M382" s="53"/>
      <c r="N382" s="49" t="s">
        <v>1191</v>
      </c>
      <c r="O382" s="40"/>
      <c r="P382" s="49" t="s">
        <v>294</v>
      </c>
      <c r="Q382" s="40" t="s">
        <v>139</v>
      </c>
      <c r="R382" s="55"/>
      <c r="S382" s="55"/>
      <c r="T382" s="55"/>
      <c r="U382" s="55"/>
      <c r="V382" s="55"/>
      <c r="W382" s="55"/>
      <c r="X382" s="55"/>
      <c r="Y382" s="55"/>
      <c r="Z382" s="40"/>
      <c r="AA382" s="55"/>
      <c r="AB382" s="40"/>
      <c r="AC382" s="40"/>
      <c r="AD382" s="55"/>
      <c r="AE382" s="56"/>
      <c r="AF382" s="56"/>
      <c r="AG382" s="56"/>
      <c r="AH382" s="56"/>
      <c r="AI382" s="56"/>
      <c r="AJ382" s="56"/>
      <c r="AK382" s="56"/>
    </row>
    <row r="383" ht="26.25" customHeight="1">
      <c r="A383" s="40">
        <v>374.0</v>
      </c>
      <c r="B383" s="49" t="s">
        <v>1193</v>
      </c>
      <c r="C383" s="49" t="s">
        <v>1194</v>
      </c>
      <c r="D383" s="58"/>
      <c r="E383" s="58"/>
      <c r="F383" s="40"/>
      <c r="G383" s="40"/>
      <c r="H383" s="49"/>
      <c r="I383" s="55"/>
      <c r="J383" s="55"/>
      <c r="K383" s="55"/>
      <c r="L383" s="52">
        <v>8.7885071169E10</v>
      </c>
      <c r="M383" s="53"/>
      <c r="N383" s="49" t="s">
        <v>1193</v>
      </c>
      <c r="O383" s="40"/>
      <c r="P383" s="49" t="s">
        <v>294</v>
      </c>
      <c r="Q383" s="40" t="s">
        <v>108</v>
      </c>
      <c r="R383" s="55"/>
      <c r="S383" s="55"/>
      <c r="T383" s="55"/>
      <c r="U383" s="55"/>
      <c r="V383" s="55"/>
      <c r="W383" s="55"/>
      <c r="X383" s="55"/>
      <c r="Y383" s="55"/>
      <c r="Z383" s="40"/>
      <c r="AA383" s="55"/>
      <c r="AB383" s="40"/>
      <c r="AC383" s="40"/>
      <c r="AD383" s="55"/>
      <c r="AE383" s="56"/>
      <c r="AF383" s="56"/>
      <c r="AG383" s="56"/>
      <c r="AH383" s="56"/>
      <c r="AI383" s="56"/>
      <c r="AJ383" s="56"/>
      <c r="AK383" s="56"/>
    </row>
    <row r="384" ht="26.25" customHeight="1">
      <c r="A384" s="40">
        <v>375.0</v>
      </c>
      <c r="B384" s="49" t="s">
        <v>1195</v>
      </c>
      <c r="C384" s="49" t="s">
        <v>1196</v>
      </c>
      <c r="D384" s="58"/>
      <c r="E384" s="58"/>
      <c r="F384" s="40"/>
      <c r="G384" s="40"/>
      <c r="H384" s="49"/>
      <c r="I384" s="55"/>
      <c r="J384" s="55"/>
      <c r="K384" s="55"/>
      <c r="L384" s="52">
        <v>8.1293136579E10</v>
      </c>
      <c r="M384" s="53"/>
      <c r="N384" s="49" t="s">
        <v>1195</v>
      </c>
      <c r="O384" s="40"/>
      <c r="P384" s="49" t="s">
        <v>294</v>
      </c>
      <c r="Q384" s="40" t="s">
        <v>308</v>
      </c>
      <c r="R384" s="55"/>
      <c r="S384" s="55"/>
      <c r="T384" s="55"/>
      <c r="U384" s="55"/>
      <c r="V384" s="55"/>
      <c r="W384" s="55"/>
      <c r="X384" s="55"/>
      <c r="Y384" s="55"/>
      <c r="Z384" s="40"/>
      <c r="AA384" s="55"/>
      <c r="AB384" s="40"/>
      <c r="AC384" s="40"/>
      <c r="AD384" s="55"/>
      <c r="AE384" s="56"/>
      <c r="AF384" s="56"/>
      <c r="AG384" s="56"/>
      <c r="AH384" s="56"/>
      <c r="AI384" s="56"/>
      <c r="AJ384" s="56"/>
      <c r="AK384" s="56"/>
    </row>
    <row r="385" ht="26.25" customHeight="1">
      <c r="A385" s="40">
        <v>376.0</v>
      </c>
      <c r="B385" s="49" t="s">
        <v>1197</v>
      </c>
      <c r="C385" s="49" t="s">
        <v>1198</v>
      </c>
      <c r="D385" s="58"/>
      <c r="E385" s="58"/>
      <c r="F385" s="40"/>
      <c r="G385" s="40"/>
      <c r="H385" s="49"/>
      <c r="I385" s="55"/>
      <c r="J385" s="55"/>
      <c r="K385" s="55"/>
      <c r="L385" s="52">
        <v>8.1291872008E10</v>
      </c>
      <c r="M385" s="53"/>
      <c r="N385" s="49" t="s">
        <v>1197</v>
      </c>
      <c r="O385" s="40"/>
      <c r="P385" s="49" t="s">
        <v>294</v>
      </c>
      <c r="Q385" s="40" t="s">
        <v>139</v>
      </c>
      <c r="R385" s="55"/>
      <c r="S385" s="55"/>
      <c r="T385" s="55"/>
      <c r="U385" s="55"/>
      <c r="V385" s="55"/>
      <c r="W385" s="55"/>
      <c r="X385" s="55"/>
      <c r="Y385" s="55"/>
      <c r="Z385" s="40"/>
      <c r="AA385" s="55"/>
      <c r="AB385" s="40"/>
      <c r="AC385" s="40"/>
      <c r="AD385" s="55"/>
      <c r="AE385" s="56"/>
      <c r="AF385" s="56"/>
      <c r="AG385" s="56"/>
      <c r="AH385" s="56"/>
      <c r="AI385" s="56"/>
      <c r="AJ385" s="56"/>
      <c r="AK385" s="56"/>
    </row>
    <row r="386" ht="26.25" customHeight="1">
      <c r="A386" s="40">
        <v>377.0</v>
      </c>
      <c r="B386" s="49" t="s">
        <v>1199</v>
      </c>
      <c r="C386" s="49" t="s">
        <v>1200</v>
      </c>
      <c r="D386" s="58"/>
      <c r="E386" s="58"/>
      <c r="F386" s="40"/>
      <c r="G386" s="40"/>
      <c r="H386" s="49"/>
      <c r="I386" s="55"/>
      <c r="J386" s="55"/>
      <c r="K386" s="55"/>
      <c r="L386" s="52">
        <v>8.2113963653E10</v>
      </c>
      <c r="M386" s="53"/>
      <c r="N386" s="49" t="s">
        <v>1199</v>
      </c>
      <c r="O386" s="40"/>
      <c r="P386" s="49" t="s">
        <v>294</v>
      </c>
      <c r="Q386" s="40" t="s">
        <v>108</v>
      </c>
      <c r="R386" s="55"/>
      <c r="S386" s="55"/>
      <c r="T386" s="55"/>
      <c r="U386" s="55"/>
      <c r="V386" s="55"/>
      <c r="W386" s="55"/>
      <c r="X386" s="55"/>
      <c r="Y386" s="55"/>
      <c r="Z386" s="40"/>
      <c r="AA386" s="55"/>
      <c r="AB386" s="40"/>
      <c r="AC386" s="40"/>
      <c r="AD386" s="55"/>
      <c r="AE386" s="56"/>
      <c r="AF386" s="56"/>
      <c r="AG386" s="56"/>
      <c r="AH386" s="56"/>
      <c r="AI386" s="56"/>
      <c r="AJ386" s="56"/>
      <c r="AK386" s="56"/>
    </row>
    <row r="387" ht="26.25" customHeight="1">
      <c r="A387" s="40">
        <v>378.0</v>
      </c>
      <c r="B387" s="49" t="s">
        <v>1201</v>
      </c>
      <c r="C387" s="49" t="s">
        <v>1202</v>
      </c>
      <c r="D387" s="58"/>
      <c r="E387" s="58"/>
      <c r="F387" s="40"/>
      <c r="G387" s="40"/>
      <c r="H387" s="49"/>
      <c r="I387" s="55"/>
      <c r="J387" s="55"/>
      <c r="K387" s="55"/>
      <c r="L387" s="52">
        <v>8.1211805343E10</v>
      </c>
      <c r="M387" s="53"/>
      <c r="N387" s="49" t="s">
        <v>1201</v>
      </c>
      <c r="O387" s="40"/>
      <c r="P387" s="49" t="s">
        <v>305</v>
      </c>
      <c r="Q387" s="40" t="s">
        <v>108</v>
      </c>
      <c r="R387" s="55"/>
      <c r="S387" s="55"/>
      <c r="T387" s="55"/>
      <c r="U387" s="55"/>
      <c r="V387" s="55"/>
      <c r="W387" s="55"/>
      <c r="X387" s="55"/>
      <c r="Y387" s="55"/>
      <c r="Z387" s="40"/>
      <c r="AA387" s="55"/>
      <c r="AB387" s="40"/>
      <c r="AC387" s="40"/>
      <c r="AD387" s="55"/>
      <c r="AE387" s="56"/>
      <c r="AF387" s="56"/>
      <c r="AG387" s="56"/>
      <c r="AH387" s="56"/>
      <c r="AI387" s="56"/>
      <c r="AJ387" s="56"/>
      <c r="AK387" s="56"/>
    </row>
    <row r="388" ht="26.25" customHeight="1">
      <c r="A388" s="40">
        <v>379.0</v>
      </c>
      <c r="B388" s="49" t="s">
        <v>1203</v>
      </c>
      <c r="C388" s="49" t="s">
        <v>1204</v>
      </c>
      <c r="D388" s="58"/>
      <c r="E388" s="58"/>
      <c r="F388" s="40"/>
      <c r="G388" s="40"/>
      <c r="H388" s="49"/>
      <c r="I388" s="55"/>
      <c r="J388" s="55"/>
      <c r="K388" s="55"/>
      <c r="L388" s="52">
        <v>8.176872042E9</v>
      </c>
      <c r="M388" s="53"/>
      <c r="N388" s="49" t="s">
        <v>1203</v>
      </c>
      <c r="O388" s="40"/>
      <c r="P388" s="49" t="s">
        <v>297</v>
      </c>
      <c r="Q388" s="41" t="s">
        <v>124</v>
      </c>
      <c r="R388" s="55"/>
      <c r="S388" s="55"/>
      <c r="T388" s="55"/>
      <c r="U388" s="55"/>
      <c r="V388" s="55"/>
      <c r="W388" s="55"/>
      <c r="X388" s="55"/>
      <c r="Y388" s="55"/>
      <c r="Z388" s="40"/>
      <c r="AA388" s="55"/>
      <c r="AB388" s="40"/>
      <c r="AC388" s="40"/>
      <c r="AD388" s="55"/>
      <c r="AE388" s="56"/>
      <c r="AF388" s="56"/>
      <c r="AG388" s="56"/>
      <c r="AH388" s="56"/>
      <c r="AI388" s="56"/>
      <c r="AJ388" s="56"/>
      <c r="AK388" s="56"/>
    </row>
    <row r="389" ht="26.25" customHeight="1">
      <c r="A389" s="40">
        <v>380.0</v>
      </c>
      <c r="B389" s="49" t="s">
        <v>1205</v>
      </c>
      <c r="C389" s="49" t="s">
        <v>1206</v>
      </c>
      <c r="D389" s="58"/>
      <c r="E389" s="58"/>
      <c r="F389" s="40"/>
      <c r="G389" s="40"/>
      <c r="H389" s="49"/>
      <c r="I389" s="55"/>
      <c r="J389" s="55"/>
      <c r="K389" s="55"/>
      <c r="L389" s="52">
        <v>8.1315170392E10</v>
      </c>
      <c r="M389" s="53"/>
      <c r="N389" s="49" t="s">
        <v>1205</v>
      </c>
      <c r="O389" s="40"/>
      <c r="P389" s="49" t="s">
        <v>302</v>
      </c>
      <c r="Q389" s="40" t="s">
        <v>139</v>
      </c>
      <c r="R389" s="55"/>
      <c r="S389" s="55"/>
      <c r="T389" s="55"/>
      <c r="U389" s="55"/>
      <c r="V389" s="55"/>
      <c r="W389" s="55"/>
      <c r="X389" s="55"/>
      <c r="Y389" s="55"/>
      <c r="Z389" s="40"/>
      <c r="AA389" s="55"/>
      <c r="AB389" s="40"/>
      <c r="AC389" s="40"/>
      <c r="AD389" s="55"/>
      <c r="AE389" s="56"/>
      <c r="AF389" s="56"/>
      <c r="AG389" s="56"/>
      <c r="AH389" s="56"/>
      <c r="AI389" s="56"/>
      <c r="AJ389" s="56"/>
      <c r="AK389" s="56"/>
    </row>
    <row r="390" ht="26.25" customHeight="1">
      <c r="A390" s="40">
        <v>381.0</v>
      </c>
      <c r="B390" s="49" t="s">
        <v>1207</v>
      </c>
      <c r="C390" s="49" t="s">
        <v>1208</v>
      </c>
      <c r="D390" s="58"/>
      <c r="E390" s="58"/>
      <c r="F390" s="40"/>
      <c r="G390" s="40"/>
      <c r="H390" s="49"/>
      <c r="I390" s="55"/>
      <c r="J390" s="55"/>
      <c r="K390" s="55"/>
      <c r="L390" s="52">
        <v>8.5885503361E10</v>
      </c>
      <c r="M390" s="53"/>
      <c r="N390" s="49" t="s">
        <v>1207</v>
      </c>
      <c r="O390" s="40"/>
      <c r="P390" s="49" t="s">
        <v>294</v>
      </c>
      <c r="Q390" s="40" t="s">
        <v>108</v>
      </c>
      <c r="R390" s="55"/>
      <c r="S390" s="55"/>
      <c r="T390" s="55"/>
      <c r="U390" s="55"/>
      <c r="V390" s="55"/>
      <c r="W390" s="55"/>
      <c r="X390" s="55"/>
      <c r="Y390" s="55"/>
      <c r="Z390" s="40"/>
      <c r="AA390" s="55"/>
      <c r="AB390" s="40"/>
      <c r="AC390" s="40"/>
      <c r="AD390" s="55"/>
      <c r="AE390" s="56"/>
      <c r="AF390" s="56"/>
      <c r="AG390" s="56"/>
      <c r="AH390" s="56"/>
      <c r="AI390" s="56"/>
      <c r="AJ390" s="56"/>
      <c r="AK390" s="56"/>
    </row>
    <row r="391" ht="26.25" customHeight="1">
      <c r="A391" s="40">
        <v>382.0</v>
      </c>
      <c r="B391" s="49" t="s">
        <v>1209</v>
      </c>
      <c r="C391" s="49" t="s">
        <v>1210</v>
      </c>
      <c r="D391" s="58"/>
      <c r="E391" s="58"/>
      <c r="F391" s="40"/>
      <c r="G391" s="40"/>
      <c r="H391" s="49"/>
      <c r="I391" s="55"/>
      <c r="J391" s="55"/>
      <c r="K391" s="55"/>
      <c r="L391" s="52">
        <v>8.2118695187E10</v>
      </c>
      <c r="M391" s="53"/>
      <c r="N391" s="49" t="s">
        <v>1209</v>
      </c>
      <c r="O391" s="40"/>
      <c r="P391" s="49" t="s">
        <v>305</v>
      </c>
      <c r="Q391" s="40" t="s">
        <v>1211</v>
      </c>
      <c r="R391" s="55"/>
      <c r="S391" s="55"/>
      <c r="T391" s="55"/>
      <c r="U391" s="55"/>
      <c r="V391" s="55"/>
      <c r="W391" s="55"/>
      <c r="X391" s="55"/>
      <c r="Y391" s="55"/>
      <c r="Z391" s="40"/>
      <c r="AA391" s="55"/>
      <c r="AB391" s="40"/>
      <c r="AC391" s="40"/>
      <c r="AD391" s="55"/>
      <c r="AE391" s="56"/>
      <c r="AF391" s="56"/>
      <c r="AG391" s="56"/>
      <c r="AH391" s="56"/>
      <c r="AI391" s="56"/>
      <c r="AJ391" s="56"/>
      <c r="AK391" s="56"/>
    </row>
    <row r="392" ht="26.25" customHeight="1">
      <c r="A392" s="40">
        <v>383.0</v>
      </c>
      <c r="B392" s="49" t="s">
        <v>1212</v>
      </c>
      <c r="C392" s="49" t="s">
        <v>1213</v>
      </c>
      <c r="D392" s="58"/>
      <c r="E392" s="58"/>
      <c r="F392" s="40"/>
      <c r="G392" s="40"/>
      <c r="H392" s="49"/>
      <c r="I392" s="55"/>
      <c r="J392" s="55"/>
      <c r="K392" s="55"/>
      <c r="L392" s="52">
        <v>8.1210679525E10</v>
      </c>
      <c r="M392" s="53"/>
      <c r="N392" s="49" t="s">
        <v>1212</v>
      </c>
      <c r="O392" s="40"/>
      <c r="P392" s="49" t="s">
        <v>294</v>
      </c>
      <c r="Q392" s="40" t="s">
        <v>139</v>
      </c>
      <c r="R392" s="55"/>
      <c r="S392" s="55"/>
      <c r="T392" s="55"/>
      <c r="U392" s="55"/>
      <c r="V392" s="55"/>
      <c r="W392" s="55"/>
      <c r="X392" s="55"/>
      <c r="Y392" s="55"/>
      <c r="Z392" s="40"/>
      <c r="AA392" s="55"/>
      <c r="AB392" s="40"/>
      <c r="AC392" s="40"/>
      <c r="AD392" s="55"/>
      <c r="AE392" s="56"/>
      <c r="AF392" s="56"/>
      <c r="AG392" s="56"/>
      <c r="AH392" s="56"/>
      <c r="AI392" s="56"/>
      <c r="AJ392" s="56"/>
      <c r="AK392" s="56"/>
    </row>
    <row r="393" ht="26.25" customHeight="1">
      <c r="A393" s="40">
        <v>384.0</v>
      </c>
      <c r="B393" s="49" t="s">
        <v>1214</v>
      </c>
      <c r="C393" s="49" t="s">
        <v>1215</v>
      </c>
      <c r="D393" s="58"/>
      <c r="E393" s="58"/>
      <c r="F393" s="40"/>
      <c r="G393" s="40"/>
      <c r="H393" s="49"/>
      <c r="I393" s="55"/>
      <c r="J393" s="55"/>
      <c r="K393" s="55"/>
      <c r="L393" s="52">
        <v>8.2217314123E10</v>
      </c>
      <c r="M393" s="53"/>
      <c r="N393" s="49" t="s">
        <v>1214</v>
      </c>
      <c r="O393" s="40"/>
      <c r="P393" s="49" t="s">
        <v>294</v>
      </c>
      <c r="Q393" s="40" t="s">
        <v>139</v>
      </c>
      <c r="R393" s="55"/>
      <c r="S393" s="55"/>
      <c r="T393" s="55"/>
      <c r="U393" s="55"/>
      <c r="V393" s="55"/>
      <c r="W393" s="55"/>
      <c r="X393" s="55"/>
      <c r="Y393" s="55"/>
      <c r="Z393" s="40"/>
      <c r="AA393" s="55"/>
      <c r="AB393" s="40"/>
      <c r="AC393" s="40"/>
      <c r="AD393" s="55"/>
      <c r="AE393" s="56"/>
      <c r="AF393" s="56"/>
      <c r="AG393" s="56"/>
      <c r="AH393" s="56"/>
      <c r="AI393" s="56"/>
      <c r="AJ393" s="56"/>
      <c r="AK393" s="56"/>
    </row>
    <row r="394" ht="26.25" customHeight="1">
      <c r="A394" s="40">
        <v>385.0</v>
      </c>
      <c r="B394" s="49" t="s">
        <v>1216</v>
      </c>
      <c r="C394" s="49" t="s">
        <v>1217</v>
      </c>
      <c r="D394" s="58"/>
      <c r="E394" s="58"/>
      <c r="F394" s="40"/>
      <c r="G394" s="40"/>
      <c r="H394" s="49"/>
      <c r="I394" s="55"/>
      <c r="J394" s="55"/>
      <c r="K394" s="55"/>
      <c r="L394" s="52">
        <v>8.5817028353E10</v>
      </c>
      <c r="M394" s="53"/>
      <c r="N394" s="49" t="s">
        <v>1216</v>
      </c>
      <c r="O394" s="40"/>
      <c r="P394" s="49" t="s">
        <v>294</v>
      </c>
      <c r="Q394" s="41" t="s">
        <v>124</v>
      </c>
      <c r="R394" s="55"/>
      <c r="S394" s="55"/>
      <c r="T394" s="55"/>
      <c r="U394" s="55"/>
      <c r="V394" s="55"/>
      <c r="W394" s="55"/>
      <c r="X394" s="55"/>
      <c r="Y394" s="55"/>
      <c r="Z394" s="40"/>
      <c r="AA394" s="55"/>
      <c r="AB394" s="40"/>
      <c r="AC394" s="40"/>
      <c r="AD394" s="55"/>
      <c r="AE394" s="56"/>
      <c r="AF394" s="56"/>
      <c r="AG394" s="56"/>
      <c r="AH394" s="56"/>
      <c r="AI394" s="56"/>
      <c r="AJ394" s="56"/>
      <c r="AK394" s="56"/>
    </row>
    <row r="395" ht="26.25" customHeight="1">
      <c r="A395" s="40">
        <v>386.0</v>
      </c>
      <c r="B395" s="49" t="s">
        <v>1218</v>
      </c>
      <c r="C395" s="49" t="s">
        <v>1219</v>
      </c>
      <c r="D395" s="58"/>
      <c r="E395" s="58"/>
      <c r="F395" s="40"/>
      <c r="G395" s="40"/>
      <c r="H395" s="49"/>
      <c r="I395" s="55"/>
      <c r="J395" s="55"/>
      <c r="K395" s="55"/>
      <c r="L395" s="52">
        <v>8.5649803793E10</v>
      </c>
      <c r="M395" s="53"/>
      <c r="N395" s="49" t="s">
        <v>1218</v>
      </c>
      <c r="O395" s="40"/>
      <c r="P395" s="49" t="s">
        <v>294</v>
      </c>
      <c r="Q395" s="40" t="s">
        <v>139</v>
      </c>
      <c r="R395" s="55"/>
      <c r="S395" s="55"/>
      <c r="T395" s="55"/>
      <c r="U395" s="55"/>
      <c r="V395" s="55"/>
      <c r="W395" s="55"/>
      <c r="X395" s="55"/>
      <c r="Y395" s="55"/>
      <c r="Z395" s="40"/>
      <c r="AA395" s="55"/>
      <c r="AB395" s="40"/>
      <c r="AC395" s="40"/>
      <c r="AD395" s="55"/>
      <c r="AE395" s="56"/>
      <c r="AF395" s="56"/>
      <c r="AG395" s="56"/>
      <c r="AH395" s="56"/>
      <c r="AI395" s="56"/>
      <c r="AJ395" s="56"/>
      <c r="AK395" s="56"/>
    </row>
    <row r="396" ht="26.25" customHeight="1">
      <c r="A396" s="40">
        <v>387.0</v>
      </c>
      <c r="B396" s="49" t="s">
        <v>1220</v>
      </c>
      <c r="C396" s="49" t="s">
        <v>1221</v>
      </c>
      <c r="D396" s="58"/>
      <c r="E396" s="58"/>
      <c r="F396" s="40"/>
      <c r="G396" s="40"/>
      <c r="H396" s="49"/>
      <c r="I396" s="55"/>
      <c r="J396" s="55"/>
      <c r="K396" s="55"/>
      <c r="L396" s="52">
        <v>8.7896647939E10</v>
      </c>
      <c r="M396" s="53"/>
      <c r="N396" s="49" t="s">
        <v>1220</v>
      </c>
      <c r="O396" s="40"/>
      <c r="P396" s="49" t="s">
        <v>368</v>
      </c>
      <c r="Q396" s="41" t="s">
        <v>124</v>
      </c>
      <c r="R396" s="55"/>
      <c r="S396" s="55"/>
      <c r="T396" s="55"/>
      <c r="U396" s="55"/>
      <c r="V396" s="55"/>
      <c r="W396" s="55"/>
      <c r="X396" s="55"/>
      <c r="Y396" s="55"/>
      <c r="Z396" s="40"/>
      <c r="AA396" s="55"/>
      <c r="AB396" s="40"/>
      <c r="AC396" s="40"/>
      <c r="AD396" s="55"/>
      <c r="AE396" s="56"/>
      <c r="AF396" s="56"/>
      <c r="AG396" s="56"/>
      <c r="AH396" s="56"/>
      <c r="AI396" s="56"/>
      <c r="AJ396" s="56"/>
      <c r="AK396" s="56"/>
    </row>
    <row r="397" ht="26.25" customHeight="1">
      <c r="A397" s="40">
        <v>388.0</v>
      </c>
      <c r="B397" s="49" t="s">
        <v>1222</v>
      </c>
      <c r="C397" s="49" t="s">
        <v>1223</v>
      </c>
      <c r="D397" s="58"/>
      <c r="E397" s="58"/>
      <c r="F397" s="40"/>
      <c r="G397" s="40"/>
      <c r="H397" s="49"/>
      <c r="I397" s="55"/>
      <c r="J397" s="55"/>
      <c r="K397" s="55"/>
      <c r="L397" s="52">
        <v>8.9612000399E10</v>
      </c>
      <c r="M397" s="53"/>
      <c r="N397" s="49" t="s">
        <v>1222</v>
      </c>
      <c r="O397" s="40"/>
      <c r="P397" s="49" t="s">
        <v>352</v>
      </c>
      <c r="Q397" s="40" t="s">
        <v>139</v>
      </c>
      <c r="R397" s="55"/>
      <c r="S397" s="55"/>
      <c r="T397" s="55"/>
      <c r="U397" s="55"/>
      <c r="V397" s="55"/>
      <c r="W397" s="55"/>
      <c r="X397" s="55"/>
      <c r="Y397" s="55"/>
      <c r="Z397" s="40"/>
      <c r="AA397" s="55"/>
      <c r="AB397" s="40"/>
      <c r="AC397" s="40"/>
      <c r="AD397" s="55"/>
      <c r="AE397" s="56"/>
      <c r="AF397" s="56"/>
      <c r="AG397" s="56"/>
      <c r="AH397" s="56"/>
      <c r="AI397" s="56"/>
      <c r="AJ397" s="56"/>
      <c r="AK397" s="56"/>
    </row>
    <row r="398" ht="26.25" customHeight="1">
      <c r="A398" s="40">
        <v>389.0</v>
      </c>
      <c r="B398" s="49" t="s">
        <v>1224</v>
      </c>
      <c r="C398" s="49" t="s">
        <v>1225</v>
      </c>
      <c r="D398" s="58"/>
      <c r="E398" s="58"/>
      <c r="F398" s="40"/>
      <c r="G398" s="40"/>
      <c r="H398" s="49"/>
      <c r="I398" s="55"/>
      <c r="J398" s="55"/>
      <c r="K398" s="55"/>
      <c r="L398" s="52">
        <v>8.7875242111E10</v>
      </c>
      <c r="M398" s="53"/>
      <c r="N398" s="49" t="s">
        <v>1224</v>
      </c>
      <c r="O398" s="40"/>
      <c r="P398" s="49" t="s">
        <v>294</v>
      </c>
      <c r="Q398" s="41" t="s">
        <v>124</v>
      </c>
      <c r="R398" s="55"/>
      <c r="S398" s="55"/>
      <c r="T398" s="55"/>
      <c r="U398" s="55"/>
      <c r="V398" s="55"/>
      <c r="W398" s="55"/>
      <c r="X398" s="55"/>
      <c r="Y398" s="55"/>
      <c r="Z398" s="40"/>
      <c r="AA398" s="55"/>
      <c r="AB398" s="40"/>
      <c r="AC398" s="40"/>
      <c r="AD398" s="55"/>
      <c r="AE398" s="56"/>
      <c r="AF398" s="56"/>
      <c r="AG398" s="56"/>
      <c r="AH398" s="56"/>
      <c r="AI398" s="56"/>
      <c r="AJ398" s="56"/>
      <c r="AK398" s="56"/>
    </row>
    <row r="399" ht="26.25" customHeight="1">
      <c r="A399" s="40">
        <v>390.0</v>
      </c>
      <c r="B399" s="49" t="s">
        <v>1226</v>
      </c>
      <c r="C399" s="49" t="s">
        <v>1227</v>
      </c>
      <c r="D399" s="58"/>
      <c r="E399" s="58"/>
      <c r="F399" s="40"/>
      <c r="G399" s="40"/>
      <c r="H399" s="49"/>
      <c r="I399" s="55"/>
      <c r="J399" s="55"/>
      <c r="K399" s="55"/>
      <c r="L399" s="52">
        <v>8.2298078166E10</v>
      </c>
      <c r="M399" s="53"/>
      <c r="N399" s="49" t="s">
        <v>1226</v>
      </c>
      <c r="O399" s="40"/>
      <c r="P399" s="49" t="s">
        <v>294</v>
      </c>
      <c r="Q399" s="40" t="s">
        <v>189</v>
      </c>
      <c r="R399" s="55"/>
      <c r="S399" s="55"/>
      <c r="T399" s="55"/>
      <c r="U399" s="55"/>
      <c r="V399" s="55"/>
      <c r="W399" s="55"/>
      <c r="X399" s="55"/>
      <c r="Y399" s="55"/>
      <c r="Z399" s="40"/>
      <c r="AA399" s="55"/>
      <c r="AB399" s="40"/>
      <c r="AC399" s="40"/>
      <c r="AD399" s="55"/>
      <c r="AE399" s="56"/>
      <c r="AF399" s="56"/>
      <c r="AG399" s="56"/>
      <c r="AH399" s="56"/>
      <c r="AI399" s="56"/>
      <c r="AJ399" s="56"/>
      <c r="AK399" s="56"/>
    </row>
    <row r="400" ht="26.25" customHeight="1">
      <c r="A400" s="40">
        <v>391.0</v>
      </c>
      <c r="B400" s="49" t="s">
        <v>1228</v>
      </c>
      <c r="C400" s="49" t="s">
        <v>1229</v>
      </c>
      <c r="D400" s="58"/>
      <c r="E400" s="58"/>
      <c r="F400" s="40"/>
      <c r="G400" s="40"/>
      <c r="H400" s="49"/>
      <c r="I400" s="55"/>
      <c r="J400" s="55"/>
      <c r="K400" s="55"/>
      <c r="L400" s="52">
        <v>8.1298872898E10</v>
      </c>
      <c r="M400" s="53"/>
      <c r="N400" s="49" t="s">
        <v>1228</v>
      </c>
      <c r="O400" s="40"/>
      <c r="P400" s="49" t="s">
        <v>452</v>
      </c>
      <c r="Q400" s="40" t="s">
        <v>308</v>
      </c>
      <c r="R400" s="55"/>
      <c r="S400" s="55"/>
      <c r="T400" s="55"/>
      <c r="U400" s="55"/>
      <c r="V400" s="55"/>
      <c r="W400" s="55"/>
      <c r="X400" s="55"/>
      <c r="Y400" s="55"/>
      <c r="Z400" s="40"/>
      <c r="AA400" s="55"/>
      <c r="AB400" s="40"/>
      <c r="AC400" s="40"/>
      <c r="AD400" s="55"/>
      <c r="AE400" s="56"/>
      <c r="AF400" s="56"/>
      <c r="AG400" s="56"/>
      <c r="AH400" s="56"/>
      <c r="AI400" s="56"/>
      <c r="AJ400" s="56"/>
      <c r="AK400" s="56"/>
    </row>
    <row r="401" ht="26.25" customHeight="1">
      <c r="A401" s="40">
        <v>392.0</v>
      </c>
      <c r="B401" s="49" t="s">
        <v>1230</v>
      </c>
      <c r="C401" s="49" t="s">
        <v>1231</v>
      </c>
      <c r="D401" s="58"/>
      <c r="E401" s="58"/>
      <c r="F401" s="40"/>
      <c r="G401" s="40"/>
      <c r="H401" s="49"/>
      <c r="I401" s="55"/>
      <c r="J401" s="55"/>
      <c r="K401" s="55"/>
      <c r="L401" s="52">
        <v>8.1380524906E10</v>
      </c>
      <c r="M401" s="53"/>
      <c r="N401" s="49" t="s">
        <v>1230</v>
      </c>
      <c r="O401" s="40"/>
      <c r="P401" s="49" t="s">
        <v>294</v>
      </c>
      <c r="Q401" s="40" t="s">
        <v>108</v>
      </c>
      <c r="R401" s="55"/>
      <c r="S401" s="55"/>
      <c r="T401" s="55"/>
      <c r="U401" s="55"/>
      <c r="V401" s="55"/>
      <c r="W401" s="55"/>
      <c r="X401" s="55"/>
      <c r="Y401" s="55"/>
      <c r="Z401" s="40"/>
      <c r="AA401" s="55"/>
      <c r="AB401" s="40"/>
      <c r="AC401" s="40"/>
      <c r="AD401" s="55"/>
      <c r="AE401" s="56"/>
      <c r="AF401" s="56"/>
      <c r="AG401" s="56"/>
      <c r="AH401" s="56"/>
      <c r="AI401" s="56"/>
      <c r="AJ401" s="56"/>
      <c r="AK401" s="56"/>
    </row>
    <row r="402" ht="26.25" customHeight="1">
      <c r="A402" s="40">
        <v>393.0</v>
      </c>
      <c r="B402" s="49" t="s">
        <v>1232</v>
      </c>
      <c r="C402" s="49" t="s">
        <v>1233</v>
      </c>
      <c r="D402" s="58"/>
      <c r="E402" s="58"/>
      <c r="F402" s="40"/>
      <c r="G402" s="40"/>
      <c r="H402" s="49"/>
      <c r="I402" s="55"/>
      <c r="J402" s="55"/>
      <c r="K402" s="55"/>
      <c r="L402" s="52">
        <v>8.7889699695E10</v>
      </c>
      <c r="M402" s="53"/>
      <c r="N402" s="49" t="s">
        <v>1232</v>
      </c>
      <c r="O402" s="40"/>
      <c r="P402" s="49" t="s">
        <v>294</v>
      </c>
      <c r="Q402" s="40" t="s">
        <v>139</v>
      </c>
      <c r="R402" s="55"/>
      <c r="S402" s="55"/>
      <c r="T402" s="55"/>
      <c r="U402" s="55"/>
      <c r="V402" s="55"/>
      <c r="W402" s="55"/>
      <c r="X402" s="55"/>
      <c r="Y402" s="55"/>
      <c r="Z402" s="40"/>
      <c r="AA402" s="55"/>
      <c r="AB402" s="40"/>
      <c r="AC402" s="40"/>
      <c r="AD402" s="55"/>
      <c r="AE402" s="56"/>
      <c r="AF402" s="56"/>
      <c r="AG402" s="56"/>
      <c r="AH402" s="56"/>
      <c r="AI402" s="56"/>
      <c r="AJ402" s="56"/>
      <c r="AK402" s="56"/>
    </row>
    <row r="403" ht="26.25" customHeight="1">
      <c r="A403" s="40">
        <v>394.0</v>
      </c>
      <c r="B403" s="49" t="s">
        <v>1234</v>
      </c>
      <c r="C403" s="49" t="s">
        <v>1235</v>
      </c>
      <c r="D403" s="58"/>
      <c r="E403" s="58"/>
      <c r="F403" s="40"/>
      <c r="G403" s="40"/>
      <c r="H403" s="49"/>
      <c r="I403" s="55"/>
      <c r="J403" s="55"/>
      <c r="K403" s="55"/>
      <c r="L403" s="52">
        <v>8.3817300084E10</v>
      </c>
      <c r="M403" s="53"/>
      <c r="N403" s="49" t="s">
        <v>1234</v>
      </c>
      <c r="O403" s="40"/>
      <c r="P403" s="49" t="s">
        <v>294</v>
      </c>
      <c r="Q403" s="53" t="s">
        <v>139</v>
      </c>
      <c r="R403" s="55"/>
      <c r="S403" s="55"/>
      <c r="T403" s="55"/>
      <c r="U403" s="55"/>
      <c r="V403" s="55"/>
      <c r="W403" s="55"/>
      <c r="X403" s="55"/>
      <c r="Y403" s="55"/>
      <c r="Z403" s="40"/>
      <c r="AA403" s="55"/>
      <c r="AB403" s="40"/>
      <c r="AC403" s="40"/>
      <c r="AD403" s="55"/>
      <c r="AE403" s="56"/>
      <c r="AF403" s="56"/>
      <c r="AG403" s="56"/>
      <c r="AH403" s="56"/>
      <c r="AI403" s="56"/>
      <c r="AJ403" s="56"/>
      <c r="AK403" s="56"/>
    </row>
    <row r="404" ht="26.25" customHeight="1">
      <c r="A404" s="10">
        <f>A403+1</f>
        <v>395</v>
      </c>
      <c r="B404" s="56"/>
      <c r="C404" s="66" t="s">
        <v>1236</v>
      </c>
      <c r="D404" s="61">
        <v>32635.0</v>
      </c>
      <c r="E404" s="61"/>
      <c r="F404" s="78" t="s">
        <v>101</v>
      </c>
      <c r="G404" s="66" t="s">
        <v>102</v>
      </c>
      <c r="H404" s="66" t="s">
        <v>1237</v>
      </c>
      <c r="I404" s="66" t="s">
        <v>257</v>
      </c>
      <c r="J404" s="66" t="s">
        <v>13</v>
      </c>
      <c r="K404" s="66" t="s">
        <v>314</v>
      </c>
      <c r="L404" s="64">
        <v>8.5715797258E10</v>
      </c>
      <c r="M404" s="64">
        <v>8.5211721286E10</v>
      </c>
      <c r="N404" s="66" t="s">
        <v>1238</v>
      </c>
      <c r="O404" s="81" t="s">
        <v>137</v>
      </c>
      <c r="P404" s="66" t="s">
        <v>1239</v>
      </c>
      <c r="Q404" s="66" t="s">
        <v>124</v>
      </c>
      <c r="R404" s="66" t="s">
        <v>158</v>
      </c>
      <c r="S404" s="66" t="s">
        <v>1240</v>
      </c>
      <c r="T404" s="66" t="s">
        <v>1241</v>
      </c>
      <c r="U404" s="66" t="s">
        <v>1242</v>
      </c>
      <c r="V404" s="66" t="s">
        <v>1243</v>
      </c>
      <c r="W404" s="66" t="s">
        <v>159</v>
      </c>
      <c r="X404" s="66" t="s">
        <v>1244</v>
      </c>
      <c r="Y404" s="82" t="s">
        <v>1245</v>
      </c>
      <c r="Z404" s="66" t="s">
        <v>1246</v>
      </c>
      <c r="AA404" s="82" t="s">
        <v>1247</v>
      </c>
      <c r="AB404" s="82" t="s">
        <v>1248</v>
      </c>
      <c r="AC404" s="90" t="s">
        <v>1249</v>
      </c>
      <c r="AD404" s="82" t="s">
        <v>1250</v>
      </c>
      <c r="AE404" s="82" t="s">
        <v>1251</v>
      </c>
      <c r="AF404" s="56"/>
      <c r="AG404" s="56"/>
      <c r="AH404" s="56"/>
      <c r="AI404" s="56"/>
      <c r="AJ404" s="56"/>
      <c r="AK404" s="56"/>
    </row>
    <row r="405" ht="26.25" customHeight="1">
      <c r="A405" s="40">
        <v>395.0</v>
      </c>
      <c r="B405" s="49" t="s">
        <v>1252</v>
      </c>
      <c r="C405" s="49" t="s">
        <v>1253</v>
      </c>
      <c r="D405" s="58"/>
      <c r="E405" s="58"/>
      <c r="F405" s="40"/>
      <c r="G405" s="40"/>
      <c r="H405" s="49"/>
      <c r="I405" s="55"/>
      <c r="J405" s="55"/>
      <c r="K405" s="55"/>
      <c r="L405" s="52">
        <v>8.1904084993E10</v>
      </c>
      <c r="M405" s="53"/>
      <c r="N405" s="49" t="s">
        <v>1252</v>
      </c>
      <c r="O405" s="40"/>
      <c r="P405" s="49" t="s">
        <v>294</v>
      </c>
      <c r="Q405" s="40" t="s">
        <v>542</v>
      </c>
      <c r="R405" s="55"/>
      <c r="S405" s="55"/>
      <c r="T405" s="55"/>
      <c r="U405" s="55"/>
      <c r="V405" s="55"/>
      <c r="W405" s="55"/>
      <c r="X405" s="55"/>
      <c r="Y405" s="55"/>
      <c r="Z405" s="40"/>
      <c r="AA405" s="55"/>
      <c r="AB405" s="40"/>
      <c r="AC405" s="40"/>
      <c r="AD405" s="55"/>
      <c r="AE405" s="56"/>
      <c r="AF405" s="56"/>
      <c r="AG405" s="56"/>
      <c r="AH405" s="56"/>
      <c r="AI405" s="56"/>
      <c r="AJ405" s="56"/>
      <c r="AK405" s="56"/>
    </row>
    <row r="406" ht="26.25" customHeight="1">
      <c r="A406" s="40">
        <v>396.0</v>
      </c>
      <c r="B406" s="49" t="s">
        <v>1254</v>
      </c>
      <c r="C406" s="49" t="s">
        <v>1255</v>
      </c>
      <c r="D406" s="58"/>
      <c r="E406" s="58"/>
      <c r="F406" s="40"/>
      <c r="G406" s="40"/>
      <c r="H406" s="49"/>
      <c r="I406" s="55"/>
      <c r="J406" s="55"/>
      <c r="K406" s="55"/>
      <c r="L406" s="52">
        <v>8.5883847535E10</v>
      </c>
      <c r="M406" s="53"/>
      <c r="N406" s="49" t="s">
        <v>1254</v>
      </c>
      <c r="O406" s="40"/>
      <c r="P406" s="49" t="s">
        <v>368</v>
      </c>
      <c r="Q406" s="40" t="s">
        <v>108</v>
      </c>
      <c r="R406" s="55"/>
      <c r="S406" s="55"/>
      <c r="T406" s="55"/>
      <c r="U406" s="55"/>
      <c r="V406" s="55"/>
      <c r="W406" s="55"/>
      <c r="X406" s="55"/>
      <c r="Y406" s="55"/>
      <c r="Z406" s="40"/>
      <c r="AA406" s="55"/>
      <c r="AB406" s="40"/>
      <c r="AC406" s="40"/>
      <c r="AD406" s="55"/>
      <c r="AE406" s="56"/>
      <c r="AF406" s="56"/>
      <c r="AG406" s="56"/>
      <c r="AH406" s="56"/>
      <c r="AI406" s="56"/>
      <c r="AJ406" s="56"/>
      <c r="AK406" s="56"/>
    </row>
    <row r="407" ht="26.25" customHeight="1">
      <c r="A407" s="40">
        <v>397.0</v>
      </c>
      <c r="B407" s="49" t="s">
        <v>1256</v>
      </c>
      <c r="C407" s="49" t="s">
        <v>1257</v>
      </c>
      <c r="D407" s="58"/>
      <c r="E407" s="58"/>
      <c r="F407" s="40"/>
      <c r="G407" s="40"/>
      <c r="H407" s="49"/>
      <c r="I407" s="55"/>
      <c r="J407" s="55"/>
      <c r="K407" s="55"/>
      <c r="L407" s="52">
        <v>8.7824759185E10</v>
      </c>
      <c r="M407" s="53"/>
      <c r="N407" s="49" t="s">
        <v>1256</v>
      </c>
      <c r="O407" s="40"/>
      <c r="P407" s="49" t="s">
        <v>294</v>
      </c>
      <c r="Q407" s="40" t="s">
        <v>108</v>
      </c>
      <c r="R407" s="55"/>
      <c r="S407" s="55"/>
      <c r="T407" s="55"/>
      <c r="U407" s="55"/>
      <c r="V407" s="55"/>
      <c r="W407" s="55"/>
      <c r="X407" s="55"/>
      <c r="Y407" s="55"/>
      <c r="Z407" s="40"/>
      <c r="AA407" s="55"/>
      <c r="AB407" s="40"/>
      <c r="AC407" s="40"/>
      <c r="AD407" s="55"/>
      <c r="AE407" s="56"/>
      <c r="AF407" s="56"/>
      <c r="AG407" s="56"/>
      <c r="AH407" s="56"/>
      <c r="AI407" s="56"/>
      <c r="AJ407" s="56"/>
      <c r="AK407" s="56"/>
    </row>
    <row r="408" ht="26.25" customHeight="1">
      <c r="A408" s="40">
        <v>398.0</v>
      </c>
      <c r="B408" s="49" t="s">
        <v>1258</v>
      </c>
      <c r="C408" s="49" t="s">
        <v>1259</v>
      </c>
      <c r="D408" s="58"/>
      <c r="E408" s="58"/>
      <c r="F408" s="40"/>
      <c r="G408" s="40"/>
      <c r="H408" s="49"/>
      <c r="I408" s="55"/>
      <c r="J408" s="55"/>
      <c r="K408" s="55"/>
      <c r="L408" s="52">
        <v>8.1219624002E10</v>
      </c>
      <c r="M408" s="53"/>
      <c r="N408" s="49" t="s">
        <v>1258</v>
      </c>
      <c r="O408" s="40"/>
      <c r="P408" s="49" t="s">
        <v>294</v>
      </c>
      <c r="Q408" s="40" t="s">
        <v>542</v>
      </c>
      <c r="R408" s="55"/>
      <c r="S408" s="55"/>
      <c r="T408" s="55"/>
      <c r="U408" s="55"/>
      <c r="V408" s="55"/>
      <c r="W408" s="55"/>
      <c r="X408" s="55"/>
      <c r="Y408" s="55"/>
      <c r="Z408" s="40"/>
      <c r="AA408" s="55"/>
      <c r="AB408" s="40"/>
      <c r="AC408" s="40"/>
      <c r="AD408" s="55"/>
      <c r="AE408" s="56"/>
      <c r="AF408" s="56"/>
      <c r="AG408" s="56"/>
      <c r="AH408" s="56"/>
      <c r="AI408" s="56"/>
      <c r="AJ408" s="56"/>
      <c r="AK408" s="56"/>
    </row>
    <row r="409" ht="26.25" customHeight="1">
      <c r="A409" s="40">
        <v>399.0</v>
      </c>
      <c r="B409" s="49" t="s">
        <v>1260</v>
      </c>
      <c r="C409" s="49" t="s">
        <v>1261</v>
      </c>
      <c r="D409" s="58"/>
      <c r="E409" s="58"/>
      <c r="F409" s="40"/>
      <c r="G409" s="40"/>
      <c r="H409" s="49"/>
      <c r="I409" s="55"/>
      <c r="J409" s="55"/>
      <c r="K409" s="55"/>
      <c r="L409" s="52">
        <v>6.285768192634E12</v>
      </c>
      <c r="M409" s="53"/>
      <c r="N409" s="49" t="s">
        <v>1260</v>
      </c>
      <c r="O409" s="40"/>
      <c r="P409" s="49" t="s">
        <v>305</v>
      </c>
      <c r="Q409" s="41" t="s">
        <v>124</v>
      </c>
      <c r="R409" s="55"/>
      <c r="S409" s="55"/>
      <c r="T409" s="55"/>
      <c r="U409" s="55"/>
      <c r="V409" s="55"/>
      <c r="W409" s="55"/>
      <c r="X409" s="55"/>
      <c r="Y409" s="55"/>
      <c r="Z409" s="40"/>
      <c r="AA409" s="55"/>
      <c r="AB409" s="40"/>
      <c r="AC409" s="40"/>
      <c r="AD409" s="55"/>
      <c r="AE409" s="56"/>
      <c r="AF409" s="56"/>
      <c r="AG409" s="56"/>
      <c r="AH409" s="56"/>
      <c r="AI409" s="56"/>
      <c r="AJ409" s="56"/>
      <c r="AK409" s="56"/>
    </row>
    <row r="410" ht="26.25" customHeight="1">
      <c r="A410" s="40">
        <v>400.0</v>
      </c>
      <c r="B410" s="49" t="s">
        <v>1262</v>
      </c>
      <c r="C410" s="49" t="s">
        <v>1263</v>
      </c>
      <c r="D410" s="58"/>
      <c r="E410" s="58"/>
      <c r="F410" s="40"/>
      <c r="G410" s="40"/>
      <c r="H410" s="49"/>
      <c r="I410" s="55"/>
      <c r="J410" s="55"/>
      <c r="K410" s="55"/>
      <c r="L410" s="52">
        <v>8.57889422543E11</v>
      </c>
      <c r="M410" s="53"/>
      <c r="N410" s="49" t="s">
        <v>1262</v>
      </c>
      <c r="O410" s="40"/>
      <c r="P410" s="49" t="s">
        <v>291</v>
      </c>
      <c r="Q410" s="41" t="s">
        <v>124</v>
      </c>
      <c r="R410" s="55"/>
      <c r="S410" s="55"/>
      <c r="T410" s="55"/>
      <c r="U410" s="55"/>
      <c r="V410" s="55"/>
      <c r="W410" s="55"/>
      <c r="X410" s="55"/>
      <c r="Y410" s="55"/>
      <c r="Z410" s="40"/>
      <c r="AA410" s="55"/>
      <c r="AB410" s="40"/>
      <c r="AC410" s="40"/>
      <c r="AD410" s="55"/>
      <c r="AE410" s="56"/>
      <c r="AF410" s="56"/>
      <c r="AG410" s="56"/>
      <c r="AH410" s="56"/>
      <c r="AI410" s="56"/>
      <c r="AJ410" s="56"/>
      <c r="AK410" s="56"/>
    </row>
    <row r="411" ht="26.25" customHeight="1">
      <c r="A411" s="40">
        <v>401.0</v>
      </c>
      <c r="B411" s="49" t="s">
        <v>1264</v>
      </c>
      <c r="C411" s="49" t="s">
        <v>1265</v>
      </c>
      <c r="D411" s="58"/>
      <c r="E411" s="58"/>
      <c r="F411" s="40"/>
      <c r="G411" s="40"/>
      <c r="H411" s="49"/>
      <c r="I411" s="55"/>
      <c r="J411" s="55"/>
      <c r="K411" s="55"/>
      <c r="L411" s="52">
        <v>8.5768174E10</v>
      </c>
      <c r="M411" s="53"/>
      <c r="N411" s="49" t="s">
        <v>1264</v>
      </c>
      <c r="O411" s="40"/>
      <c r="P411" s="49" t="s">
        <v>349</v>
      </c>
      <c r="Q411" s="41" t="s">
        <v>124</v>
      </c>
      <c r="R411" s="55"/>
      <c r="S411" s="55"/>
      <c r="T411" s="55"/>
      <c r="U411" s="55"/>
      <c r="V411" s="55"/>
      <c r="W411" s="55"/>
      <c r="X411" s="55"/>
      <c r="Y411" s="55"/>
      <c r="Z411" s="40"/>
      <c r="AA411" s="55"/>
      <c r="AB411" s="40"/>
      <c r="AC411" s="40"/>
      <c r="AD411" s="55"/>
      <c r="AE411" s="56"/>
      <c r="AF411" s="56"/>
      <c r="AG411" s="56"/>
      <c r="AH411" s="56"/>
      <c r="AI411" s="56"/>
      <c r="AJ411" s="56"/>
      <c r="AK411" s="56"/>
    </row>
    <row r="412" ht="26.25" customHeight="1">
      <c r="A412" s="40">
        <v>402.0</v>
      </c>
      <c r="B412" s="49" t="s">
        <v>1266</v>
      </c>
      <c r="C412" s="49" t="s">
        <v>1267</v>
      </c>
      <c r="D412" s="58"/>
      <c r="E412" s="58"/>
      <c r="F412" s="40"/>
      <c r="G412" s="40"/>
      <c r="H412" s="49"/>
      <c r="I412" s="55"/>
      <c r="J412" s="55"/>
      <c r="K412" s="55"/>
      <c r="L412" s="52">
        <v>8.9604616392E10</v>
      </c>
      <c r="M412" s="53"/>
      <c r="N412" s="49" t="s">
        <v>1266</v>
      </c>
      <c r="O412" s="40"/>
      <c r="P412" s="49" t="s">
        <v>294</v>
      </c>
      <c r="Q412" s="40" t="s">
        <v>108</v>
      </c>
      <c r="R412" s="55"/>
      <c r="S412" s="55"/>
      <c r="T412" s="55"/>
      <c r="U412" s="55"/>
      <c r="V412" s="55"/>
      <c r="W412" s="55"/>
      <c r="X412" s="55"/>
      <c r="Y412" s="55"/>
      <c r="Z412" s="40"/>
      <c r="AA412" s="55"/>
      <c r="AB412" s="40"/>
      <c r="AC412" s="40"/>
      <c r="AD412" s="55"/>
      <c r="AE412" s="56"/>
      <c r="AF412" s="56"/>
      <c r="AG412" s="56"/>
      <c r="AH412" s="56"/>
      <c r="AI412" s="56"/>
      <c r="AJ412" s="56"/>
      <c r="AK412" s="56"/>
    </row>
    <row r="413" ht="26.25" customHeight="1">
      <c r="A413" s="40">
        <v>403.0</v>
      </c>
      <c r="B413" s="49" t="s">
        <v>1268</v>
      </c>
      <c r="C413" s="49" t="s">
        <v>1269</v>
      </c>
      <c r="D413" s="58"/>
      <c r="E413" s="58"/>
      <c r="F413" s="40"/>
      <c r="G413" s="40"/>
      <c r="H413" s="49"/>
      <c r="I413" s="55"/>
      <c r="J413" s="55"/>
      <c r="K413" s="55"/>
      <c r="L413" s="52">
        <v>8.1271993266E10</v>
      </c>
      <c r="M413" s="53"/>
      <c r="N413" s="49" t="s">
        <v>1268</v>
      </c>
      <c r="O413" s="40"/>
      <c r="P413" s="49" t="s">
        <v>294</v>
      </c>
      <c r="Q413" s="40" t="s">
        <v>139</v>
      </c>
      <c r="R413" s="55"/>
      <c r="S413" s="55"/>
      <c r="T413" s="55"/>
      <c r="U413" s="55"/>
      <c r="V413" s="55"/>
      <c r="W413" s="55"/>
      <c r="X413" s="55"/>
      <c r="Y413" s="55"/>
      <c r="Z413" s="40"/>
      <c r="AA413" s="55"/>
      <c r="AB413" s="40"/>
      <c r="AC413" s="40"/>
      <c r="AD413" s="55"/>
      <c r="AE413" s="56"/>
      <c r="AF413" s="56"/>
      <c r="AG413" s="56"/>
      <c r="AH413" s="56"/>
      <c r="AI413" s="56"/>
      <c r="AJ413" s="56"/>
      <c r="AK413" s="56"/>
    </row>
    <row r="414" ht="26.25" customHeight="1">
      <c r="A414" s="40">
        <v>404.0</v>
      </c>
      <c r="B414" s="49" t="s">
        <v>1270</v>
      </c>
      <c r="C414" s="49" t="s">
        <v>1271</v>
      </c>
      <c r="D414" s="58"/>
      <c r="E414" s="58"/>
      <c r="F414" s="40"/>
      <c r="G414" s="40"/>
      <c r="H414" s="49"/>
      <c r="I414" s="55"/>
      <c r="J414" s="55"/>
      <c r="K414" s="55"/>
      <c r="L414" s="52">
        <v>8.95334559112E11</v>
      </c>
      <c r="M414" s="53"/>
      <c r="N414" s="49" t="s">
        <v>1270</v>
      </c>
      <c r="O414" s="40"/>
      <c r="P414" s="49" t="s">
        <v>352</v>
      </c>
      <c r="Q414" s="40" t="s">
        <v>139</v>
      </c>
      <c r="R414" s="55"/>
      <c r="S414" s="55"/>
      <c r="T414" s="55"/>
      <c r="U414" s="55"/>
      <c r="V414" s="55"/>
      <c r="W414" s="55"/>
      <c r="X414" s="55"/>
      <c r="Y414" s="55"/>
      <c r="Z414" s="40"/>
      <c r="AA414" s="55"/>
      <c r="AB414" s="40"/>
      <c r="AC414" s="40"/>
      <c r="AD414" s="55"/>
      <c r="AE414" s="56"/>
      <c r="AF414" s="56"/>
      <c r="AG414" s="56"/>
      <c r="AH414" s="56"/>
      <c r="AI414" s="56"/>
      <c r="AJ414" s="56"/>
      <c r="AK414" s="56"/>
    </row>
    <row r="415" ht="26.25" customHeight="1">
      <c r="A415" s="40">
        <v>405.0</v>
      </c>
      <c r="B415" s="49" t="s">
        <v>1207</v>
      </c>
      <c r="C415" s="49" t="s">
        <v>1272</v>
      </c>
      <c r="D415" s="58"/>
      <c r="E415" s="58"/>
      <c r="F415" s="40"/>
      <c r="G415" s="40"/>
      <c r="H415" s="49"/>
      <c r="I415" s="55"/>
      <c r="J415" s="55"/>
      <c r="K415" s="55"/>
      <c r="L415" s="52">
        <v>8.5885503361E10</v>
      </c>
      <c r="M415" s="53"/>
      <c r="N415" s="49" t="s">
        <v>1207</v>
      </c>
      <c r="O415" s="40"/>
      <c r="P415" s="49" t="s">
        <v>302</v>
      </c>
      <c r="Q415" s="40" t="s">
        <v>108</v>
      </c>
      <c r="R415" s="55"/>
      <c r="S415" s="55"/>
      <c r="T415" s="55"/>
      <c r="U415" s="55"/>
      <c r="V415" s="55"/>
      <c r="W415" s="55"/>
      <c r="X415" s="55"/>
      <c r="Y415" s="55"/>
      <c r="Z415" s="40"/>
      <c r="AA415" s="55"/>
      <c r="AB415" s="40"/>
      <c r="AC415" s="40"/>
      <c r="AD415" s="55"/>
      <c r="AE415" s="56"/>
      <c r="AF415" s="56"/>
      <c r="AG415" s="56"/>
      <c r="AH415" s="56"/>
      <c r="AI415" s="56"/>
      <c r="AJ415" s="56"/>
      <c r="AK415" s="56"/>
    </row>
    <row r="416" ht="26.25" customHeight="1">
      <c r="A416" s="40">
        <v>406.0</v>
      </c>
      <c r="B416" s="49" t="s">
        <v>1273</v>
      </c>
      <c r="C416" s="49" t="s">
        <v>1274</v>
      </c>
      <c r="D416" s="58"/>
      <c r="E416" s="58"/>
      <c r="F416" s="40"/>
      <c r="G416" s="40"/>
      <c r="H416" s="49"/>
      <c r="I416" s="55"/>
      <c r="J416" s="55"/>
      <c r="K416" s="55"/>
      <c r="L416" s="52">
        <v>8.562116912E9</v>
      </c>
      <c r="M416" s="53"/>
      <c r="N416" s="49" t="s">
        <v>1273</v>
      </c>
      <c r="O416" s="40"/>
      <c r="P416" s="49" t="s">
        <v>294</v>
      </c>
      <c r="Q416" s="40" t="s">
        <v>139</v>
      </c>
      <c r="R416" s="55"/>
      <c r="S416" s="55"/>
      <c r="T416" s="55"/>
      <c r="U416" s="55"/>
      <c r="V416" s="55"/>
      <c r="W416" s="55"/>
      <c r="X416" s="55"/>
      <c r="Y416" s="55"/>
      <c r="Z416" s="40"/>
      <c r="AA416" s="55"/>
      <c r="AB416" s="40"/>
      <c r="AC416" s="40"/>
      <c r="AD416" s="55"/>
      <c r="AE416" s="56"/>
      <c r="AF416" s="56"/>
      <c r="AG416" s="56"/>
      <c r="AH416" s="56"/>
      <c r="AI416" s="56"/>
      <c r="AJ416" s="56"/>
      <c r="AK416" s="56"/>
    </row>
    <row r="417" ht="26.25" customHeight="1">
      <c r="A417" s="40">
        <v>407.0</v>
      </c>
      <c r="B417" s="49" t="s">
        <v>1275</v>
      </c>
      <c r="C417" s="49" t="s">
        <v>1276</v>
      </c>
      <c r="D417" s="58"/>
      <c r="E417" s="58"/>
      <c r="F417" s="40"/>
      <c r="G417" s="40"/>
      <c r="H417" s="49"/>
      <c r="I417" s="55"/>
      <c r="J417" s="55"/>
      <c r="K417" s="55"/>
      <c r="L417" s="52">
        <v>8.1220541655E10</v>
      </c>
      <c r="M417" s="53"/>
      <c r="N417" s="49" t="s">
        <v>1275</v>
      </c>
      <c r="O417" s="40"/>
      <c r="P417" s="49" t="s">
        <v>288</v>
      </c>
      <c r="Q417" s="40" t="s">
        <v>139</v>
      </c>
      <c r="R417" s="55"/>
      <c r="S417" s="55"/>
      <c r="T417" s="55"/>
      <c r="U417" s="55"/>
      <c r="V417" s="55"/>
      <c r="W417" s="55"/>
      <c r="X417" s="55"/>
      <c r="Y417" s="55"/>
      <c r="Z417" s="40"/>
      <c r="AA417" s="55"/>
      <c r="AB417" s="40"/>
      <c r="AC417" s="40"/>
      <c r="AD417" s="55"/>
      <c r="AE417" s="56"/>
      <c r="AF417" s="56"/>
      <c r="AG417" s="56"/>
      <c r="AH417" s="56"/>
      <c r="AI417" s="56"/>
      <c r="AJ417" s="56"/>
      <c r="AK417" s="56"/>
    </row>
    <row r="418" ht="26.25" customHeight="1">
      <c r="A418" s="40">
        <v>408.0</v>
      </c>
      <c r="B418" s="49" t="s">
        <v>1277</v>
      </c>
      <c r="C418" s="49" t="s">
        <v>1278</v>
      </c>
      <c r="D418" s="58"/>
      <c r="E418" s="58"/>
      <c r="F418" s="40"/>
      <c r="G418" s="40"/>
      <c r="H418" s="49"/>
      <c r="I418" s="55"/>
      <c r="J418" s="55"/>
      <c r="K418" s="55"/>
      <c r="L418" s="52">
        <v>8.8214717006E10</v>
      </c>
      <c r="M418" s="53"/>
      <c r="N418" s="49" t="s">
        <v>1277</v>
      </c>
      <c r="O418" s="40"/>
      <c r="P418" s="49" t="s">
        <v>294</v>
      </c>
      <c r="Q418" s="40" t="s">
        <v>139</v>
      </c>
      <c r="R418" s="55"/>
      <c r="S418" s="55"/>
      <c r="T418" s="55"/>
      <c r="U418" s="55"/>
      <c r="V418" s="55"/>
      <c r="W418" s="55"/>
      <c r="X418" s="55"/>
      <c r="Y418" s="55"/>
      <c r="Z418" s="40"/>
      <c r="AA418" s="55"/>
      <c r="AB418" s="40"/>
      <c r="AC418" s="40"/>
      <c r="AD418" s="55"/>
      <c r="AE418" s="56"/>
      <c r="AF418" s="56"/>
      <c r="AG418" s="56"/>
      <c r="AH418" s="56"/>
      <c r="AI418" s="56"/>
      <c r="AJ418" s="56"/>
      <c r="AK418" s="56"/>
    </row>
    <row r="419" ht="26.25" customHeight="1">
      <c r="A419" s="40">
        <v>409.0</v>
      </c>
      <c r="B419" s="49" t="s">
        <v>1279</v>
      </c>
      <c r="C419" s="49" t="s">
        <v>1280</v>
      </c>
      <c r="D419" s="58"/>
      <c r="E419" s="58"/>
      <c r="F419" s="40"/>
      <c r="G419" s="40"/>
      <c r="H419" s="49"/>
      <c r="I419" s="55"/>
      <c r="J419" s="55"/>
      <c r="K419" s="55"/>
      <c r="L419" s="52">
        <v>8.2323872946E10</v>
      </c>
      <c r="M419" s="53"/>
      <c r="N419" s="49" t="s">
        <v>1279</v>
      </c>
      <c r="O419" s="40"/>
      <c r="P419" s="49" t="s">
        <v>294</v>
      </c>
      <c r="Q419" s="40" t="s">
        <v>139</v>
      </c>
      <c r="R419" s="55"/>
      <c r="S419" s="55"/>
      <c r="T419" s="55"/>
      <c r="U419" s="55"/>
      <c r="V419" s="55"/>
      <c r="W419" s="55"/>
      <c r="X419" s="55"/>
      <c r="Y419" s="55"/>
      <c r="Z419" s="40"/>
      <c r="AA419" s="55"/>
      <c r="AB419" s="40"/>
      <c r="AC419" s="40"/>
      <c r="AD419" s="55"/>
      <c r="AE419" s="56"/>
      <c r="AF419" s="56"/>
      <c r="AG419" s="56"/>
      <c r="AH419" s="56"/>
      <c r="AI419" s="56"/>
      <c r="AJ419" s="56"/>
      <c r="AK419" s="56"/>
    </row>
    <row r="420" ht="26.25" customHeight="1">
      <c r="A420" s="40">
        <v>410.0</v>
      </c>
      <c r="B420" s="49" t="s">
        <v>1281</v>
      </c>
      <c r="C420" s="49" t="s">
        <v>1282</v>
      </c>
      <c r="D420" s="58"/>
      <c r="E420" s="58"/>
      <c r="F420" s="40"/>
      <c r="G420" s="40"/>
      <c r="H420" s="49"/>
      <c r="I420" s="55"/>
      <c r="J420" s="55"/>
      <c r="K420" s="55"/>
      <c r="L420" s="52">
        <v>6.285746355844E12</v>
      </c>
      <c r="M420" s="53"/>
      <c r="N420" s="49" t="s">
        <v>1281</v>
      </c>
      <c r="O420" s="40"/>
      <c r="P420" s="49" t="s">
        <v>294</v>
      </c>
      <c r="Q420" s="40" t="s">
        <v>139</v>
      </c>
      <c r="R420" s="55"/>
      <c r="S420" s="55"/>
      <c r="T420" s="55"/>
      <c r="U420" s="55"/>
      <c r="V420" s="55"/>
      <c r="W420" s="55"/>
      <c r="X420" s="55"/>
      <c r="Y420" s="55"/>
      <c r="Z420" s="40"/>
      <c r="AA420" s="55"/>
      <c r="AB420" s="40"/>
      <c r="AC420" s="40"/>
      <c r="AD420" s="55"/>
      <c r="AE420" s="56"/>
      <c r="AF420" s="56"/>
      <c r="AG420" s="56"/>
      <c r="AH420" s="56"/>
      <c r="AI420" s="56"/>
      <c r="AJ420" s="56"/>
      <c r="AK420" s="56"/>
    </row>
    <row r="421" ht="26.25" customHeight="1">
      <c r="A421" s="40">
        <v>411.0</v>
      </c>
      <c r="B421" s="49" t="s">
        <v>1283</v>
      </c>
      <c r="C421" s="49" t="s">
        <v>1284</v>
      </c>
      <c r="D421" s="58"/>
      <c r="E421" s="58"/>
      <c r="F421" s="40"/>
      <c r="G421" s="40"/>
      <c r="H421" s="49"/>
      <c r="I421" s="55"/>
      <c r="J421" s="55"/>
      <c r="K421" s="55"/>
      <c r="L421" s="52">
        <v>8.7781451981E10</v>
      </c>
      <c r="M421" s="53"/>
      <c r="N421" s="49" t="s">
        <v>1283</v>
      </c>
      <c r="O421" s="40"/>
      <c r="P421" s="49" t="s">
        <v>294</v>
      </c>
      <c r="Q421" s="40" t="s">
        <v>139</v>
      </c>
      <c r="R421" s="55"/>
      <c r="S421" s="55"/>
      <c r="T421" s="55"/>
      <c r="U421" s="55"/>
      <c r="V421" s="55"/>
      <c r="W421" s="55"/>
      <c r="X421" s="55"/>
      <c r="Y421" s="55"/>
      <c r="Z421" s="40"/>
      <c r="AA421" s="55"/>
      <c r="AB421" s="40"/>
      <c r="AC421" s="40"/>
      <c r="AD421" s="55"/>
      <c r="AE421" s="56"/>
      <c r="AF421" s="56"/>
      <c r="AG421" s="56"/>
      <c r="AH421" s="56"/>
      <c r="AI421" s="56"/>
      <c r="AJ421" s="56"/>
      <c r="AK421" s="56"/>
    </row>
    <row r="422" ht="26.25" customHeight="1">
      <c r="A422" s="40">
        <v>412.0</v>
      </c>
      <c r="B422" s="49" t="s">
        <v>1285</v>
      </c>
      <c r="C422" s="49" t="s">
        <v>1286</v>
      </c>
      <c r="D422" s="58"/>
      <c r="E422" s="58"/>
      <c r="F422" s="40"/>
      <c r="G422" s="40"/>
      <c r="H422" s="49"/>
      <c r="I422" s="55"/>
      <c r="J422" s="55"/>
      <c r="K422" s="55"/>
      <c r="L422" s="52">
        <v>8.1290340141E10</v>
      </c>
      <c r="M422" s="53"/>
      <c r="N422" s="49" t="s">
        <v>1285</v>
      </c>
      <c r="O422" s="40"/>
      <c r="P422" s="49" t="s">
        <v>288</v>
      </c>
      <c r="Q422" s="40" t="s">
        <v>308</v>
      </c>
      <c r="R422" s="55"/>
      <c r="S422" s="55"/>
      <c r="T422" s="55"/>
      <c r="U422" s="55"/>
      <c r="V422" s="55"/>
      <c r="W422" s="55"/>
      <c r="X422" s="55"/>
      <c r="Y422" s="55"/>
      <c r="Z422" s="40"/>
      <c r="AA422" s="55"/>
      <c r="AB422" s="40"/>
      <c r="AC422" s="40"/>
      <c r="AD422" s="55"/>
      <c r="AE422" s="56"/>
      <c r="AF422" s="56"/>
      <c r="AG422" s="56"/>
      <c r="AH422" s="56"/>
      <c r="AI422" s="56"/>
      <c r="AJ422" s="56"/>
      <c r="AK422" s="56"/>
    </row>
    <row r="423" ht="26.25" customHeight="1">
      <c r="A423" s="40">
        <v>413.0</v>
      </c>
      <c r="B423" s="49" t="s">
        <v>1287</v>
      </c>
      <c r="C423" s="49" t="s">
        <v>1288</v>
      </c>
      <c r="D423" s="58"/>
      <c r="E423" s="58"/>
      <c r="F423" s="40"/>
      <c r="G423" s="40"/>
      <c r="H423" s="49"/>
      <c r="I423" s="55"/>
      <c r="J423" s="55"/>
      <c r="K423" s="55"/>
      <c r="L423" s="52">
        <v>8.1908664266E10</v>
      </c>
      <c r="M423" s="53"/>
      <c r="N423" s="49" t="s">
        <v>1287</v>
      </c>
      <c r="O423" s="40"/>
      <c r="P423" s="49" t="s">
        <v>305</v>
      </c>
      <c r="Q423" s="40" t="s">
        <v>308</v>
      </c>
      <c r="R423" s="55"/>
      <c r="S423" s="55"/>
      <c r="T423" s="55"/>
      <c r="U423" s="55"/>
      <c r="V423" s="55"/>
      <c r="W423" s="55"/>
      <c r="X423" s="55"/>
      <c r="Y423" s="55"/>
      <c r="Z423" s="40"/>
      <c r="AA423" s="55"/>
      <c r="AB423" s="40"/>
      <c r="AC423" s="40"/>
      <c r="AD423" s="55"/>
      <c r="AE423" s="56"/>
      <c r="AF423" s="56"/>
      <c r="AG423" s="56"/>
      <c r="AH423" s="56"/>
      <c r="AI423" s="56"/>
      <c r="AJ423" s="56"/>
      <c r="AK423" s="56"/>
    </row>
    <row r="424" ht="26.25" customHeight="1">
      <c r="A424" s="40">
        <v>414.0</v>
      </c>
      <c r="B424" s="49" t="s">
        <v>1289</v>
      </c>
      <c r="C424" s="49" t="s">
        <v>1290</v>
      </c>
      <c r="D424" s="58"/>
      <c r="E424" s="58"/>
      <c r="F424" s="40"/>
      <c r="G424" s="40"/>
      <c r="H424" s="49"/>
      <c r="I424" s="55"/>
      <c r="J424" s="55"/>
      <c r="K424" s="55"/>
      <c r="L424" s="52">
        <v>8.8211792068E10</v>
      </c>
      <c r="M424" s="53"/>
      <c r="N424" s="49" t="s">
        <v>1289</v>
      </c>
      <c r="O424" s="40"/>
      <c r="P424" s="49" t="s">
        <v>452</v>
      </c>
      <c r="Q424" s="40" t="s">
        <v>139</v>
      </c>
      <c r="R424" s="55"/>
      <c r="S424" s="55"/>
      <c r="T424" s="55"/>
      <c r="U424" s="55"/>
      <c r="V424" s="55"/>
      <c r="W424" s="55"/>
      <c r="X424" s="55"/>
      <c r="Y424" s="55"/>
      <c r="Z424" s="40"/>
      <c r="AA424" s="55"/>
      <c r="AB424" s="40"/>
      <c r="AC424" s="40"/>
      <c r="AD424" s="55"/>
      <c r="AE424" s="56"/>
      <c r="AF424" s="56"/>
      <c r="AG424" s="56"/>
      <c r="AH424" s="56"/>
      <c r="AI424" s="56"/>
      <c r="AJ424" s="56"/>
      <c r="AK424" s="56"/>
    </row>
    <row r="425" ht="26.25" customHeight="1">
      <c r="A425" s="40">
        <v>415.0</v>
      </c>
      <c r="B425" s="49" t="s">
        <v>1291</v>
      </c>
      <c r="C425" s="49" t="s">
        <v>1292</v>
      </c>
      <c r="D425" s="58"/>
      <c r="E425" s="58"/>
      <c r="F425" s="40"/>
      <c r="G425" s="40"/>
      <c r="H425" s="49"/>
      <c r="I425" s="55"/>
      <c r="J425" s="55"/>
      <c r="K425" s="55"/>
      <c r="L425" s="52">
        <v>8.5823002573E10</v>
      </c>
      <c r="M425" s="53"/>
      <c r="N425" s="49" t="s">
        <v>1291</v>
      </c>
      <c r="O425" s="40"/>
      <c r="P425" s="49" t="s">
        <v>294</v>
      </c>
      <c r="Q425" s="41" t="s">
        <v>124</v>
      </c>
      <c r="R425" s="55"/>
      <c r="S425" s="55"/>
      <c r="T425" s="55"/>
      <c r="U425" s="55"/>
      <c r="V425" s="55"/>
      <c r="W425" s="55"/>
      <c r="X425" s="55"/>
      <c r="Y425" s="55"/>
      <c r="Z425" s="40"/>
      <c r="AA425" s="55"/>
      <c r="AB425" s="40"/>
      <c r="AC425" s="40"/>
      <c r="AD425" s="55"/>
      <c r="AE425" s="56"/>
      <c r="AF425" s="56"/>
      <c r="AG425" s="56"/>
      <c r="AH425" s="56"/>
      <c r="AI425" s="56"/>
      <c r="AJ425" s="56"/>
      <c r="AK425" s="56"/>
    </row>
    <row r="426" ht="26.25" customHeight="1">
      <c r="A426" s="40">
        <v>416.0</v>
      </c>
      <c r="B426" s="49" t="s">
        <v>1293</v>
      </c>
      <c r="C426" s="49" t="s">
        <v>1294</v>
      </c>
      <c r="D426" s="58"/>
      <c r="E426" s="58"/>
      <c r="F426" s="40"/>
      <c r="G426" s="40"/>
      <c r="H426" s="49"/>
      <c r="I426" s="55"/>
      <c r="J426" s="55"/>
      <c r="K426" s="55"/>
      <c r="L426" s="52">
        <v>8.1283830858E10</v>
      </c>
      <c r="M426" s="53"/>
      <c r="N426" s="49" t="s">
        <v>1293</v>
      </c>
      <c r="O426" s="40"/>
      <c r="P426" s="49" t="s">
        <v>294</v>
      </c>
      <c r="Q426" s="41" t="s">
        <v>124</v>
      </c>
      <c r="R426" s="55"/>
      <c r="S426" s="55"/>
      <c r="T426" s="55"/>
      <c r="U426" s="55"/>
      <c r="V426" s="55"/>
      <c r="W426" s="55"/>
      <c r="X426" s="55"/>
      <c r="Y426" s="55"/>
      <c r="Z426" s="40"/>
      <c r="AA426" s="55"/>
      <c r="AB426" s="40"/>
      <c r="AC426" s="40"/>
      <c r="AD426" s="55"/>
      <c r="AE426" s="56"/>
      <c r="AF426" s="56"/>
      <c r="AG426" s="56"/>
      <c r="AH426" s="56"/>
      <c r="AI426" s="56"/>
      <c r="AJ426" s="56"/>
      <c r="AK426" s="56"/>
    </row>
    <row r="427" ht="26.25" customHeight="1">
      <c r="A427" s="40">
        <v>417.0</v>
      </c>
      <c r="B427" s="49" t="s">
        <v>1295</v>
      </c>
      <c r="C427" s="49" t="s">
        <v>1296</v>
      </c>
      <c r="D427" s="58"/>
      <c r="E427" s="58"/>
      <c r="F427" s="40"/>
      <c r="G427" s="40"/>
      <c r="H427" s="49"/>
      <c r="I427" s="55"/>
      <c r="J427" s="55"/>
      <c r="K427" s="55"/>
      <c r="L427" s="52">
        <v>6.39175351226E11</v>
      </c>
      <c r="M427" s="53"/>
      <c r="N427" s="49" t="s">
        <v>1295</v>
      </c>
      <c r="O427" s="40"/>
      <c r="P427" s="49" t="s">
        <v>425</v>
      </c>
      <c r="Q427" s="40" t="s">
        <v>308</v>
      </c>
      <c r="R427" s="55"/>
      <c r="S427" s="55"/>
      <c r="T427" s="55"/>
      <c r="U427" s="55"/>
      <c r="V427" s="55"/>
      <c r="W427" s="55"/>
      <c r="X427" s="55"/>
      <c r="Y427" s="55"/>
      <c r="Z427" s="40"/>
      <c r="AA427" s="55"/>
      <c r="AB427" s="40"/>
      <c r="AC427" s="40"/>
      <c r="AD427" s="55"/>
      <c r="AE427" s="56"/>
      <c r="AF427" s="56"/>
      <c r="AG427" s="56"/>
      <c r="AH427" s="56"/>
      <c r="AI427" s="56"/>
      <c r="AJ427" s="56"/>
      <c r="AK427" s="56"/>
    </row>
    <row r="428" ht="26.25" customHeight="1">
      <c r="A428" s="40">
        <v>418.0</v>
      </c>
      <c r="B428" s="49" t="s">
        <v>1297</v>
      </c>
      <c r="C428" s="49" t="s">
        <v>1298</v>
      </c>
      <c r="D428" s="58"/>
      <c r="E428" s="58"/>
      <c r="F428" s="40"/>
      <c r="G428" s="40"/>
      <c r="H428" s="49"/>
      <c r="I428" s="55"/>
      <c r="J428" s="55"/>
      <c r="K428" s="55"/>
      <c r="L428" s="52">
        <v>8.1299261152E10</v>
      </c>
      <c r="M428" s="53"/>
      <c r="N428" s="49" t="s">
        <v>1297</v>
      </c>
      <c r="O428" s="40"/>
      <c r="P428" s="49" t="s">
        <v>349</v>
      </c>
      <c r="Q428" s="41" t="s">
        <v>124</v>
      </c>
      <c r="R428" s="55"/>
      <c r="S428" s="55"/>
      <c r="T428" s="55"/>
      <c r="U428" s="55"/>
      <c r="V428" s="55"/>
      <c r="W428" s="55"/>
      <c r="X428" s="55"/>
      <c r="Y428" s="55"/>
      <c r="Z428" s="40"/>
      <c r="AA428" s="55"/>
      <c r="AB428" s="40"/>
      <c r="AC428" s="40"/>
      <c r="AD428" s="55"/>
      <c r="AE428" s="56"/>
      <c r="AF428" s="56"/>
      <c r="AG428" s="56"/>
      <c r="AH428" s="56"/>
      <c r="AI428" s="56"/>
      <c r="AJ428" s="56"/>
      <c r="AK428" s="56"/>
    </row>
    <row r="429" ht="26.25" customHeight="1">
      <c r="A429" s="40">
        <v>419.0</v>
      </c>
      <c r="B429" s="49" t="s">
        <v>1299</v>
      </c>
      <c r="C429" s="49" t="s">
        <v>1300</v>
      </c>
      <c r="D429" s="58"/>
      <c r="E429" s="58"/>
      <c r="F429" s="40"/>
      <c r="G429" s="40"/>
      <c r="H429" s="49"/>
      <c r="I429" s="55"/>
      <c r="J429" s="55"/>
      <c r="K429" s="55"/>
      <c r="L429" s="52">
        <v>8.1218411063E10</v>
      </c>
      <c r="M429" s="53"/>
      <c r="N429" s="49" t="s">
        <v>1299</v>
      </c>
      <c r="O429" s="40"/>
      <c r="P429" s="49" t="s">
        <v>294</v>
      </c>
      <c r="Q429" s="41" t="s">
        <v>124</v>
      </c>
      <c r="R429" s="55"/>
      <c r="S429" s="55"/>
      <c r="T429" s="55"/>
      <c r="U429" s="55"/>
      <c r="V429" s="55"/>
      <c r="W429" s="55"/>
      <c r="X429" s="55"/>
      <c r="Y429" s="55"/>
      <c r="Z429" s="40"/>
      <c r="AA429" s="55"/>
      <c r="AB429" s="40"/>
      <c r="AC429" s="40"/>
      <c r="AD429" s="55"/>
      <c r="AE429" s="56"/>
      <c r="AF429" s="56"/>
      <c r="AG429" s="56"/>
      <c r="AH429" s="56"/>
      <c r="AI429" s="56"/>
      <c r="AJ429" s="56"/>
      <c r="AK429" s="56"/>
    </row>
    <row r="430" ht="26.25" customHeight="1">
      <c r="A430" s="40">
        <v>420.0</v>
      </c>
      <c r="B430" s="55"/>
      <c r="C430" s="49" t="s">
        <v>1301</v>
      </c>
      <c r="D430" s="67">
        <v>30259.0</v>
      </c>
      <c r="E430" s="67"/>
      <c r="F430" s="41" t="s">
        <v>101</v>
      </c>
      <c r="G430" s="40"/>
      <c r="H430" s="49" t="s">
        <v>1302</v>
      </c>
      <c r="I430" s="40" t="s">
        <v>1303</v>
      </c>
      <c r="J430" s="49" t="s">
        <v>15</v>
      </c>
      <c r="K430" s="55"/>
      <c r="L430" s="52">
        <v>8.7774041982E10</v>
      </c>
      <c r="M430" s="53">
        <v>8.7881043043E10</v>
      </c>
      <c r="N430" s="91" t="s">
        <v>1304</v>
      </c>
      <c r="O430" s="40" t="s">
        <v>106</v>
      </c>
      <c r="P430" s="55"/>
      <c r="Q430" s="40" t="s">
        <v>139</v>
      </c>
      <c r="R430" s="55"/>
      <c r="S430" s="55"/>
      <c r="T430" s="55"/>
      <c r="U430" s="55"/>
      <c r="V430" s="49" t="s">
        <v>1305</v>
      </c>
      <c r="W430" s="55"/>
      <c r="X430" s="55"/>
      <c r="Y430" s="55"/>
      <c r="Z430" s="40"/>
      <c r="AA430" s="55"/>
      <c r="AB430" s="40"/>
      <c r="AC430" s="40"/>
      <c r="AD430" s="55"/>
      <c r="AE430" s="56"/>
      <c r="AF430" s="56"/>
      <c r="AG430" s="56"/>
      <c r="AH430" s="56"/>
      <c r="AI430" s="56"/>
      <c r="AJ430" s="56"/>
      <c r="AK430" s="56"/>
    </row>
    <row r="431" ht="26.25" customHeight="1">
      <c r="A431" s="40">
        <v>421.0</v>
      </c>
      <c r="B431" s="49" t="s">
        <v>1306</v>
      </c>
      <c r="C431" s="49" t="s">
        <v>1307</v>
      </c>
      <c r="D431" s="58"/>
      <c r="E431" s="58"/>
      <c r="F431" s="40"/>
      <c r="G431" s="40"/>
      <c r="H431" s="49"/>
      <c r="I431" s="55"/>
      <c r="J431" s="55"/>
      <c r="K431" s="55"/>
      <c r="L431" s="52">
        <v>8.987763562E9</v>
      </c>
      <c r="M431" s="53"/>
      <c r="N431" s="49" t="s">
        <v>1306</v>
      </c>
      <c r="O431" s="40"/>
      <c r="P431" s="49" t="s">
        <v>294</v>
      </c>
      <c r="Q431" s="40" t="s">
        <v>139</v>
      </c>
      <c r="R431" s="55"/>
      <c r="S431" s="55"/>
      <c r="T431" s="55"/>
      <c r="U431" s="55"/>
      <c r="V431" s="55"/>
      <c r="W431" s="55"/>
      <c r="X431" s="55"/>
      <c r="Y431" s="55"/>
      <c r="Z431" s="40"/>
      <c r="AA431" s="55"/>
      <c r="AB431" s="40"/>
      <c r="AC431" s="40"/>
      <c r="AD431" s="55"/>
      <c r="AE431" s="56"/>
      <c r="AF431" s="56"/>
      <c r="AG431" s="56"/>
      <c r="AH431" s="56"/>
      <c r="AI431" s="56"/>
      <c r="AJ431" s="56"/>
      <c r="AK431" s="56"/>
    </row>
    <row r="432" ht="26.25" customHeight="1">
      <c r="A432" s="40">
        <v>422.0</v>
      </c>
      <c r="B432" s="49" t="s">
        <v>1308</v>
      </c>
      <c r="C432" s="49" t="s">
        <v>1309</v>
      </c>
      <c r="D432" s="58"/>
      <c r="E432" s="58"/>
      <c r="F432" s="40"/>
      <c r="G432" s="40"/>
      <c r="H432" s="49"/>
      <c r="I432" s="55"/>
      <c r="J432" s="55"/>
      <c r="K432" s="55"/>
      <c r="L432" s="52">
        <v>8.7738986645E10</v>
      </c>
      <c r="M432" s="53"/>
      <c r="N432" s="49" t="s">
        <v>1308</v>
      </c>
      <c r="O432" s="40"/>
      <c r="P432" s="49" t="s">
        <v>302</v>
      </c>
      <c r="Q432" s="40" t="s">
        <v>108</v>
      </c>
      <c r="R432" s="55"/>
      <c r="S432" s="55"/>
      <c r="T432" s="55"/>
      <c r="U432" s="55"/>
      <c r="V432" s="55"/>
      <c r="W432" s="55"/>
      <c r="X432" s="55"/>
      <c r="Y432" s="55"/>
      <c r="Z432" s="40"/>
      <c r="AA432" s="55"/>
      <c r="AB432" s="40"/>
      <c r="AC432" s="40"/>
      <c r="AD432" s="55"/>
      <c r="AE432" s="56"/>
      <c r="AF432" s="56"/>
      <c r="AG432" s="56"/>
      <c r="AH432" s="56"/>
      <c r="AI432" s="56"/>
      <c r="AJ432" s="56"/>
      <c r="AK432" s="56"/>
    </row>
    <row r="433" ht="26.25" customHeight="1">
      <c r="A433" s="40">
        <v>423.0</v>
      </c>
      <c r="B433" s="49" t="s">
        <v>1310</v>
      </c>
      <c r="C433" s="49" t="s">
        <v>1311</v>
      </c>
      <c r="D433" s="58"/>
      <c r="E433" s="58"/>
      <c r="F433" s="40"/>
      <c r="G433" s="40"/>
      <c r="H433" s="49"/>
      <c r="I433" s="55"/>
      <c r="J433" s="55"/>
      <c r="K433" s="55"/>
      <c r="L433" s="52">
        <v>8.3806535543E10</v>
      </c>
      <c r="M433" s="53"/>
      <c r="N433" s="49" t="s">
        <v>1310</v>
      </c>
      <c r="O433" s="40"/>
      <c r="P433" s="49" t="s">
        <v>294</v>
      </c>
      <c r="Q433" s="40" t="s">
        <v>139</v>
      </c>
      <c r="R433" s="55"/>
      <c r="S433" s="55"/>
      <c r="T433" s="55"/>
      <c r="U433" s="55"/>
      <c r="V433" s="55"/>
      <c r="W433" s="55"/>
      <c r="X433" s="55"/>
      <c r="Y433" s="55"/>
      <c r="Z433" s="40"/>
      <c r="AA433" s="55"/>
      <c r="AB433" s="40"/>
      <c r="AC433" s="40"/>
      <c r="AD433" s="55"/>
      <c r="AE433" s="56"/>
      <c r="AF433" s="56"/>
      <c r="AG433" s="56"/>
      <c r="AH433" s="56"/>
      <c r="AI433" s="56"/>
      <c r="AJ433" s="56"/>
      <c r="AK433" s="56"/>
    </row>
    <row r="434" ht="26.25" customHeight="1">
      <c r="A434" s="40">
        <v>424.0</v>
      </c>
      <c r="B434" s="49" t="s">
        <v>1310</v>
      </c>
      <c r="C434" s="49" t="s">
        <v>1311</v>
      </c>
      <c r="D434" s="58"/>
      <c r="E434" s="58"/>
      <c r="F434" s="40"/>
      <c r="G434" s="40"/>
      <c r="H434" s="49"/>
      <c r="I434" s="55"/>
      <c r="J434" s="55"/>
      <c r="K434" s="55"/>
      <c r="L434" s="52">
        <v>8.3806535543E10</v>
      </c>
      <c r="M434" s="53"/>
      <c r="N434" s="49" t="s">
        <v>1310</v>
      </c>
      <c r="O434" s="40"/>
      <c r="P434" s="49" t="s">
        <v>294</v>
      </c>
      <c r="Q434" s="40" t="s">
        <v>139</v>
      </c>
      <c r="R434" s="55"/>
      <c r="S434" s="55"/>
      <c r="T434" s="55"/>
      <c r="U434" s="55"/>
      <c r="V434" s="55"/>
      <c r="W434" s="55"/>
      <c r="X434" s="55"/>
      <c r="Y434" s="55"/>
      <c r="Z434" s="40"/>
      <c r="AA434" s="55"/>
      <c r="AB434" s="40"/>
      <c r="AC434" s="40"/>
      <c r="AD434" s="55"/>
      <c r="AE434" s="56"/>
      <c r="AF434" s="56"/>
      <c r="AG434" s="56"/>
      <c r="AH434" s="56"/>
      <c r="AI434" s="56"/>
      <c r="AJ434" s="56"/>
      <c r="AK434" s="56"/>
    </row>
    <row r="435" ht="26.25" customHeight="1">
      <c r="A435" s="40">
        <v>425.0</v>
      </c>
      <c r="B435" s="49" t="s">
        <v>1312</v>
      </c>
      <c r="C435" s="49" t="s">
        <v>1313</v>
      </c>
      <c r="D435" s="58"/>
      <c r="E435" s="58"/>
      <c r="F435" s="40"/>
      <c r="G435" s="40"/>
      <c r="H435" s="49"/>
      <c r="I435" s="55"/>
      <c r="J435" s="55"/>
      <c r="K435" s="55"/>
      <c r="L435" s="52">
        <v>8.5375783581E10</v>
      </c>
      <c r="M435" s="53"/>
      <c r="N435" s="49" t="s">
        <v>1312</v>
      </c>
      <c r="O435" s="40"/>
      <c r="P435" s="49" t="s">
        <v>294</v>
      </c>
      <c r="Q435" s="40" t="s">
        <v>108</v>
      </c>
      <c r="R435" s="55"/>
      <c r="S435" s="55"/>
      <c r="T435" s="55"/>
      <c r="U435" s="55"/>
      <c r="V435" s="55"/>
      <c r="W435" s="55"/>
      <c r="X435" s="55"/>
      <c r="Y435" s="55"/>
      <c r="Z435" s="40"/>
      <c r="AA435" s="55"/>
      <c r="AB435" s="40"/>
      <c r="AC435" s="40"/>
      <c r="AD435" s="55"/>
      <c r="AE435" s="56"/>
      <c r="AF435" s="56"/>
      <c r="AG435" s="56"/>
      <c r="AH435" s="56"/>
      <c r="AI435" s="56"/>
      <c r="AJ435" s="56"/>
      <c r="AK435" s="56"/>
    </row>
    <row r="436" ht="26.25" customHeight="1">
      <c r="A436" s="40">
        <v>426.0</v>
      </c>
      <c r="B436" s="49" t="s">
        <v>1314</v>
      </c>
      <c r="C436" s="49" t="s">
        <v>1315</v>
      </c>
      <c r="D436" s="58"/>
      <c r="E436" s="58"/>
      <c r="F436" s="40"/>
      <c r="G436" s="40"/>
      <c r="H436" s="49"/>
      <c r="I436" s="55"/>
      <c r="J436" s="55"/>
      <c r="K436" s="55"/>
      <c r="L436" s="52">
        <v>8.386617605E10</v>
      </c>
      <c r="M436" s="53"/>
      <c r="N436" s="49" t="s">
        <v>1314</v>
      </c>
      <c r="O436" s="40"/>
      <c r="P436" s="49" t="s">
        <v>305</v>
      </c>
      <c r="Q436" s="40" t="s">
        <v>108</v>
      </c>
      <c r="R436" s="55"/>
      <c r="S436" s="55"/>
      <c r="T436" s="55"/>
      <c r="U436" s="55"/>
      <c r="V436" s="55"/>
      <c r="W436" s="55"/>
      <c r="X436" s="55"/>
      <c r="Y436" s="55"/>
      <c r="Z436" s="40"/>
      <c r="AA436" s="55"/>
      <c r="AB436" s="40"/>
      <c r="AC436" s="40"/>
      <c r="AD436" s="55"/>
      <c r="AE436" s="56"/>
      <c r="AF436" s="56"/>
      <c r="AG436" s="56"/>
      <c r="AH436" s="56"/>
      <c r="AI436" s="56"/>
      <c r="AJ436" s="56"/>
      <c r="AK436" s="56"/>
    </row>
    <row r="437" ht="26.25" customHeight="1">
      <c r="A437" s="40">
        <v>427.0</v>
      </c>
      <c r="B437" s="49" t="s">
        <v>663</v>
      </c>
      <c r="C437" s="49" t="s">
        <v>1316</v>
      </c>
      <c r="D437" s="58"/>
      <c r="E437" s="58"/>
      <c r="F437" s="40"/>
      <c r="G437" s="40"/>
      <c r="H437" s="49"/>
      <c r="I437" s="55"/>
      <c r="J437" s="55"/>
      <c r="K437" s="55"/>
      <c r="L437" s="52">
        <v>8.98640785E9</v>
      </c>
      <c r="M437" s="53"/>
      <c r="N437" s="49" t="s">
        <v>663</v>
      </c>
      <c r="O437" s="40"/>
      <c r="P437" s="49" t="s">
        <v>294</v>
      </c>
      <c r="Q437" s="40" t="s">
        <v>139</v>
      </c>
      <c r="R437" s="55"/>
      <c r="S437" s="55"/>
      <c r="T437" s="55"/>
      <c r="U437" s="55"/>
      <c r="V437" s="55"/>
      <c r="W437" s="55"/>
      <c r="X437" s="55"/>
      <c r="Y437" s="55"/>
      <c r="Z437" s="40"/>
      <c r="AA437" s="55"/>
      <c r="AB437" s="40"/>
      <c r="AC437" s="40"/>
      <c r="AD437" s="55"/>
      <c r="AE437" s="56"/>
      <c r="AF437" s="56"/>
      <c r="AG437" s="56"/>
      <c r="AH437" s="56"/>
      <c r="AI437" s="56"/>
      <c r="AJ437" s="56"/>
      <c r="AK437" s="56"/>
    </row>
    <row r="438" ht="26.25" customHeight="1">
      <c r="A438" s="40">
        <v>428.0</v>
      </c>
      <c r="B438" s="49" t="s">
        <v>1317</v>
      </c>
      <c r="C438" s="49" t="s">
        <v>1318</v>
      </c>
      <c r="D438" s="58"/>
      <c r="E438" s="58"/>
      <c r="F438" s="40"/>
      <c r="G438" s="40"/>
      <c r="H438" s="49"/>
      <c r="I438" s="55"/>
      <c r="J438" s="55"/>
      <c r="K438" s="55"/>
      <c r="L438" s="52">
        <v>8.113955583E9</v>
      </c>
      <c r="M438" s="53"/>
      <c r="N438" s="49" t="s">
        <v>1317</v>
      </c>
      <c r="O438" s="40"/>
      <c r="P438" s="49" t="s">
        <v>349</v>
      </c>
      <c r="Q438" s="40" t="s">
        <v>308</v>
      </c>
      <c r="R438" s="55"/>
      <c r="S438" s="55"/>
      <c r="T438" s="55"/>
      <c r="U438" s="55"/>
      <c r="V438" s="55"/>
      <c r="W438" s="55"/>
      <c r="X438" s="55"/>
      <c r="Y438" s="55"/>
      <c r="Z438" s="40"/>
      <c r="AA438" s="55"/>
      <c r="AB438" s="40"/>
      <c r="AC438" s="40"/>
      <c r="AD438" s="55"/>
      <c r="AE438" s="56"/>
      <c r="AF438" s="56"/>
      <c r="AG438" s="56"/>
      <c r="AH438" s="56"/>
      <c r="AI438" s="56"/>
      <c r="AJ438" s="56"/>
      <c r="AK438" s="56"/>
    </row>
    <row r="439" ht="26.25" customHeight="1">
      <c r="A439" s="40">
        <v>429.0</v>
      </c>
      <c r="B439" s="49" t="s">
        <v>1319</v>
      </c>
      <c r="C439" s="49" t="s">
        <v>1320</v>
      </c>
      <c r="D439" s="58"/>
      <c r="E439" s="58"/>
      <c r="F439" s="40"/>
      <c r="G439" s="40"/>
      <c r="H439" s="49"/>
      <c r="I439" s="55"/>
      <c r="J439" s="55"/>
      <c r="K439" s="55"/>
      <c r="L439" s="52">
        <v>8.1310846393E10</v>
      </c>
      <c r="M439" s="53"/>
      <c r="N439" s="49" t="s">
        <v>1319</v>
      </c>
      <c r="O439" s="40"/>
      <c r="P439" s="49" t="s">
        <v>294</v>
      </c>
      <c r="Q439" s="41" t="s">
        <v>124</v>
      </c>
      <c r="R439" s="55"/>
      <c r="S439" s="55"/>
      <c r="T439" s="55"/>
      <c r="U439" s="55"/>
      <c r="V439" s="55"/>
      <c r="W439" s="55"/>
      <c r="X439" s="55"/>
      <c r="Y439" s="55"/>
      <c r="Z439" s="40"/>
      <c r="AA439" s="55"/>
      <c r="AB439" s="40"/>
      <c r="AC439" s="40"/>
      <c r="AD439" s="55"/>
      <c r="AE439" s="56"/>
      <c r="AF439" s="56"/>
      <c r="AG439" s="56"/>
      <c r="AH439" s="56"/>
      <c r="AI439" s="56"/>
      <c r="AJ439" s="56"/>
      <c r="AK439" s="56"/>
    </row>
    <row r="440" ht="26.25" customHeight="1">
      <c r="A440" s="10">
        <f>A439+1</f>
        <v>430</v>
      </c>
      <c r="B440" s="56"/>
      <c r="C440" s="66" t="s">
        <v>1321</v>
      </c>
      <c r="D440" s="61">
        <v>34774.0</v>
      </c>
      <c r="E440" s="61"/>
      <c r="F440" s="78" t="s">
        <v>101</v>
      </c>
      <c r="G440" s="66" t="s">
        <v>102</v>
      </c>
      <c r="H440" s="66" t="s">
        <v>1322</v>
      </c>
      <c r="I440" s="66" t="s">
        <v>1323</v>
      </c>
      <c r="J440" s="66" t="s">
        <v>39</v>
      </c>
      <c r="K440" s="66" t="s">
        <v>105</v>
      </c>
      <c r="L440" s="64">
        <v>8.2175152264E10</v>
      </c>
      <c r="M440" s="64">
        <v>8.316842255E10</v>
      </c>
      <c r="N440" s="66" t="s">
        <v>1324</v>
      </c>
      <c r="O440" s="81" t="s">
        <v>137</v>
      </c>
      <c r="P440" s="66" t="s">
        <v>123</v>
      </c>
      <c r="Q440" s="66" t="s">
        <v>588</v>
      </c>
      <c r="R440" s="66" t="s">
        <v>158</v>
      </c>
      <c r="S440" s="66"/>
      <c r="T440" s="66" t="s">
        <v>308</v>
      </c>
      <c r="U440" s="66" t="s">
        <v>1325</v>
      </c>
      <c r="V440" s="66" t="s">
        <v>1326</v>
      </c>
      <c r="W440" s="66" t="s">
        <v>593</v>
      </c>
      <c r="X440" s="66" t="s">
        <v>1327</v>
      </c>
      <c r="Y440" s="82" t="s">
        <v>1328</v>
      </c>
      <c r="Z440" s="66" t="s">
        <v>1329</v>
      </c>
      <c r="AA440" s="82" t="s">
        <v>1330</v>
      </c>
      <c r="AB440" s="82" t="s">
        <v>1331</v>
      </c>
      <c r="AC440" s="66" t="s">
        <v>1332</v>
      </c>
      <c r="AD440" s="82" t="s">
        <v>1333</v>
      </c>
      <c r="AE440" s="82" t="s">
        <v>1334</v>
      </c>
      <c r="AF440" s="56"/>
      <c r="AG440" s="56"/>
      <c r="AH440" s="56"/>
      <c r="AI440" s="56"/>
      <c r="AJ440" s="56"/>
      <c r="AK440" s="56"/>
    </row>
    <row r="441" ht="26.25" customHeight="1">
      <c r="A441" s="40">
        <v>430.0</v>
      </c>
      <c r="B441" s="49" t="s">
        <v>1179</v>
      </c>
      <c r="C441" s="49" t="s">
        <v>1180</v>
      </c>
      <c r="D441" s="58"/>
      <c r="E441" s="58"/>
      <c r="F441" s="40"/>
      <c r="G441" s="40"/>
      <c r="H441" s="49"/>
      <c r="I441" s="55"/>
      <c r="J441" s="55"/>
      <c r="K441" s="55"/>
      <c r="L441" s="52">
        <v>8.99805016E9</v>
      </c>
      <c r="M441" s="53"/>
      <c r="N441" s="49" t="s">
        <v>1179</v>
      </c>
      <c r="O441" s="40"/>
      <c r="P441" s="49" t="s">
        <v>294</v>
      </c>
      <c r="Q441" s="40" t="s">
        <v>139</v>
      </c>
      <c r="R441" s="55"/>
      <c r="S441" s="55"/>
      <c r="T441" s="55"/>
      <c r="U441" s="55"/>
      <c r="V441" s="55"/>
      <c r="W441" s="55"/>
      <c r="X441" s="55"/>
      <c r="Y441" s="55"/>
      <c r="Z441" s="40"/>
      <c r="AA441" s="55"/>
      <c r="AB441" s="40"/>
      <c r="AC441" s="40"/>
      <c r="AD441" s="55"/>
      <c r="AE441" s="56"/>
      <c r="AF441" s="56"/>
      <c r="AG441" s="56"/>
      <c r="AH441" s="56"/>
      <c r="AI441" s="56"/>
      <c r="AJ441" s="56"/>
      <c r="AK441" s="56"/>
    </row>
    <row r="442" ht="26.25" customHeight="1">
      <c r="A442" s="40">
        <v>431.0</v>
      </c>
      <c r="B442" s="49" t="s">
        <v>1335</v>
      </c>
      <c r="C442" s="49" t="s">
        <v>1336</v>
      </c>
      <c r="D442" s="58"/>
      <c r="E442" s="58"/>
      <c r="F442" s="40"/>
      <c r="G442" s="40"/>
      <c r="H442" s="49"/>
      <c r="I442" s="55"/>
      <c r="J442" s="55"/>
      <c r="K442" s="55"/>
      <c r="L442" s="52">
        <v>8.7809437605E10</v>
      </c>
      <c r="M442" s="53"/>
      <c r="N442" s="49" t="s">
        <v>1335</v>
      </c>
      <c r="O442" s="40"/>
      <c r="P442" s="49" t="s">
        <v>352</v>
      </c>
      <c r="Q442" s="40" t="s">
        <v>139</v>
      </c>
      <c r="R442" s="55"/>
      <c r="S442" s="55"/>
      <c r="T442" s="55"/>
      <c r="U442" s="55"/>
      <c r="V442" s="55"/>
      <c r="W442" s="55"/>
      <c r="X442" s="55"/>
      <c r="Y442" s="55"/>
      <c r="Z442" s="40"/>
      <c r="AA442" s="55"/>
      <c r="AB442" s="40"/>
      <c r="AC442" s="40"/>
      <c r="AD442" s="55"/>
      <c r="AE442" s="56"/>
      <c r="AF442" s="56"/>
      <c r="AG442" s="56"/>
      <c r="AH442" s="56"/>
      <c r="AI442" s="56"/>
      <c r="AJ442" s="56"/>
      <c r="AK442" s="56"/>
    </row>
    <row r="443" ht="26.25" customHeight="1">
      <c r="A443" s="40">
        <v>432.0</v>
      </c>
      <c r="B443" s="49" t="s">
        <v>1337</v>
      </c>
      <c r="C443" s="49" t="s">
        <v>1338</v>
      </c>
      <c r="D443" s="58"/>
      <c r="E443" s="58"/>
      <c r="F443" s="40"/>
      <c r="G443" s="40"/>
      <c r="H443" s="49"/>
      <c r="I443" s="55"/>
      <c r="J443" s="55"/>
      <c r="K443" s="55"/>
      <c r="L443" s="52">
        <v>8.7881297703E10</v>
      </c>
      <c r="M443" s="53"/>
      <c r="N443" s="49" t="s">
        <v>1337</v>
      </c>
      <c r="O443" s="40"/>
      <c r="P443" s="49" t="s">
        <v>368</v>
      </c>
      <c r="Q443" s="40" t="s">
        <v>139</v>
      </c>
      <c r="R443" s="55"/>
      <c r="S443" s="55"/>
      <c r="T443" s="55"/>
      <c r="U443" s="55"/>
      <c r="V443" s="55"/>
      <c r="W443" s="55"/>
      <c r="X443" s="55"/>
      <c r="Y443" s="55"/>
      <c r="Z443" s="40"/>
      <c r="AA443" s="55"/>
      <c r="AB443" s="40"/>
      <c r="AC443" s="40"/>
      <c r="AD443" s="55"/>
      <c r="AE443" s="56"/>
      <c r="AF443" s="56"/>
      <c r="AG443" s="56"/>
      <c r="AH443" s="56"/>
      <c r="AI443" s="56"/>
      <c r="AJ443" s="56"/>
      <c r="AK443" s="56"/>
    </row>
    <row r="444" ht="26.25" customHeight="1">
      <c r="A444" s="40">
        <v>433.0</v>
      </c>
      <c r="B444" s="49" t="s">
        <v>1339</v>
      </c>
      <c r="C444" s="49" t="s">
        <v>1340</v>
      </c>
      <c r="D444" s="58"/>
      <c r="E444" s="58"/>
      <c r="F444" s="40"/>
      <c r="G444" s="40"/>
      <c r="H444" s="49"/>
      <c r="I444" s="55"/>
      <c r="J444" s="55"/>
      <c r="K444" s="55"/>
      <c r="L444" s="52">
        <v>8.1210443223E10</v>
      </c>
      <c r="M444" s="53"/>
      <c r="N444" s="49" t="s">
        <v>1339</v>
      </c>
      <c r="O444" s="40"/>
      <c r="P444" s="49" t="s">
        <v>425</v>
      </c>
      <c r="Q444" s="40" t="s">
        <v>108</v>
      </c>
      <c r="R444" s="55"/>
      <c r="S444" s="55"/>
      <c r="T444" s="55"/>
      <c r="U444" s="55"/>
      <c r="V444" s="55"/>
      <c r="W444" s="55"/>
      <c r="X444" s="55"/>
      <c r="Y444" s="55"/>
      <c r="Z444" s="40"/>
      <c r="AA444" s="55"/>
      <c r="AB444" s="40"/>
      <c r="AC444" s="40"/>
      <c r="AD444" s="55"/>
      <c r="AE444" s="56"/>
      <c r="AF444" s="56"/>
      <c r="AG444" s="56"/>
      <c r="AH444" s="56"/>
      <c r="AI444" s="56"/>
      <c r="AJ444" s="56"/>
      <c r="AK444" s="56"/>
    </row>
    <row r="445" ht="26.25" customHeight="1">
      <c r="A445" s="40">
        <v>434.0</v>
      </c>
      <c r="B445" s="49" t="s">
        <v>1341</v>
      </c>
      <c r="C445" s="49" t="s">
        <v>1342</v>
      </c>
      <c r="D445" s="58"/>
      <c r="E445" s="58"/>
      <c r="F445" s="40"/>
      <c r="G445" s="40"/>
      <c r="H445" s="49"/>
      <c r="I445" s="55"/>
      <c r="J445" s="55"/>
      <c r="K445" s="55"/>
      <c r="L445" s="52">
        <v>8.5270910511E10</v>
      </c>
      <c r="M445" s="53"/>
      <c r="N445" s="49" t="s">
        <v>1341</v>
      </c>
      <c r="O445" s="40"/>
      <c r="P445" s="49" t="s">
        <v>294</v>
      </c>
      <c r="Q445" s="40" t="s">
        <v>308</v>
      </c>
      <c r="R445" s="55"/>
      <c r="S445" s="55"/>
      <c r="T445" s="55"/>
      <c r="U445" s="55"/>
      <c r="V445" s="55"/>
      <c r="W445" s="55"/>
      <c r="X445" s="55"/>
      <c r="Y445" s="55"/>
      <c r="Z445" s="40"/>
      <c r="AA445" s="55"/>
      <c r="AB445" s="40"/>
      <c r="AC445" s="40"/>
      <c r="AD445" s="55"/>
      <c r="AE445" s="56"/>
      <c r="AF445" s="56"/>
      <c r="AG445" s="56"/>
      <c r="AH445" s="56"/>
      <c r="AI445" s="56"/>
      <c r="AJ445" s="56"/>
      <c r="AK445" s="56"/>
    </row>
    <row r="446" ht="26.25" customHeight="1">
      <c r="A446" s="40">
        <v>435.0</v>
      </c>
      <c r="B446" s="49" t="s">
        <v>1343</v>
      </c>
      <c r="C446" s="49" t="s">
        <v>1344</v>
      </c>
      <c r="D446" s="58"/>
      <c r="E446" s="58"/>
      <c r="F446" s="40"/>
      <c r="G446" s="40"/>
      <c r="H446" s="49"/>
      <c r="I446" s="55"/>
      <c r="J446" s="55"/>
      <c r="K446" s="55"/>
      <c r="L446" s="52">
        <v>8.1213355917E10</v>
      </c>
      <c r="M446" s="53"/>
      <c r="N446" s="49" t="s">
        <v>1343</v>
      </c>
      <c r="O446" s="40"/>
      <c r="P446" s="49" t="s">
        <v>294</v>
      </c>
      <c r="Q446" s="41" t="s">
        <v>124</v>
      </c>
      <c r="R446" s="55"/>
      <c r="S446" s="55"/>
      <c r="T446" s="55"/>
      <c r="U446" s="55"/>
      <c r="V446" s="55"/>
      <c r="W446" s="55"/>
      <c r="X446" s="55"/>
      <c r="Y446" s="55"/>
      <c r="Z446" s="40"/>
      <c r="AA446" s="55"/>
      <c r="AB446" s="40"/>
      <c r="AC446" s="40"/>
      <c r="AD446" s="55"/>
      <c r="AE446" s="56"/>
      <c r="AF446" s="56"/>
      <c r="AG446" s="56"/>
      <c r="AH446" s="56"/>
      <c r="AI446" s="56"/>
      <c r="AJ446" s="56"/>
      <c r="AK446" s="56"/>
    </row>
    <row r="447" ht="26.25" customHeight="1">
      <c r="A447" s="40">
        <v>436.0</v>
      </c>
      <c r="B447" s="49" t="s">
        <v>1345</v>
      </c>
      <c r="C447" s="49" t="s">
        <v>1346</v>
      </c>
      <c r="D447" s="58"/>
      <c r="E447" s="58"/>
      <c r="F447" s="40"/>
      <c r="G447" s="40"/>
      <c r="H447" s="49"/>
      <c r="I447" s="55"/>
      <c r="J447" s="55"/>
      <c r="K447" s="55"/>
      <c r="L447" s="52">
        <v>8.95331633139E11</v>
      </c>
      <c r="M447" s="53"/>
      <c r="N447" s="49" t="s">
        <v>1345</v>
      </c>
      <c r="O447" s="40"/>
      <c r="P447" s="49" t="s">
        <v>305</v>
      </c>
      <c r="Q447" s="41" t="s">
        <v>124</v>
      </c>
      <c r="R447" s="55"/>
      <c r="S447" s="55"/>
      <c r="T447" s="55"/>
      <c r="U447" s="55"/>
      <c r="V447" s="55"/>
      <c r="W447" s="55"/>
      <c r="X447" s="55"/>
      <c r="Y447" s="55"/>
      <c r="Z447" s="40"/>
      <c r="AA447" s="55"/>
      <c r="AB447" s="40"/>
      <c r="AC447" s="40"/>
      <c r="AD447" s="55"/>
      <c r="AE447" s="56"/>
      <c r="AF447" s="56"/>
      <c r="AG447" s="56"/>
      <c r="AH447" s="56"/>
      <c r="AI447" s="56"/>
      <c r="AJ447" s="56"/>
      <c r="AK447" s="56"/>
    </row>
    <row r="448" ht="26.25" customHeight="1">
      <c r="A448" s="40">
        <v>437.0</v>
      </c>
      <c r="B448" s="49" t="s">
        <v>1347</v>
      </c>
      <c r="C448" s="49" t="s">
        <v>1348</v>
      </c>
      <c r="D448" s="58"/>
      <c r="E448" s="58"/>
      <c r="F448" s="40"/>
      <c r="G448" s="40"/>
      <c r="H448" s="49"/>
      <c r="I448" s="55"/>
      <c r="J448" s="55"/>
      <c r="K448" s="55"/>
      <c r="L448" s="52">
        <v>8.95400052619E11</v>
      </c>
      <c r="M448" s="53"/>
      <c r="N448" s="49" t="s">
        <v>1347</v>
      </c>
      <c r="O448" s="40"/>
      <c r="P448" s="49" t="s">
        <v>368</v>
      </c>
      <c r="Q448" s="40" t="s">
        <v>139</v>
      </c>
      <c r="R448" s="55"/>
      <c r="S448" s="55"/>
      <c r="T448" s="55"/>
      <c r="U448" s="55"/>
      <c r="V448" s="55"/>
      <c r="W448" s="55"/>
      <c r="X448" s="55"/>
      <c r="Y448" s="55"/>
      <c r="Z448" s="40"/>
      <c r="AA448" s="55"/>
      <c r="AB448" s="40"/>
      <c r="AC448" s="40"/>
      <c r="AD448" s="55"/>
      <c r="AE448" s="56"/>
      <c r="AF448" s="56"/>
      <c r="AG448" s="56"/>
      <c r="AH448" s="56"/>
      <c r="AI448" s="56"/>
      <c r="AJ448" s="56"/>
      <c r="AK448" s="56"/>
    </row>
    <row r="449" ht="26.25" customHeight="1">
      <c r="A449" s="40">
        <v>438.0</v>
      </c>
      <c r="B449" s="49" t="s">
        <v>1349</v>
      </c>
      <c r="C449" s="49" t="s">
        <v>1350</v>
      </c>
      <c r="D449" s="58"/>
      <c r="E449" s="58"/>
      <c r="F449" s="40"/>
      <c r="G449" s="40"/>
      <c r="H449" s="49"/>
      <c r="I449" s="55"/>
      <c r="J449" s="55"/>
      <c r="K449" s="55"/>
      <c r="L449" s="52">
        <v>8.5771547413E10</v>
      </c>
      <c r="M449" s="53"/>
      <c r="N449" s="49" t="s">
        <v>1349</v>
      </c>
      <c r="O449" s="40"/>
      <c r="P449" s="49" t="s">
        <v>285</v>
      </c>
      <c r="Q449" s="40" t="s">
        <v>630</v>
      </c>
      <c r="R449" s="55"/>
      <c r="S449" s="55"/>
      <c r="T449" s="55"/>
      <c r="U449" s="55"/>
      <c r="V449" s="55"/>
      <c r="W449" s="55"/>
      <c r="X449" s="55"/>
      <c r="Y449" s="55"/>
      <c r="Z449" s="40"/>
      <c r="AA449" s="55"/>
      <c r="AB449" s="40"/>
      <c r="AC449" s="40"/>
      <c r="AD449" s="55"/>
      <c r="AE449" s="56"/>
      <c r="AF449" s="56"/>
      <c r="AG449" s="56"/>
      <c r="AH449" s="56"/>
      <c r="AI449" s="56"/>
      <c r="AJ449" s="56"/>
      <c r="AK449" s="56"/>
    </row>
    <row r="450" ht="26.25" customHeight="1">
      <c r="A450" s="40">
        <v>439.0</v>
      </c>
      <c r="B450" s="49" t="s">
        <v>1351</v>
      </c>
      <c r="C450" s="49" t="s">
        <v>1352</v>
      </c>
      <c r="D450" s="58"/>
      <c r="E450" s="58"/>
      <c r="F450" s="40"/>
      <c r="G450" s="40"/>
      <c r="H450" s="49"/>
      <c r="I450" s="55"/>
      <c r="J450" s="55"/>
      <c r="K450" s="55"/>
      <c r="L450" s="52">
        <v>8.1280751286E10</v>
      </c>
      <c r="M450" s="53"/>
      <c r="N450" s="49" t="s">
        <v>1351</v>
      </c>
      <c r="O450" s="40"/>
      <c r="P450" s="49" t="s">
        <v>294</v>
      </c>
      <c r="Q450" s="40" t="s">
        <v>139</v>
      </c>
      <c r="R450" s="55"/>
      <c r="S450" s="55"/>
      <c r="T450" s="55"/>
      <c r="U450" s="55"/>
      <c r="V450" s="55"/>
      <c r="W450" s="55"/>
      <c r="X450" s="55"/>
      <c r="Y450" s="55"/>
      <c r="Z450" s="40"/>
      <c r="AA450" s="55"/>
      <c r="AB450" s="40"/>
      <c r="AC450" s="40"/>
      <c r="AD450" s="55"/>
      <c r="AE450" s="56"/>
      <c r="AF450" s="56"/>
      <c r="AG450" s="56"/>
      <c r="AH450" s="56"/>
      <c r="AI450" s="56"/>
      <c r="AJ450" s="56"/>
      <c r="AK450" s="56"/>
    </row>
    <row r="451" ht="26.25" customHeight="1">
      <c r="A451" s="40">
        <v>440.0</v>
      </c>
      <c r="B451" s="49" t="s">
        <v>1353</v>
      </c>
      <c r="C451" s="49" t="s">
        <v>1354</v>
      </c>
      <c r="D451" s="67">
        <v>33611.0</v>
      </c>
      <c r="E451" s="67"/>
      <c r="F451" s="41" t="s">
        <v>101</v>
      </c>
      <c r="G451" s="40"/>
      <c r="H451" s="49" t="s">
        <v>1355</v>
      </c>
      <c r="I451" s="40" t="s">
        <v>1356</v>
      </c>
      <c r="J451" s="49" t="s">
        <v>15</v>
      </c>
      <c r="K451" s="49" t="s">
        <v>105</v>
      </c>
      <c r="L451" s="52">
        <v>8.9680477204E10</v>
      </c>
      <c r="M451" s="53"/>
      <c r="N451" s="49" t="s">
        <v>1353</v>
      </c>
      <c r="O451" s="40"/>
      <c r="P451" s="49" t="s">
        <v>294</v>
      </c>
      <c r="Q451" s="40" t="s">
        <v>139</v>
      </c>
      <c r="R451" s="55"/>
      <c r="S451" s="55"/>
      <c r="T451" s="55"/>
      <c r="U451" s="55"/>
      <c r="V451" s="55"/>
      <c r="W451" s="55"/>
      <c r="X451" s="55"/>
      <c r="Y451" s="55"/>
      <c r="Z451" s="40"/>
      <c r="AA451" s="55"/>
      <c r="AB451" s="40"/>
      <c r="AC451" s="40"/>
      <c r="AD451" s="55"/>
      <c r="AE451" s="56"/>
      <c r="AF451" s="56"/>
      <c r="AG451" s="56"/>
      <c r="AH451" s="56"/>
      <c r="AI451" s="56"/>
      <c r="AJ451" s="56"/>
      <c r="AK451" s="56"/>
    </row>
    <row r="452" ht="26.25" customHeight="1">
      <c r="A452" s="40">
        <v>441.0</v>
      </c>
      <c r="B452" s="49" t="s">
        <v>1357</v>
      </c>
      <c r="C452" s="49" t="s">
        <v>1358</v>
      </c>
      <c r="D452" s="58"/>
      <c r="E452" s="58"/>
      <c r="F452" s="40"/>
      <c r="G452" s="40"/>
      <c r="H452" s="49"/>
      <c r="I452" s="55"/>
      <c r="J452" s="55"/>
      <c r="K452" s="55"/>
      <c r="L452" s="52">
        <v>8.2272514829E10</v>
      </c>
      <c r="M452" s="53"/>
      <c r="N452" s="49" t="s">
        <v>1357</v>
      </c>
      <c r="O452" s="40"/>
      <c r="P452" s="49" t="s">
        <v>294</v>
      </c>
      <c r="Q452" s="40" t="s">
        <v>139</v>
      </c>
      <c r="R452" s="55"/>
      <c r="S452" s="55"/>
      <c r="T452" s="55"/>
      <c r="U452" s="55"/>
      <c r="V452" s="55"/>
      <c r="W452" s="55"/>
      <c r="X452" s="55"/>
      <c r="Y452" s="55"/>
      <c r="Z452" s="40"/>
      <c r="AA452" s="55"/>
      <c r="AB452" s="40"/>
      <c r="AC452" s="40"/>
      <c r="AD452" s="55"/>
      <c r="AE452" s="56"/>
      <c r="AF452" s="56"/>
      <c r="AG452" s="56"/>
      <c r="AH452" s="56"/>
      <c r="AI452" s="56"/>
      <c r="AJ452" s="56"/>
      <c r="AK452" s="56"/>
    </row>
    <row r="453" ht="26.25" customHeight="1">
      <c r="A453" s="40">
        <v>442.0</v>
      </c>
      <c r="B453" s="49" t="s">
        <v>1359</v>
      </c>
      <c r="C453" s="49" t="s">
        <v>1360</v>
      </c>
      <c r="D453" s="58"/>
      <c r="E453" s="58"/>
      <c r="F453" s="40"/>
      <c r="G453" s="40"/>
      <c r="H453" s="49"/>
      <c r="I453" s="55"/>
      <c r="J453" s="55"/>
      <c r="K453" s="55"/>
      <c r="L453" s="52">
        <v>8.5771586379E10</v>
      </c>
      <c r="M453" s="53"/>
      <c r="N453" s="49" t="s">
        <v>1359</v>
      </c>
      <c r="O453" s="40"/>
      <c r="P453" s="49" t="s">
        <v>291</v>
      </c>
      <c r="Q453" s="40" t="s">
        <v>139</v>
      </c>
      <c r="R453" s="55"/>
      <c r="S453" s="55"/>
      <c r="T453" s="55"/>
      <c r="U453" s="55"/>
      <c r="V453" s="55"/>
      <c r="W453" s="55"/>
      <c r="X453" s="55"/>
      <c r="Y453" s="55"/>
      <c r="Z453" s="40"/>
      <c r="AA453" s="55"/>
      <c r="AB453" s="40"/>
      <c r="AC453" s="40"/>
      <c r="AD453" s="55"/>
      <c r="AE453" s="56"/>
      <c r="AF453" s="56"/>
      <c r="AG453" s="56"/>
      <c r="AH453" s="56"/>
      <c r="AI453" s="56"/>
      <c r="AJ453" s="56"/>
      <c r="AK453" s="56"/>
    </row>
    <row r="454" ht="26.25" customHeight="1">
      <c r="A454" s="10">
        <f>A453+1</f>
        <v>443</v>
      </c>
      <c r="B454" s="56"/>
      <c r="C454" s="66" t="s">
        <v>1361</v>
      </c>
      <c r="D454" s="61">
        <v>37699.0</v>
      </c>
      <c r="E454" s="61"/>
      <c r="F454" s="78" t="s">
        <v>101</v>
      </c>
      <c r="G454" s="66" t="s">
        <v>102</v>
      </c>
      <c r="H454" s="66" t="s">
        <v>1362</v>
      </c>
      <c r="I454" s="66" t="s">
        <v>1363</v>
      </c>
      <c r="J454" s="66" t="s">
        <v>24</v>
      </c>
      <c r="K454" s="66" t="s">
        <v>314</v>
      </c>
      <c r="L454" s="79">
        <v>8.9644464377E10</v>
      </c>
      <c r="M454" s="80">
        <v>8.137017931E10</v>
      </c>
      <c r="N454" s="66" t="s">
        <v>1364</v>
      </c>
      <c r="O454" s="81" t="s">
        <v>106</v>
      </c>
      <c r="P454" s="66" t="s">
        <v>123</v>
      </c>
      <c r="Q454" s="66" t="s">
        <v>588</v>
      </c>
      <c r="R454" s="66" t="s">
        <v>610</v>
      </c>
      <c r="S454" s="66"/>
      <c r="T454" s="66" t="s">
        <v>308</v>
      </c>
      <c r="U454" s="66" t="s">
        <v>1365</v>
      </c>
      <c r="V454" s="66" t="s">
        <v>1366</v>
      </c>
      <c r="W454" s="66" t="s">
        <v>593</v>
      </c>
      <c r="X454" s="66" t="s">
        <v>1367</v>
      </c>
      <c r="Y454" s="82" t="s">
        <v>1368</v>
      </c>
      <c r="Z454" s="66"/>
      <c r="AA454" s="82" t="s">
        <v>1369</v>
      </c>
      <c r="AB454" s="82" t="s">
        <v>1370</v>
      </c>
      <c r="AC454" s="66" t="s">
        <v>1371</v>
      </c>
      <c r="AD454" s="82" t="s">
        <v>1372</v>
      </c>
      <c r="AE454" s="66"/>
      <c r="AF454" s="56"/>
      <c r="AG454" s="56"/>
      <c r="AH454" s="56"/>
      <c r="AI454" s="56"/>
      <c r="AJ454" s="56"/>
      <c r="AK454" s="56"/>
    </row>
    <row r="455" ht="26.25" customHeight="1">
      <c r="A455" s="40">
        <v>443.0</v>
      </c>
      <c r="B455" s="49" t="s">
        <v>1373</v>
      </c>
      <c r="C455" s="49" t="s">
        <v>1374</v>
      </c>
      <c r="D455" s="58"/>
      <c r="E455" s="58"/>
      <c r="F455" s="40"/>
      <c r="G455" s="40"/>
      <c r="H455" s="49"/>
      <c r="I455" s="55"/>
      <c r="J455" s="55"/>
      <c r="K455" s="55"/>
      <c r="L455" s="52">
        <v>8.7889622694E10</v>
      </c>
      <c r="M455" s="53"/>
      <c r="N455" s="49" t="s">
        <v>1373</v>
      </c>
      <c r="O455" s="40"/>
      <c r="P455" s="49" t="s">
        <v>352</v>
      </c>
      <c r="Q455" s="40" t="s">
        <v>139</v>
      </c>
      <c r="R455" s="55"/>
      <c r="S455" s="55"/>
      <c r="T455" s="55"/>
      <c r="U455" s="55"/>
      <c r="V455" s="55"/>
      <c r="W455" s="55"/>
      <c r="X455" s="55"/>
      <c r="Y455" s="55"/>
      <c r="Z455" s="40"/>
      <c r="AA455" s="55"/>
      <c r="AB455" s="40"/>
      <c r="AC455" s="40"/>
      <c r="AD455" s="55"/>
      <c r="AE455" s="56"/>
      <c r="AF455" s="56"/>
      <c r="AG455" s="56"/>
      <c r="AH455" s="56"/>
      <c r="AI455" s="56"/>
      <c r="AJ455" s="56"/>
      <c r="AK455" s="56"/>
    </row>
    <row r="456" ht="26.25" customHeight="1">
      <c r="A456" s="40">
        <v>444.0</v>
      </c>
      <c r="B456" s="49" t="s">
        <v>1375</v>
      </c>
      <c r="C456" s="49" t="s">
        <v>1376</v>
      </c>
      <c r="D456" s="58"/>
      <c r="E456" s="58"/>
      <c r="F456" s="40"/>
      <c r="G456" s="40"/>
      <c r="H456" s="49"/>
      <c r="I456" s="55"/>
      <c r="J456" s="55"/>
      <c r="K456" s="55"/>
      <c r="L456" s="52">
        <v>8.1286822128E10</v>
      </c>
      <c r="M456" s="53"/>
      <c r="N456" s="49" t="s">
        <v>1375</v>
      </c>
      <c r="O456" s="40"/>
      <c r="P456" s="49" t="s">
        <v>368</v>
      </c>
      <c r="Q456" s="40" t="s">
        <v>1377</v>
      </c>
      <c r="R456" s="55"/>
      <c r="S456" s="55"/>
      <c r="T456" s="55"/>
      <c r="U456" s="55"/>
      <c r="V456" s="55"/>
      <c r="W456" s="55"/>
      <c r="X456" s="55"/>
      <c r="Y456" s="55"/>
      <c r="Z456" s="40"/>
      <c r="AA456" s="55"/>
      <c r="AB456" s="40"/>
      <c r="AC456" s="40"/>
      <c r="AD456" s="55"/>
      <c r="AE456" s="56"/>
      <c r="AF456" s="56"/>
      <c r="AG456" s="56"/>
      <c r="AH456" s="56"/>
      <c r="AI456" s="56"/>
      <c r="AJ456" s="56"/>
      <c r="AK456" s="56"/>
    </row>
    <row r="457" ht="26.25" customHeight="1">
      <c r="A457" s="40">
        <v>445.0</v>
      </c>
      <c r="B457" s="49" t="s">
        <v>1378</v>
      </c>
      <c r="C457" s="49" t="s">
        <v>1379</v>
      </c>
      <c r="D457" s="58"/>
      <c r="E457" s="58"/>
      <c r="F457" s="40"/>
      <c r="G457" s="40"/>
      <c r="H457" s="49"/>
      <c r="I457" s="55"/>
      <c r="J457" s="55"/>
      <c r="K457" s="55"/>
      <c r="L457" s="52">
        <v>8.5603267102E10</v>
      </c>
      <c r="M457" s="53"/>
      <c r="N457" s="49" t="s">
        <v>1378</v>
      </c>
      <c r="O457" s="40"/>
      <c r="P457" s="49" t="s">
        <v>294</v>
      </c>
      <c r="Q457" s="40" t="s">
        <v>308</v>
      </c>
      <c r="R457" s="55"/>
      <c r="S457" s="55"/>
      <c r="T457" s="55"/>
      <c r="U457" s="55"/>
      <c r="V457" s="55"/>
      <c r="W457" s="55"/>
      <c r="X457" s="55"/>
      <c r="Y457" s="55"/>
      <c r="Z457" s="40"/>
      <c r="AA457" s="55"/>
      <c r="AB457" s="40"/>
      <c r="AC457" s="40"/>
      <c r="AD457" s="55"/>
      <c r="AE457" s="56"/>
      <c r="AF457" s="56"/>
      <c r="AG457" s="56"/>
      <c r="AH457" s="56"/>
      <c r="AI457" s="56"/>
      <c r="AJ457" s="56"/>
      <c r="AK457" s="56"/>
    </row>
    <row r="458" ht="26.25" customHeight="1">
      <c r="A458" s="40">
        <v>446.0</v>
      </c>
      <c r="B458" s="49" t="s">
        <v>1380</v>
      </c>
      <c r="C458" s="49" t="s">
        <v>1381</v>
      </c>
      <c r="D458" s="58"/>
      <c r="E458" s="58"/>
      <c r="F458" s="40"/>
      <c r="G458" s="40"/>
      <c r="H458" s="49"/>
      <c r="I458" s="55"/>
      <c r="J458" s="55"/>
      <c r="K458" s="55"/>
      <c r="L458" s="52">
        <v>8.9615464999E10</v>
      </c>
      <c r="M458" s="53"/>
      <c r="N458" s="49" t="s">
        <v>1380</v>
      </c>
      <c r="O458" s="40"/>
      <c r="P458" s="49" t="s">
        <v>294</v>
      </c>
      <c r="Q458" s="40" t="s">
        <v>139</v>
      </c>
      <c r="R458" s="55"/>
      <c r="S458" s="55"/>
      <c r="T458" s="55"/>
      <c r="U458" s="55"/>
      <c r="V458" s="55"/>
      <c r="W458" s="55"/>
      <c r="X458" s="55"/>
      <c r="Y458" s="55"/>
      <c r="Z458" s="40"/>
      <c r="AA458" s="55"/>
      <c r="AB458" s="40"/>
      <c r="AC458" s="40"/>
      <c r="AD458" s="55"/>
      <c r="AE458" s="56"/>
      <c r="AF458" s="56"/>
      <c r="AG458" s="56"/>
      <c r="AH458" s="56"/>
      <c r="AI458" s="56"/>
      <c r="AJ458" s="56"/>
      <c r="AK458" s="56"/>
    </row>
    <row r="459" ht="26.25" customHeight="1">
      <c r="A459" s="40">
        <v>447.0</v>
      </c>
      <c r="B459" s="49" t="s">
        <v>1382</v>
      </c>
      <c r="C459" s="49" t="s">
        <v>1383</v>
      </c>
      <c r="D459" s="58"/>
      <c r="E459" s="58"/>
      <c r="F459" s="40"/>
      <c r="G459" s="40"/>
      <c r="H459" s="49"/>
      <c r="I459" s="55"/>
      <c r="J459" s="55"/>
      <c r="K459" s="55"/>
      <c r="L459" s="52">
        <v>8.2210391021E10</v>
      </c>
      <c r="M459" s="53"/>
      <c r="N459" s="49" t="s">
        <v>1382</v>
      </c>
      <c r="O459" s="40"/>
      <c r="P459" s="49" t="s">
        <v>305</v>
      </c>
      <c r="Q459" s="41" t="s">
        <v>124</v>
      </c>
      <c r="R459" s="55"/>
      <c r="S459" s="55"/>
      <c r="T459" s="55"/>
      <c r="U459" s="55"/>
      <c r="V459" s="55"/>
      <c r="W459" s="55"/>
      <c r="X459" s="55"/>
      <c r="Y459" s="55"/>
      <c r="Z459" s="40"/>
      <c r="AA459" s="55"/>
      <c r="AB459" s="40"/>
      <c r="AC459" s="40"/>
      <c r="AD459" s="55"/>
      <c r="AE459" s="56"/>
      <c r="AF459" s="56"/>
      <c r="AG459" s="56"/>
      <c r="AH459" s="56"/>
      <c r="AI459" s="56"/>
      <c r="AJ459" s="56"/>
      <c r="AK459" s="56"/>
    </row>
    <row r="460" ht="26.25" customHeight="1">
      <c r="A460" s="40">
        <v>448.0</v>
      </c>
      <c r="B460" s="49" t="s">
        <v>1384</v>
      </c>
      <c r="C460" s="49" t="s">
        <v>1385</v>
      </c>
      <c r="D460" s="58"/>
      <c r="E460" s="58"/>
      <c r="F460" s="40"/>
      <c r="G460" s="40"/>
      <c r="H460" s="49"/>
      <c r="I460" s="55"/>
      <c r="J460" s="55"/>
      <c r="K460" s="55"/>
      <c r="L460" s="52">
        <v>8.5780543549E10</v>
      </c>
      <c r="M460" s="53"/>
      <c r="N460" s="49" t="s">
        <v>1384</v>
      </c>
      <c r="O460" s="40"/>
      <c r="P460" s="49" t="s">
        <v>294</v>
      </c>
      <c r="Q460" s="40" t="s">
        <v>139</v>
      </c>
      <c r="R460" s="55"/>
      <c r="S460" s="55"/>
      <c r="T460" s="55"/>
      <c r="U460" s="55"/>
      <c r="V460" s="55"/>
      <c r="W460" s="55"/>
      <c r="X460" s="55"/>
      <c r="Y460" s="55"/>
      <c r="Z460" s="40"/>
      <c r="AA460" s="55"/>
      <c r="AB460" s="40"/>
      <c r="AC460" s="40"/>
      <c r="AD460" s="55"/>
      <c r="AE460" s="56"/>
      <c r="AF460" s="56"/>
      <c r="AG460" s="56"/>
      <c r="AH460" s="56"/>
      <c r="AI460" s="56"/>
      <c r="AJ460" s="56"/>
      <c r="AK460" s="56"/>
    </row>
    <row r="461" ht="26.25" customHeight="1">
      <c r="A461" s="40">
        <v>449.0</v>
      </c>
      <c r="B461" s="49" t="s">
        <v>464</v>
      </c>
      <c r="C461" s="49" t="s">
        <v>1386</v>
      </c>
      <c r="D461" s="58"/>
      <c r="E461" s="58"/>
      <c r="F461" s="40"/>
      <c r="G461" s="40"/>
      <c r="H461" s="49"/>
      <c r="I461" s="55"/>
      <c r="J461" s="55"/>
      <c r="K461" s="55"/>
      <c r="L461" s="52">
        <v>8.778175006E10</v>
      </c>
      <c r="M461" s="53"/>
      <c r="N461" s="49" t="s">
        <v>464</v>
      </c>
      <c r="O461" s="40"/>
      <c r="P461" s="49" t="s">
        <v>291</v>
      </c>
      <c r="Q461" s="40" t="s">
        <v>984</v>
      </c>
      <c r="R461" s="55"/>
      <c r="S461" s="55"/>
      <c r="T461" s="55"/>
      <c r="U461" s="55"/>
      <c r="V461" s="55"/>
      <c r="W461" s="55"/>
      <c r="X461" s="55"/>
      <c r="Y461" s="55"/>
      <c r="Z461" s="40"/>
      <c r="AA461" s="55"/>
      <c r="AB461" s="40"/>
      <c r="AC461" s="40"/>
      <c r="AD461" s="55"/>
      <c r="AE461" s="56"/>
      <c r="AF461" s="56"/>
      <c r="AG461" s="56"/>
      <c r="AH461" s="56"/>
      <c r="AI461" s="56"/>
      <c r="AJ461" s="56"/>
      <c r="AK461" s="56"/>
    </row>
    <row r="462" ht="26.25" customHeight="1">
      <c r="A462" s="40">
        <v>450.0</v>
      </c>
      <c r="B462" s="49" t="s">
        <v>1387</v>
      </c>
      <c r="C462" s="49" t="s">
        <v>1388</v>
      </c>
      <c r="D462" s="58"/>
      <c r="E462" s="58"/>
      <c r="F462" s="40"/>
      <c r="G462" s="40"/>
      <c r="H462" s="49"/>
      <c r="I462" s="55"/>
      <c r="J462" s="55"/>
      <c r="K462" s="55"/>
      <c r="L462" s="52">
        <v>8.5815148827E10</v>
      </c>
      <c r="M462" s="53"/>
      <c r="N462" s="49" t="s">
        <v>1387</v>
      </c>
      <c r="O462" s="40"/>
      <c r="P462" s="49" t="s">
        <v>368</v>
      </c>
      <c r="Q462" s="40" t="s">
        <v>139</v>
      </c>
      <c r="R462" s="55"/>
      <c r="S462" s="55"/>
      <c r="T462" s="55"/>
      <c r="U462" s="55"/>
      <c r="V462" s="55"/>
      <c r="W462" s="55"/>
      <c r="X462" s="55"/>
      <c r="Y462" s="55"/>
      <c r="Z462" s="40"/>
      <c r="AA462" s="55"/>
      <c r="AB462" s="40"/>
      <c r="AC462" s="40"/>
      <c r="AD462" s="55"/>
      <c r="AE462" s="56"/>
      <c r="AF462" s="56"/>
      <c r="AG462" s="56"/>
      <c r="AH462" s="56"/>
      <c r="AI462" s="56"/>
      <c r="AJ462" s="56"/>
      <c r="AK462" s="56"/>
    </row>
    <row r="463" ht="26.25" customHeight="1">
      <c r="A463" s="40">
        <v>451.0</v>
      </c>
      <c r="B463" s="49" t="s">
        <v>1389</v>
      </c>
      <c r="C463" s="49" t="s">
        <v>1390</v>
      </c>
      <c r="D463" s="58"/>
      <c r="E463" s="58"/>
      <c r="F463" s="40"/>
      <c r="G463" s="40"/>
      <c r="H463" s="49"/>
      <c r="I463" s="55"/>
      <c r="J463" s="55"/>
      <c r="K463" s="55"/>
      <c r="L463" s="52">
        <v>8.5721173693E10</v>
      </c>
      <c r="M463" s="53"/>
      <c r="N463" s="49" t="s">
        <v>1389</v>
      </c>
      <c r="O463" s="40"/>
      <c r="P463" s="49" t="s">
        <v>352</v>
      </c>
      <c r="Q463" s="40" t="s">
        <v>139</v>
      </c>
      <c r="R463" s="55"/>
      <c r="S463" s="55"/>
      <c r="T463" s="55"/>
      <c r="U463" s="55"/>
      <c r="V463" s="55"/>
      <c r="W463" s="55"/>
      <c r="X463" s="55"/>
      <c r="Y463" s="55"/>
      <c r="Z463" s="40"/>
      <c r="AA463" s="55"/>
      <c r="AB463" s="40"/>
      <c r="AC463" s="40"/>
      <c r="AD463" s="55"/>
      <c r="AE463" s="56"/>
      <c r="AF463" s="56"/>
      <c r="AG463" s="56"/>
      <c r="AH463" s="56"/>
      <c r="AI463" s="56"/>
      <c r="AJ463" s="56"/>
      <c r="AK463" s="56"/>
    </row>
    <row r="464" ht="26.25" customHeight="1">
      <c r="A464" s="40">
        <v>452.0</v>
      </c>
      <c r="B464" s="49" t="s">
        <v>1391</v>
      </c>
      <c r="C464" s="49" t="s">
        <v>1392</v>
      </c>
      <c r="D464" s="58"/>
      <c r="E464" s="58"/>
      <c r="F464" s="40"/>
      <c r="G464" s="40"/>
      <c r="H464" s="49"/>
      <c r="I464" s="55"/>
      <c r="J464" s="55"/>
      <c r="K464" s="55"/>
      <c r="L464" s="52">
        <v>8.9668922955E10</v>
      </c>
      <c r="M464" s="53"/>
      <c r="N464" s="49" t="s">
        <v>1391</v>
      </c>
      <c r="O464" s="40"/>
      <c r="P464" s="49" t="s">
        <v>294</v>
      </c>
      <c r="Q464" s="40" t="s">
        <v>308</v>
      </c>
      <c r="R464" s="55"/>
      <c r="S464" s="55"/>
      <c r="T464" s="55"/>
      <c r="U464" s="55"/>
      <c r="V464" s="55"/>
      <c r="W464" s="55"/>
      <c r="X464" s="55"/>
      <c r="Y464" s="55"/>
      <c r="Z464" s="40"/>
      <c r="AA464" s="55"/>
      <c r="AB464" s="40"/>
      <c r="AC464" s="40"/>
      <c r="AD464" s="55"/>
      <c r="AE464" s="56"/>
      <c r="AF464" s="56"/>
      <c r="AG464" s="56"/>
      <c r="AH464" s="56"/>
      <c r="AI464" s="56"/>
      <c r="AJ464" s="56"/>
      <c r="AK464" s="56"/>
    </row>
    <row r="465" ht="26.25" customHeight="1">
      <c r="A465" s="40">
        <v>453.0</v>
      </c>
      <c r="B465" s="49" t="s">
        <v>1393</v>
      </c>
      <c r="C465" s="49" t="s">
        <v>1394</v>
      </c>
      <c r="D465" s="58"/>
      <c r="E465" s="58"/>
      <c r="F465" s="40"/>
      <c r="G465" s="40"/>
      <c r="H465" s="49"/>
      <c r="I465" s="55"/>
      <c r="J465" s="55"/>
      <c r="K465" s="55"/>
      <c r="L465" s="52">
        <v>8.1212378149E10</v>
      </c>
      <c r="M465" s="53"/>
      <c r="N465" s="49" t="s">
        <v>1393</v>
      </c>
      <c r="O465" s="40"/>
      <c r="P465" s="49" t="s">
        <v>294</v>
      </c>
      <c r="Q465" s="40" t="s">
        <v>308</v>
      </c>
      <c r="R465" s="55"/>
      <c r="S465" s="55"/>
      <c r="T465" s="55"/>
      <c r="U465" s="55"/>
      <c r="V465" s="55"/>
      <c r="W465" s="55"/>
      <c r="X465" s="55"/>
      <c r="Y465" s="55"/>
      <c r="Z465" s="40"/>
      <c r="AA465" s="55"/>
      <c r="AB465" s="40"/>
      <c r="AC465" s="40"/>
      <c r="AD465" s="55"/>
      <c r="AE465" s="56"/>
      <c r="AF465" s="56"/>
      <c r="AG465" s="56"/>
      <c r="AH465" s="56"/>
      <c r="AI465" s="56"/>
      <c r="AJ465" s="56"/>
      <c r="AK465" s="56"/>
    </row>
    <row r="466" ht="26.25" customHeight="1">
      <c r="A466" s="40">
        <v>454.0</v>
      </c>
      <c r="B466" s="49" t="s">
        <v>1395</v>
      </c>
      <c r="C466" s="49" t="s">
        <v>1396</v>
      </c>
      <c r="D466" s="58"/>
      <c r="E466" s="58"/>
      <c r="F466" s="40"/>
      <c r="G466" s="40"/>
      <c r="H466" s="49"/>
      <c r="I466" s="55"/>
      <c r="J466" s="55"/>
      <c r="K466" s="55"/>
      <c r="L466" s="52">
        <v>8.1510382302E10</v>
      </c>
      <c r="M466" s="53"/>
      <c r="N466" s="49" t="s">
        <v>1395</v>
      </c>
      <c r="O466" s="40"/>
      <c r="P466" s="49" t="s">
        <v>305</v>
      </c>
      <c r="Q466" s="40" t="s">
        <v>542</v>
      </c>
      <c r="R466" s="55"/>
      <c r="S466" s="55"/>
      <c r="T466" s="55"/>
      <c r="U466" s="55"/>
      <c r="V466" s="55"/>
      <c r="W466" s="55"/>
      <c r="X466" s="55"/>
      <c r="Y466" s="55"/>
      <c r="Z466" s="40"/>
      <c r="AA466" s="55"/>
      <c r="AB466" s="40"/>
      <c r="AC466" s="40"/>
      <c r="AD466" s="55"/>
      <c r="AE466" s="56"/>
      <c r="AF466" s="56"/>
      <c r="AG466" s="56"/>
      <c r="AH466" s="56"/>
      <c r="AI466" s="56"/>
      <c r="AJ466" s="56"/>
      <c r="AK466" s="56"/>
    </row>
    <row r="467" ht="26.25" customHeight="1">
      <c r="A467" s="10">
        <f>A466+1</f>
        <v>455</v>
      </c>
      <c r="B467" s="56"/>
      <c r="C467" s="66" t="s">
        <v>1397</v>
      </c>
      <c r="D467" s="61">
        <v>36876.0</v>
      </c>
      <c r="E467" s="62" t="s">
        <v>1398</v>
      </c>
      <c r="F467" s="78" t="s">
        <v>101</v>
      </c>
      <c r="G467" s="66" t="s">
        <v>102</v>
      </c>
      <c r="H467" s="66" t="s">
        <v>1399</v>
      </c>
      <c r="I467" s="66" t="s">
        <v>1400</v>
      </c>
      <c r="J467" s="66" t="s">
        <v>16</v>
      </c>
      <c r="K467" s="66" t="s">
        <v>105</v>
      </c>
      <c r="L467" s="79">
        <v>8.5236230865E10</v>
      </c>
      <c r="M467" s="80">
        <v>8.5784045274E10</v>
      </c>
      <c r="N467" s="66" t="s">
        <v>1401</v>
      </c>
      <c r="O467" s="81" t="s">
        <v>106</v>
      </c>
      <c r="P467" s="66" t="s">
        <v>123</v>
      </c>
      <c r="Q467" s="66" t="s">
        <v>139</v>
      </c>
      <c r="R467" s="66" t="s">
        <v>638</v>
      </c>
      <c r="S467" s="66" t="s">
        <v>308</v>
      </c>
      <c r="T467" s="66" t="s">
        <v>308</v>
      </c>
      <c r="U467" s="66" t="s">
        <v>1402</v>
      </c>
      <c r="V467" s="66" t="s">
        <v>1403</v>
      </c>
      <c r="W467" s="66" t="s">
        <v>593</v>
      </c>
      <c r="X467" s="66" t="s">
        <v>1404</v>
      </c>
      <c r="Y467" s="82" t="s">
        <v>1405</v>
      </c>
      <c r="Z467" s="66" t="s">
        <v>308</v>
      </c>
      <c r="AA467" s="82" t="s">
        <v>1406</v>
      </c>
      <c r="AB467" s="82" t="s">
        <v>1407</v>
      </c>
      <c r="AC467" s="66" t="s">
        <v>139</v>
      </c>
      <c r="AD467" s="82" t="s">
        <v>1408</v>
      </c>
      <c r="AE467" s="66"/>
      <c r="AF467" s="56"/>
      <c r="AG467" s="56"/>
      <c r="AH467" s="56"/>
      <c r="AI467" s="56"/>
      <c r="AJ467" s="56"/>
      <c r="AK467" s="56"/>
    </row>
    <row r="468" ht="26.25" customHeight="1">
      <c r="A468" s="40">
        <v>455.0</v>
      </c>
      <c r="B468" s="49" t="s">
        <v>1409</v>
      </c>
      <c r="C468" s="49" t="s">
        <v>1410</v>
      </c>
      <c r="D468" s="58"/>
      <c r="E468" s="58"/>
      <c r="F468" s="40"/>
      <c r="G468" s="40"/>
      <c r="H468" s="49"/>
      <c r="I468" s="55"/>
      <c r="J468" s="55"/>
      <c r="K468" s="55"/>
      <c r="L468" s="52">
        <v>8.968110232E10</v>
      </c>
      <c r="M468" s="53"/>
      <c r="N468" s="49" t="s">
        <v>1409</v>
      </c>
      <c r="O468" s="40"/>
      <c r="P468" s="49" t="s">
        <v>368</v>
      </c>
      <c r="Q468" s="40" t="s">
        <v>308</v>
      </c>
      <c r="R468" s="55"/>
      <c r="S468" s="55"/>
      <c r="T468" s="55"/>
      <c r="U468" s="55"/>
      <c r="V468" s="55"/>
      <c r="W468" s="55"/>
      <c r="X468" s="55"/>
      <c r="Y468" s="55"/>
      <c r="Z468" s="40"/>
      <c r="AA468" s="55"/>
      <c r="AB468" s="40"/>
      <c r="AC468" s="40"/>
      <c r="AD468" s="55"/>
      <c r="AE468" s="56"/>
      <c r="AF468" s="56"/>
      <c r="AG468" s="56"/>
      <c r="AH468" s="56"/>
      <c r="AI468" s="56"/>
      <c r="AJ468" s="56"/>
      <c r="AK468" s="56"/>
    </row>
    <row r="469" ht="26.25" customHeight="1">
      <c r="A469" s="40">
        <v>456.0</v>
      </c>
      <c r="B469" s="49" t="s">
        <v>1411</v>
      </c>
      <c r="C469" s="49" t="s">
        <v>1412</v>
      </c>
      <c r="D469" s="58"/>
      <c r="E469" s="58"/>
      <c r="F469" s="40"/>
      <c r="G469" s="40"/>
      <c r="H469" s="49"/>
      <c r="I469" s="55"/>
      <c r="J469" s="55"/>
      <c r="K469" s="55"/>
      <c r="L469" s="52">
        <v>8.7875988026E10</v>
      </c>
      <c r="M469" s="53"/>
      <c r="N469" s="49" t="s">
        <v>1411</v>
      </c>
      <c r="O469" s="40"/>
      <c r="P469" s="49" t="s">
        <v>294</v>
      </c>
      <c r="Q469" s="40" t="s">
        <v>308</v>
      </c>
      <c r="R469" s="55"/>
      <c r="S469" s="55"/>
      <c r="T469" s="55"/>
      <c r="U469" s="55"/>
      <c r="V469" s="55"/>
      <c r="W469" s="55"/>
      <c r="X469" s="55"/>
      <c r="Y469" s="55"/>
      <c r="Z469" s="40"/>
      <c r="AA469" s="55"/>
      <c r="AB469" s="40"/>
      <c r="AC469" s="40"/>
      <c r="AD469" s="55"/>
      <c r="AE469" s="56"/>
      <c r="AF469" s="56"/>
      <c r="AG469" s="56"/>
      <c r="AH469" s="56"/>
      <c r="AI469" s="56"/>
      <c r="AJ469" s="56"/>
      <c r="AK469" s="56"/>
    </row>
    <row r="470" ht="26.25" customHeight="1">
      <c r="A470" s="10">
        <f>A469+1</f>
        <v>457</v>
      </c>
      <c r="B470" s="56"/>
      <c r="C470" s="66" t="s">
        <v>1413</v>
      </c>
      <c r="D470" s="61">
        <v>36844.0</v>
      </c>
      <c r="E470" s="62" t="s">
        <v>1414</v>
      </c>
      <c r="F470" s="78" t="s">
        <v>119</v>
      </c>
      <c r="G470" s="66" t="s">
        <v>102</v>
      </c>
      <c r="H470" s="66" t="s">
        <v>1415</v>
      </c>
      <c r="I470" s="66" t="s">
        <v>1416</v>
      </c>
      <c r="J470" s="66" t="s">
        <v>751</v>
      </c>
      <c r="K470" s="66" t="s">
        <v>314</v>
      </c>
      <c r="L470" s="64">
        <v>8.5162682314E10</v>
      </c>
      <c r="M470" s="64">
        <v>8.1317897477E10</v>
      </c>
      <c r="N470" s="66" t="s">
        <v>1417</v>
      </c>
      <c r="O470" s="81" t="s">
        <v>106</v>
      </c>
      <c r="P470" s="66" t="s">
        <v>123</v>
      </c>
      <c r="Q470" s="66" t="s">
        <v>139</v>
      </c>
      <c r="R470" s="66" t="s">
        <v>811</v>
      </c>
      <c r="S470" s="66" t="s">
        <v>1418</v>
      </c>
      <c r="T470" s="66" t="s">
        <v>1419</v>
      </c>
      <c r="U470" s="66" t="s">
        <v>1420</v>
      </c>
      <c r="V470" s="66" t="s">
        <v>1421</v>
      </c>
      <c r="W470" s="66" t="s">
        <v>593</v>
      </c>
      <c r="X470" s="66" t="s">
        <v>1422</v>
      </c>
      <c r="Y470" s="82" t="s">
        <v>1423</v>
      </c>
      <c r="Z470" s="66"/>
      <c r="AA470" s="82" t="s">
        <v>1424</v>
      </c>
      <c r="AB470" s="82" t="s">
        <v>1425</v>
      </c>
      <c r="AC470" s="66" t="s">
        <v>1426</v>
      </c>
      <c r="AD470" s="82" t="s">
        <v>1427</v>
      </c>
      <c r="AE470" s="82" t="s">
        <v>1428</v>
      </c>
      <c r="AF470" s="56"/>
      <c r="AG470" s="56"/>
      <c r="AH470" s="56"/>
      <c r="AI470" s="56"/>
      <c r="AJ470" s="56"/>
      <c r="AK470" s="56"/>
    </row>
    <row r="471" ht="26.25" customHeight="1">
      <c r="A471" s="40">
        <v>457.0</v>
      </c>
      <c r="B471" s="49" t="s">
        <v>1429</v>
      </c>
      <c r="C471" s="49" t="s">
        <v>1430</v>
      </c>
      <c r="D471" s="58"/>
      <c r="E471" s="58"/>
      <c r="F471" s="40"/>
      <c r="G471" s="40"/>
      <c r="H471" s="49"/>
      <c r="I471" s="55"/>
      <c r="J471" s="55"/>
      <c r="K471" s="55"/>
      <c r="L471" s="52">
        <v>8.5885230678E10</v>
      </c>
      <c r="M471" s="53"/>
      <c r="N471" s="49" t="s">
        <v>1429</v>
      </c>
      <c r="O471" s="40"/>
      <c r="P471" s="49" t="s">
        <v>294</v>
      </c>
      <c r="Q471" s="40" t="s">
        <v>308</v>
      </c>
      <c r="R471" s="55"/>
      <c r="S471" s="55"/>
      <c r="T471" s="55"/>
      <c r="U471" s="55"/>
      <c r="V471" s="55"/>
      <c r="W471" s="55"/>
      <c r="X471" s="55"/>
      <c r="Y471" s="55"/>
      <c r="Z471" s="40"/>
      <c r="AA471" s="55"/>
      <c r="AB471" s="40"/>
      <c r="AC471" s="40"/>
      <c r="AD471" s="55"/>
      <c r="AE471" s="56"/>
      <c r="AF471" s="56"/>
      <c r="AG471" s="56"/>
      <c r="AH471" s="56"/>
      <c r="AI471" s="56"/>
      <c r="AJ471" s="56"/>
      <c r="AK471" s="56"/>
    </row>
    <row r="472" ht="26.25" customHeight="1">
      <c r="A472" s="40">
        <v>458.0</v>
      </c>
      <c r="B472" s="49" t="s">
        <v>1431</v>
      </c>
      <c r="C472" s="49" t="s">
        <v>1432</v>
      </c>
      <c r="D472" s="58"/>
      <c r="E472" s="58"/>
      <c r="F472" s="40"/>
      <c r="G472" s="40"/>
      <c r="H472" s="49"/>
      <c r="I472" s="55"/>
      <c r="J472" s="55"/>
      <c r="K472" s="55"/>
      <c r="L472" s="52">
        <v>8.9626055643E10</v>
      </c>
      <c r="M472" s="53"/>
      <c r="N472" s="49" t="s">
        <v>1431</v>
      </c>
      <c r="O472" s="40"/>
      <c r="P472" s="49" t="s">
        <v>294</v>
      </c>
      <c r="Q472" s="40" t="s">
        <v>139</v>
      </c>
      <c r="R472" s="55"/>
      <c r="S472" s="55"/>
      <c r="T472" s="55"/>
      <c r="U472" s="55"/>
      <c r="V472" s="55"/>
      <c r="W472" s="55"/>
      <c r="X472" s="55"/>
      <c r="Y472" s="55"/>
      <c r="Z472" s="40"/>
      <c r="AA472" s="55"/>
      <c r="AB472" s="40"/>
      <c r="AC472" s="40"/>
      <c r="AD472" s="55"/>
      <c r="AE472" s="56"/>
      <c r="AF472" s="56"/>
      <c r="AG472" s="56"/>
      <c r="AH472" s="56"/>
      <c r="AI472" s="56"/>
      <c r="AJ472" s="56"/>
      <c r="AK472" s="56"/>
    </row>
    <row r="473" ht="26.25" customHeight="1">
      <c r="A473" s="40">
        <v>459.0</v>
      </c>
      <c r="B473" s="49" t="s">
        <v>1433</v>
      </c>
      <c r="C473" s="49" t="s">
        <v>1434</v>
      </c>
      <c r="D473" s="58"/>
      <c r="E473" s="58"/>
      <c r="F473" s="40"/>
      <c r="G473" s="40"/>
      <c r="H473" s="49"/>
      <c r="I473" s="55"/>
      <c r="J473" s="55"/>
      <c r="K473" s="55"/>
      <c r="L473" s="52">
        <v>8.1212748095E10</v>
      </c>
      <c r="M473" s="53"/>
      <c r="N473" s="49" t="s">
        <v>1433</v>
      </c>
      <c r="O473" s="40"/>
      <c r="P473" s="49" t="s">
        <v>368</v>
      </c>
      <c r="Q473" s="40" t="s">
        <v>542</v>
      </c>
      <c r="R473" s="55"/>
      <c r="S473" s="55"/>
      <c r="T473" s="55"/>
      <c r="U473" s="55"/>
      <c r="V473" s="55"/>
      <c r="W473" s="55"/>
      <c r="X473" s="55"/>
      <c r="Y473" s="55"/>
      <c r="Z473" s="40"/>
      <c r="AA473" s="55"/>
      <c r="AB473" s="40"/>
      <c r="AC473" s="40"/>
      <c r="AD473" s="55"/>
      <c r="AE473" s="56"/>
      <c r="AF473" s="56"/>
      <c r="AG473" s="56"/>
      <c r="AH473" s="56"/>
      <c r="AI473" s="56"/>
      <c r="AJ473" s="56"/>
      <c r="AK473" s="56"/>
    </row>
    <row r="474" ht="26.25" customHeight="1">
      <c r="A474" s="40">
        <v>460.0</v>
      </c>
      <c r="B474" s="49" t="s">
        <v>1435</v>
      </c>
      <c r="C474" s="49" t="s">
        <v>1436</v>
      </c>
      <c r="D474" s="58"/>
      <c r="E474" s="58"/>
      <c r="F474" s="40"/>
      <c r="G474" s="40"/>
      <c r="H474" s="49"/>
      <c r="I474" s="55"/>
      <c r="J474" s="55"/>
      <c r="K474" s="55"/>
      <c r="L474" s="52">
        <v>8.2135296929E10</v>
      </c>
      <c r="M474" s="53"/>
      <c r="N474" s="49" t="s">
        <v>1435</v>
      </c>
      <c r="O474" s="40"/>
      <c r="P474" s="49" t="s">
        <v>349</v>
      </c>
      <c r="Q474" s="40" t="s">
        <v>542</v>
      </c>
      <c r="R474" s="55"/>
      <c r="S474" s="55"/>
      <c r="T474" s="55"/>
      <c r="U474" s="55"/>
      <c r="V474" s="55"/>
      <c r="W474" s="55"/>
      <c r="X474" s="55"/>
      <c r="Y474" s="55"/>
      <c r="Z474" s="40"/>
      <c r="AA474" s="55"/>
      <c r="AB474" s="40"/>
      <c r="AC474" s="40"/>
      <c r="AD474" s="55"/>
      <c r="AE474" s="56"/>
      <c r="AF474" s="56"/>
      <c r="AG474" s="56"/>
      <c r="AH474" s="56"/>
      <c r="AI474" s="56"/>
      <c r="AJ474" s="56"/>
      <c r="AK474" s="56"/>
    </row>
    <row r="475" ht="26.25" customHeight="1">
      <c r="A475" s="40">
        <v>461.0</v>
      </c>
      <c r="B475" s="49" t="s">
        <v>1437</v>
      </c>
      <c r="C475" s="49" t="s">
        <v>1438</v>
      </c>
      <c r="D475" s="58"/>
      <c r="E475" s="58"/>
      <c r="F475" s="40"/>
      <c r="G475" s="40"/>
      <c r="H475" s="49"/>
      <c r="I475" s="55"/>
      <c r="J475" s="55"/>
      <c r="K475" s="55"/>
      <c r="L475" s="52">
        <v>8.1283081579E10</v>
      </c>
      <c r="M475" s="53"/>
      <c r="N475" s="49" t="s">
        <v>1437</v>
      </c>
      <c r="O475" s="40"/>
      <c r="P475" s="49" t="s">
        <v>425</v>
      </c>
      <c r="Q475" s="40" t="s">
        <v>308</v>
      </c>
      <c r="R475" s="55"/>
      <c r="S475" s="55"/>
      <c r="T475" s="55"/>
      <c r="U475" s="55"/>
      <c r="V475" s="55"/>
      <c r="W475" s="55"/>
      <c r="X475" s="55"/>
      <c r="Y475" s="55"/>
      <c r="Z475" s="40"/>
      <c r="AA475" s="55"/>
      <c r="AB475" s="40"/>
      <c r="AC475" s="40"/>
      <c r="AD475" s="55"/>
      <c r="AE475" s="56"/>
      <c r="AF475" s="56"/>
      <c r="AG475" s="56"/>
      <c r="AH475" s="56"/>
      <c r="AI475" s="56"/>
      <c r="AJ475" s="56"/>
      <c r="AK475" s="56"/>
    </row>
    <row r="476" ht="26.25" customHeight="1">
      <c r="A476" s="40">
        <v>462.0</v>
      </c>
      <c r="B476" s="49" t="s">
        <v>1439</v>
      </c>
      <c r="C476" s="49" t="s">
        <v>1440</v>
      </c>
      <c r="D476" s="58"/>
      <c r="E476" s="58"/>
      <c r="F476" s="40"/>
      <c r="G476" s="40"/>
      <c r="H476" s="49"/>
      <c r="I476" s="55"/>
      <c r="J476" s="55"/>
      <c r="K476" s="55"/>
      <c r="L476" s="52">
        <v>8.2236035603E10</v>
      </c>
      <c r="M476" s="53"/>
      <c r="N476" s="49" t="s">
        <v>1439</v>
      </c>
      <c r="O476" s="40"/>
      <c r="P476" s="49" t="s">
        <v>425</v>
      </c>
      <c r="Q476" s="40" t="s">
        <v>308</v>
      </c>
      <c r="R476" s="55"/>
      <c r="S476" s="55"/>
      <c r="T476" s="55"/>
      <c r="U476" s="55"/>
      <c r="V476" s="55"/>
      <c r="W476" s="55"/>
      <c r="X476" s="55"/>
      <c r="Y476" s="55"/>
      <c r="Z476" s="40"/>
      <c r="AA476" s="55"/>
      <c r="AB476" s="40"/>
      <c r="AC476" s="40"/>
      <c r="AD476" s="55"/>
      <c r="AE476" s="56"/>
      <c r="AF476" s="56"/>
      <c r="AG476" s="56"/>
      <c r="AH476" s="56"/>
      <c r="AI476" s="56"/>
      <c r="AJ476" s="56"/>
      <c r="AK476" s="56"/>
    </row>
    <row r="477" ht="26.25" customHeight="1">
      <c r="A477" s="40">
        <v>463.0</v>
      </c>
      <c r="B477" s="49" t="s">
        <v>1441</v>
      </c>
      <c r="C477" s="49" t="s">
        <v>1442</v>
      </c>
      <c r="D477" s="58"/>
      <c r="E477" s="58"/>
      <c r="F477" s="40"/>
      <c r="G477" s="40"/>
      <c r="H477" s="49"/>
      <c r="I477" s="55"/>
      <c r="J477" s="55"/>
      <c r="K477" s="55"/>
      <c r="L477" s="52">
        <v>8.111443787E9</v>
      </c>
      <c r="M477" s="53"/>
      <c r="N477" s="49" t="s">
        <v>1441</v>
      </c>
      <c r="O477" s="40"/>
      <c r="P477" s="49" t="s">
        <v>294</v>
      </c>
      <c r="Q477" s="40" t="s">
        <v>308</v>
      </c>
      <c r="R477" s="55"/>
      <c r="S477" s="55"/>
      <c r="T477" s="55"/>
      <c r="U477" s="55"/>
      <c r="V477" s="55"/>
      <c r="W477" s="55"/>
      <c r="X477" s="55"/>
      <c r="Y477" s="55"/>
      <c r="Z477" s="40"/>
      <c r="AA477" s="55"/>
      <c r="AB477" s="40"/>
      <c r="AC477" s="40"/>
      <c r="AD477" s="55"/>
      <c r="AE477" s="56"/>
      <c r="AF477" s="56"/>
      <c r="AG477" s="56"/>
      <c r="AH477" s="56"/>
      <c r="AI477" s="56"/>
      <c r="AJ477" s="56"/>
      <c r="AK477" s="56"/>
    </row>
    <row r="478" ht="26.25" customHeight="1">
      <c r="A478" s="40">
        <v>464.0</v>
      </c>
      <c r="B478" s="49" t="s">
        <v>1443</v>
      </c>
      <c r="C478" s="49" t="s">
        <v>1444</v>
      </c>
      <c r="D478" s="58"/>
      <c r="E478" s="58"/>
      <c r="F478" s="40"/>
      <c r="G478" s="40"/>
      <c r="H478" s="49"/>
      <c r="I478" s="55"/>
      <c r="J478" s="55"/>
      <c r="K478" s="55"/>
      <c r="L478" s="52">
        <v>8.1315665929E10</v>
      </c>
      <c r="M478" s="53"/>
      <c r="N478" s="49" t="s">
        <v>1443</v>
      </c>
      <c r="O478" s="40"/>
      <c r="P478" s="49" t="s">
        <v>302</v>
      </c>
      <c r="Q478" s="40" t="s">
        <v>308</v>
      </c>
      <c r="R478" s="55"/>
      <c r="S478" s="55"/>
      <c r="T478" s="55"/>
      <c r="U478" s="55"/>
      <c r="V478" s="55"/>
      <c r="W478" s="55"/>
      <c r="X478" s="55"/>
      <c r="Y478" s="55"/>
      <c r="Z478" s="40"/>
      <c r="AA478" s="55"/>
      <c r="AB478" s="40"/>
      <c r="AC478" s="40"/>
      <c r="AD478" s="55"/>
      <c r="AE478" s="56"/>
      <c r="AF478" s="56"/>
      <c r="AG478" s="56"/>
      <c r="AH478" s="56"/>
      <c r="AI478" s="56"/>
      <c r="AJ478" s="56"/>
      <c r="AK478" s="56"/>
    </row>
    <row r="479" ht="26.25" customHeight="1">
      <c r="A479" s="40">
        <v>465.0</v>
      </c>
      <c r="B479" s="49" t="s">
        <v>1445</v>
      </c>
      <c r="C479" s="49" t="s">
        <v>1446</v>
      </c>
      <c r="D479" s="58"/>
      <c r="E479" s="58"/>
      <c r="F479" s="40"/>
      <c r="G479" s="40"/>
      <c r="H479" s="49"/>
      <c r="I479" s="55"/>
      <c r="J479" s="55"/>
      <c r="K479" s="55"/>
      <c r="L479" s="52">
        <v>8.1315618811E10</v>
      </c>
      <c r="M479" s="53"/>
      <c r="N479" s="49" t="s">
        <v>1445</v>
      </c>
      <c r="O479" s="40"/>
      <c r="P479" s="49" t="s">
        <v>294</v>
      </c>
      <c r="Q479" s="40" t="s">
        <v>139</v>
      </c>
      <c r="R479" s="55"/>
      <c r="S479" s="55"/>
      <c r="T479" s="55"/>
      <c r="U479" s="55"/>
      <c r="V479" s="55"/>
      <c r="W479" s="55"/>
      <c r="X479" s="55"/>
      <c r="Y479" s="55"/>
      <c r="Z479" s="40"/>
      <c r="AA479" s="55"/>
      <c r="AB479" s="40"/>
      <c r="AC479" s="40"/>
      <c r="AD479" s="55"/>
      <c r="AE479" s="56"/>
      <c r="AF479" s="56"/>
      <c r="AG479" s="56"/>
      <c r="AH479" s="56"/>
      <c r="AI479" s="56"/>
      <c r="AJ479" s="56"/>
      <c r="AK479" s="56"/>
    </row>
    <row r="480" ht="26.25" customHeight="1">
      <c r="A480" s="40">
        <v>466.0</v>
      </c>
      <c r="B480" s="49" t="s">
        <v>1447</v>
      </c>
      <c r="C480" s="49" t="s">
        <v>1448</v>
      </c>
      <c r="D480" s="58"/>
      <c r="E480" s="58"/>
      <c r="F480" s="40"/>
      <c r="G480" s="40"/>
      <c r="H480" s="49"/>
      <c r="I480" s="55"/>
      <c r="J480" s="55"/>
      <c r="K480" s="55"/>
      <c r="L480" s="52">
        <v>8.818130778E9</v>
      </c>
      <c r="M480" s="53"/>
      <c r="N480" s="49" t="s">
        <v>1447</v>
      </c>
      <c r="O480" s="40"/>
      <c r="P480" s="49" t="s">
        <v>288</v>
      </c>
      <c r="Q480" s="40" t="s">
        <v>139</v>
      </c>
      <c r="R480" s="55"/>
      <c r="S480" s="55"/>
      <c r="T480" s="55"/>
      <c r="U480" s="55"/>
      <c r="V480" s="55"/>
      <c r="W480" s="55"/>
      <c r="X480" s="55"/>
      <c r="Y480" s="55"/>
      <c r="Z480" s="40"/>
      <c r="AA480" s="55"/>
      <c r="AB480" s="40"/>
      <c r="AC480" s="40"/>
      <c r="AD480" s="55"/>
      <c r="AE480" s="56"/>
      <c r="AF480" s="56"/>
      <c r="AG480" s="56"/>
      <c r="AH480" s="56"/>
      <c r="AI480" s="56"/>
      <c r="AJ480" s="56"/>
      <c r="AK480" s="56"/>
    </row>
    <row r="481" ht="26.25" customHeight="1">
      <c r="A481" s="40">
        <v>467.0</v>
      </c>
      <c r="B481" s="49" t="s">
        <v>1449</v>
      </c>
      <c r="C481" s="49" t="s">
        <v>1450</v>
      </c>
      <c r="D481" s="58"/>
      <c r="E481" s="58"/>
      <c r="F481" s="40"/>
      <c r="G481" s="40"/>
      <c r="H481" s="49"/>
      <c r="I481" s="55"/>
      <c r="J481" s="55"/>
      <c r="K481" s="55"/>
      <c r="L481" s="52">
        <v>8.7888300973E10</v>
      </c>
      <c r="M481" s="53"/>
      <c r="N481" s="49" t="s">
        <v>1449</v>
      </c>
      <c r="O481" s="40"/>
      <c r="P481" s="49" t="s">
        <v>294</v>
      </c>
      <c r="Q481" s="40" t="s">
        <v>139</v>
      </c>
      <c r="R481" s="55"/>
      <c r="S481" s="55"/>
      <c r="T481" s="55"/>
      <c r="U481" s="55"/>
      <c r="V481" s="55"/>
      <c r="W481" s="55"/>
      <c r="X481" s="55"/>
      <c r="Y481" s="55"/>
      <c r="Z481" s="40"/>
      <c r="AA481" s="55"/>
      <c r="AB481" s="40"/>
      <c r="AC481" s="40"/>
      <c r="AD481" s="55"/>
      <c r="AE481" s="56"/>
      <c r="AF481" s="56"/>
      <c r="AG481" s="56"/>
      <c r="AH481" s="56"/>
      <c r="AI481" s="56"/>
      <c r="AJ481" s="56"/>
      <c r="AK481" s="56"/>
    </row>
    <row r="482" ht="26.25" customHeight="1">
      <c r="A482" s="40">
        <v>468.0</v>
      </c>
      <c r="B482" s="66"/>
      <c r="C482" s="49" t="s">
        <v>1451</v>
      </c>
      <c r="D482" s="67">
        <v>35168.0</v>
      </c>
      <c r="E482" s="67"/>
      <c r="F482" s="50" t="s">
        <v>119</v>
      </c>
      <c r="G482" s="49" t="s">
        <v>102</v>
      </c>
      <c r="H482" s="49" t="s">
        <v>1452</v>
      </c>
      <c r="I482" s="49" t="s">
        <v>1453</v>
      </c>
      <c r="J482" s="49" t="s">
        <v>51</v>
      </c>
      <c r="K482" s="49" t="s">
        <v>105</v>
      </c>
      <c r="L482" s="52">
        <v>8.9526921728E10</v>
      </c>
      <c r="M482" s="53">
        <v>8.1243566138E10</v>
      </c>
      <c r="N482" s="40" t="s">
        <v>1454</v>
      </c>
      <c r="O482" s="40" t="s">
        <v>137</v>
      </c>
      <c r="P482" s="49" t="s">
        <v>123</v>
      </c>
      <c r="Q482" s="49" t="s">
        <v>588</v>
      </c>
      <c r="R482" s="49" t="s">
        <v>158</v>
      </c>
      <c r="S482" s="86"/>
      <c r="T482" s="49" t="s">
        <v>1455</v>
      </c>
      <c r="U482" s="65" t="s">
        <v>1456</v>
      </c>
      <c r="V482" s="49" t="s">
        <v>1457</v>
      </c>
      <c r="W482" s="49" t="s">
        <v>593</v>
      </c>
      <c r="X482" s="49" t="s">
        <v>1458</v>
      </c>
      <c r="Y482" s="86"/>
      <c r="Z482" s="49" t="s">
        <v>1459</v>
      </c>
      <c r="AA482" s="65" t="s">
        <v>1460</v>
      </c>
      <c r="AB482" s="65" t="s">
        <v>1461</v>
      </c>
      <c r="AC482" s="49" t="s">
        <v>1462</v>
      </c>
      <c r="AD482" s="65" t="s">
        <v>1463</v>
      </c>
      <c r="AE482" s="56"/>
      <c r="AF482" s="56"/>
      <c r="AG482" s="56"/>
      <c r="AH482" s="56"/>
      <c r="AI482" s="56"/>
      <c r="AJ482" s="56"/>
      <c r="AK482" s="56"/>
    </row>
    <row r="483" ht="26.25" customHeight="1">
      <c r="A483" s="10">
        <f>A482+1</f>
        <v>469</v>
      </c>
      <c r="B483" s="56"/>
      <c r="C483" s="66" t="s">
        <v>1451</v>
      </c>
      <c r="D483" s="61">
        <v>35168.0</v>
      </c>
      <c r="E483" s="62" t="s">
        <v>1464</v>
      </c>
      <c r="F483" s="78" t="s">
        <v>119</v>
      </c>
      <c r="G483" s="66" t="s">
        <v>102</v>
      </c>
      <c r="H483" s="66" t="s">
        <v>1452</v>
      </c>
      <c r="I483" s="66" t="s">
        <v>1453</v>
      </c>
      <c r="J483" s="83" t="s">
        <v>51</v>
      </c>
      <c r="K483" s="66" t="s">
        <v>105</v>
      </c>
      <c r="L483" s="92">
        <v>8.9526921728E10</v>
      </c>
      <c r="M483" s="81">
        <v>8.1243566138E10</v>
      </c>
      <c r="N483" s="66" t="s">
        <v>1454</v>
      </c>
      <c r="O483" s="81" t="s">
        <v>137</v>
      </c>
      <c r="P483" s="66" t="s">
        <v>123</v>
      </c>
      <c r="Q483" s="66" t="s">
        <v>588</v>
      </c>
      <c r="R483" s="66" t="s">
        <v>158</v>
      </c>
      <c r="S483" s="93"/>
      <c r="T483" s="66" t="s">
        <v>1455</v>
      </c>
      <c r="U483" s="82" t="s">
        <v>1456</v>
      </c>
      <c r="V483" s="66" t="s">
        <v>1457</v>
      </c>
      <c r="W483" s="66" t="s">
        <v>593</v>
      </c>
      <c r="X483" s="66" t="s">
        <v>1458</v>
      </c>
      <c r="Y483" s="93"/>
      <c r="Z483" s="66" t="s">
        <v>1459</v>
      </c>
      <c r="AA483" s="82" t="s">
        <v>1460</v>
      </c>
      <c r="AB483" s="82" t="s">
        <v>1461</v>
      </c>
      <c r="AC483" s="66" t="s">
        <v>1462</v>
      </c>
      <c r="AD483" s="82" t="s">
        <v>1463</v>
      </c>
      <c r="AE483" s="56"/>
      <c r="AF483" s="56"/>
      <c r="AG483" s="56"/>
      <c r="AH483" s="56"/>
      <c r="AI483" s="56"/>
      <c r="AJ483" s="56"/>
      <c r="AK483" s="56"/>
    </row>
    <row r="484" ht="26.25" customHeight="1">
      <c r="A484" s="40">
        <v>469.0</v>
      </c>
      <c r="B484" s="49" t="s">
        <v>1465</v>
      </c>
      <c r="C484" s="49" t="s">
        <v>1466</v>
      </c>
      <c r="D484" s="58"/>
      <c r="E484" s="58"/>
      <c r="F484" s="40"/>
      <c r="G484" s="40"/>
      <c r="H484" s="49"/>
      <c r="I484" s="55"/>
      <c r="J484" s="55"/>
      <c r="K484" s="55"/>
      <c r="L484" s="52">
        <v>8.995533998E9</v>
      </c>
      <c r="M484" s="53"/>
      <c r="N484" s="49" t="s">
        <v>1465</v>
      </c>
      <c r="O484" s="40"/>
      <c r="P484" s="49" t="s">
        <v>349</v>
      </c>
      <c r="Q484" s="40" t="s">
        <v>139</v>
      </c>
      <c r="R484" s="55"/>
      <c r="S484" s="55"/>
      <c r="T484" s="55"/>
      <c r="U484" s="55"/>
      <c r="V484" s="55"/>
      <c r="W484" s="55"/>
      <c r="X484" s="55"/>
      <c r="Y484" s="55"/>
      <c r="Z484" s="40"/>
      <c r="AA484" s="55"/>
      <c r="AB484" s="40"/>
      <c r="AC484" s="40"/>
      <c r="AD484" s="55"/>
      <c r="AE484" s="56"/>
      <c r="AF484" s="56"/>
      <c r="AG484" s="56"/>
      <c r="AH484" s="56"/>
      <c r="AI484" s="56"/>
      <c r="AJ484" s="56"/>
      <c r="AK484" s="56"/>
    </row>
    <row r="485" ht="26.25" customHeight="1">
      <c r="A485" s="40">
        <v>470.0</v>
      </c>
      <c r="B485" s="49" t="s">
        <v>1467</v>
      </c>
      <c r="C485" s="49" t="s">
        <v>1468</v>
      </c>
      <c r="D485" s="58"/>
      <c r="E485" s="58"/>
      <c r="F485" s="40"/>
      <c r="G485" s="40"/>
      <c r="H485" s="49"/>
      <c r="I485" s="55"/>
      <c r="J485" s="55"/>
      <c r="K485" s="55"/>
      <c r="L485" s="52">
        <v>8.9652073204E10</v>
      </c>
      <c r="M485" s="53"/>
      <c r="N485" s="49" t="s">
        <v>1467</v>
      </c>
      <c r="O485" s="40"/>
      <c r="P485" s="49" t="s">
        <v>297</v>
      </c>
      <c r="Q485" s="40" t="s">
        <v>139</v>
      </c>
      <c r="R485" s="55"/>
      <c r="S485" s="55"/>
      <c r="T485" s="55"/>
      <c r="U485" s="55"/>
      <c r="V485" s="55"/>
      <c r="W485" s="55"/>
      <c r="X485" s="55"/>
      <c r="Y485" s="55"/>
      <c r="Z485" s="40"/>
      <c r="AA485" s="55"/>
      <c r="AB485" s="40"/>
      <c r="AC485" s="40"/>
      <c r="AD485" s="55"/>
      <c r="AE485" s="56"/>
      <c r="AF485" s="56"/>
      <c r="AG485" s="56"/>
      <c r="AH485" s="56"/>
      <c r="AI485" s="56"/>
      <c r="AJ485" s="56"/>
      <c r="AK485" s="56"/>
    </row>
    <row r="486" ht="26.25" customHeight="1">
      <c r="A486" s="40">
        <v>471.0</v>
      </c>
      <c r="B486" s="49" t="s">
        <v>1469</v>
      </c>
      <c r="C486" s="49" t="s">
        <v>1470</v>
      </c>
      <c r="D486" s="58"/>
      <c r="E486" s="58"/>
      <c r="F486" s="40"/>
      <c r="G486" s="40"/>
      <c r="H486" s="49"/>
      <c r="I486" s="55"/>
      <c r="J486" s="55"/>
      <c r="K486" s="55"/>
      <c r="L486" s="52">
        <v>8.211801842E10</v>
      </c>
      <c r="M486" s="53"/>
      <c r="N486" s="49" t="s">
        <v>1469</v>
      </c>
      <c r="O486" s="40"/>
      <c r="P486" s="49" t="s">
        <v>294</v>
      </c>
      <c r="Q486" s="40" t="s">
        <v>139</v>
      </c>
      <c r="R486" s="55"/>
      <c r="S486" s="55"/>
      <c r="T486" s="55"/>
      <c r="U486" s="55"/>
      <c r="V486" s="55"/>
      <c r="W486" s="55"/>
      <c r="X486" s="55"/>
      <c r="Y486" s="55"/>
      <c r="Z486" s="40"/>
      <c r="AA486" s="55"/>
      <c r="AB486" s="40"/>
      <c r="AC486" s="40"/>
      <c r="AD486" s="55"/>
      <c r="AE486" s="56"/>
      <c r="AF486" s="56"/>
      <c r="AG486" s="56"/>
      <c r="AH486" s="56"/>
      <c r="AI486" s="56"/>
      <c r="AJ486" s="56"/>
      <c r="AK486" s="56"/>
    </row>
    <row r="487" ht="26.25" customHeight="1">
      <c r="A487" s="40">
        <v>472.0</v>
      </c>
      <c r="B487" s="49" t="s">
        <v>1081</v>
      </c>
      <c r="C487" s="49" t="s">
        <v>1082</v>
      </c>
      <c r="D487" s="58"/>
      <c r="E487" s="58"/>
      <c r="F487" s="40"/>
      <c r="G487" s="40"/>
      <c r="H487" s="49"/>
      <c r="I487" s="55"/>
      <c r="J487" s="55"/>
      <c r="K487" s="55"/>
      <c r="L487" s="52">
        <v>8.2113728744E10</v>
      </c>
      <c r="M487" s="53"/>
      <c r="N487" s="49" t="s">
        <v>1081</v>
      </c>
      <c r="O487" s="40"/>
      <c r="P487" s="49" t="s">
        <v>294</v>
      </c>
      <c r="Q487" s="40" t="s">
        <v>139</v>
      </c>
      <c r="R487" s="55"/>
      <c r="S487" s="55"/>
      <c r="T487" s="55"/>
      <c r="U487" s="55"/>
      <c r="V487" s="55"/>
      <c r="W487" s="55"/>
      <c r="X487" s="55"/>
      <c r="Y487" s="55"/>
      <c r="Z487" s="40"/>
      <c r="AA487" s="55"/>
      <c r="AB487" s="40"/>
      <c r="AC487" s="40"/>
      <c r="AD487" s="55"/>
      <c r="AE487" s="56"/>
      <c r="AF487" s="56"/>
      <c r="AG487" s="56"/>
      <c r="AH487" s="56"/>
      <c r="AI487" s="56"/>
      <c r="AJ487" s="56"/>
      <c r="AK487" s="56"/>
    </row>
    <row r="488" ht="26.25" customHeight="1">
      <c r="A488" s="40">
        <v>473.0</v>
      </c>
      <c r="B488" s="49" t="s">
        <v>1471</v>
      </c>
      <c r="C488" s="49" t="s">
        <v>1472</v>
      </c>
      <c r="D488" s="58"/>
      <c r="E488" s="58"/>
      <c r="F488" s="40"/>
      <c r="G488" s="40"/>
      <c r="H488" s="49"/>
      <c r="I488" s="55"/>
      <c r="J488" s="55"/>
      <c r="K488" s="55"/>
      <c r="L488" s="52">
        <v>8.2112855807E10</v>
      </c>
      <c r="M488" s="53"/>
      <c r="N488" s="49" t="s">
        <v>1471</v>
      </c>
      <c r="O488" s="40"/>
      <c r="P488" s="49" t="s">
        <v>294</v>
      </c>
      <c r="Q488" s="40" t="s">
        <v>139</v>
      </c>
      <c r="R488" s="55"/>
      <c r="S488" s="55"/>
      <c r="T488" s="55"/>
      <c r="U488" s="55"/>
      <c r="V488" s="55"/>
      <c r="W488" s="55"/>
      <c r="X488" s="55"/>
      <c r="Y488" s="55"/>
      <c r="Z488" s="40"/>
      <c r="AA488" s="55"/>
      <c r="AB488" s="40"/>
      <c r="AC488" s="40"/>
      <c r="AD488" s="55"/>
      <c r="AE488" s="56"/>
      <c r="AF488" s="56"/>
      <c r="AG488" s="56"/>
      <c r="AH488" s="56"/>
      <c r="AI488" s="56"/>
      <c r="AJ488" s="56"/>
      <c r="AK488" s="56"/>
    </row>
    <row r="489" ht="26.25" customHeight="1">
      <c r="A489" s="40">
        <v>474.0</v>
      </c>
      <c r="B489" s="49" t="s">
        <v>1473</v>
      </c>
      <c r="C489" s="49" t="s">
        <v>1474</v>
      </c>
      <c r="D489" s="58"/>
      <c r="E489" s="58"/>
      <c r="F489" s="40"/>
      <c r="G489" s="40"/>
      <c r="H489" s="49"/>
      <c r="I489" s="55"/>
      <c r="J489" s="55"/>
      <c r="K489" s="55"/>
      <c r="L489" s="52">
        <v>8.2258840628E10</v>
      </c>
      <c r="M489" s="53"/>
      <c r="N489" s="49" t="s">
        <v>1473</v>
      </c>
      <c r="O489" s="40"/>
      <c r="P489" s="49" t="s">
        <v>294</v>
      </c>
      <c r="Q489" s="40" t="s">
        <v>308</v>
      </c>
      <c r="R489" s="55"/>
      <c r="S489" s="55"/>
      <c r="T489" s="55"/>
      <c r="U489" s="55"/>
      <c r="V489" s="55"/>
      <c r="W489" s="55"/>
      <c r="X489" s="55"/>
      <c r="Y489" s="55"/>
      <c r="Z489" s="40"/>
      <c r="AA489" s="55"/>
      <c r="AB489" s="40"/>
      <c r="AC489" s="40"/>
      <c r="AD489" s="55"/>
      <c r="AE489" s="56"/>
      <c r="AF489" s="56"/>
      <c r="AG489" s="56"/>
      <c r="AH489" s="56"/>
      <c r="AI489" s="56"/>
      <c r="AJ489" s="56"/>
      <c r="AK489" s="56"/>
    </row>
    <row r="490" ht="26.25" customHeight="1">
      <c r="A490" s="40">
        <v>475.0</v>
      </c>
      <c r="B490" s="49" t="s">
        <v>1475</v>
      </c>
      <c r="C490" s="49" t="s">
        <v>1476</v>
      </c>
      <c r="D490" s="58"/>
      <c r="E490" s="58"/>
      <c r="F490" s="40"/>
      <c r="G490" s="40"/>
      <c r="H490" s="49"/>
      <c r="I490" s="55"/>
      <c r="J490" s="55"/>
      <c r="K490" s="55"/>
      <c r="L490" s="52">
        <v>8.1218642703E10</v>
      </c>
      <c r="M490" s="53"/>
      <c r="N490" s="49" t="s">
        <v>1475</v>
      </c>
      <c r="O490" s="40"/>
      <c r="P490" s="49" t="s">
        <v>294</v>
      </c>
      <c r="Q490" s="40" t="s">
        <v>139</v>
      </c>
      <c r="R490" s="55"/>
      <c r="S490" s="55"/>
      <c r="T490" s="55"/>
      <c r="U490" s="55"/>
      <c r="V490" s="55"/>
      <c r="W490" s="55"/>
      <c r="X490" s="55"/>
      <c r="Y490" s="55"/>
      <c r="Z490" s="40"/>
      <c r="AA490" s="55"/>
      <c r="AB490" s="40"/>
      <c r="AC490" s="40"/>
      <c r="AD490" s="55"/>
      <c r="AE490" s="56"/>
      <c r="AF490" s="56"/>
      <c r="AG490" s="56"/>
      <c r="AH490" s="56"/>
      <c r="AI490" s="56"/>
      <c r="AJ490" s="56"/>
      <c r="AK490" s="56"/>
    </row>
    <row r="491" ht="26.25" customHeight="1">
      <c r="A491" s="40">
        <v>476.0</v>
      </c>
      <c r="B491" s="49" t="s">
        <v>1477</v>
      </c>
      <c r="C491" s="49" t="s">
        <v>1478</v>
      </c>
      <c r="D491" s="58"/>
      <c r="E491" s="58"/>
      <c r="F491" s="40"/>
      <c r="G491" s="40"/>
      <c r="H491" s="49"/>
      <c r="I491" s="55"/>
      <c r="J491" s="55"/>
      <c r="K491" s="55"/>
      <c r="L491" s="52">
        <v>8.1281820401E10</v>
      </c>
      <c r="M491" s="53"/>
      <c r="N491" s="49" t="s">
        <v>1477</v>
      </c>
      <c r="O491" s="40"/>
      <c r="P491" s="49" t="s">
        <v>352</v>
      </c>
      <c r="Q491" s="40" t="s">
        <v>139</v>
      </c>
      <c r="R491" s="55"/>
      <c r="S491" s="55"/>
      <c r="T491" s="55"/>
      <c r="U491" s="55"/>
      <c r="V491" s="55"/>
      <c r="W491" s="55"/>
      <c r="X491" s="55"/>
      <c r="Y491" s="55"/>
      <c r="Z491" s="40"/>
      <c r="AA491" s="55"/>
      <c r="AB491" s="40"/>
      <c r="AC491" s="40"/>
      <c r="AD491" s="55"/>
      <c r="AE491" s="56"/>
      <c r="AF491" s="56"/>
      <c r="AG491" s="56"/>
      <c r="AH491" s="56"/>
      <c r="AI491" s="56"/>
      <c r="AJ491" s="56"/>
      <c r="AK491" s="56"/>
    </row>
    <row r="492" ht="26.25" customHeight="1">
      <c r="A492" s="40">
        <v>477.0</v>
      </c>
      <c r="B492" s="49" t="s">
        <v>1479</v>
      </c>
      <c r="C492" s="49" t="s">
        <v>1480</v>
      </c>
      <c r="D492" s="58"/>
      <c r="E492" s="58"/>
      <c r="F492" s="40"/>
      <c r="G492" s="40"/>
      <c r="H492" s="49"/>
      <c r="I492" s="55"/>
      <c r="J492" s="55"/>
      <c r="K492" s="55"/>
      <c r="L492" s="52">
        <v>8.95414737462E11</v>
      </c>
      <c r="M492" s="53"/>
      <c r="N492" s="49" t="s">
        <v>1479</v>
      </c>
      <c r="O492" s="40"/>
      <c r="P492" s="49" t="s">
        <v>368</v>
      </c>
      <c r="Q492" s="40" t="s">
        <v>139</v>
      </c>
      <c r="R492" s="55"/>
      <c r="S492" s="55"/>
      <c r="T492" s="55"/>
      <c r="U492" s="55"/>
      <c r="V492" s="55"/>
      <c r="W492" s="55"/>
      <c r="X492" s="55"/>
      <c r="Y492" s="55"/>
      <c r="Z492" s="40"/>
      <c r="AA492" s="55"/>
      <c r="AB492" s="40"/>
      <c r="AC492" s="40"/>
      <c r="AD492" s="55"/>
      <c r="AE492" s="56"/>
      <c r="AF492" s="56"/>
      <c r="AG492" s="56"/>
      <c r="AH492" s="56"/>
      <c r="AI492" s="56"/>
      <c r="AJ492" s="56"/>
      <c r="AK492" s="56"/>
    </row>
    <row r="493" ht="26.25" customHeight="1">
      <c r="A493" s="40">
        <v>478.0</v>
      </c>
      <c r="B493" s="49" t="s">
        <v>1481</v>
      </c>
      <c r="C493" s="49" t="s">
        <v>1482</v>
      </c>
      <c r="D493" s="58"/>
      <c r="E493" s="58"/>
      <c r="F493" s="40"/>
      <c r="G493" s="40"/>
      <c r="H493" s="49"/>
      <c r="I493" s="55"/>
      <c r="J493" s="55"/>
      <c r="K493" s="55"/>
      <c r="L493" s="52">
        <v>8.128862767E10</v>
      </c>
      <c r="M493" s="53"/>
      <c r="N493" s="49" t="s">
        <v>1481</v>
      </c>
      <c r="O493" s="40"/>
      <c r="P493" s="49" t="s">
        <v>294</v>
      </c>
      <c r="Q493" s="40" t="s">
        <v>139</v>
      </c>
      <c r="R493" s="55"/>
      <c r="S493" s="55"/>
      <c r="T493" s="55"/>
      <c r="U493" s="55"/>
      <c r="V493" s="55"/>
      <c r="W493" s="55"/>
      <c r="X493" s="55"/>
      <c r="Y493" s="55"/>
      <c r="Z493" s="40"/>
      <c r="AA493" s="55"/>
      <c r="AB493" s="40"/>
      <c r="AC493" s="40"/>
      <c r="AD493" s="55"/>
      <c r="AE493" s="56"/>
      <c r="AF493" s="56"/>
      <c r="AG493" s="56"/>
      <c r="AH493" s="56"/>
      <c r="AI493" s="56"/>
      <c r="AJ493" s="56"/>
      <c r="AK493" s="56"/>
    </row>
    <row r="494" ht="26.25" customHeight="1">
      <c r="A494" s="10">
        <f>A493+1</f>
        <v>479</v>
      </c>
      <c r="B494" s="59"/>
      <c r="C494" s="60" t="s">
        <v>1483</v>
      </c>
      <c r="D494" s="61">
        <v>34935.0</v>
      </c>
      <c r="E494" s="62" t="s">
        <v>1484</v>
      </c>
      <c r="F494" s="63" t="s">
        <v>119</v>
      </c>
      <c r="G494" s="60" t="s">
        <v>102</v>
      </c>
      <c r="H494" s="60" t="s">
        <v>1485</v>
      </c>
      <c r="I494" s="60" t="s">
        <v>32</v>
      </c>
      <c r="J494" s="60" t="s">
        <v>11</v>
      </c>
      <c r="K494" s="60" t="s">
        <v>105</v>
      </c>
      <c r="L494" s="89" t="s">
        <v>1486</v>
      </c>
      <c r="M494" s="60">
        <v>8.2125842535E10</v>
      </c>
      <c r="N494" s="60" t="s">
        <v>1479</v>
      </c>
      <c r="O494" s="60" t="s">
        <v>106</v>
      </c>
      <c r="P494" s="60" t="s">
        <v>123</v>
      </c>
      <c r="Q494" s="60" t="s">
        <v>139</v>
      </c>
      <c r="R494" s="60" t="s">
        <v>1487</v>
      </c>
      <c r="S494" s="66"/>
      <c r="T494" s="60" t="s">
        <v>156</v>
      </c>
      <c r="U494" s="60" t="s">
        <v>1488</v>
      </c>
      <c r="V494" s="60" t="s">
        <v>1489</v>
      </c>
      <c r="W494" s="60" t="s">
        <v>593</v>
      </c>
      <c r="X494" s="60" t="s">
        <v>1490</v>
      </c>
      <c r="Y494" s="65" t="s">
        <v>1491</v>
      </c>
      <c r="Z494" s="60" t="s">
        <v>1488</v>
      </c>
      <c r="AA494" s="65" t="s">
        <v>1492</v>
      </c>
      <c r="AB494" s="65" t="s">
        <v>1493</v>
      </c>
      <c r="AC494" s="60" t="s">
        <v>1494</v>
      </c>
      <c r="AD494" s="66"/>
      <c r="AE494" s="65" t="s">
        <v>1495</v>
      </c>
      <c r="AF494" s="56"/>
      <c r="AG494" s="56"/>
      <c r="AH494" s="56"/>
      <c r="AI494" s="56"/>
      <c r="AJ494" s="56"/>
      <c r="AK494" s="56"/>
    </row>
    <row r="495" ht="26.25" customHeight="1">
      <c r="A495" s="40">
        <v>479.0</v>
      </c>
      <c r="B495" s="49" t="s">
        <v>1496</v>
      </c>
      <c r="C495" s="49" t="s">
        <v>1497</v>
      </c>
      <c r="D495" s="58"/>
      <c r="E495" s="58"/>
      <c r="F495" s="40"/>
      <c r="G495" s="40"/>
      <c r="H495" s="49"/>
      <c r="I495" s="55"/>
      <c r="J495" s="55"/>
      <c r="K495" s="55"/>
      <c r="L495" s="52">
        <v>8.159100387E9</v>
      </c>
      <c r="M495" s="53"/>
      <c r="N495" s="49" t="s">
        <v>1496</v>
      </c>
      <c r="O495" s="40"/>
      <c r="P495" s="49" t="s">
        <v>368</v>
      </c>
      <c r="Q495" s="40" t="s">
        <v>542</v>
      </c>
      <c r="R495" s="55"/>
      <c r="S495" s="55"/>
      <c r="T495" s="55"/>
      <c r="U495" s="55"/>
      <c r="V495" s="55"/>
      <c r="W495" s="55"/>
      <c r="X495" s="55"/>
      <c r="Y495" s="55"/>
      <c r="Z495" s="40"/>
      <c r="AA495" s="55"/>
      <c r="AB495" s="40"/>
      <c r="AC495" s="40"/>
      <c r="AD495" s="55"/>
      <c r="AE495" s="56"/>
      <c r="AF495" s="56"/>
      <c r="AG495" s="56"/>
      <c r="AH495" s="56"/>
      <c r="AI495" s="56"/>
      <c r="AJ495" s="56"/>
      <c r="AK495" s="56"/>
    </row>
    <row r="496" ht="26.25" customHeight="1">
      <c r="A496" s="40">
        <v>480.0</v>
      </c>
      <c r="B496" s="49" t="s">
        <v>1498</v>
      </c>
      <c r="C496" s="49" t="s">
        <v>1499</v>
      </c>
      <c r="D496" s="58"/>
      <c r="E496" s="58"/>
      <c r="F496" s="40"/>
      <c r="G496" s="40"/>
      <c r="H496" s="49"/>
      <c r="I496" s="55"/>
      <c r="J496" s="55"/>
      <c r="K496" s="55"/>
      <c r="L496" s="52">
        <v>8.2110613213E10</v>
      </c>
      <c r="M496" s="53"/>
      <c r="N496" s="49" t="s">
        <v>1498</v>
      </c>
      <c r="O496" s="40"/>
      <c r="P496" s="49" t="s">
        <v>294</v>
      </c>
      <c r="Q496" s="41" t="s">
        <v>124</v>
      </c>
      <c r="R496" s="55"/>
      <c r="S496" s="55"/>
      <c r="T496" s="55"/>
      <c r="U496" s="55"/>
      <c r="V496" s="55"/>
      <c r="W496" s="55"/>
      <c r="X496" s="55"/>
      <c r="Y496" s="55"/>
      <c r="Z496" s="40"/>
      <c r="AA496" s="55"/>
      <c r="AB496" s="40"/>
      <c r="AC496" s="40"/>
      <c r="AD496" s="55"/>
      <c r="AE496" s="56"/>
      <c r="AF496" s="56"/>
      <c r="AG496" s="56"/>
      <c r="AH496" s="56"/>
      <c r="AI496" s="56"/>
      <c r="AJ496" s="56"/>
      <c r="AK496" s="56"/>
    </row>
    <row r="497" ht="26.25" customHeight="1">
      <c r="A497" s="40">
        <v>481.0</v>
      </c>
      <c r="B497" s="49" t="s">
        <v>1500</v>
      </c>
      <c r="C497" s="49" t="s">
        <v>1501</v>
      </c>
      <c r="D497" s="58"/>
      <c r="E497" s="58"/>
      <c r="F497" s="40"/>
      <c r="G497" s="40"/>
      <c r="H497" s="49"/>
      <c r="I497" s="55"/>
      <c r="J497" s="55"/>
      <c r="K497" s="55"/>
      <c r="L497" s="52">
        <v>8.8213544277E10</v>
      </c>
      <c r="M497" s="53"/>
      <c r="N497" s="49" t="s">
        <v>1500</v>
      </c>
      <c r="O497" s="40"/>
      <c r="P497" s="49" t="s">
        <v>294</v>
      </c>
      <c r="Q497" s="41" t="s">
        <v>124</v>
      </c>
      <c r="R497" s="55"/>
      <c r="S497" s="55"/>
      <c r="T497" s="55"/>
      <c r="U497" s="55"/>
      <c r="V497" s="55"/>
      <c r="W497" s="55"/>
      <c r="X497" s="55"/>
      <c r="Y497" s="55"/>
      <c r="Z497" s="40"/>
      <c r="AA497" s="55"/>
      <c r="AB497" s="40"/>
      <c r="AC497" s="40"/>
      <c r="AD497" s="55"/>
      <c r="AE497" s="56"/>
      <c r="AF497" s="56"/>
      <c r="AG497" s="56"/>
      <c r="AH497" s="56"/>
      <c r="AI497" s="56"/>
      <c r="AJ497" s="56"/>
      <c r="AK497" s="56"/>
    </row>
    <row r="498" ht="26.25" customHeight="1">
      <c r="A498" s="40">
        <v>482.0</v>
      </c>
      <c r="B498" s="49" t="s">
        <v>1502</v>
      </c>
      <c r="C498" s="49" t="s">
        <v>1503</v>
      </c>
      <c r="D498" s="58"/>
      <c r="E498" s="58"/>
      <c r="F498" s="40"/>
      <c r="G498" s="40"/>
      <c r="H498" s="49"/>
      <c r="I498" s="55"/>
      <c r="J498" s="55"/>
      <c r="K498" s="55"/>
      <c r="L498" s="52">
        <v>8.2112748258E10</v>
      </c>
      <c r="M498" s="53"/>
      <c r="N498" s="49" t="s">
        <v>1502</v>
      </c>
      <c r="O498" s="40"/>
      <c r="P498" s="49" t="s">
        <v>302</v>
      </c>
      <c r="Q498" s="40" t="s">
        <v>887</v>
      </c>
      <c r="R498" s="55"/>
      <c r="S498" s="55"/>
      <c r="T498" s="55"/>
      <c r="U498" s="55"/>
      <c r="V498" s="55"/>
      <c r="W498" s="55"/>
      <c r="X498" s="55"/>
      <c r="Y498" s="55"/>
      <c r="Z498" s="40"/>
      <c r="AA498" s="55"/>
      <c r="AB498" s="40"/>
      <c r="AC498" s="40"/>
      <c r="AD498" s="55"/>
      <c r="AE498" s="56"/>
      <c r="AF498" s="56"/>
      <c r="AG498" s="56"/>
      <c r="AH498" s="56"/>
      <c r="AI498" s="56"/>
      <c r="AJ498" s="56"/>
      <c r="AK498" s="56"/>
    </row>
    <row r="499" ht="26.25" customHeight="1">
      <c r="A499" s="40">
        <v>483.0</v>
      </c>
      <c r="B499" s="49" t="s">
        <v>1504</v>
      </c>
      <c r="C499" s="49" t="s">
        <v>1505</v>
      </c>
      <c r="D499" s="58"/>
      <c r="E499" s="58"/>
      <c r="F499" s="40"/>
      <c r="G499" s="40"/>
      <c r="H499" s="49"/>
      <c r="I499" s="55"/>
      <c r="J499" s="55"/>
      <c r="K499" s="55"/>
      <c r="L499" s="52">
        <v>8.1411155618E10</v>
      </c>
      <c r="M499" s="53"/>
      <c r="N499" s="49" t="s">
        <v>1504</v>
      </c>
      <c r="O499" s="40"/>
      <c r="P499" s="49" t="s">
        <v>297</v>
      </c>
      <c r="Q499" s="40" t="s">
        <v>139</v>
      </c>
      <c r="R499" s="55"/>
      <c r="S499" s="55"/>
      <c r="T499" s="55"/>
      <c r="U499" s="55"/>
      <c r="V499" s="55"/>
      <c r="W499" s="55"/>
      <c r="X499" s="55"/>
      <c r="Y499" s="55"/>
      <c r="Z499" s="40"/>
      <c r="AA499" s="55"/>
      <c r="AB499" s="40"/>
      <c r="AC499" s="40"/>
      <c r="AD499" s="55"/>
      <c r="AE499" s="56"/>
      <c r="AF499" s="56"/>
      <c r="AG499" s="56"/>
      <c r="AH499" s="56"/>
      <c r="AI499" s="56"/>
      <c r="AJ499" s="56"/>
      <c r="AK499" s="56"/>
    </row>
    <row r="500" ht="26.25" customHeight="1">
      <c r="A500" s="10">
        <f>A499+1</f>
        <v>484</v>
      </c>
      <c r="B500" s="56"/>
      <c r="C500" s="66" t="s">
        <v>1506</v>
      </c>
      <c r="D500" s="61">
        <v>37194.0</v>
      </c>
      <c r="E500" s="62" t="s">
        <v>1507</v>
      </c>
      <c r="F500" s="78" t="s">
        <v>101</v>
      </c>
      <c r="G500" s="66" t="s">
        <v>102</v>
      </c>
      <c r="H500" s="66" t="s">
        <v>1508</v>
      </c>
      <c r="I500" s="66" t="s">
        <v>1509</v>
      </c>
      <c r="J500" s="66" t="s">
        <v>11</v>
      </c>
      <c r="K500" s="66" t="s">
        <v>105</v>
      </c>
      <c r="L500" s="64">
        <v>8.3824974234E10</v>
      </c>
      <c r="M500" s="64">
        <v>8.3824974234E10</v>
      </c>
      <c r="N500" s="66" t="s">
        <v>1510</v>
      </c>
      <c r="O500" s="81" t="s">
        <v>106</v>
      </c>
      <c r="P500" s="66" t="s">
        <v>123</v>
      </c>
      <c r="Q500" s="66" t="s">
        <v>139</v>
      </c>
      <c r="R500" s="66" t="s">
        <v>811</v>
      </c>
      <c r="S500" s="66"/>
      <c r="T500" s="66" t="s">
        <v>126</v>
      </c>
      <c r="U500" s="66" t="s">
        <v>1511</v>
      </c>
      <c r="V500" s="66" t="s">
        <v>1512</v>
      </c>
      <c r="W500" s="66" t="s">
        <v>1513</v>
      </c>
      <c r="X500" s="66" t="s">
        <v>1514</v>
      </c>
      <c r="Y500" s="82" t="s">
        <v>1515</v>
      </c>
      <c r="Z500" s="66" t="s">
        <v>1516</v>
      </c>
      <c r="AA500" s="82" t="s">
        <v>1517</v>
      </c>
      <c r="AB500" s="82" t="s">
        <v>1518</v>
      </c>
      <c r="AC500" s="66" t="s">
        <v>1519</v>
      </c>
      <c r="AD500" s="66"/>
      <c r="AE500" s="66"/>
      <c r="AF500" s="56"/>
      <c r="AG500" s="56"/>
      <c r="AH500" s="56"/>
      <c r="AI500" s="56"/>
      <c r="AJ500" s="56"/>
      <c r="AK500" s="56"/>
    </row>
    <row r="501" ht="26.25" customHeight="1">
      <c r="A501" s="40">
        <v>484.0</v>
      </c>
      <c r="B501" s="49" t="s">
        <v>1520</v>
      </c>
      <c r="C501" s="49" t="s">
        <v>1521</v>
      </c>
      <c r="D501" s="58"/>
      <c r="E501" s="58"/>
      <c r="F501" s="40"/>
      <c r="G501" s="40"/>
      <c r="H501" s="49"/>
      <c r="I501" s="55"/>
      <c r="J501" s="55"/>
      <c r="K501" s="55"/>
      <c r="L501" s="52">
        <v>8.7771268455E10</v>
      </c>
      <c r="M501" s="53"/>
      <c r="N501" s="49" t="s">
        <v>1520</v>
      </c>
      <c r="O501" s="40"/>
      <c r="P501" s="49" t="s">
        <v>294</v>
      </c>
      <c r="Q501" s="40" t="s">
        <v>308</v>
      </c>
      <c r="R501" s="55"/>
      <c r="S501" s="55"/>
      <c r="T501" s="55"/>
      <c r="U501" s="55"/>
      <c r="V501" s="55"/>
      <c r="W501" s="55"/>
      <c r="X501" s="55"/>
      <c r="Y501" s="55"/>
      <c r="Z501" s="40"/>
      <c r="AA501" s="55"/>
      <c r="AB501" s="40"/>
      <c r="AC501" s="40"/>
      <c r="AD501" s="55"/>
      <c r="AE501" s="56"/>
      <c r="AF501" s="56"/>
      <c r="AG501" s="56"/>
      <c r="AH501" s="56"/>
      <c r="AI501" s="56"/>
      <c r="AJ501" s="56"/>
      <c r="AK501" s="56"/>
    </row>
    <row r="502" ht="26.25" customHeight="1">
      <c r="A502" s="40">
        <v>485.0</v>
      </c>
      <c r="B502" s="49" t="s">
        <v>1522</v>
      </c>
      <c r="C502" s="49" t="s">
        <v>1523</v>
      </c>
      <c r="D502" s="58"/>
      <c r="E502" s="58"/>
      <c r="F502" s="40"/>
      <c r="G502" s="40"/>
      <c r="H502" s="49"/>
      <c r="I502" s="55"/>
      <c r="J502" s="55"/>
      <c r="K502" s="55"/>
      <c r="L502" s="52">
        <v>8.161642E9</v>
      </c>
      <c r="M502" s="53"/>
      <c r="N502" s="49" t="s">
        <v>1522</v>
      </c>
      <c r="O502" s="40"/>
      <c r="P502" s="49" t="s">
        <v>302</v>
      </c>
      <c r="Q502" s="40" t="s">
        <v>139</v>
      </c>
      <c r="R502" s="55"/>
      <c r="S502" s="55"/>
      <c r="T502" s="55"/>
      <c r="U502" s="55"/>
      <c r="V502" s="55"/>
      <c r="W502" s="55"/>
      <c r="X502" s="55"/>
      <c r="Y502" s="55"/>
      <c r="Z502" s="40"/>
      <c r="AA502" s="55"/>
      <c r="AB502" s="40"/>
      <c r="AC502" s="40"/>
      <c r="AD502" s="55"/>
      <c r="AE502" s="56"/>
      <c r="AF502" s="56"/>
      <c r="AG502" s="56"/>
      <c r="AH502" s="56"/>
      <c r="AI502" s="56"/>
      <c r="AJ502" s="56"/>
      <c r="AK502" s="56"/>
    </row>
    <row r="503" ht="26.25" customHeight="1">
      <c r="A503" s="40">
        <v>486.0</v>
      </c>
      <c r="B503" s="49" t="s">
        <v>1524</v>
      </c>
      <c r="C503" s="49" t="s">
        <v>1525</v>
      </c>
      <c r="D503" s="58"/>
      <c r="E503" s="58"/>
      <c r="F503" s="40"/>
      <c r="G503" s="40"/>
      <c r="H503" s="49"/>
      <c r="I503" s="55"/>
      <c r="J503" s="55"/>
      <c r="K503" s="55"/>
      <c r="L503" s="52">
        <v>8.1262820863E10</v>
      </c>
      <c r="M503" s="53"/>
      <c r="N503" s="49" t="s">
        <v>1524</v>
      </c>
      <c r="O503" s="40"/>
      <c r="P503" s="49" t="s">
        <v>294</v>
      </c>
      <c r="Q503" s="40" t="s">
        <v>308</v>
      </c>
      <c r="R503" s="55"/>
      <c r="S503" s="55"/>
      <c r="T503" s="55"/>
      <c r="U503" s="55"/>
      <c r="V503" s="55"/>
      <c r="W503" s="55"/>
      <c r="X503" s="55"/>
      <c r="Y503" s="55"/>
      <c r="Z503" s="40"/>
      <c r="AA503" s="55"/>
      <c r="AB503" s="40"/>
      <c r="AC503" s="40"/>
      <c r="AD503" s="55"/>
      <c r="AE503" s="56"/>
      <c r="AF503" s="56"/>
      <c r="AG503" s="56"/>
      <c r="AH503" s="56"/>
      <c r="AI503" s="56"/>
      <c r="AJ503" s="56"/>
      <c r="AK503" s="56"/>
    </row>
    <row r="504" ht="26.25" customHeight="1">
      <c r="A504" s="40">
        <v>487.0</v>
      </c>
      <c r="B504" s="49" t="s">
        <v>1526</v>
      </c>
      <c r="C504" s="49" t="s">
        <v>1527</v>
      </c>
      <c r="D504" s="58"/>
      <c r="E504" s="58"/>
      <c r="F504" s="40"/>
      <c r="G504" s="40"/>
      <c r="H504" s="49"/>
      <c r="I504" s="55"/>
      <c r="J504" s="55"/>
      <c r="K504" s="55"/>
      <c r="L504" s="52">
        <v>8.960425494E10</v>
      </c>
      <c r="M504" s="53"/>
      <c r="N504" s="49" t="s">
        <v>1526</v>
      </c>
      <c r="O504" s="40"/>
      <c r="P504" s="49" t="s">
        <v>294</v>
      </c>
      <c r="Q504" s="40" t="s">
        <v>139</v>
      </c>
      <c r="R504" s="55"/>
      <c r="S504" s="55"/>
      <c r="T504" s="55"/>
      <c r="U504" s="55"/>
      <c r="V504" s="55"/>
      <c r="W504" s="55"/>
      <c r="X504" s="55"/>
      <c r="Y504" s="55"/>
      <c r="Z504" s="40"/>
      <c r="AA504" s="55"/>
      <c r="AB504" s="40"/>
      <c r="AC504" s="40"/>
      <c r="AD504" s="55"/>
      <c r="AE504" s="56"/>
      <c r="AF504" s="56"/>
      <c r="AG504" s="56"/>
      <c r="AH504" s="56"/>
      <c r="AI504" s="56"/>
      <c r="AJ504" s="56"/>
      <c r="AK504" s="56"/>
    </row>
    <row r="505" ht="26.25" customHeight="1">
      <c r="A505" s="40">
        <v>488.0</v>
      </c>
      <c r="B505" s="49" t="s">
        <v>1528</v>
      </c>
      <c r="C505" s="49" t="s">
        <v>1529</v>
      </c>
      <c r="D505" s="58"/>
      <c r="E505" s="58"/>
      <c r="F505" s="40"/>
      <c r="G505" s="40"/>
      <c r="H505" s="49"/>
      <c r="I505" s="55"/>
      <c r="J505" s="55"/>
      <c r="K505" s="55"/>
      <c r="L505" s="52">
        <v>8.7882979154E10</v>
      </c>
      <c r="M505" s="53"/>
      <c r="N505" s="49" t="s">
        <v>1528</v>
      </c>
      <c r="O505" s="40"/>
      <c r="P505" s="49" t="s">
        <v>294</v>
      </c>
      <c r="Q505" s="40" t="s">
        <v>139</v>
      </c>
      <c r="R505" s="55"/>
      <c r="S505" s="55"/>
      <c r="T505" s="55"/>
      <c r="U505" s="55"/>
      <c r="V505" s="55"/>
      <c r="W505" s="55"/>
      <c r="X505" s="55"/>
      <c r="Y505" s="55"/>
      <c r="Z505" s="40"/>
      <c r="AA505" s="55"/>
      <c r="AB505" s="40"/>
      <c r="AC505" s="40"/>
      <c r="AD505" s="55"/>
      <c r="AE505" s="56"/>
      <c r="AF505" s="56"/>
      <c r="AG505" s="56"/>
      <c r="AH505" s="56"/>
      <c r="AI505" s="56"/>
      <c r="AJ505" s="56"/>
      <c r="AK505" s="56"/>
    </row>
    <row r="506" ht="26.25" customHeight="1">
      <c r="A506" s="40">
        <v>489.0</v>
      </c>
      <c r="B506" s="49" t="s">
        <v>1530</v>
      </c>
      <c r="C506" s="49" t="s">
        <v>1531</v>
      </c>
      <c r="D506" s="58"/>
      <c r="E506" s="58"/>
      <c r="F506" s="40"/>
      <c r="G506" s="40"/>
      <c r="H506" s="49"/>
      <c r="I506" s="55"/>
      <c r="J506" s="55"/>
      <c r="K506" s="55"/>
      <c r="L506" s="52">
        <v>8.2297410564E10</v>
      </c>
      <c r="M506" s="53"/>
      <c r="N506" s="49" t="s">
        <v>1530</v>
      </c>
      <c r="O506" s="40"/>
      <c r="P506" s="49" t="s">
        <v>291</v>
      </c>
      <c r="Q506" s="40" t="s">
        <v>308</v>
      </c>
      <c r="R506" s="55"/>
      <c r="S506" s="55"/>
      <c r="T506" s="55"/>
      <c r="U506" s="55"/>
      <c r="V506" s="55"/>
      <c r="W506" s="55"/>
      <c r="X506" s="55"/>
      <c r="Y506" s="55"/>
      <c r="Z506" s="40"/>
      <c r="AA506" s="55"/>
      <c r="AB506" s="40"/>
      <c r="AC506" s="40"/>
      <c r="AD506" s="55"/>
      <c r="AE506" s="56"/>
      <c r="AF506" s="56"/>
      <c r="AG506" s="56"/>
      <c r="AH506" s="56"/>
      <c r="AI506" s="56"/>
      <c r="AJ506" s="56"/>
      <c r="AK506" s="56"/>
    </row>
    <row r="507" ht="26.25" customHeight="1">
      <c r="A507" s="40">
        <v>490.0</v>
      </c>
      <c r="B507" s="49" t="s">
        <v>1532</v>
      </c>
      <c r="C507" s="49" t="s">
        <v>1533</v>
      </c>
      <c r="D507" s="58"/>
      <c r="E507" s="58"/>
      <c r="F507" s="40"/>
      <c r="G507" s="40"/>
      <c r="H507" s="49"/>
      <c r="I507" s="55"/>
      <c r="J507" s="55"/>
      <c r="K507" s="55"/>
      <c r="L507" s="52">
        <v>8.8973990727E10</v>
      </c>
      <c r="M507" s="53"/>
      <c r="N507" s="49" t="s">
        <v>1532</v>
      </c>
      <c r="O507" s="40"/>
      <c r="P507" s="49" t="s">
        <v>294</v>
      </c>
      <c r="Q507" s="40" t="s">
        <v>139</v>
      </c>
      <c r="R507" s="55"/>
      <c r="S507" s="55"/>
      <c r="T507" s="55"/>
      <c r="U507" s="55"/>
      <c r="V507" s="55"/>
      <c r="W507" s="55"/>
      <c r="X507" s="55"/>
      <c r="Y507" s="55"/>
      <c r="Z507" s="40"/>
      <c r="AA507" s="55"/>
      <c r="AB507" s="40"/>
      <c r="AC507" s="40"/>
      <c r="AD507" s="55"/>
      <c r="AE507" s="56"/>
      <c r="AF507" s="56"/>
      <c r="AG507" s="56"/>
      <c r="AH507" s="56"/>
      <c r="AI507" s="56"/>
      <c r="AJ507" s="56"/>
      <c r="AK507" s="56"/>
    </row>
    <row r="508" ht="26.25" customHeight="1">
      <c r="A508" s="40">
        <v>491.0</v>
      </c>
      <c r="B508" s="49" t="s">
        <v>1534</v>
      </c>
      <c r="C508" s="49" t="s">
        <v>1535</v>
      </c>
      <c r="D508" s="58"/>
      <c r="E508" s="58"/>
      <c r="F508" s="40"/>
      <c r="G508" s="40"/>
      <c r="H508" s="49"/>
      <c r="I508" s="55"/>
      <c r="J508" s="55"/>
      <c r="K508" s="55"/>
      <c r="L508" s="52">
        <v>8.3813798711E10</v>
      </c>
      <c r="M508" s="53"/>
      <c r="N508" s="49" t="s">
        <v>1534</v>
      </c>
      <c r="O508" s="40"/>
      <c r="P508" s="49" t="s">
        <v>294</v>
      </c>
      <c r="Q508" s="40" t="s">
        <v>139</v>
      </c>
      <c r="R508" s="55"/>
      <c r="S508" s="55"/>
      <c r="T508" s="55"/>
      <c r="U508" s="55"/>
      <c r="V508" s="55"/>
      <c r="W508" s="55"/>
      <c r="X508" s="55"/>
      <c r="Y508" s="55"/>
      <c r="Z508" s="40"/>
      <c r="AA508" s="55"/>
      <c r="AB508" s="40"/>
      <c r="AC508" s="40"/>
      <c r="AD508" s="55"/>
      <c r="AE508" s="56"/>
      <c r="AF508" s="56"/>
      <c r="AG508" s="56"/>
      <c r="AH508" s="56"/>
      <c r="AI508" s="56"/>
      <c r="AJ508" s="56"/>
      <c r="AK508" s="56"/>
    </row>
    <row r="509" ht="26.25" customHeight="1">
      <c r="A509" s="40">
        <v>492.0</v>
      </c>
      <c r="B509" s="49" t="s">
        <v>1536</v>
      </c>
      <c r="C509" s="49" t="s">
        <v>1537</v>
      </c>
      <c r="D509" s="58"/>
      <c r="E509" s="58"/>
      <c r="F509" s="40"/>
      <c r="G509" s="40"/>
      <c r="H509" s="49"/>
      <c r="I509" s="55"/>
      <c r="J509" s="55"/>
      <c r="K509" s="55"/>
      <c r="L509" s="52">
        <v>8.5694355899E10</v>
      </c>
      <c r="M509" s="53"/>
      <c r="N509" s="49" t="s">
        <v>1536</v>
      </c>
      <c r="O509" s="40"/>
      <c r="P509" s="49" t="s">
        <v>294</v>
      </c>
      <c r="Q509" s="40" t="s">
        <v>139</v>
      </c>
      <c r="R509" s="55"/>
      <c r="S509" s="55"/>
      <c r="T509" s="55"/>
      <c r="U509" s="55"/>
      <c r="V509" s="55"/>
      <c r="W509" s="55"/>
      <c r="X509" s="55"/>
      <c r="Y509" s="55"/>
      <c r="Z509" s="40"/>
      <c r="AA509" s="55"/>
      <c r="AB509" s="40"/>
      <c r="AC509" s="40"/>
      <c r="AD509" s="55"/>
      <c r="AE509" s="56"/>
      <c r="AF509" s="56"/>
      <c r="AG509" s="56"/>
      <c r="AH509" s="56"/>
      <c r="AI509" s="56"/>
      <c r="AJ509" s="56"/>
      <c r="AK509" s="56"/>
    </row>
    <row r="510" ht="26.25" customHeight="1">
      <c r="A510" s="40">
        <v>493.0</v>
      </c>
      <c r="B510" s="49" t="s">
        <v>1538</v>
      </c>
      <c r="C510" s="49" t="s">
        <v>1539</v>
      </c>
      <c r="D510" s="58"/>
      <c r="E510" s="58"/>
      <c r="F510" s="40"/>
      <c r="G510" s="40"/>
      <c r="H510" s="49"/>
      <c r="I510" s="55"/>
      <c r="J510" s="55"/>
      <c r="K510" s="55"/>
      <c r="L510" s="52">
        <v>8.185819161E9</v>
      </c>
      <c r="M510" s="53"/>
      <c r="N510" s="49" t="s">
        <v>1538</v>
      </c>
      <c r="O510" s="40"/>
      <c r="P510" s="49" t="s">
        <v>294</v>
      </c>
      <c r="Q510" s="40" t="s">
        <v>139</v>
      </c>
      <c r="R510" s="55"/>
      <c r="S510" s="55"/>
      <c r="T510" s="55"/>
      <c r="U510" s="55"/>
      <c r="V510" s="55"/>
      <c r="W510" s="55"/>
      <c r="X510" s="55"/>
      <c r="Y510" s="55"/>
      <c r="Z510" s="40"/>
      <c r="AA510" s="55"/>
      <c r="AB510" s="40"/>
      <c r="AC510" s="40"/>
      <c r="AD510" s="55"/>
      <c r="AE510" s="56"/>
      <c r="AF510" s="56"/>
      <c r="AG510" s="56"/>
      <c r="AH510" s="56"/>
      <c r="AI510" s="56"/>
      <c r="AJ510" s="56"/>
      <c r="AK510" s="56"/>
    </row>
    <row r="511" ht="26.25" customHeight="1">
      <c r="A511" s="40">
        <v>494.0</v>
      </c>
      <c r="B511" s="49" t="s">
        <v>1540</v>
      </c>
      <c r="C511" s="49" t="s">
        <v>1541</v>
      </c>
      <c r="D511" s="58"/>
      <c r="E511" s="58"/>
      <c r="F511" s="40"/>
      <c r="G511" s="40"/>
      <c r="H511" s="49"/>
      <c r="I511" s="55"/>
      <c r="J511" s="55"/>
      <c r="K511" s="55"/>
      <c r="L511" s="52">
        <v>8.9601055889E10</v>
      </c>
      <c r="M511" s="53"/>
      <c r="N511" s="49" t="s">
        <v>1540</v>
      </c>
      <c r="O511" s="40"/>
      <c r="P511" s="49" t="s">
        <v>294</v>
      </c>
      <c r="Q511" s="40" t="s">
        <v>308</v>
      </c>
      <c r="R511" s="55"/>
      <c r="S511" s="55"/>
      <c r="T511" s="55"/>
      <c r="U511" s="55"/>
      <c r="V511" s="55"/>
      <c r="W511" s="55"/>
      <c r="X511" s="55"/>
      <c r="Y511" s="55"/>
      <c r="Z511" s="40"/>
      <c r="AA511" s="55"/>
      <c r="AB511" s="40"/>
      <c r="AC511" s="40"/>
      <c r="AD511" s="55"/>
      <c r="AE511" s="56"/>
      <c r="AF511" s="56"/>
      <c r="AG511" s="56"/>
      <c r="AH511" s="56"/>
      <c r="AI511" s="56"/>
      <c r="AJ511" s="56"/>
      <c r="AK511" s="56"/>
    </row>
    <row r="512" ht="26.25" customHeight="1">
      <c r="A512" s="40">
        <v>495.0</v>
      </c>
      <c r="B512" s="49" t="s">
        <v>1542</v>
      </c>
      <c r="C512" s="49" t="s">
        <v>1543</v>
      </c>
      <c r="D512" s="58"/>
      <c r="E512" s="58"/>
      <c r="F512" s="40"/>
      <c r="G512" s="40"/>
      <c r="H512" s="49"/>
      <c r="I512" s="55"/>
      <c r="J512" s="55"/>
      <c r="K512" s="55"/>
      <c r="L512" s="52">
        <v>6.287882255E12</v>
      </c>
      <c r="M512" s="53"/>
      <c r="N512" s="49" t="s">
        <v>1542</v>
      </c>
      <c r="O512" s="40"/>
      <c r="P512" s="49" t="s">
        <v>526</v>
      </c>
      <c r="Q512" s="40" t="s">
        <v>308</v>
      </c>
      <c r="R512" s="55"/>
      <c r="S512" s="55"/>
      <c r="T512" s="55"/>
      <c r="U512" s="55"/>
      <c r="V512" s="55"/>
      <c r="W512" s="55"/>
      <c r="X512" s="55"/>
      <c r="Y512" s="55"/>
      <c r="Z512" s="40"/>
      <c r="AA512" s="55"/>
      <c r="AB512" s="40"/>
      <c r="AC512" s="40"/>
      <c r="AD512" s="55"/>
      <c r="AE512" s="56"/>
      <c r="AF512" s="56"/>
      <c r="AG512" s="56"/>
      <c r="AH512" s="56"/>
      <c r="AI512" s="56"/>
      <c r="AJ512" s="56"/>
      <c r="AK512" s="56"/>
    </row>
    <row r="513" ht="26.25" customHeight="1">
      <c r="A513" s="40">
        <v>496.0</v>
      </c>
      <c r="B513" s="49" t="s">
        <v>1544</v>
      </c>
      <c r="C513" s="49" t="s">
        <v>1545</v>
      </c>
      <c r="D513" s="58"/>
      <c r="E513" s="58"/>
      <c r="F513" s="40"/>
      <c r="G513" s="40"/>
      <c r="H513" s="49"/>
      <c r="I513" s="55"/>
      <c r="J513" s="55"/>
      <c r="K513" s="55"/>
      <c r="L513" s="52">
        <v>8.17080208E9</v>
      </c>
      <c r="M513" s="53"/>
      <c r="N513" s="49" t="s">
        <v>1544</v>
      </c>
      <c r="O513" s="40"/>
      <c r="P513" s="49" t="s">
        <v>302</v>
      </c>
      <c r="Q513" s="41" t="s">
        <v>124</v>
      </c>
      <c r="R513" s="55"/>
      <c r="S513" s="55"/>
      <c r="T513" s="55"/>
      <c r="U513" s="55"/>
      <c r="V513" s="55"/>
      <c r="W513" s="55"/>
      <c r="X513" s="55"/>
      <c r="Y513" s="55"/>
      <c r="Z513" s="40"/>
      <c r="AA513" s="55"/>
      <c r="AB513" s="40"/>
      <c r="AC513" s="40"/>
      <c r="AD513" s="55"/>
      <c r="AE513" s="56"/>
      <c r="AF513" s="56"/>
      <c r="AG513" s="56"/>
      <c r="AH513" s="56"/>
      <c r="AI513" s="56"/>
      <c r="AJ513" s="56"/>
      <c r="AK513" s="56"/>
    </row>
    <row r="514" ht="26.25" customHeight="1">
      <c r="A514" s="40">
        <v>497.0</v>
      </c>
      <c r="B514" s="49" t="s">
        <v>1546</v>
      </c>
      <c r="C514" s="49" t="s">
        <v>1547</v>
      </c>
      <c r="D514" s="58"/>
      <c r="E514" s="58"/>
      <c r="F514" s="40"/>
      <c r="G514" s="40"/>
      <c r="H514" s="49"/>
      <c r="I514" s="55"/>
      <c r="J514" s="55"/>
      <c r="K514" s="55"/>
      <c r="L514" s="52">
        <v>8.125776644E10</v>
      </c>
      <c r="M514" s="53"/>
      <c r="N514" s="49" t="s">
        <v>1546</v>
      </c>
      <c r="O514" s="40"/>
      <c r="P514" s="49" t="s">
        <v>349</v>
      </c>
      <c r="Q514" s="40" t="s">
        <v>308</v>
      </c>
      <c r="R514" s="55"/>
      <c r="S514" s="55"/>
      <c r="T514" s="55"/>
      <c r="U514" s="55"/>
      <c r="V514" s="55"/>
      <c r="W514" s="55"/>
      <c r="X514" s="55"/>
      <c r="Y514" s="55"/>
      <c r="Z514" s="40"/>
      <c r="AA514" s="55"/>
      <c r="AB514" s="40"/>
      <c r="AC514" s="40"/>
      <c r="AD514" s="55"/>
      <c r="AE514" s="56"/>
      <c r="AF514" s="56"/>
      <c r="AG514" s="56"/>
      <c r="AH514" s="56"/>
      <c r="AI514" s="56"/>
      <c r="AJ514" s="56"/>
      <c r="AK514" s="56"/>
    </row>
    <row r="515" ht="26.25" customHeight="1">
      <c r="A515" s="40">
        <v>498.0</v>
      </c>
      <c r="B515" s="49" t="s">
        <v>1548</v>
      </c>
      <c r="C515" s="49" t="s">
        <v>1549</v>
      </c>
      <c r="D515" s="58"/>
      <c r="E515" s="58"/>
      <c r="F515" s="40"/>
      <c r="G515" s="40"/>
      <c r="H515" s="49"/>
      <c r="I515" s="55"/>
      <c r="J515" s="55"/>
      <c r="K515" s="55"/>
      <c r="L515" s="52">
        <v>8.1278363752E10</v>
      </c>
      <c r="M515" s="53"/>
      <c r="N515" s="49" t="s">
        <v>1548</v>
      </c>
      <c r="O515" s="40"/>
      <c r="P515" s="49" t="s">
        <v>294</v>
      </c>
      <c r="Q515" s="40" t="s">
        <v>139</v>
      </c>
      <c r="R515" s="55"/>
      <c r="S515" s="55"/>
      <c r="T515" s="55"/>
      <c r="U515" s="55"/>
      <c r="V515" s="55"/>
      <c r="W515" s="55"/>
      <c r="X515" s="55"/>
      <c r="Y515" s="55"/>
      <c r="Z515" s="40"/>
      <c r="AA515" s="55"/>
      <c r="AB515" s="40"/>
      <c r="AC515" s="40"/>
      <c r="AD515" s="55"/>
      <c r="AE515" s="56"/>
      <c r="AF515" s="56"/>
      <c r="AG515" s="56"/>
      <c r="AH515" s="56"/>
      <c r="AI515" s="56"/>
      <c r="AJ515" s="56"/>
      <c r="AK515" s="56"/>
    </row>
    <row r="516" ht="26.25" customHeight="1">
      <c r="A516" s="40">
        <v>499.0</v>
      </c>
      <c r="B516" s="49" t="s">
        <v>1550</v>
      </c>
      <c r="C516" s="49" t="s">
        <v>1551</v>
      </c>
      <c r="D516" s="58"/>
      <c r="E516" s="58"/>
      <c r="F516" s="40"/>
      <c r="G516" s="40"/>
      <c r="H516" s="49"/>
      <c r="I516" s="55"/>
      <c r="J516" s="55"/>
      <c r="K516" s="55"/>
      <c r="L516" s="52">
        <v>8.5591238684E10</v>
      </c>
      <c r="M516" s="53"/>
      <c r="N516" s="49" t="s">
        <v>1550</v>
      </c>
      <c r="O516" s="40"/>
      <c r="P516" s="49" t="s">
        <v>368</v>
      </c>
      <c r="Q516" s="40" t="s">
        <v>308</v>
      </c>
      <c r="R516" s="55"/>
      <c r="S516" s="55"/>
      <c r="T516" s="55"/>
      <c r="U516" s="55"/>
      <c r="V516" s="55"/>
      <c r="W516" s="55"/>
      <c r="X516" s="55"/>
      <c r="Y516" s="55"/>
      <c r="Z516" s="40"/>
      <c r="AA516" s="55"/>
      <c r="AB516" s="40"/>
      <c r="AC516" s="40"/>
      <c r="AD516" s="55"/>
      <c r="AE516" s="56"/>
      <c r="AF516" s="56"/>
      <c r="AG516" s="56"/>
      <c r="AH516" s="56"/>
      <c r="AI516" s="56"/>
      <c r="AJ516" s="56"/>
      <c r="AK516" s="56"/>
    </row>
    <row r="517" ht="26.25" customHeight="1">
      <c r="A517" s="40">
        <v>500.0</v>
      </c>
      <c r="B517" s="49" t="s">
        <v>1552</v>
      </c>
      <c r="C517" s="49" t="s">
        <v>1553</v>
      </c>
      <c r="D517" s="58"/>
      <c r="E517" s="58"/>
      <c r="F517" s="40"/>
      <c r="G517" s="40"/>
      <c r="H517" s="49"/>
      <c r="I517" s="55"/>
      <c r="J517" s="55"/>
      <c r="K517" s="55"/>
      <c r="L517" s="52">
        <v>8.1905982285E10</v>
      </c>
      <c r="M517" s="53"/>
      <c r="N517" s="49" t="s">
        <v>1552</v>
      </c>
      <c r="O517" s="40"/>
      <c r="P517" s="49" t="s">
        <v>368</v>
      </c>
      <c r="Q517" s="40" t="s">
        <v>308</v>
      </c>
      <c r="R517" s="55"/>
      <c r="S517" s="55"/>
      <c r="T517" s="55"/>
      <c r="U517" s="55"/>
      <c r="V517" s="55"/>
      <c r="W517" s="55"/>
      <c r="X517" s="55"/>
      <c r="Y517" s="55"/>
      <c r="Z517" s="40"/>
      <c r="AA517" s="55"/>
      <c r="AB517" s="40"/>
      <c r="AC517" s="40"/>
      <c r="AD517" s="55"/>
      <c r="AE517" s="56"/>
      <c r="AF517" s="56"/>
      <c r="AG517" s="56"/>
      <c r="AH517" s="56"/>
      <c r="AI517" s="56"/>
      <c r="AJ517" s="56"/>
      <c r="AK517" s="56"/>
    </row>
    <row r="518" ht="26.25" customHeight="1">
      <c r="A518" s="40">
        <v>501.0</v>
      </c>
      <c r="B518" s="49" t="s">
        <v>1554</v>
      </c>
      <c r="C518" s="49" t="s">
        <v>1555</v>
      </c>
      <c r="D518" s="58"/>
      <c r="E518" s="58"/>
      <c r="F518" s="40"/>
      <c r="G518" s="40"/>
      <c r="H518" s="49"/>
      <c r="I518" s="55"/>
      <c r="J518" s="55"/>
      <c r="K518" s="55"/>
      <c r="L518" s="52">
        <v>8.1324733081E10</v>
      </c>
      <c r="M518" s="53"/>
      <c r="N518" s="49" t="s">
        <v>1554</v>
      </c>
      <c r="O518" s="40"/>
      <c r="P518" s="49" t="s">
        <v>349</v>
      </c>
      <c r="Q518" s="40" t="s">
        <v>308</v>
      </c>
      <c r="R518" s="55"/>
      <c r="S518" s="55"/>
      <c r="T518" s="55"/>
      <c r="U518" s="55"/>
      <c r="V518" s="55"/>
      <c r="W518" s="55"/>
      <c r="X518" s="55"/>
      <c r="Y518" s="55"/>
      <c r="Z518" s="40"/>
      <c r="AA518" s="55"/>
      <c r="AB518" s="40"/>
      <c r="AC518" s="40"/>
      <c r="AD518" s="55"/>
      <c r="AE518" s="56"/>
      <c r="AF518" s="56"/>
      <c r="AG518" s="56"/>
      <c r="AH518" s="56"/>
      <c r="AI518" s="56"/>
      <c r="AJ518" s="56"/>
      <c r="AK518" s="56"/>
    </row>
    <row r="519" ht="26.25" customHeight="1">
      <c r="A519" s="40">
        <v>502.0</v>
      </c>
      <c r="B519" s="49" t="s">
        <v>1556</v>
      </c>
      <c r="C519" s="49" t="s">
        <v>1557</v>
      </c>
      <c r="D519" s="58"/>
      <c r="E519" s="58"/>
      <c r="F519" s="40"/>
      <c r="G519" s="40"/>
      <c r="H519" s="49"/>
      <c r="I519" s="55"/>
      <c r="J519" s="55"/>
      <c r="K519" s="55"/>
      <c r="L519" s="52">
        <v>8.1315345558E10</v>
      </c>
      <c r="M519" s="53"/>
      <c r="N519" s="49" t="s">
        <v>1556</v>
      </c>
      <c r="O519" s="40"/>
      <c r="P519" s="49" t="s">
        <v>368</v>
      </c>
      <c r="Q519" s="40" t="s">
        <v>308</v>
      </c>
      <c r="R519" s="55"/>
      <c r="S519" s="55"/>
      <c r="T519" s="55"/>
      <c r="U519" s="55"/>
      <c r="V519" s="55"/>
      <c r="W519" s="55"/>
      <c r="X519" s="55"/>
      <c r="Y519" s="55"/>
      <c r="Z519" s="40"/>
      <c r="AA519" s="55"/>
      <c r="AB519" s="40"/>
      <c r="AC519" s="40"/>
      <c r="AD519" s="55"/>
      <c r="AE519" s="56"/>
      <c r="AF519" s="56"/>
      <c r="AG519" s="56"/>
      <c r="AH519" s="56"/>
      <c r="AI519" s="56"/>
      <c r="AJ519" s="56"/>
      <c r="AK519" s="56"/>
    </row>
    <row r="520" ht="26.25" customHeight="1">
      <c r="A520" s="40">
        <v>503.0</v>
      </c>
      <c r="B520" s="49" t="s">
        <v>1558</v>
      </c>
      <c r="C520" s="49" t="s">
        <v>1559</v>
      </c>
      <c r="D520" s="58"/>
      <c r="E520" s="58"/>
      <c r="F520" s="40"/>
      <c r="G520" s="40"/>
      <c r="H520" s="49"/>
      <c r="I520" s="55"/>
      <c r="J520" s="55"/>
      <c r="K520" s="55"/>
      <c r="L520" s="52">
        <v>8.963234836E10</v>
      </c>
      <c r="M520" s="53"/>
      <c r="N520" s="49" t="s">
        <v>1558</v>
      </c>
      <c r="O520" s="40"/>
      <c r="P520" s="49" t="s">
        <v>294</v>
      </c>
      <c r="Q520" s="40" t="s">
        <v>139</v>
      </c>
      <c r="R520" s="55"/>
      <c r="S520" s="55"/>
      <c r="T520" s="55"/>
      <c r="U520" s="55"/>
      <c r="V520" s="55"/>
      <c r="W520" s="55"/>
      <c r="X520" s="55"/>
      <c r="Y520" s="55"/>
      <c r="Z520" s="40"/>
      <c r="AA520" s="55"/>
      <c r="AB520" s="40"/>
      <c r="AC520" s="40"/>
      <c r="AD520" s="55"/>
      <c r="AE520" s="56"/>
      <c r="AF520" s="56"/>
      <c r="AG520" s="56"/>
      <c r="AH520" s="56"/>
      <c r="AI520" s="56"/>
      <c r="AJ520" s="56"/>
      <c r="AK520" s="56"/>
    </row>
    <row r="521" ht="26.25" customHeight="1">
      <c r="A521" s="40">
        <v>504.0</v>
      </c>
      <c r="B521" s="49" t="s">
        <v>1560</v>
      </c>
      <c r="C521" s="49" t="s">
        <v>1561</v>
      </c>
      <c r="D521" s="58"/>
      <c r="E521" s="58"/>
      <c r="F521" s="40"/>
      <c r="G521" s="40"/>
      <c r="H521" s="49"/>
      <c r="I521" s="55"/>
      <c r="J521" s="55"/>
      <c r="K521" s="55"/>
      <c r="L521" s="52">
        <v>8.1339355889E10</v>
      </c>
      <c r="M521" s="53"/>
      <c r="N521" s="49" t="s">
        <v>1560</v>
      </c>
      <c r="O521" s="40"/>
      <c r="P521" s="49" t="s">
        <v>294</v>
      </c>
      <c r="Q521" s="40" t="s">
        <v>139</v>
      </c>
      <c r="R521" s="55"/>
      <c r="S521" s="55"/>
      <c r="T521" s="55"/>
      <c r="U521" s="55"/>
      <c r="V521" s="55"/>
      <c r="W521" s="55"/>
      <c r="X521" s="55"/>
      <c r="Y521" s="55"/>
      <c r="Z521" s="40"/>
      <c r="AA521" s="55"/>
      <c r="AB521" s="40"/>
      <c r="AC521" s="40"/>
      <c r="AD521" s="55"/>
      <c r="AE521" s="56"/>
      <c r="AF521" s="56"/>
      <c r="AG521" s="56"/>
      <c r="AH521" s="56"/>
      <c r="AI521" s="56"/>
      <c r="AJ521" s="56"/>
      <c r="AK521" s="56"/>
    </row>
    <row r="522" ht="26.25" customHeight="1">
      <c r="A522" s="40">
        <v>505.0</v>
      </c>
      <c r="B522" s="49" t="s">
        <v>1562</v>
      </c>
      <c r="C522" s="49" t="s">
        <v>1563</v>
      </c>
      <c r="D522" s="58"/>
      <c r="E522" s="58"/>
      <c r="F522" s="40"/>
      <c r="G522" s="40"/>
      <c r="H522" s="49"/>
      <c r="I522" s="55"/>
      <c r="J522" s="55"/>
      <c r="K522" s="55"/>
      <c r="L522" s="52">
        <v>8.7744477556E10</v>
      </c>
      <c r="M522" s="53"/>
      <c r="N522" s="49" t="s">
        <v>1562</v>
      </c>
      <c r="O522" s="40"/>
      <c r="P522" s="49" t="s">
        <v>288</v>
      </c>
      <c r="Q522" s="40" t="s">
        <v>108</v>
      </c>
      <c r="R522" s="55"/>
      <c r="S522" s="55"/>
      <c r="T522" s="55"/>
      <c r="U522" s="55"/>
      <c r="V522" s="55"/>
      <c r="W522" s="55"/>
      <c r="X522" s="55"/>
      <c r="Y522" s="55"/>
      <c r="Z522" s="40"/>
      <c r="AA522" s="55"/>
      <c r="AB522" s="40"/>
      <c r="AC522" s="40"/>
      <c r="AD522" s="55"/>
      <c r="AE522" s="56"/>
      <c r="AF522" s="56"/>
      <c r="AG522" s="56"/>
      <c r="AH522" s="56"/>
      <c r="AI522" s="56"/>
      <c r="AJ522" s="56"/>
      <c r="AK522" s="56"/>
    </row>
    <row r="523" ht="26.25" customHeight="1">
      <c r="A523" s="40">
        <v>506.0</v>
      </c>
      <c r="B523" s="49" t="s">
        <v>1564</v>
      </c>
      <c r="C523" s="49" t="s">
        <v>1565</v>
      </c>
      <c r="D523" s="58"/>
      <c r="E523" s="58"/>
      <c r="F523" s="40"/>
      <c r="G523" s="40"/>
      <c r="H523" s="49"/>
      <c r="I523" s="55"/>
      <c r="J523" s="55"/>
      <c r="K523" s="55"/>
      <c r="L523" s="52">
        <v>8.238300909E10</v>
      </c>
      <c r="M523" s="53"/>
      <c r="N523" s="49" t="s">
        <v>1564</v>
      </c>
      <c r="O523" s="40"/>
      <c r="P523" s="49" t="s">
        <v>294</v>
      </c>
      <c r="Q523" s="41" t="s">
        <v>124</v>
      </c>
      <c r="R523" s="55"/>
      <c r="S523" s="55"/>
      <c r="T523" s="55"/>
      <c r="U523" s="55"/>
      <c r="V523" s="55"/>
      <c r="W523" s="55"/>
      <c r="X523" s="55"/>
      <c r="Y523" s="55"/>
      <c r="Z523" s="40"/>
      <c r="AA523" s="55"/>
      <c r="AB523" s="40"/>
      <c r="AC523" s="40"/>
      <c r="AD523" s="55"/>
      <c r="AE523" s="56"/>
      <c r="AF523" s="56"/>
      <c r="AG523" s="56"/>
      <c r="AH523" s="56"/>
      <c r="AI523" s="56"/>
      <c r="AJ523" s="56"/>
      <c r="AK523" s="56"/>
    </row>
    <row r="524" ht="26.25" customHeight="1">
      <c r="A524" s="40">
        <v>507.0</v>
      </c>
      <c r="B524" s="49" t="s">
        <v>1566</v>
      </c>
      <c r="C524" s="49" t="s">
        <v>1567</v>
      </c>
      <c r="D524" s="58"/>
      <c r="E524" s="58"/>
      <c r="F524" s="40"/>
      <c r="G524" s="40"/>
      <c r="H524" s="49"/>
      <c r="I524" s="55"/>
      <c r="J524" s="55"/>
      <c r="K524" s="55"/>
      <c r="L524" s="52">
        <v>8.1255004058E10</v>
      </c>
      <c r="M524" s="53"/>
      <c r="N524" s="49" t="s">
        <v>1566</v>
      </c>
      <c r="O524" s="40"/>
      <c r="P524" s="49" t="s">
        <v>288</v>
      </c>
      <c r="Q524" s="41" t="s">
        <v>124</v>
      </c>
      <c r="R524" s="55"/>
      <c r="S524" s="55"/>
      <c r="T524" s="55"/>
      <c r="U524" s="55"/>
      <c r="V524" s="55"/>
      <c r="W524" s="55"/>
      <c r="X524" s="55"/>
      <c r="Y524" s="55"/>
      <c r="Z524" s="40"/>
      <c r="AA524" s="55"/>
      <c r="AB524" s="40"/>
      <c r="AC524" s="40"/>
      <c r="AD524" s="55"/>
      <c r="AE524" s="56"/>
      <c r="AF524" s="56"/>
      <c r="AG524" s="56"/>
      <c r="AH524" s="56"/>
      <c r="AI524" s="56"/>
      <c r="AJ524" s="56"/>
      <c r="AK524" s="56"/>
    </row>
    <row r="525" ht="26.25" customHeight="1">
      <c r="A525" s="40">
        <v>508.0</v>
      </c>
      <c r="B525" s="49" t="s">
        <v>1568</v>
      </c>
      <c r="C525" s="49" t="s">
        <v>1569</v>
      </c>
      <c r="D525" s="58"/>
      <c r="E525" s="58"/>
      <c r="F525" s="40"/>
      <c r="G525" s="40"/>
      <c r="H525" s="49"/>
      <c r="I525" s="55"/>
      <c r="J525" s="55"/>
      <c r="K525" s="55"/>
      <c r="L525" s="52">
        <v>8.1287704104E10</v>
      </c>
      <c r="M525" s="53"/>
      <c r="N525" s="49" t="s">
        <v>1568</v>
      </c>
      <c r="O525" s="40"/>
      <c r="P525" s="49" t="s">
        <v>294</v>
      </c>
      <c r="Q525" s="41" t="s">
        <v>124</v>
      </c>
      <c r="R525" s="55"/>
      <c r="S525" s="55"/>
      <c r="T525" s="55"/>
      <c r="U525" s="55"/>
      <c r="V525" s="55"/>
      <c r="W525" s="55"/>
      <c r="X525" s="55"/>
      <c r="Y525" s="55"/>
      <c r="Z525" s="40"/>
      <c r="AA525" s="55"/>
      <c r="AB525" s="40"/>
      <c r="AC525" s="40"/>
      <c r="AD525" s="55"/>
      <c r="AE525" s="56"/>
      <c r="AF525" s="56"/>
      <c r="AG525" s="56"/>
      <c r="AH525" s="56"/>
      <c r="AI525" s="56"/>
      <c r="AJ525" s="56"/>
      <c r="AK525" s="56"/>
    </row>
    <row r="526" ht="26.25" customHeight="1">
      <c r="A526" s="40">
        <v>509.0</v>
      </c>
      <c r="B526" s="49" t="s">
        <v>1570</v>
      </c>
      <c r="C526" s="49" t="s">
        <v>1571</v>
      </c>
      <c r="D526" s="58"/>
      <c r="E526" s="58"/>
      <c r="F526" s="40"/>
      <c r="G526" s="40"/>
      <c r="H526" s="49"/>
      <c r="I526" s="55"/>
      <c r="J526" s="55"/>
      <c r="K526" s="55"/>
      <c r="L526" s="52">
        <v>8.5789422543E10</v>
      </c>
      <c r="M526" s="53"/>
      <c r="N526" s="49" t="s">
        <v>1570</v>
      </c>
      <c r="O526" s="40"/>
      <c r="P526" s="49" t="s">
        <v>291</v>
      </c>
      <c r="Q526" s="41" t="s">
        <v>124</v>
      </c>
      <c r="R526" s="55"/>
      <c r="S526" s="55"/>
      <c r="T526" s="55"/>
      <c r="U526" s="55"/>
      <c r="V526" s="55"/>
      <c r="W526" s="55"/>
      <c r="X526" s="55"/>
      <c r="Y526" s="55"/>
      <c r="Z526" s="40"/>
      <c r="AA526" s="55"/>
      <c r="AB526" s="40"/>
      <c r="AC526" s="40"/>
      <c r="AD526" s="55"/>
      <c r="AE526" s="56"/>
      <c r="AF526" s="56"/>
      <c r="AG526" s="56"/>
      <c r="AH526" s="56"/>
      <c r="AI526" s="56"/>
      <c r="AJ526" s="56"/>
      <c r="AK526" s="56"/>
    </row>
    <row r="527" ht="26.25" customHeight="1">
      <c r="A527" s="40">
        <v>510.0</v>
      </c>
      <c r="B527" s="49" t="s">
        <v>1572</v>
      </c>
      <c r="C527" s="49" t="s">
        <v>1573</v>
      </c>
      <c r="D527" s="58"/>
      <c r="E527" s="58"/>
      <c r="F527" s="40"/>
      <c r="G527" s="40"/>
      <c r="H527" s="49"/>
      <c r="I527" s="55"/>
      <c r="J527" s="55"/>
      <c r="K527" s="55"/>
      <c r="L527" s="52">
        <v>8.3811678017E10</v>
      </c>
      <c r="M527" s="53"/>
      <c r="N527" s="49" t="s">
        <v>1572</v>
      </c>
      <c r="O527" s="40"/>
      <c r="P527" s="49" t="s">
        <v>294</v>
      </c>
      <c r="Q527" s="41" t="s">
        <v>124</v>
      </c>
      <c r="R527" s="55"/>
      <c r="S527" s="55"/>
      <c r="T527" s="55"/>
      <c r="U527" s="55"/>
      <c r="V527" s="55"/>
      <c r="W527" s="55"/>
      <c r="X527" s="55"/>
      <c r="Y527" s="55"/>
      <c r="Z527" s="40"/>
      <c r="AA527" s="55"/>
      <c r="AB527" s="40"/>
      <c r="AC527" s="40"/>
      <c r="AD527" s="55"/>
      <c r="AE527" s="56"/>
      <c r="AF527" s="56"/>
      <c r="AG527" s="56"/>
      <c r="AH527" s="56"/>
      <c r="AI527" s="56"/>
      <c r="AJ527" s="56"/>
      <c r="AK527" s="56"/>
    </row>
    <row r="528" ht="26.25" customHeight="1">
      <c r="A528" s="40">
        <v>511.0</v>
      </c>
      <c r="B528" s="49" t="s">
        <v>1574</v>
      </c>
      <c r="C528" s="49" t="s">
        <v>1575</v>
      </c>
      <c r="D528" s="58"/>
      <c r="E528" s="58"/>
      <c r="F528" s="40"/>
      <c r="G528" s="40"/>
      <c r="H528" s="49"/>
      <c r="I528" s="55"/>
      <c r="J528" s="55"/>
      <c r="K528" s="55"/>
      <c r="L528" s="52">
        <v>8.7881367471E10</v>
      </c>
      <c r="M528" s="53"/>
      <c r="N528" s="49" t="s">
        <v>1574</v>
      </c>
      <c r="O528" s="40"/>
      <c r="P528" s="49" t="s">
        <v>288</v>
      </c>
      <c r="Q528" s="40" t="s">
        <v>308</v>
      </c>
      <c r="R528" s="55"/>
      <c r="S528" s="55"/>
      <c r="T528" s="55"/>
      <c r="U528" s="55"/>
      <c r="V528" s="55"/>
      <c r="W528" s="55"/>
      <c r="X528" s="55"/>
      <c r="Y528" s="55"/>
      <c r="Z528" s="40"/>
      <c r="AA528" s="55"/>
      <c r="AB528" s="40"/>
      <c r="AC528" s="40"/>
      <c r="AD528" s="55"/>
      <c r="AE528" s="56"/>
      <c r="AF528" s="56"/>
      <c r="AG528" s="56"/>
      <c r="AH528" s="56"/>
      <c r="AI528" s="56"/>
      <c r="AJ528" s="56"/>
      <c r="AK528" s="56"/>
    </row>
    <row r="529" ht="26.25" customHeight="1">
      <c r="A529" s="40">
        <v>512.0</v>
      </c>
      <c r="B529" s="49" t="s">
        <v>1576</v>
      </c>
      <c r="C529" s="49" t="s">
        <v>1577</v>
      </c>
      <c r="D529" s="58"/>
      <c r="E529" s="58"/>
      <c r="F529" s="40"/>
      <c r="G529" s="40"/>
      <c r="H529" s="49"/>
      <c r="I529" s="55"/>
      <c r="J529" s="55"/>
      <c r="K529" s="55"/>
      <c r="L529" s="52">
        <v>8.1273535386E10</v>
      </c>
      <c r="M529" s="53"/>
      <c r="N529" s="49" t="s">
        <v>1576</v>
      </c>
      <c r="O529" s="40"/>
      <c r="P529" s="49" t="s">
        <v>294</v>
      </c>
      <c r="Q529" s="40" t="s">
        <v>308</v>
      </c>
      <c r="R529" s="55"/>
      <c r="S529" s="55"/>
      <c r="T529" s="55"/>
      <c r="U529" s="55"/>
      <c r="V529" s="55"/>
      <c r="W529" s="55"/>
      <c r="X529" s="55"/>
      <c r="Y529" s="55"/>
      <c r="Z529" s="40"/>
      <c r="AA529" s="55"/>
      <c r="AB529" s="40"/>
      <c r="AC529" s="40"/>
      <c r="AD529" s="55"/>
      <c r="AE529" s="56"/>
      <c r="AF529" s="56"/>
      <c r="AG529" s="56"/>
      <c r="AH529" s="56"/>
      <c r="AI529" s="56"/>
      <c r="AJ529" s="56"/>
      <c r="AK529" s="56"/>
    </row>
    <row r="530" ht="26.25" customHeight="1">
      <c r="A530" s="40">
        <v>513.0</v>
      </c>
      <c r="B530" s="49" t="s">
        <v>1578</v>
      </c>
      <c r="C530" s="49" t="s">
        <v>1579</v>
      </c>
      <c r="D530" s="58"/>
      <c r="E530" s="58"/>
      <c r="F530" s="40"/>
      <c r="G530" s="40"/>
      <c r="H530" s="49"/>
      <c r="I530" s="55"/>
      <c r="J530" s="55"/>
      <c r="K530" s="55"/>
      <c r="L530" s="52">
        <v>8.1252889979E10</v>
      </c>
      <c r="M530" s="53"/>
      <c r="N530" s="49" t="s">
        <v>1578</v>
      </c>
      <c r="O530" s="40"/>
      <c r="P530" s="49" t="s">
        <v>297</v>
      </c>
      <c r="Q530" s="40" t="s">
        <v>1580</v>
      </c>
      <c r="R530" s="55"/>
      <c r="S530" s="55"/>
      <c r="T530" s="55"/>
      <c r="U530" s="55"/>
      <c r="V530" s="55"/>
      <c r="W530" s="55"/>
      <c r="X530" s="55"/>
      <c r="Y530" s="55"/>
      <c r="Z530" s="40"/>
      <c r="AA530" s="55"/>
      <c r="AB530" s="40"/>
      <c r="AC530" s="40"/>
      <c r="AD530" s="55"/>
      <c r="AE530" s="56"/>
      <c r="AF530" s="56"/>
      <c r="AG530" s="56"/>
      <c r="AH530" s="56"/>
      <c r="AI530" s="56"/>
      <c r="AJ530" s="56"/>
      <c r="AK530" s="56"/>
    </row>
    <row r="531" ht="26.25" customHeight="1">
      <c r="A531" s="40">
        <v>514.0</v>
      </c>
      <c r="B531" s="49" t="s">
        <v>1581</v>
      </c>
      <c r="C531" s="49" t="s">
        <v>1582</v>
      </c>
      <c r="D531" s="58"/>
      <c r="E531" s="58"/>
      <c r="F531" s="40"/>
      <c r="G531" s="40"/>
      <c r="H531" s="49"/>
      <c r="I531" s="55"/>
      <c r="J531" s="55"/>
      <c r="K531" s="55"/>
      <c r="L531" s="52">
        <v>8.9669438424E10</v>
      </c>
      <c r="M531" s="53"/>
      <c r="N531" s="49" t="s">
        <v>1581</v>
      </c>
      <c r="O531" s="40"/>
      <c r="P531" s="49" t="s">
        <v>294</v>
      </c>
      <c r="Q531" s="40" t="s">
        <v>108</v>
      </c>
      <c r="R531" s="55"/>
      <c r="S531" s="55"/>
      <c r="T531" s="55"/>
      <c r="U531" s="55"/>
      <c r="V531" s="55"/>
      <c r="W531" s="55"/>
      <c r="X531" s="55"/>
      <c r="Y531" s="55"/>
      <c r="Z531" s="40"/>
      <c r="AA531" s="55"/>
      <c r="AB531" s="40"/>
      <c r="AC531" s="40"/>
      <c r="AD531" s="55"/>
      <c r="AE531" s="56"/>
      <c r="AF531" s="56"/>
      <c r="AG531" s="56"/>
      <c r="AH531" s="56"/>
      <c r="AI531" s="56"/>
      <c r="AJ531" s="56"/>
      <c r="AK531" s="56"/>
    </row>
    <row r="532" ht="26.25" customHeight="1">
      <c r="A532" s="40">
        <v>515.0</v>
      </c>
      <c r="B532" s="49" t="s">
        <v>1583</v>
      </c>
      <c r="C532" s="49" t="s">
        <v>1584</v>
      </c>
      <c r="D532" s="58"/>
      <c r="E532" s="58"/>
      <c r="F532" s="40"/>
      <c r="G532" s="40"/>
      <c r="H532" s="49"/>
      <c r="I532" s="55"/>
      <c r="J532" s="55"/>
      <c r="K532" s="55"/>
      <c r="L532" s="52">
        <v>8.1291969344E10</v>
      </c>
      <c r="M532" s="53"/>
      <c r="N532" s="49" t="s">
        <v>1583</v>
      </c>
      <c r="O532" s="40"/>
      <c r="P532" s="49" t="s">
        <v>294</v>
      </c>
      <c r="Q532" s="40" t="s">
        <v>108</v>
      </c>
      <c r="R532" s="55"/>
      <c r="S532" s="55"/>
      <c r="T532" s="55"/>
      <c r="U532" s="55"/>
      <c r="V532" s="55"/>
      <c r="W532" s="55"/>
      <c r="X532" s="55"/>
      <c r="Y532" s="55"/>
      <c r="Z532" s="40"/>
      <c r="AA532" s="55"/>
      <c r="AB532" s="40"/>
      <c r="AC532" s="40"/>
      <c r="AD532" s="55"/>
      <c r="AE532" s="56"/>
      <c r="AF532" s="56"/>
      <c r="AG532" s="56"/>
      <c r="AH532" s="56"/>
      <c r="AI532" s="56"/>
      <c r="AJ532" s="56"/>
      <c r="AK532" s="56"/>
    </row>
    <row r="533" ht="26.25" customHeight="1">
      <c r="A533" s="40">
        <v>516.0</v>
      </c>
      <c r="B533" s="49" t="s">
        <v>1585</v>
      </c>
      <c r="C533" s="49" t="s">
        <v>1586</v>
      </c>
      <c r="D533" s="58"/>
      <c r="E533" s="58"/>
      <c r="F533" s="40"/>
      <c r="G533" s="40"/>
      <c r="H533" s="49"/>
      <c r="I533" s="55"/>
      <c r="J533" s="55"/>
      <c r="K533" s="55"/>
      <c r="L533" s="52">
        <v>8.5210517925E10</v>
      </c>
      <c r="M533" s="53"/>
      <c r="N533" s="49" t="s">
        <v>1585</v>
      </c>
      <c r="O533" s="40"/>
      <c r="P533" s="49" t="s">
        <v>294</v>
      </c>
      <c r="Q533" s="41" t="s">
        <v>124</v>
      </c>
      <c r="R533" s="55"/>
      <c r="S533" s="55"/>
      <c r="T533" s="55"/>
      <c r="U533" s="55"/>
      <c r="V533" s="55"/>
      <c r="W533" s="55"/>
      <c r="X533" s="55"/>
      <c r="Y533" s="55"/>
      <c r="Z533" s="40"/>
      <c r="AA533" s="55"/>
      <c r="AB533" s="40"/>
      <c r="AC533" s="40"/>
      <c r="AD533" s="55"/>
      <c r="AE533" s="56"/>
      <c r="AF533" s="56"/>
      <c r="AG533" s="56"/>
      <c r="AH533" s="56"/>
      <c r="AI533" s="56"/>
      <c r="AJ533" s="56"/>
      <c r="AK533" s="56"/>
    </row>
    <row r="534" ht="26.25" customHeight="1">
      <c r="A534" s="40">
        <v>517.0</v>
      </c>
      <c r="B534" s="49" t="s">
        <v>1587</v>
      </c>
      <c r="C534" s="49" t="s">
        <v>1588</v>
      </c>
      <c r="D534" s="58"/>
      <c r="E534" s="58"/>
      <c r="F534" s="40"/>
      <c r="G534" s="40"/>
      <c r="H534" s="49"/>
      <c r="I534" s="55"/>
      <c r="J534" s="55"/>
      <c r="K534" s="55"/>
      <c r="L534" s="52">
        <v>8.129289693E9</v>
      </c>
      <c r="M534" s="53"/>
      <c r="N534" s="49" t="s">
        <v>1587</v>
      </c>
      <c r="O534" s="40"/>
      <c r="P534" s="49" t="s">
        <v>368</v>
      </c>
      <c r="Q534" s="40" t="s">
        <v>542</v>
      </c>
      <c r="R534" s="55"/>
      <c r="S534" s="55"/>
      <c r="T534" s="55"/>
      <c r="U534" s="55"/>
      <c r="V534" s="55"/>
      <c r="W534" s="55"/>
      <c r="X534" s="55"/>
      <c r="Y534" s="55"/>
      <c r="Z534" s="40"/>
      <c r="AA534" s="55"/>
      <c r="AB534" s="40"/>
      <c r="AC534" s="40"/>
      <c r="AD534" s="55"/>
      <c r="AE534" s="56"/>
      <c r="AF534" s="56"/>
      <c r="AG534" s="56"/>
      <c r="AH534" s="56"/>
      <c r="AI534" s="56"/>
      <c r="AJ534" s="56"/>
      <c r="AK534" s="56"/>
    </row>
    <row r="535" ht="26.25" customHeight="1">
      <c r="A535" s="40">
        <v>518.0</v>
      </c>
      <c r="B535" s="49" t="s">
        <v>1589</v>
      </c>
      <c r="C535" s="49" t="s">
        <v>1590</v>
      </c>
      <c r="D535" s="58"/>
      <c r="E535" s="58"/>
      <c r="F535" s="40"/>
      <c r="G535" s="40"/>
      <c r="H535" s="49"/>
      <c r="I535" s="55"/>
      <c r="J535" s="55"/>
      <c r="K535" s="55"/>
      <c r="L535" s="52">
        <v>8.5215599912E10</v>
      </c>
      <c r="M535" s="53"/>
      <c r="N535" s="49" t="s">
        <v>1589</v>
      </c>
      <c r="O535" s="40"/>
      <c r="P535" s="49" t="s">
        <v>294</v>
      </c>
      <c r="Q535" s="41" t="s">
        <v>124</v>
      </c>
      <c r="R535" s="55"/>
      <c r="S535" s="55"/>
      <c r="T535" s="55"/>
      <c r="U535" s="55"/>
      <c r="V535" s="55"/>
      <c r="W535" s="55"/>
      <c r="X535" s="55"/>
      <c r="Y535" s="55"/>
      <c r="Z535" s="40"/>
      <c r="AA535" s="55"/>
      <c r="AB535" s="40"/>
      <c r="AC535" s="40"/>
      <c r="AD535" s="55"/>
      <c r="AE535" s="56"/>
      <c r="AF535" s="56"/>
      <c r="AG535" s="56"/>
      <c r="AH535" s="56"/>
      <c r="AI535" s="56"/>
      <c r="AJ535" s="56"/>
      <c r="AK535" s="56"/>
    </row>
    <row r="536" ht="26.25" customHeight="1">
      <c r="A536" s="40">
        <v>519.0</v>
      </c>
      <c r="B536" s="49" t="s">
        <v>1587</v>
      </c>
      <c r="C536" s="49" t="s">
        <v>1591</v>
      </c>
      <c r="D536" s="58"/>
      <c r="E536" s="58"/>
      <c r="F536" s="40"/>
      <c r="G536" s="40"/>
      <c r="H536" s="49"/>
      <c r="I536" s="55"/>
      <c r="J536" s="55"/>
      <c r="K536" s="55"/>
      <c r="L536" s="52">
        <v>8.129289693E9</v>
      </c>
      <c r="M536" s="53"/>
      <c r="N536" s="49" t="s">
        <v>1587</v>
      </c>
      <c r="O536" s="40"/>
      <c r="P536" s="49" t="s">
        <v>294</v>
      </c>
      <c r="Q536" s="40" t="s">
        <v>542</v>
      </c>
      <c r="R536" s="55"/>
      <c r="S536" s="55"/>
      <c r="T536" s="55"/>
      <c r="U536" s="55"/>
      <c r="V536" s="55"/>
      <c r="W536" s="55"/>
      <c r="X536" s="55"/>
      <c r="Y536" s="55"/>
      <c r="Z536" s="40"/>
      <c r="AA536" s="55"/>
      <c r="AB536" s="40"/>
      <c r="AC536" s="40"/>
      <c r="AD536" s="55"/>
      <c r="AE536" s="56"/>
      <c r="AF536" s="56"/>
      <c r="AG536" s="56"/>
      <c r="AH536" s="56"/>
      <c r="AI536" s="56"/>
      <c r="AJ536" s="56"/>
      <c r="AK536" s="56"/>
    </row>
    <row r="537" ht="26.25" customHeight="1">
      <c r="A537" s="40">
        <v>520.0</v>
      </c>
      <c r="B537" s="49" t="s">
        <v>1592</v>
      </c>
      <c r="C537" s="49" t="s">
        <v>1593</v>
      </c>
      <c r="D537" s="58"/>
      <c r="E537" s="58"/>
      <c r="F537" s="40"/>
      <c r="G537" s="40"/>
      <c r="H537" s="49"/>
      <c r="I537" s="55"/>
      <c r="J537" s="55"/>
      <c r="K537" s="55"/>
      <c r="L537" s="52">
        <v>8.7877247828E10</v>
      </c>
      <c r="M537" s="53"/>
      <c r="N537" s="49" t="s">
        <v>1592</v>
      </c>
      <c r="O537" s="40"/>
      <c r="P537" s="49" t="s">
        <v>288</v>
      </c>
      <c r="Q537" s="40" t="s">
        <v>308</v>
      </c>
      <c r="R537" s="55"/>
      <c r="S537" s="55"/>
      <c r="T537" s="55"/>
      <c r="U537" s="55"/>
      <c r="V537" s="55"/>
      <c r="W537" s="55"/>
      <c r="X537" s="55"/>
      <c r="Y537" s="55"/>
      <c r="Z537" s="40"/>
      <c r="AA537" s="55"/>
      <c r="AB537" s="40"/>
      <c r="AC537" s="40"/>
      <c r="AD537" s="55"/>
      <c r="AE537" s="56"/>
      <c r="AF537" s="56"/>
      <c r="AG537" s="56"/>
      <c r="AH537" s="56"/>
      <c r="AI537" s="56"/>
      <c r="AJ537" s="56"/>
      <c r="AK537" s="56"/>
    </row>
    <row r="538" ht="26.25" customHeight="1">
      <c r="A538" s="40">
        <v>521.0</v>
      </c>
      <c r="B538" s="49" t="s">
        <v>1594</v>
      </c>
      <c r="C538" s="49" t="s">
        <v>1595</v>
      </c>
      <c r="D538" s="58"/>
      <c r="E538" s="58"/>
      <c r="F538" s="40"/>
      <c r="G538" s="40"/>
      <c r="H538" s="49"/>
      <c r="I538" s="55"/>
      <c r="J538" s="55"/>
      <c r="K538" s="55"/>
      <c r="L538" s="52">
        <v>8.5395698393E10</v>
      </c>
      <c r="M538" s="53"/>
      <c r="N538" s="49" t="s">
        <v>1594</v>
      </c>
      <c r="O538" s="40"/>
      <c r="P538" s="49" t="s">
        <v>305</v>
      </c>
      <c r="Q538" s="40" t="s">
        <v>108</v>
      </c>
      <c r="R538" s="55"/>
      <c r="S538" s="55"/>
      <c r="T538" s="55"/>
      <c r="U538" s="55"/>
      <c r="V538" s="55"/>
      <c r="W538" s="55"/>
      <c r="X538" s="55"/>
      <c r="Y538" s="55"/>
      <c r="Z538" s="40"/>
      <c r="AA538" s="55"/>
      <c r="AB538" s="40"/>
      <c r="AC538" s="40"/>
      <c r="AD538" s="55"/>
      <c r="AE538" s="56"/>
      <c r="AF538" s="56"/>
      <c r="AG538" s="56"/>
      <c r="AH538" s="56"/>
      <c r="AI538" s="56"/>
      <c r="AJ538" s="56"/>
      <c r="AK538" s="56"/>
    </row>
    <row r="539" ht="26.25" customHeight="1">
      <c r="A539" s="40">
        <v>522.0</v>
      </c>
      <c r="B539" s="49" t="s">
        <v>1596</v>
      </c>
      <c r="C539" s="49" t="s">
        <v>1597</v>
      </c>
      <c r="D539" s="58"/>
      <c r="E539" s="58"/>
      <c r="F539" s="40"/>
      <c r="G539" s="40"/>
      <c r="H539" s="49"/>
      <c r="I539" s="55"/>
      <c r="J539" s="55"/>
      <c r="K539" s="55"/>
      <c r="L539" s="52">
        <v>8.1382136377E10</v>
      </c>
      <c r="M539" s="53"/>
      <c r="N539" s="49" t="s">
        <v>1596</v>
      </c>
      <c r="O539" s="40"/>
      <c r="P539" s="49" t="s">
        <v>294</v>
      </c>
      <c r="Q539" s="40" t="s">
        <v>308</v>
      </c>
      <c r="R539" s="55"/>
      <c r="S539" s="55"/>
      <c r="T539" s="55"/>
      <c r="U539" s="55"/>
      <c r="V539" s="55"/>
      <c r="W539" s="55"/>
      <c r="X539" s="55"/>
      <c r="Y539" s="55"/>
      <c r="Z539" s="40"/>
      <c r="AA539" s="55"/>
      <c r="AB539" s="40"/>
      <c r="AC539" s="40"/>
      <c r="AD539" s="55"/>
      <c r="AE539" s="56"/>
      <c r="AF539" s="56"/>
      <c r="AG539" s="56"/>
      <c r="AH539" s="56"/>
      <c r="AI539" s="56"/>
      <c r="AJ539" s="56"/>
      <c r="AK539" s="56"/>
    </row>
    <row r="540" ht="26.25" customHeight="1">
      <c r="A540" s="40">
        <v>523.0</v>
      </c>
      <c r="B540" s="49" t="s">
        <v>1598</v>
      </c>
      <c r="C540" s="49" t="s">
        <v>1599</v>
      </c>
      <c r="D540" s="58"/>
      <c r="E540" s="58"/>
      <c r="F540" s="40"/>
      <c r="G540" s="40"/>
      <c r="H540" s="49"/>
      <c r="I540" s="55"/>
      <c r="J540" s="55"/>
      <c r="K540" s="55"/>
      <c r="L540" s="52">
        <v>8.18861407E8</v>
      </c>
      <c r="M540" s="53"/>
      <c r="N540" s="49" t="s">
        <v>1598</v>
      </c>
      <c r="O540" s="40"/>
      <c r="P540" s="49" t="s">
        <v>333</v>
      </c>
      <c r="Q540" s="40" t="s">
        <v>308</v>
      </c>
      <c r="R540" s="55"/>
      <c r="S540" s="55"/>
      <c r="T540" s="55"/>
      <c r="U540" s="55"/>
      <c r="V540" s="55"/>
      <c r="W540" s="55"/>
      <c r="X540" s="55"/>
      <c r="Y540" s="55"/>
      <c r="Z540" s="40"/>
      <c r="AA540" s="55"/>
      <c r="AB540" s="40"/>
      <c r="AC540" s="40"/>
      <c r="AD540" s="55"/>
      <c r="AE540" s="56"/>
      <c r="AF540" s="56"/>
      <c r="AG540" s="56"/>
      <c r="AH540" s="56"/>
      <c r="AI540" s="56"/>
      <c r="AJ540" s="56"/>
      <c r="AK540" s="56"/>
    </row>
    <row r="541" ht="26.25" customHeight="1">
      <c r="A541" s="40">
        <v>524.0</v>
      </c>
      <c r="B541" s="49" t="s">
        <v>1600</v>
      </c>
      <c r="C541" s="49" t="s">
        <v>1601</v>
      </c>
      <c r="D541" s="58"/>
      <c r="E541" s="58"/>
      <c r="F541" s="40"/>
      <c r="G541" s="40"/>
      <c r="H541" s="49"/>
      <c r="I541" s="55"/>
      <c r="J541" s="55"/>
      <c r="K541" s="55"/>
      <c r="L541" s="52">
        <v>8.788851139E10</v>
      </c>
      <c r="M541" s="53"/>
      <c r="N541" s="49" t="s">
        <v>1600</v>
      </c>
      <c r="O541" s="40"/>
      <c r="P541" s="49" t="s">
        <v>294</v>
      </c>
      <c r="Q541" s="40" t="s">
        <v>308</v>
      </c>
      <c r="R541" s="55"/>
      <c r="S541" s="55"/>
      <c r="T541" s="55"/>
      <c r="U541" s="55"/>
      <c r="V541" s="55"/>
      <c r="W541" s="55"/>
      <c r="X541" s="55"/>
      <c r="Y541" s="55"/>
      <c r="Z541" s="40"/>
      <c r="AA541" s="55"/>
      <c r="AB541" s="40"/>
      <c r="AC541" s="40"/>
      <c r="AD541" s="55"/>
      <c r="AE541" s="56"/>
      <c r="AF541" s="56"/>
      <c r="AG541" s="56"/>
      <c r="AH541" s="56"/>
      <c r="AI541" s="56"/>
      <c r="AJ541" s="56"/>
      <c r="AK541" s="56"/>
    </row>
    <row r="542" ht="26.25" customHeight="1">
      <c r="A542" s="40">
        <v>525.0</v>
      </c>
      <c r="B542" s="49" t="s">
        <v>1602</v>
      </c>
      <c r="C542" s="49" t="s">
        <v>1603</v>
      </c>
      <c r="D542" s="58"/>
      <c r="E542" s="58"/>
      <c r="F542" s="40"/>
      <c r="G542" s="40"/>
      <c r="H542" s="49"/>
      <c r="I542" s="55"/>
      <c r="J542" s="55"/>
      <c r="K542" s="55"/>
      <c r="L542" s="52">
        <v>8.1388594543E10</v>
      </c>
      <c r="M542" s="53"/>
      <c r="N542" s="49" t="s">
        <v>1602</v>
      </c>
      <c r="O542" s="40"/>
      <c r="P542" s="49" t="s">
        <v>288</v>
      </c>
      <c r="Q542" s="40" t="s">
        <v>308</v>
      </c>
      <c r="R542" s="55"/>
      <c r="S542" s="55"/>
      <c r="T542" s="55"/>
      <c r="U542" s="55"/>
      <c r="V542" s="55"/>
      <c r="W542" s="55"/>
      <c r="X542" s="55"/>
      <c r="Y542" s="55"/>
      <c r="Z542" s="40"/>
      <c r="AA542" s="55"/>
      <c r="AB542" s="40"/>
      <c r="AC542" s="40"/>
      <c r="AD542" s="55"/>
      <c r="AE542" s="56"/>
      <c r="AF542" s="56"/>
      <c r="AG542" s="56"/>
      <c r="AH542" s="56"/>
      <c r="AI542" s="56"/>
      <c r="AJ542" s="56"/>
      <c r="AK542" s="56"/>
    </row>
    <row r="543" ht="26.25" customHeight="1">
      <c r="A543" s="40">
        <v>526.0</v>
      </c>
      <c r="B543" s="49" t="s">
        <v>1604</v>
      </c>
      <c r="C543" s="49" t="s">
        <v>1605</v>
      </c>
      <c r="D543" s="58"/>
      <c r="E543" s="58"/>
      <c r="F543" s="40"/>
      <c r="G543" s="40"/>
      <c r="H543" s="49"/>
      <c r="I543" s="55"/>
      <c r="J543" s="55"/>
      <c r="K543" s="55"/>
      <c r="L543" s="52">
        <v>8.1318813568E10</v>
      </c>
      <c r="M543" s="53"/>
      <c r="N543" s="49" t="s">
        <v>1604</v>
      </c>
      <c r="O543" s="40"/>
      <c r="P543" s="49" t="s">
        <v>368</v>
      </c>
      <c r="Q543" s="40" t="s">
        <v>542</v>
      </c>
      <c r="R543" s="55"/>
      <c r="S543" s="55"/>
      <c r="T543" s="55"/>
      <c r="U543" s="55"/>
      <c r="V543" s="55"/>
      <c r="W543" s="55"/>
      <c r="X543" s="55"/>
      <c r="Y543" s="55"/>
      <c r="Z543" s="40"/>
      <c r="AA543" s="55"/>
      <c r="AB543" s="40"/>
      <c r="AC543" s="40"/>
      <c r="AD543" s="55"/>
      <c r="AE543" s="56"/>
      <c r="AF543" s="56"/>
      <c r="AG543" s="56"/>
      <c r="AH543" s="56"/>
      <c r="AI543" s="56"/>
      <c r="AJ543" s="56"/>
      <c r="AK543" s="56"/>
    </row>
    <row r="544" ht="26.25" customHeight="1">
      <c r="A544" s="40">
        <v>527.0</v>
      </c>
      <c r="B544" s="49" t="s">
        <v>1606</v>
      </c>
      <c r="C544" s="49" t="s">
        <v>1607</v>
      </c>
      <c r="D544" s="58"/>
      <c r="E544" s="58"/>
      <c r="F544" s="40"/>
      <c r="G544" s="40"/>
      <c r="H544" s="49"/>
      <c r="I544" s="55"/>
      <c r="J544" s="55"/>
      <c r="K544" s="55"/>
      <c r="L544" s="52">
        <v>8.3899059665E10</v>
      </c>
      <c r="M544" s="53"/>
      <c r="N544" s="49" t="s">
        <v>1606</v>
      </c>
      <c r="O544" s="40"/>
      <c r="P544" s="49" t="s">
        <v>425</v>
      </c>
      <c r="Q544" s="40" t="s">
        <v>308</v>
      </c>
      <c r="R544" s="55"/>
      <c r="S544" s="55"/>
      <c r="T544" s="55"/>
      <c r="U544" s="55"/>
      <c r="V544" s="55"/>
      <c r="W544" s="55"/>
      <c r="X544" s="55"/>
      <c r="Y544" s="55"/>
      <c r="Z544" s="40"/>
      <c r="AA544" s="55"/>
      <c r="AB544" s="40"/>
      <c r="AC544" s="40"/>
      <c r="AD544" s="55"/>
      <c r="AE544" s="56"/>
      <c r="AF544" s="56"/>
      <c r="AG544" s="56"/>
      <c r="AH544" s="56"/>
      <c r="AI544" s="56"/>
      <c r="AJ544" s="56"/>
      <c r="AK544" s="56"/>
    </row>
    <row r="545" ht="26.25" customHeight="1">
      <c r="A545" s="40">
        <v>528.0</v>
      </c>
      <c r="B545" s="49" t="s">
        <v>1608</v>
      </c>
      <c r="C545" s="49" t="s">
        <v>1609</v>
      </c>
      <c r="D545" s="58"/>
      <c r="E545" s="58"/>
      <c r="F545" s="40"/>
      <c r="G545" s="40"/>
      <c r="H545" s="49"/>
      <c r="I545" s="55"/>
      <c r="J545" s="55"/>
      <c r="K545" s="55"/>
      <c r="L545" s="52">
        <v>8.1230751946E10</v>
      </c>
      <c r="M545" s="53"/>
      <c r="N545" s="49" t="s">
        <v>1608</v>
      </c>
      <c r="O545" s="40"/>
      <c r="P545" s="49" t="s">
        <v>349</v>
      </c>
      <c r="Q545" s="40" t="s">
        <v>108</v>
      </c>
      <c r="R545" s="55"/>
      <c r="S545" s="55"/>
      <c r="T545" s="55"/>
      <c r="U545" s="55"/>
      <c r="V545" s="55"/>
      <c r="W545" s="55"/>
      <c r="X545" s="55"/>
      <c r="Y545" s="55"/>
      <c r="Z545" s="40"/>
      <c r="AA545" s="55"/>
      <c r="AB545" s="40"/>
      <c r="AC545" s="40"/>
      <c r="AD545" s="55"/>
      <c r="AE545" s="56"/>
      <c r="AF545" s="56"/>
      <c r="AG545" s="56"/>
      <c r="AH545" s="56"/>
      <c r="AI545" s="56"/>
      <c r="AJ545" s="56"/>
      <c r="AK545" s="56"/>
    </row>
    <row r="546" ht="26.25" customHeight="1">
      <c r="A546" s="40">
        <v>529.0</v>
      </c>
      <c r="B546" s="49" t="s">
        <v>1610</v>
      </c>
      <c r="C546" s="49" t="s">
        <v>1611</v>
      </c>
      <c r="D546" s="58"/>
      <c r="E546" s="58"/>
      <c r="F546" s="40"/>
      <c r="G546" s="40"/>
      <c r="H546" s="49"/>
      <c r="I546" s="55"/>
      <c r="J546" s="55"/>
      <c r="K546" s="55"/>
      <c r="L546" s="52">
        <v>8.1389249415E10</v>
      </c>
      <c r="M546" s="53"/>
      <c r="N546" s="49" t="s">
        <v>1610</v>
      </c>
      <c r="O546" s="40"/>
      <c r="P546" s="49" t="s">
        <v>368</v>
      </c>
      <c r="Q546" s="40" t="s">
        <v>308</v>
      </c>
      <c r="R546" s="55"/>
      <c r="S546" s="55"/>
      <c r="T546" s="55"/>
      <c r="U546" s="55"/>
      <c r="V546" s="55"/>
      <c r="W546" s="55"/>
      <c r="X546" s="55"/>
      <c r="Y546" s="55"/>
      <c r="Z546" s="40"/>
      <c r="AA546" s="55"/>
      <c r="AB546" s="40"/>
      <c r="AC546" s="40"/>
      <c r="AD546" s="55"/>
      <c r="AE546" s="56"/>
      <c r="AF546" s="56"/>
      <c r="AG546" s="56"/>
      <c r="AH546" s="56"/>
      <c r="AI546" s="56"/>
      <c r="AJ546" s="56"/>
      <c r="AK546" s="56"/>
    </row>
    <row r="547" ht="26.25" customHeight="1">
      <c r="A547" s="40">
        <v>530.0</v>
      </c>
      <c r="B547" s="49" t="s">
        <v>1612</v>
      </c>
      <c r="C547" s="49" t="s">
        <v>1613</v>
      </c>
      <c r="D547" s="58"/>
      <c r="E547" s="58"/>
      <c r="F547" s="40"/>
      <c r="G547" s="40"/>
      <c r="H547" s="49"/>
      <c r="I547" s="55"/>
      <c r="J547" s="55"/>
      <c r="K547" s="55"/>
      <c r="L547" s="52">
        <v>8.2243491666E10</v>
      </c>
      <c r="M547" s="53"/>
      <c r="N547" s="49" t="s">
        <v>1612</v>
      </c>
      <c r="O547" s="40"/>
      <c r="P547" s="49" t="s">
        <v>288</v>
      </c>
      <c r="Q547" s="40" t="s">
        <v>108</v>
      </c>
      <c r="R547" s="55"/>
      <c r="S547" s="55"/>
      <c r="T547" s="55"/>
      <c r="U547" s="55"/>
      <c r="V547" s="55"/>
      <c r="W547" s="55"/>
      <c r="X547" s="55"/>
      <c r="Y547" s="55"/>
      <c r="Z547" s="40"/>
      <c r="AA547" s="55"/>
      <c r="AB547" s="40"/>
      <c r="AC547" s="40"/>
      <c r="AD547" s="55"/>
      <c r="AE547" s="56"/>
      <c r="AF547" s="56"/>
      <c r="AG547" s="56"/>
      <c r="AH547" s="56"/>
      <c r="AI547" s="56"/>
      <c r="AJ547" s="56"/>
      <c r="AK547" s="56"/>
    </row>
    <row r="548" ht="26.25" customHeight="1">
      <c r="A548" s="40">
        <v>531.0</v>
      </c>
      <c r="B548" s="49" t="s">
        <v>1614</v>
      </c>
      <c r="C548" s="49" t="s">
        <v>1615</v>
      </c>
      <c r="D548" s="58"/>
      <c r="E548" s="58"/>
      <c r="F548" s="40"/>
      <c r="G548" s="40"/>
      <c r="H548" s="49"/>
      <c r="I548" s="55"/>
      <c r="J548" s="55"/>
      <c r="K548" s="55"/>
      <c r="L548" s="52">
        <v>8.1229771961E10</v>
      </c>
      <c r="M548" s="53"/>
      <c r="N548" s="49" t="s">
        <v>1614</v>
      </c>
      <c r="O548" s="40"/>
      <c r="P548" s="49" t="s">
        <v>305</v>
      </c>
      <c r="Q548" s="40" t="s">
        <v>308</v>
      </c>
      <c r="R548" s="55"/>
      <c r="S548" s="55"/>
      <c r="T548" s="55"/>
      <c r="U548" s="55"/>
      <c r="V548" s="55"/>
      <c r="W548" s="55"/>
      <c r="X548" s="55"/>
      <c r="Y548" s="55"/>
      <c r="Z548" s="40"/>
      <c r="AA548" s="55"/>
      <c r="AB548" s="40"/>
      <c r="AC548" s="40"/>
      <c r="AD548" s="55"/>
      <c r="AE548" s="56"/>
      <c r="AF548" s="56"/>
      <c r="AG548" s="56"/>
      <c r="AH548" s="56"/>
      <c r="AI548" s="56"/>
      <c r="AJ548" s="56"/>
      <c r="AK548" s="56"/>
    </row>
    <row r="549" ht="26.25" customHeight="1">
      <c r="A549" s="10">
        <f>A548+1</f>
        <v>532</v>
      </c>
      <c r="B549" s="56"/>
      <c r="C549" s="66" t="s">
        <v>1616</v>
      </c>
      <c r="D549" s="61">
        <v>37061.0</v>
      </c>
      <c r="E549" s="62" t="s">
        <v>1617</v>
      </c>
      <c r="F549" s="78" t="s">
        <v>101</v>
      </c>
      <c r="G549" s="66" t="s">
        <v>102</v>
      </c>
      <c r="H549" s="66" t="s">
        <v>1618</v>
      </c>
      <c r="I549" s="66" t="s">
        <v>1619</v>
      </c>
      <c r="J549" s="66" t="s">
        <v>11</v>
      </c>
      <c r="K549" s="66" t="s">
        <v>314</v>
      </c>
      <c r="L549" s="64">
        <v>8.7700327986E10</v>
      </c>
      <c r="M549" s="64">
        <v>8.132366745E10</v>
      </c>
      <c r="N549" s="66" t="s">
        <v>1620</v>
      </c>
      <c r="O549" s="81" t="s">
        <v>106</v>
      </c>
      <c r="P549" s="66" t="s">
        <v>123</v>
      </c>
      <c r="Q549" s="66" t="s">
        <v>139</v>
      </c>
      <c r="R549" s="66" t="s">
        <v>811</v>
      </c>
      <c r="S549" s="66" t="s">
        <v>1244</v>
      </c>
      <c r="T549" s="66" t="s">
        <v>1244</v>
      </c>
      <c r="U549" s="66" t="s">
        <v>1244</v>
      </c>
      <c r="V549" s="66" t="s">
        <v>1621</v>
      </c>
      <c r="W549" s="66" t="s">
        <v>593</v>
      </c>
      <c r="X549" s="66" t="s">
        <v>1622</v>
      </c>
      <c r="Y549" s="82" t="s">
        <v>1623</v>
      </c>
      <c r="Z549" s="66" t="s">
        <v>1244</v>
      </c>
      <c r="AA549" s="82" t="s">
        <v>1624</v>
      </c>
      <c r="AB549" s="82" t="s">
        <v>1625</v>
      </c>
      <c r="AC549" s="66" t="s">
        <v>1626</v>
      </c>
      <c r="AD549" s="82" t="s">
        <v>1627</v>
      </c>
      <c r="AE549" s="82" t="s">
        <v>1628</v>
      </c>
      <c r="AF549" s="56"/>
      <c r="AG549" s="56"/>
      <c r="AH549" s="56"/>
      <c r="AI549" s="56"/>
      <c r="AJ549" s="56"/>
      <c r="AK549" s="56"/>
    </row>
    <row r="550" ht="26.25" customHeight="1">
      <c r="A550" s="40">
        <v>532.0</v>
      </c>
      <c r="B550" s="49" t="s">
        <v>1629</v>
      </c>
      <c r="C550" s="49" t="s">
        <v>1630</v>
      </c>
      <c r="D550" s="67">
        <v>34979.0</v>
      </c>
      <c r="E550" s="94"/>
      <c r="F550" s="41" t="s">
        <v>101</v>
      </c>
      <c r="G550" s="40" t="s">
        <v>102</v>
      </c>
      <c r="H550" s="49" t="s">
        <v>1631</v>
      </c>
      <c r="I550" s="49" t="s">
        <v>1632</v>
      </c>
      <c r="J550" s="69" t="s">
        <v>16</v>
      </c>
      <c r="K550" s="49" t="s">
        <v>105</v>
      </c>
      <c r="L550" s="52">
        <v>8.9655231E10</v>
      </c>
      <c r="M550" s="53">
        <v>8.5732313338E10</v>
      </c>
      <c r="N550" s="40" t="s">
        <v>1633</v>
      </c>
      <c r="O550" s="40" t="s">
        <v>106</v>
      </c>
      <c r="P550" s="49" t="s">
        <v>138</v>
      </c>
      <c r="Q550" s="40" t="s">
        <v>139</v>
      </c>
      <c r="R550" s="49" t="s">
        <v>1634</v>
      </c>
      <c r="S550" s="49" t="s">
        <v>1635</v>
      </c>
      <c r="T550" s="49" t="s">
        <v>1636</v>
      </c>
      <c r="U550" s="49" t="s">
        <v>1637</v>
      </c>
      <c r="V550" s="49" t="s">
        <v>1638</v>
      </c>
      <c r="W550" s="49" t="s">
        <v>593</v>
      </c>
      <c r="X550" s="49" t="s">
        <v>593</v>
      </c>
      <c r="Y550" s="55"/>
      <c r="Z550" s="40"/>
      <c r="AA550" s="55"/>
      <c r="AB550" s="40"/>
      <c r="AC550" s="40"/>
      <c r="AD550" s="55"/>
      <c r="AE550" s="56"/>
      <c r="AF550" s="56"/>
      <c r="AG550" s="56"/>
      <c r="AH550" s="56"/>
      <c r="AI550" s="56"/>
      <c r="AJ550" s="56"/>
      <c r="AK550" s="56"/>
    </row>
    <row r="551" ht="26.25" customHeight="1">
      <c r="A551" s="40">
        <v>533.0</v>
      </c>
      <c r="B551" s="49" t="s">
        <v>1639</v>
      </c>
      <c r="C551" s="49" t="s">
        <v>1640</v>
      </c>
      <c r="D551" s="58"/>
      <c r="E551" s="58"/>
      <c r="F551" s="40"/>
      <c r="G551" s="40"/>
      <c r="H551" s="49"/>
      <c r="I551" s="55"/>
      <c r="J551" s="55"/>
      <c r="K551" s="55"/>
      <c r="L551" s="52">
        <v>8.1221177357E10</v>
      </c>
      <c r="M551" s="53"/>
      <c r="N551" s="49" t="s">
        <v>1639</v>
      </c>
      <c r="O551" s="40"/>
      <c r="P551" s="49" t="s">
        <v>294</v>
      </c>
      <c r="Q551" s="40" t="s">
        <v>308</v>
      </c>
      <c r="R551" s="55"/>
      <c r="S551" s="55"/>
      <c r="T551" s="55"/>
      <c r="U551" s="55"/>
      <c r="V551" s="55"/>
      <c r="W551" s="55"/>
      <c r="X551" s="55"/>
      <c r="Y551" s="55"/>
      <c r="Z551" s="40"/>
      <c r="AA551" s="55"/>
      <c r="AB551" s="40"/>
      <c r="AC551" s="40"/>
      <c r="AD551" s="55"/>
      <c r="AE551" s="56"/>
      <c r="AF551" s="56"/>
      <c r="AG551" s="56"/>
      <c r="AH551" s="56"/>
      <c r="AI551" s="56"/>
      <c r="AJ551" s="56"/>
      <c r="AK551" s="56"/>
    </row>
    <row r="552" ht="26.25" customHeight="1">
      <c r="A552" s="40">
        <v>534.0</v>
      </c>
      <c r="B552" s="49" t="s">
        <v>1641</v>
      </c>
      <c r="C552" s="49" t="s">
        <v>1642</v>
      </c>
      <c r="D552" s="58"/>
      <c r="E552" s="58"/>
      <c r="F552" s="40"/>
      <c r="G552" s="40"/>
      <c r="H552" s="49"/>
      <c r="I552" s="55"/>
      <c r="J552" s="55"/>
      <c r="K552" s="55"/>
      <c r="L552" s="52">
        <v>8.1388039641E10</v>
      </c>
      <c r="M552" s="53"/>
      <c r="N552" s="49" t="s">
        <v>1641</v>
      </c>
      <c r="O552" s="40"/>
      <c r="P552" s="49" t="s">
        <v>294</v>
      </c>
      <c r="Q552" s="40" t="s">
        <v>139</v>
      </c>
      <c r="R552" s="55"/>
      <c r="S552" s="55"/>
      <c r="T552" s="55"/>
      <c r="U552" s="55"/>
      <c r="V552" s="55"/>
      <c r="W552" s="55"/>
      <c r="X552" s="55"/>
      <c r="Y552" s="55"/>
      <c r="Z552" s="40"/>
      <c r="AA552" s="55"/>
      <c r="AB552" s="40"/>
      <c r="AC552" s="40"/>
      <c r="AD552" s="55"/>
      <c r="AE552" s="56"/>
      <c r="AF552" s="56"/>
      <c r="AG552" s="56"/>
      <c r="AH552" s="56"/>
      <c r="AI552" s="56"/>
      <c r="AJ552" s="56"/>
      <c r="AK552" s="56"/>
    </row>
    <row r="553" ht="26.25" customHeight="1">
      <c r="A553" s="40">
        <v>535.0</v>
      </c>
      <c r="B553" s="49" t="s">
        <v>536</v>
      </c>
      <c r="C553" s="49" t="s">
        <v>1643</v>
      </c>
      <c r="D553" s="58"/>
      <c r="E553" s="58"/>
      <c r="F553" s="40"/>
      <c r="G553" s="40"/>
      <c r="H553" s="49"/>
      <c r="I553" s="55"/>
      <c r="J553" s="55"/>
      <c r="K553" s="55"/>
      <c r="L553" s="52">
        <v>8.1212468503E10</v>
      </c>
      <c r="M553" s="53"/>
      <c r="N553" s="49" t="s">
        <v>536</v>
      </c>
      <c r="O553" s="40"/>
      <c r="P553" s="49" t="s">
        <v>305</v>
      </c>
      <c r="Q553" s="41" t="s">
        <v>124</v>
      </c>
      <c r="R553" s="55"/>
      <c r="S553" s="55"/>
      <c r="T553" s="55"/>
      <c r="U553" s="55"/>
      <c r="V553" s="55"/>
      <c r="W553" s="55"/>
      <c r="X553" s="55"/>
      <c r="Y553" s="55"/>
      <c r="Z553" s="40"/>
      <c r="AA553" s="55"/>
      <c r="AB553" s="40"/>
      <c r="AC553" s="40"/>
      <c r="AD553" s="55"/>
      <c r="AE553" s="56"/>
      <c r="AF553" s="56"/>
      <c r="AG553" s="56"/>
      <c r="AH553" s="56"/>
      <c r="AI553" s="56"/>
      <c r="AJ553" s="56"/>
      <c r="AK553" s="56"/>
    </row>
    <row r="554" ht="26.25" customHeight="1">
      <c r="A554" s="40">
        <v>536.0</v>
      </c>
      <c r="B554" s="49" t="s">
        <v>1644</v>
      </c>
      <c r="C554" s="49" t="s">
        <v>1645</v>
      </c>
      <c r="D554" s="58"/>
      <c r="E554" s="58"/>
      <c r="F554" s="40"/>
      <c r="G554" s="40"/>
      <c r="H554" s="49"/>
      <c r="I554" s="55"/>
      <c r="J554" s="55"/>
      <c r="K554" s="55"/>
      <c r="L554" s="52">
        <v>8.581175507E10</v>
      </c>
      <c r="M554" s="53"/>
      <c r="N554" s="49" t="s">
        <v>1644</v>
      </c>
      <c r="O554" s="40"/>
      <c r="P554" s="49" t="s">
        <v>305</v>
      </c>
      <c r="Q554" s="40" t="s">
        <v>308</v>
      </c>
      <c r="R554" s="55"/>
      <c r="S554" s="55"/>
      <c r="T554" s="55"/>
      <c r="U554" s="55"/>
      <c r="V554" s="55"/>
      <c r="W554" s="55"/>
      <c r="X554" s="55"/>
      <c r="Y554" s="55"/>
      <c r="Z554" s="40"/>
      <c r="AA554" s="55"/>
      <c r="AB554" s="40"/>
      <c r="AC554" s="40"/>
      <c r="AD554" s="55"/>
      <c r="AE554" s="56"/>
      <c r="AF554" s="56"/>
      <c r="AG554" s="56"/>
      <c r="AH554" s="56"/>
      <c r="AI554" s="56"/>
      <c r="AJ554" s="56"/>
      <c r="AK554" s="56"/>
    </row>
    <row r="555" ht="26.25" customHeight="1">
      <c r="A555" s="40">
        <v>537.0</v>
      </c>
      <c r="B555" s="49" t="s">
        <v>1646</v>
      </c>
      <c r="C555" s="49" t="s">
        <v>1647</v>
      </c>
      <c r="D555" s="58"/>
      <c r="E555" s="58"/>
      <c r="F555" s="40"/>
      <c r="G555" s="40"/>
      <c r="H555" s="49"/>
      <c r="I555" s="55"/>
      <c r="J555" s="55"/>
      <c r="K555" s="55"/>
      <c r="L555" s="52">
        <v>8.5213866007E10</v>
      </c>
      <c r="M555" s="53"/>
      <c r="N555" s="49" t="s">
        <v>1646</v>
      </c>
      <c r="O555" s="40"/>
      <c r="P555" s="49" t="s">
        <v>294</v>
      </c>
      <c r="Q555" s="40" t="s">
        <v>108</v>
      </c>
      <c r="R555" s="55"/>
      <c r="S555" s="55"/>
      <c r="T555" s="55"/>
      <c r="U555" s="55"/>
      <c r="V555" s="55"/>
      <c r="W555" s="55"/>
      <c r="X555" s="55"/>
      <c r="Y555" s="55"/>
      <c r="Z555" s="40"/>
      <c r="AA555" s="55"/>
      <c r="AB555" s="40"/>
      <c r="AC555" s="40"/>
      <c r="AD555" s="55"/>
      <c r="AE555" s="56"/>
      <c r="AF555" s="56"/>
      <c r="AG555" s="56"/>
      <c r="AH555" s="56"/>
      <c r="AI555" s="56"/>
      <c r="AJ555" s="56"/>
      <c r="AK555" s="56"/>
    </row>
    <row r="556" ht="26.25" customHeight="1">
      <c r="A556" s="40">
        <v>538.0</v>
      </c>
      <c r="B556" s="49" t="s">
        <v>1648</v>
      </c>
      <c r="C556" s="49" t="s">
        <v>1649</v>
      </c>
      <c r="D556" s="58"/>
      <c r="E556" s="58"/>
      <c r="F556" s="40"/>
      <c r="G556" s="40"/>
      <c r="H556" s="49"/>
      <c r="I556" s="55"/>
      <c r="J556" s="55"/>
      <c r="K556" s="55"/>
      <c r="L556" s="52">
        <v>8.7782874588E10</v>
      </c>
      <c r="M556" s="53"/>
      <c r="N556" s="49" t="s">
        <v>1648</v>
      </c>
      <c r="O556" s="40"/>
      <c r="P556" s="49" t="s">
        <v>305</v>
      </c>
      <c r="Q556" s="40" t="s">
        <v>308</v>
      </c>
      <c r="R556" s="55"/>
      <c r="S556" s="55"/>
      <c r="T556" s="55"/>
      <c r="U556" s="55"/>
      <c r="V556" s="55"/>
      <c r="W556" s="55"/>
      <c r="X556" s="55"/>
      <c r="Y556" s="55"/>
      <c r="Z556" s="40"/>
      <c r="AA556" s="55"/>
      <c r="AB556" s="40"/>
      <c r="AC556" s="40"/>
      <c r="AD556" s="55"/>
      <c r="AE556" s="56"/>
      <c r="AF556" s="56"/>
      <c r="AG556" s="56"/>
      <c r="AH556" s="56"/>
      <c r="AI556" s="56"/>
      <c r="AJ556" s="56"/>
      <c r="AK556" s="56"/>
    </row>
    <row r="557" ht="26.25" customHeight="1">
      <c r="A557" s="40">
        <v>539.0</v>
      </c>
      <c r="B557" s="49" t="s">
        <v>1650</v>
      </c>
      <c r="C557" s="49" t="s">
        <v>1651</v>
      </c>
      <c r="D557" s="58"/>
      <c r="E557" s="58"/>
      <c r="F557" s="40"/>
      <c r="G557" s="40"/>
      <c r="H557" s="49"/>
      <c r="I557" s="55"/>
      <c r="J557" s="55"/>
      <c r="K557" s="55"/>
      <c r="L557" s="52">
        <v>8.3898681706E10</v>
      </c>
      <c r="M557" s="53"/>
      <c r="N557" s="49" t="s">
        <v>1650</v>
      </c>
      <c r="O557" s="40"/>
      <c r="P557" s="49" t="s">
        <v>294</v>
      </c>
      <c r="Q557" s="40" t="s">
        <v>308</v>
      </c>
      <c r="R557" s="55"/>
      <c r="S557" s="55"/>
      <c r="T557" s="55"/>
      <c r="U557" s="55"/>
      <c r="V557" s="55"/>
      <c r="W557" s="55"/>
      <c r="X557" s="55"/>
      <c r="Y557" s="55"/>
      <c r="Z557" s="40"/>
      <c r="AA557" s="55"/>
      <c r="AB557" s="40"/>
      <c r="AC557" s="40"/>
      <c r="AD557" s="55"/>
      <c r="AE557" s="56"/>
      <c r="AF557" s="56"/>
      <c r="AG557" s="56"/>
      <c r="AH557" s="56"/>
      <c r="AI557" s="56"/>
      <c r="AJ557" s="56"/>
      <c r="AK557" s="56"/>
    </row>
    <row r="558" ht="26.25" customHeight="1">
      <c r="A558" s="10">
        <f>A557+1</f>
        <v>540</v>
      </c>
      <c r="B558" s="56"/>
      <c r="C558" s="66" t="s">
        <v>1652</v>
      </c>
      <c r="D558" s="61">
        <v>28343.0</v>
      </c>
      <c r="E558" s="61"/>
      <c r="F558" s="78" t="s">
        <v>101</v>
      </c>
      <c r="G558" s="66" t="s">
        <v>102</v>
      </c>
      <c r="H558" s="66" t="s">
        <v>1653</v>
      </c>
      <c r="I558" s="66" t="s">
        <v>248</v>
      </c>
      <c r="J558" s="66" t="s">
        <v>11</v>
      </c>
      <c r="K558" s="66" t="s">
        <v>314</v>
      </c>
      <c r="L558" s="64">
        <v>8.2219082044E10</v>
      </c>
      <c r="M558" s="64">
        <v>8.1323570609E10</v>
      </c>
      <c r="N558" s="66" t="s">
        <v>1654</v>
      </c>
      <c r="O558" s="81" t="s">
        <v>106</v>
      </c>
      <c r="P558" s="66" t="s">
        <v>123</v>
      </c>
      <c r="Q558" s="66" t="s">
        <v>588</v>
      </c>
      <c r="R558" s="66" t="s">
        <v>811</v>
      </c>
      <c r="S558" s="66"/>
      <c r="T558" s="66" t="s">
        <v>238</v>
      </c>
      <c r="U558" s="66" t="s">
        <v>1655</v>
      </c>
      <c r="V558" s="66" t="s">
        <v>1656</v>
      </c>
      <c r="W558" s="66" t="s">
        <v>593</v>
      </c>
      <c r="X558" s="66" t="s">
        <v>1657</v>
      </c>
      <c r="Y558" s="82" t="s">
        <v>1658</v>
      </c>
      <c r="Z558" s="66"/>
      <c r="AA558" s="82" t="s">
        <v>1659</v>
      </c>
      <c r="AB558" s="82" t="s">
        <v>1660</v>
      </c>
      <c r="AC558" s="66"/>
      <c r="AD558" s="66"/>
      <c r="AE558" s="82" t="s">
        <v>1661</v>
      </c>
      <c r="AF558" s="56"/>
      <c r="AG558" s="56"/>
      <c r="AH558" s="56"/>
      <c r="AI558" s="56"/>
      <c r="AJ558" s="56"/>
      <c r="AK558" s="56"/>
    </row>
    <row r="559" ht="26.25" customHeight="1">
      <c r="A559" s="40">
        <v>540.0</v>
      </c>
      <c r="B559" s="49" t="s">
        <v>1662</v>
      </c>
      <c r="C559" s="49" t="s">
        <v>1663</v>
      </c>
      <c r="D559" s="58"/>
      <c r="E559" s="58"/>
      <c r="F559" s="40"/>
      <c r="G559" s="40"/>
      <c r="H559" s="49"/>
      <c r="I559" s="55"/>
      <c r="J559" s="55"/>
      <c r="K559" s="55"/>
      <c r="L559" s="52">
        <v>8.1912461683E10</v>
      </c>
      <c r="M559" s="53"/>
      <c r="N559" s="49" t="s">
        <v>1662</v>
      </c>
      <c r="O559" s="40"/>
      <c r="P559" s="49" t="s">
        <v>294</v>
      </c>
      <c r="Q559" s="40" t="s">
        <v>308</v>
      </c>
      <c r="R559" s="55"/>
      <c r="S559" s="55"/>
      <c r="T559" s="55"/>
      <c r="U559" s="55"/>
      <c r="V559" s="55"/>
      <c r="W559" s="55"/>
      <c r="X559" s="55"/>
      <c r="Y559" s="55"/>
      <c r="Z559" s="40"/>
      <c r="AA559" s="55"/>
      <c r="AB559" s="40"/>
      <c r="AC559" s="40"/>
      <c r="AD559" s="55"/>
      <c r="AE559" s="56"/>
      <c r="AF559" s="56"/>
      <c r="AG559" s="56"/>
      <c r="AH559" s="56"/>
      <c r="AI559" s="56"/>
      <c r="AJ559" s="56"/>
      <c r="AK559" s="56"/>
    </row>
    <row r="560" ht="26.25" customHeight="1">
      <c r="A560" s="40">
        <v>541.0</v>
      </c>
      <c r="B560" s="49" t="s">
        <v>1664</v>
      </c>
      <c r="C560" s="49" t="s">
        <v>1665</v>
      </c>
      <c r="D560" s="58"/>
      <c r="E560" s="58"/>
      <c r="F560" s="40"/>
      <c r="G560" s="40"/>
      <c r="H560" s="49"/>
      <c r="I560" s="55"/>
      <c r="J560" s="55"/>
      <c r="K560" s="55"/>
      <c r="L560" s="52">
        <v>8.1213478058E10</v>
      </c>
      <c r="M560" s="53"/>
      <c r="N560" s="49" t="s">
        <v>1664</v>
      </c>
      <c r="O560" s="40"/>
      <c r="P560" s="49" t="s">
        <v>349</v>
      </c>
      <c r="Q560" s="40" t="s">
        <v>308</v>
      </c>
      <c r="R560" s="55"/>
      <c r="S560" s="55"/>
      <c r="T560" s="55"/>
      <c r="U560" s="55"/>
      <c r="V560" s="55"/>
      <c r="W560" s="55"/>
      <c r="X560" s="55"/>
      <c r="Y560" s="55"/>
      <c r="Z560" s="40"/>
      <c r="AA560" s="55"/>
      <c r="AB560" s="40"/>
      <c r="AC560" s="40"/>
      <c r="AD560" s="55"/>
      <c r="AE560" s="56"/>
      <c r="AF560" s="56"/>
      <c r="AG560" s="56"/>
      <c r="AH560" s="56"/>
      <c r="AI560" s="56"/>
      <c r="AJ560" s="56"/>
      <c r="AK560" s="56"/>
    </row>
    <row r="561" ht="26.25" customHeight="1">
      <c r="A561" s="40">
        <v>542.0</v>
      </c>
      <c r="B561" s="49" t="s">
        <v>1666</v>
      </c>
      <c r="C561" s="49" t="s">
        <v>1667</v>
      </c>
      <c r="D561" s="58"/>
      <c r="E561" s="58"/>
      <c r="F561" s="40"/>
      <c r="G561" s="40"/>
      <c r="H561" s="49"/>
      <c r="I561" s="55"/>
      <c r="J561" s="55"/>
      <c r="K561" s="55"/>
      <c r="L561" s="52">
        <v>8.5939846304E10</v>
      </c>
      <c r="M561" s="53"/>
      <c r="N561" s="49" t="s">
        <v>1666</v>
      </c>
      <c r="O561" s="40"/>
      <c r="P561" s="49" t="s">
        <v>452</v>
      </c>
      <c r="Q561" s="40" t="s">
        <v>139</v>
      </c>
      <c r="R561" s="55"/>
      <c r="S561" s="55"/>
      <c r="T561" s="55"/>
      <c r="U561" s="55"/>
      <c r="V561" s="55"/>
      <c r="W561" s="55"/>
      <c r="X561" s="55"/>
      <c r="Y561" s="55"/>
      <c r="Z561" s="40"/>
      <c r="AA561" s="55"/>
      <c r="AB561" s="40"/>
      <c r="AC561" s="40"/>
      <c r="AD561" s="55"/>
      <c r="AE561" s="56"/>
      <c r="AF561" s="56"/>
      <c r="AG561" s="56"/>
      <c r="AH561" s="56"/>
      <c r="AI561" s="56"/>
      <c r="AJ561" s="56"/>
      <c r="AK561" s="56"/>
    </row>
    <row r="562" ht="26.25" customHeight="1">
      <c r="A562" s="40">
        <v>543.0</v>
      </c>
      <c r="B562" s="49" t="s">
        <v>1668</v>
      </c>
      <c r="C562" s="49" t="s">
        <v>1669</v>
      </c>
      <c r="D562" s="58"/>
      <c r="E562" s="58"/>
      <c r="F562" s="40"/>
      <c r="G562" s="40"/>
      <c r="H562" s="49"/>
      <c r="I562" s="55"/>
      <c r="J562" s="55"/>
      <c r="K562" s="55"/>
      <c r="L562" s="52">
        <v>8.1332794987E10</v>
      </c>
      <c r="M562" s="53"/>
      <c r="N562" s="49" t="s">
        <v>1668</v>
      </c>
      <c r="O562" s="40"/>
      <c r="P562" s="49" t="s">
        <v>305</v>
      </c>
      <c r="Q562" s="40" t="s">
        <v>139</v>
      </c>
      <c r="R562" s="55"/>
      <c r="S562" s="55"/>
      <c r="T562" s="55"/>
      <c r="U562" s="55"/>
      <c r="V562" s="55"/>
      <c r="W562" s="55"/>
      <c r="X562" s="55"/>
      <c r="Y562" s="55"/>
      <c r="Z562" s="40"/>
      <c r="AA562" s="55"/>
      <c r="AB562" s="40"/>
      <c r="AC562" s="40"/>
      <c r="AD562" s="55"/>
      <c r="AE562" s="56"/>
      <c r="AF562" s="56"/>
      <c r="AG562" s="56"/>
      <c r="AH562" s="56"/>
      <c r="AI562" s="56"/>
      <c r="AJ562" s="56"/>
      <c r="AK562" s="56"/>
    </row>
    <row r="563" ht="26.25" customHeight="1">
      <c r="A563" s="40">
        <v>544.0</v>
      </c>
      <c r="B563" s="49" t="s">
        <v>1670</v>
      </c>
      <c r="C563" s="49" t="s">
        <v>1671</v>
      </c>
      <c r="D563" s="58"/>
      <c r="E563" s="58"/>
      <c r="F563" s="40"/>
      <c r="G563" s="40"/>
      <c r="H563" s="49"/>
      <c r="I563" s="55"/>
      <c r="J563" s="55"/>
      <c r="K563" s="55"/>
      <c r="L563" s="52">
        <v>8.1219440072E10</v>
      </c>
      <c r="M563" s="53"/>
      <c r="N563" s="49" t="s">
        <v>1670</v>
      </c>
      <c r="O563" s="40"/>
      <c r="P563" s="49" t="s">
        <v>294</v>
      </c>
      <c r="Q563" s="40" t="s">
        <v>139</v>
      </c>
      <c r="R563" s="55"/>
      <c r="S563" s="55"/>
      <c r="T563" s="55"/>
      <c r="U563" s="55"/>
      <c r="V563" s="55"/>
      <c r="W563" s="55"/>
      <c r="X563" s="55"/>
      <c r="Y563" s="55"/>
      <c r="Z563" s="40"/>
      <c r="AA563" s="55"/>
      <c r="AB563" s="40"/>
      <c r="AC563" s="40"/>
      <c r="AD563" s="55"/>
      <c r="AE563" s="56"/>
      <c r="AF563" s="56"/>
      <c r="AG563" s="56"/>
      <c r="AH563" s="56"/>
      <c r="AI563" s="56"/>
      <c r="AJ563" s="56"/>
      <c r="AK563" s="56"/>
    </row>
    <row r="564" ht="26.25" customHeight="1">
      <c r="A564" s="40">
        <v>545.0</v>
      </c>
      <c r="B564" s="49" t="s">
        <v>1081</v>
      </c>
      <c r="C564" s="49" t="s">
        <v>1672</v>
      </c>
      <c r="D564" s="58"/>
      <c r="E564" s="58"/>
      <c r="F564" s="40"/>
      <c r="G564" s="40"/>
      <c r="H564" s="49"/>
      <c r="I564" s="55"/>
      <c r="J564" s="55"/>
      <c r="K564" s="55"/>
      <c r="L564" s="95">
        <v>8.176660062E9</v>
      </c>
      <c r="M564" s="53"/>
      <c r="N564" s="49" t="s">
        <v>1081</v>
      </c>
      <c r="O564" s="40"/>
      <c r="P564" s="49" t="s">
        <v>294</v>
      </c>
      <c r="Q564" s="40" t="s">
        <v>139</v>
      </c>
      <c r="R564" s="55"/>
      <c r="S564" s="55"/>
      <c r="T564" s="55"/>
      <c r="U564" s="55"/>
      <c r="V564" s="55"/>
      <c r="W564" s="55"/>
      <c r="X564" s="55"/>
      <c r="Y564" s="55"/>
      <c r="Z564" s="40"/>
      <c r="AA564" s="55"/>
      <c r="AB564" s="40"/>
      <c r="AC564" s="40"/>
      <c r="AD564" s="55"/>
      <c r="AE564" s="56"/>
      <c r="AF564" s="56"/>
      <c r="AG564" s="56"/>
      <c r="AH564" s="56"/>
      <c r="AI564" s="56"/>
      <c r="AJ564" s="56"/>
      <c r="AK564" s="56"/>
    </row>
    <row r="565" ht="26.25" customHeight="1">
      <c r="A565" s="40">
        <v>546.0</v>
      </c>
      <c r="B565" s="49" t="s">
        <v>1673</v>
      </c>
      <c r="C565" s="49" t="s">
        <v>1674</v>
      </c>
      <c r="D565" s="58"/>
      <c r="E565" s="58"/>
      <c r="F565" s="40"/>
      <c r="G565" s="40"/>
      <c r="H565" s="49"/>
      <c r="I565" s="55"/>
      <c r="J565" s="55"/>
      <c r="K565" s="55"/>
      <c r="L565" s="52">
        <v>8.5624670922E10</v>
      </c>
      <c r="M565" s="53"/>
      <c r="N565" s="49" t="s">
        <v>1673</v>
      </c>
      <c r="O565" s="40"/>
      <c r="P565" s="49" t="s">
        <v>294</v>
      </c>
      <c r="Q565" s="40" t="s">
        <v>308</v>
      </c>
      <c r="R565" s="55"/>
      <c r="S565" s="55"/>
      <c r="T565" s="55"/>
      <c r="U565" s="55"/>
      <c r="V565" s="55"/>
      <c r="W565" s="55"/>
      <c r="X565" s="55"/>
      <c r="Y565" s="55"/>
      <c r="Z565" s="40"/>
      <c r="AA565" s="55"/>
      <c r="AB565" s="40"/>
      <c r="AC565" s="40"/>
      <c r="AD565" s="55"/>
      <c r="AE565" s="56"/>
      <c r="AF565" s="56"/>
      <c r="AG565" s="56"/>
      <c r="AH565" s="56"/>
      <c r="AI565" s="56"/>
      <c r="AJ565" s="56"/>
      <c r="AK565" s="56"/>
    </row>
    <row r="566" ht="26.25" customHeight="1">
      <c r="A566" s="40">
        <v>547.0</v>
      </c>
      <c r="B566" s="49" t="s">
        <v>1675</v>
      </c>
      <c r="C566" s="49" t="s">
        <v>1676</v>
      </c>
      <c r="D566" s="58"/>
      <c r="E566" s="58"/>
      <c r="F566" s="40"/>
      <c r="G566" s="40"/>
      <c r="H566" s="49"/>
      <c r="I566" s="55"/>
      <c r="J566" s="55"/>
      <c r="K566" s="55"/>
      <c r="L566" s="52">
        <v>8.2136661676E10</v>
      </c>
      <c r="M566" s="53"/>
      <c r="N566" s="49" t="s">
        <v>1675</v>
      </c>
      <c r="O566" s="40"/>
      <c r="P566" s="49" t="s">
        <v>294</v>
      </c>
      <c r="Q566" s="40" t="s">
        <v>308</v>
      </c>
      <c r="R566" s="55"/>
      <c r="S566" s="55"/>
      <c r="T566" s="55"/>
      <c r="U566" s="55"/>
      <c r="V566" s="55"/>
      <c r="W566" s="55"/>
      <c r="X566" s="55"/>
      <c r="Y566" s="55"/>
      <c r="Z566" s="40"/>
      <c r="AA566" s="55"/>
      <c r="AB566" s="40"/>
      <c r="AC566" s="40"/>
      <c r="AD566" s="55"/>
      <c r="AE566" s="56"/>
      <c r="AF566" s="56"/>
      <c r="AG566" s="56"/>
      <c r="AH566" s="56"/>
      <c r="AI566" s="56"/>
      <c r="AJ566" s="56"/>
      <c r="AK566" s="56"/>
    </row>
    <row r="567" ht="26.25" customHeight="1">
      <c r="A567" s="40">
        <v>548.0</v>
      </c>
      <c r="B567" s="49" t="s">
        <v>1677</v>
      </c>
      <c r="C567" s="49" t="s">
        <v>1678</v>
      </c>
      <c r="D567" s="58"/>
      <c r="E567" s="58"/>
      <c r="F567" s="40"/>
      <c r="G567" s="40"/>
      <c r="H567" s="49"/>
      <c r="I567" s="55"/>
      <c r="J567" s="55"/>
      <c r="K567" s="55"/>
      <c r="L567" s="52">
        <v>8.1807592114E10</v>
      </c>
      <c r="M567" s="53"/>
      <c r="N567" s="49" t="s">
        <v>1677</v>
      </c>
      <c r="O567" s="40"/>
      <c r="P567" s="49" t="s">
        <v>294</v>
      </c>
      <c r="Q567" s="40" t="s">
        <v>139</v>
      </c>
      <c r="R567" s="55"/>
      <c r="S567" s="55"/>
      <c r="T567" s="55"/>
      <c r="U567" s="55"/>
      <c r="V567" s="55"/>
      <c r="W567" s="55"/>
      <c r="X567" s="55"/>
      <c r="Y567" s="55"/>
      <c r="Z567" s="40"/>
      <c r="AA567" s="55"/>
      <c r="AB567" s="40"/>
      <c r="AC567" s="40"/>
      <c r="AD567" s="55"/>
      <c r="AE567" s="56"/>
      <c r="AF567" s="56"/>
      <c r="AG567" s="56"/>
      <c r="AH567" s="56"/>
      <c r="AI567" s="56"/>
      <c r="AJ567" s="56"/>
      <c r="AK567" s="56"/>
    </row>
    <row r="568" ht="26.25" customHeight="1">
      <c r="A568" s="40">
        <v>549.0</v>
      </c>
      <c r="B568" s="49" t="s">
        <v>1679</v>
      </c>
      <c r="C568" s="49" t="s">
        <v>1680</v>
      </c>
      <c r="D568" s="58"/>
      <c r="E568" s="58"/>
      <c r="F568" s="40"/>
      <c r="G568" s="40"/>
      <c r="H568" s="49"/>
      <c r="I568" s="55"/>
      <c r="J568" s="55"/>
      <c r="K568" s="55"/>
      <c r="L568" s="52">
        <v>8.2146013791E10</v>
      </c>
      <c r="M568" s="53"/>
      <c r="N568" s="49" t="s">
        <v>1679</v>
      </c>
      <c r="O568" s="40"/>
      <c r="P568" s="49" t="s">
        <v>294</v>
      </c>
      <c r="Q568" s="40" t="s">
        <v>542</v>
      </c>
      <c r="R568" s="55"/>
      <c r="S568" s="55"/>
      <c r="T568" s="55"/>
      <c r="U568" s="55"/>
      <c r="V568" s="55"/>
      <c r="W568" s="55"/>
      <c r="X568" s="55"/>
      <c r="Y568" s="55"/>
      <c r="Z568" s="40"/>
      <c r="AA568" s="55"/>
      <c r="AB568" s="40"/>
      <c r="AC568" s="40"/>
      <c r="AD568" s="55"/>
      <c r="AE568" s="56"/>
      <c r="AF568" s="56"/>
      <c r="AG568" s="56"/>
      <c r="AH568" s="56"/>
      <c r="AI568" s="56"/>
      <c r="AJ568" s="56"/>
      <c r="AK568" s="56"/>
    </row>
    <row r="569" ht="26.25" customHeight="1">
      <c r="A569" s="40">
        <v>550.0</v>
      </c>
      <c r="B569" s="49" t="s">
        <v>1681</v>
      </c>
      <c r="C569" s="49" t="s">
        <v>1682</v>
      </c>
      <c r="D569" s="58"/>
      <c r="E569" s="58"/>
      <c r="F569" s="40"/>
      <c r="G569" s="40"/>
      <c r="H569" s="49"/>
      <c r="I569" s="55"/>
      <c r="J569" s="55"/>
      <c r="K569" s="55"/>
      <c r="L569" s="52">
        <v>8.1317135011E10</v>
      </c>
      <c r="M569" s="53"/>
      <c r="N569" s="49" t="s">
        <v>1681</v>
      </c>
      <c r="O569" s="40"/>
      <c r="P569" s="49" t="s">
        <v>452</v>
      </c>
      <c r="Q569" s="40" t="s">
        <v>139</v>
      </c>
      <c r="R569" s="55"/>
      <c r="S569" s="55"/>
      <c r="T569" s="55"/>
      <c r="U569" s="55"/>
      <c r="V569" s="55"/>
      <c r="W569" s="55"/>
      <c r="X569" s="55"/>
      <c r="Y569" s="55"/>
      <c r="Z569" s="40"/>
      <c r="AA569" s="55"/>
      <c r="AB569" s="40"/>
      <c r="AC569" s="40"/>
      <c r="AD569" s="55"/>
      <c r="AE569" s="56"/>
      <c r="AF569" s="56"/>
      <c r="AG569" s="56"/>
      <c r="AH569" s="56"/>
      <c r="AI569" s="56"/>
      <c r="AJ569" s="56"/>
      <c r="AK569" s="56"/>
    </row>
    <row r="570" ht="26.25" customHeight="1">
      <c r="A570" s="40">
        <v>551.0</v>
      </c>
      <c r="B570" s="49" t="s">
        <v>665</v>
      </c>
      <c r="C570" s="49" t="s">
        <v>1683</v>
      </c>
      <c r="D570" s="58"/>
      <c r="E570" s="58"/>
      <c r="F570" s="40"/>
      <c r="G570" s="40"/>
      <c r="H570" s="49"/>
      <c r="I570" s="55"/>
      <c r="J570" s="55"/>
      <c r="K570" s="55"/>
      <c r="L570" s="52">
        <v>8.1382346955E10</v>
      </c>
      <c r="M570" s="53"/>
      <c r="N570" s="49" t="s">
        <v>665</v>
      </c>
      <c r="O570" s="40"/>
      <c r="P570" s="49" t="s">
        <v>368</v>
      </c>
      <c r="Q570" s="41" t="s">
        <v>124</v>
      </c>
      <c r="R570" s="55"/>
      <c r="S570" s="55"/>
      <c r="T570" s="55"/>
      <c r="U570" s="55"/>
      <c r="V570" s="55"/>
      <c r="W570" s="55"/>
      <c r="X570" s="55"/>
      <c r="Y570" s="55"/>
      <c r="Z570" s="40"/>
      <c r="AA570" s="55"/>
      <c r="AB570" s="40"/>
      <c r="AC570" s="40"/>
      <c r="AD570" s="55"/>
      <c r="AE570" s="56"/>
      <c r="AF570" s="56"/>
      <c r="AG570" s="56"/>
      <c r="AH570" s="56"/>
      <c r="AI570" s="56"/>
      <c r="AJ570" s="56"/>
      <c r="AK570" s="56"/>
    </row>
    <row r="571" ht="26.25" customHeight="1">
      <c r="A571" s="40">
        <v>552.0</v>
      </c>
      <c r="B571" s="49" t="s">
        <v>1684</v>
      </c>
      <c r="C571" s="49" t="s">
        <v>1685</v>
      </c>
      <c r="D571" s="58"/>
      <c r="E571" s="58"/>
      <c r="F571" s="40"/>
      <c r="G571" s="40"/>
      <c r="H571" s="49"/>
      <c r="I571" s="55"/>
      <c r="J571" s="55"/>
      <c r="K571" s="55"/>
      <c r="L571" s="52">
        <v>8.2333183676E10</v>
      </c>
      <c r="M571" s="53"/>
      <c r="N571" s="49" t="s">
        <v>1684</v>
      </c>
      <c r="O571" s="40"/>
      <c r="P571" s="49" t="s">
        <v>294</v>
      </c>
      <c r="Q571" s="40" t="s">
        <v>108</v>
      </c>
      <c r="R571" s="55"/>
      <c r="S571" s="55"/>
      <c r="T571" s="55"/>
      <c r="U571" s="55"/>
      <c r="V571" s="55"/>
      <c r="W571" s="55"/>
      <c r="X571" s="55"/>
      <c r="Y571" s="55"/>
      <c r="Z571" s="40"/>
      <c r="AA571" s="55"/>
      <c r="AB571" s="40"/>
      <c r="AC571" s="40"/>
      <c r="AD571" s="55"/>
      <c r="AE571" s="56"/>
      <c r="AF571" s="56"/>
      <c r="AG571" s="56"/>
      <c r="AH571" s="56"/>
      <c r="AI571" s="56"/>
      <c r="AJ571" s="56"/>
      <c r="AK571" s="56"/>
    </row>
    <row r="572" ht="26.25" customHeight="1">
      <c r="A572" s="40">
        <v>553.0</v>
      </c>
      <c r="B572" s="49" t="s">
        <v>536</v>
      </c>
      <c r="C572" s="49" t="s">
        <v>1686</v>
      </c>
      <c r="D572" s="58"/>
      <c r="E572" s="58"/>
      <c r="F572" s="40"/>
      <c r="G572" s="40"/>
      <c r="H572" s="49"/>
      <c r="I572" s="55"/>
      <c r="J572" s="55"/>
      <c r="K572" s="55"/>
      <c r="L572" s="52">
        <v>8.1212468503E10</v>
      </c>
      <c r="M572" s="53"/>
      <c r="N572" s="49" t="s">
        <v>536</v>
      </c>
      <c r="O572" s="40"/>
      <c r="P572" s="49" t="s">
        <v>305</v>
      </c>
      <c r="Q572" s="41" t="s">
        <v>124</v>
      </c>
      <c r="R572" s="55"/>
      <c r="S572" s="55"/>
      <c r="T572" s="55"/>
      <c r="U572" s="55"/>
      <c r="V572" s="55"/>
      <c r="W572" s="55"/>
      <c r="X572" s="55"/>
      <c r="Y572" s="55"/>
      <c r="Z572" s="40"/>
      <c r="AA572" s="55"/>
      <c r="AB572" s="40"/>
      <c r="AC572" s="40"/>
      <c r="AD572" s="55"/>
      <c r="AE572" s="56"/>
      <c r="AF572" s="56"/>
      <c r="AG572" s="56"/>
      <c r="AH572" s="56"/>
      <c r="AI572" s="56"/>
      <c r="AJ572" s="56"/>
      <c r="AK572" s="56"/>
    </row>
    <row r="573" ht="26.25" customHeight="1">
      <c r="A573" s="40">
        <v>554.0</v>
      </c>
      <c r="B573" s="49" t="s">
        <v>1687</v>
      </c>
      <c r="C573" s="49" t="s">
        <v>1688</v>
      </c>
      <c r="D573" s="58"/>
      <c r="E573" s="58"/>
      <c r="F573" s="40"/>
      <c r="G573" s="40"/>
      <c r="H573" s="49"/>
      <c r="I573" s="55"/>
      <c r="J573" s="55"/>
      <c r="K573" s="55"/>
      <c r="L573" s="52">
        <v>8.7888868475E10</v>
      </c>
      <c r="M573" s="53"/>
      <c r="N573" s="49" t="s">
        <v>1687</v>
      </c>
      <c r="O573" s="40"/>
      <c r="P573" s="49" t="s">
        <v>305</v>
      </c>
      <c r="Q573" s="40" t="s">
        <v>139</v>
      </c>
      <c r="R573" s="55"/>
      <c r="S573" s="55"/>
      <c r="T573" s="55"/>
      <c r="U573" s="55"/>
      <c r="V573" s="55"/>
      <c r="W573" s="55"/>
      <c r="X573" s="55"/>
      <c r="Y573" s="55"/>
      <c r="Z573" s="40"/>
      <c r="AA573" s="55"/>
      <c r="AB573" s="40"/>
      <c r="AC573" s="40"/>
      <c r="AD573" s="55"/>
      <c r="AE573" s="56"/>
      <c r="AF573" s="56"/>
      <c r="AG573" s="56"/>
      <c r="AH573" s="56"/>
      <c r="AI573" s="56"/>
      <c r="AJ573" s="56"/>
      <c r="AK573" s="56"/>
    </row>
    <row r="574" ht="26.25" customHeight="1">
      <c r="A574" s="40">
        <v>555.0</v>
      </c>
      <c r="B574" s="49" t="s">
        <v>1689</v>
      </c>
      <c r="C574" s="49" t="s">
        <v>1690</v>
      </c>
      <c r="D574" s="58"/>
      <c r="E574" s="58"/>
      <c r="F574" s="40"/>
      <c r="G574" s="40"/>
      <c r="H574" s="49"/>
      <c r="I574" s="55"/>
      <c r="J574" s="55"/>
      <c r="K574" s="55"/>
      <c r="L574" s="52">
        <v>8.5882753269E10</v>
      </c>
      <c r="M574" s="53"/>
      <c r="N574" s="49" t="s">
        <v>1689</v>
      </c>
      <c r="O574" s="40"/>
      <c r="P574" s="49" t="s">
        <v>288</v>
      </c>
      <c r="Q574" s="40" t="s">
        <v>139</v>
      </c>
      <c r="R574" s="55"/>
      <c r="S574" s="55"/>
      <c r="T574" s="55"/>
      <c r="U574" s="55"/>
      <c r="V574" s="55"/>
      <c r="W574" s="55"/>
      <c r="X574" s="55"/>
      <c r="Y574" s="55"/>
      <c r="Z574" s="40"/>
      <c r="AA574" s="55"/>
      <c r="AB574" s="40"/>
      <c r="AC574" s="40"/>
      <c r="AD574" s="55"/>
      <c r="AE574" s="56"/>
      <c r="AF574" s="56"/>
      <c r="AG574" s="56"/>
      <c r="AH574" s="56"/>
      <c r="AI574" s="56"/>
      <c r="AJ574" s="56"/>
      <c r="AK574" s="56"/>
    </row>
    <row r="575" ht="26.25" customHeight="1">
      <c r="A575" s="40">
        <v>556.0</v>
      </c>
      <c r="B575" s="49" t="s">
        <v>1691</v>
      </c>
      <c r="C575" s="49" t="s">
        <v>1692</v>
      </c>
      <c r="D575" s="58"/>
      <c r="E575" s="58"/>
      <c r="F575" s="40"/>
      <c r="G575" s="40"/>
      <c r="H575" s="49"/>
      <c r="I575" s="55"/>
      <c r="J575" s="55"/>
      <c r="K575" s="55"/>
      <c r="L575" s="52">
        <v>8.1383248428E10</v>
      </c>
      <c r="M575" s="53"/>
      <c r="N575" s="49" t="s">
        <v>1691</v>
      </c>
      <c r="O575" s="40"/>
      <c r="P575" s="49" t="s">
        <v>333</v>
      </c>
      <c r="Q575" s="40" t="s">
        <v>308</v>
      </c>
      <c r="R575" s="55"/>
      <c r="S575" s="55"/>
      <c r="T575" s="55"/>
      <c r="U575" s="55"/>
      <c r="V575" s="55"/>
      <c r="W575" s="55"/>
      <c r="X575" s="55"/>
      <c r="Y575" s="55"/>
      <c r="Z575" s="40"/>
      <c r="AA575" s="55"/>
      <c r="AB575" s="40"/>
      <c r="AC575" s="40"/>
      <c r="AD575" s="55"/>
      <c r="AE575" s="56"/>
      <c r="AF575" s="56"/>
      <c r="AG575" s="56"/>
      <c r="AH575" s="56"/>
      <c r="AI575" s="56"/>
      <c r="AJ575" s="56"/>
      <c r="AK575" s="56"/>
    </row>
    <row r="576" ht="26.25" customHeight="1">
      <c r="A576" s="40">
        <v>557.0</v>
      </c>
      <c r="B576" s="49" t="s">
        <v>1693</v>
      </c>
      <c r="C576" s="49" t="s">
        <v>1694</v>
      </c>
      <c r="D576" s="58"/>
      <c r="E576" s="58"/>
      <c r="F576" s="40"/>
      <c r="G576" s="40"/>
      <c r="H576" s="49"/>
      <c r="I576" s="55"/>
      <c r="J576" s="55"/>
      <c r="K576" s="55"/>
      <c r="L576" s="52">
        <v>8.589946497E10</v>
      </c>
      <c r="M576" s="53"/>
      <c r="N576" s="49" t="s">
        <v>1693</v>
      </c>
      <c r="O576" s="40"/>
      <c r="P576" s="49" t="s">
        <v>294</v>
      </c>
      <c r="Q576" s="40" t="s">
        <v>139</v>
      </c>
      <c r="R576" s="55"/>
      <c r="S576" s="55"/>
      <c r="T576" s="55"/>
      <c r="U576" s="55"/>
      <c r="V576" s="55"/>
      <c r="W576" s="55"/>
      <c r="X576" s="55"/>
      <c r="Y576" s="55"/>
      <c r="Z576" s="40"/>
      <c r="AA576" s="55"/>
      <c r="AB576" s="40"/>
      <c r="AC576" s="40"/>
      <c r="AD576" s="55"/>
      <c r="AE576" s="56"/>
      <c r="AF576" s="56"/>
      <c r="AG576" s="56"/>
      <c r="AH576" s="56"/>
      <c r="AI576" s="56"/>
      <c r="AJ576" s="56"/>
      <c r="AK576" s="56"/>
    </row>
    <row r="577" ht="26.25" customHeight="1">
      <c r="A577" s="40">
        <v>558.0</v>
      </c>
      <c r="B577" s="49" t="s">
        <v>1695</v>
      </c>
      <c r="C577" s="49" t="s">
        <v>1696</v>
      </c>
      <c r="D577" s="58"/>
      <c r="E577" s="58"/>
      <c r="F577" s="40"/>
      <c r="G577" s="40"/>
      <c r="H577" s="49"/>
      <c r="I577" s="55"/>
      <c r="J577" s="55"/>
      <c r="K577" s="55"/>
      <c r="L577" s="52">
        <v>8.9698129691E10</v>
      </c>
      <c r="M577" s="53"/>
      <c r="N577" s="49" t="s">
        <v>1695</v>
      </c>
      <c r="O577" s="40"/>
      <c r="P577" s="49" t="s">
        <v>305</v>
      </c>
      <c r="Q577" s="40" t="s">
        <v>108</v>
      </c>
      <c r="R577" s="55"/>
      <c r="S577" s="55"/>
      <c r="T577" s="55"/>
      <c r="U577" s="55"/>
      <c r="V577" s="55"/>
      <c r="W577" s="55"/>
      <c r="X577" s="55"/>
      <c r="Y577" s="55"/>
      <c r="Z577" s="40"/>
      <c r="AA577" s="55"/>
      <c r="AB577" s="40"/>
      <c r="AC577" s="40"/>
      <c r="AD577" s="55"/>
      <c r="AE577" s="56"/>
      <c r="AF577" s="56"/>
      <c r="AG577" s="56"/>
      <c r="AH577" s="56"/>
      <c r="AI577" s="56"/>
      <c r="AJ577" s="56"/>
      <c r="AK577" s="56"/>
    </row>
    <row r="578" ht="26.25" customHeight="1">
      <c r="A578" s="40">
        <v>559.0</v>
      </c>
      <c r="B578" s="49" t="s">
        <v>1697</v>
      </c>
      <c r="C578" s="49" t="s">
        <v>1698</v>
      </c>
      <c r="D578" s="58"/>
      <c r="E578" s="58"/>
      <c r="F578" s="40"/>
      <c r="G578" s="40"/>
      <c r="H578" s="49"/>
      <c r="I578" s="55"/>
      <c r="J578" s="55"/>
      <c r="K578" s="55"/>
      <c r="L578" s="52">
        <v>8.9658433453E10</v>
      </c>
      <c r="M578" s="53"/>
      <c r="N578" s="49" t="s">
        <v>1697</v>
      </c>
      <c r="O578" s="40"/>
      <c r="P578" s="49" t="s">
        <v>294</v>
      </c>
      <c r="Q578" s="40" t="s">
        <v>139</v>
      </c>
      <c r="R578" s="55"/>
      <c r="S578" s="55"/>
      <c r="T578" s="55"/>
      <c r="U578" s="55"/>
      <c r="V578" s="55"/>
      <c r="W578" s="55"/>
      <c r="X578" s="55"/>
      <c r="Y578" s="55"/>
      <c r="Z578" s="40"/>
      <c r="AA578" s="55"/>
      <c r="AB578" s="40"/>
      <c r="AC578" s="40"/>
      <c r="AD578" s="55"/>
      <c r="AE578" s="56"/>
      <c r="AF578" s="56"/>
      <c r="AG578" s="56"/>
      <c r="AH578" s="56"/>
      <c r="AI578" s="56"/>
      <c r="AJ578" s="56"/>
      <c r="AK578" s="56"/>
    </row>
    <row r="579" ht="26.25" customHeight="1">
      <c r="A579" s="40">
        <v>560.0</v>
      </c>
      <c r="B579" s="49" t="s">
        <v>1699</v>
      </c>
      <c r="C579" s="49" t="s">
        <v>1700</v>
      </c>
      <c r="D579" s="58"/>
      <c r="E579" s="58"/>
      <c r="F579" s="40"/>
      <c r="G579" s="40"/>
      <c r="H579" s="49"/>
      <c r="I579" s="55"/>
      <c r="J579" s="55"/>
      <c r="K579" s="55"/>
      <c r="L579" s="52">
        <v>8.1905083973E10</v>
      </c>
      <c r="M579" s="53"/>
      <c r="N579" s="49" t="s">
        <v>1699</v>
      </c>
      <c r="O579" s="40"/>
      <c r="P579" s="49" t="s">
        <v>294</v>
      </c>
      <c r="Q579" s="40" t="s">
        <v>542</v>
      </c>
      <c r="R579" s="55"/>
      <c r="S579" s="55"/>
      <c r="T579" s="55"/>
      <c r="U579" s="55"/>
      <c r="V579" s="55"/>
      <c r="W579" s="55"/>
      <c r="X579" s="55"/>
      <c r="Y579" s="55"/>
      <c r="Z579" s="40"/>
      <c r="AA579" s="55"/>
      <c r="AB579" s="40"/>
      <c r="AC579" s="40"/>
      <c r="AD579" s="55"/>
      <c r="AE579" s="56"/>
      <c r="AF579" s="56"/>
      <c r="AG579" s="56"/>
      <c r="AH579" s="56"/>
      <c r="AI579" s="56"/>
      <c r="AJ579" s="56"/>
      <c r="AK579" s="56"/>
    </row>
    <row r="580" ht="26.25" customHeight="1">
      <c r="A580" s="40">
        <v>561.0</v>
      </c>
      <c r="B580" s="49" t="s">
        <v>1701</v>
      </c>
      <c r="C580" s="49" t="s">
        <v>1702</v>
      </c>
      <c r="D580" s="58"/>
      <c r="E580" s="58"/>
      <c r="F580" s="40"/>
      <c r="G580" s="40"/>
      <c r="H580" s="49"/>
      <c r="I580" s="55"/>
      <c r="J580" s="55"/>
      <c r="K580" s="55"/>
      <c r="L580" s="52">
        <v>8.18171918E8</v>
      </c>
      <c r="M580" s="53"/>
      <c r="N580" s="49" t="s">
        <v>1701</v>
      </c>
      <c r="O580" s="40"/>
      <c r="P580" s="49" t="s">
        <v>294</v>
      </c>
      <c r="Q580" s="40" t="s">
        <v>542</v>
      </c>
      <c r="R580" s="55"/>
      <c r="S580" s="55"/>
      <c r="T580" s="55"/>
      <c r="U580" s="55"/>
      <c r="V580" s="55"/>
      <c r="W580" s="55"/>
      <c r="X580" s="55"/>
      <c r="Y580" s="55"/>
      <c r="Z580" s="40"/>
      <c r="AA580" s="55"/>
      <c r="AB580" s="40"/>
      <c r="AC580" s="40"/>
      <c r="AD580" s="55"/>
      <c r="AE580" s="56"/>
      <c r="AF580" s="56"/>
      <c r="AG580" s="56"/>
      <c r="AH580" s="56"/>
      <c r="AI580" s="56"/>
      <c r="AJ580" s="56"/>
      <c r="AK580" s="56"/>
    </row>
    <row r="581" ht="26.25" customHeight="1">
      <c r="A581" s="40">
        <v>562.0</v>
      </c>
      <c r="B581" s="49" t="s">
        <v>1703</v>
      </c>
      <c r="C581" s="49" t="s">
        <v>1704</v>
      </c>
      <c r="D581" s="58"/>
      <c r="E581" s="58"/>
      <c r="F581" s="40"/>
      <c r="G581" s="40"/>
      <c r="H581" s="49"/>
      <c r="I581" s="55"/>
      <c r="J581" s="55"/>
      <c r="K581" s="55"/>
      <c r="L581" s="52">
        <v>8.1316406706E10</v>
      </c>
      <c r="M581" s="53"/>
      <c r="N581" s="49" t="s">
        <v>1703</v>
      </c>
      <c r="O581" s="40"/>
      <c r="P581" s="49" t="s">
        <v>288</v>
      </c>
      <c r="Q581" s="40" t="s">
        <v>1705</v>
      </c>
      <c r="R581" s="55"/>
      <c r="S581" s="55"/>
      <c r="T581" s="55"/>
      <c r="U581" s="55"/>
      <c r="V581" s="55"/>
      <c r="W581" s="55"/>
      <c r="X581" s="55"/>
      <c r="Y581" s="55"/>
      <c r="Z581" s="40"/>
      <c r="AA581" s="55"/>
      <c r="AB581" s="40"/>
      <c r="AC581" s="40"/>
      <c r="AD581" s="55"/>
      <c r="AE581" s="56"/>
      <c r="AF581" s="56"/>
      <c r="AG581" s="56"/>
      <c r="AH581" s="56"/>
      <c r="AI581" s="56"/>
      <c r="AJ581" s="56"/>
      <c r="AK581" s="56"/>
    </row>
    <row r="582" ht="26.25" customHeight="1">
      <c r="A582" s="10">
        <f>A581+1</f>
        <v>563</v>
      </c>
      <c r="B582" s="56"/>
      <c r="C582" s="60" t="s">
        <v>1706</v>
      </c>
      <c r="D582" s="61">
        <v>36127.0</v>
      </c>
      <c r="E582" s="90" t="s">
        <v>1707</v>
      </c>
      <c r="F582" s="63" t="s">
        <v>101</v>
      </c>
      <c r="G582" s="60" t="s">
        <v>102</v>
      </c>
      <c r="H582" s="60" t="s">
        <v>1708</v>
      </c>
      <c r="I582" s="60" t="s">
        <v>1709</v>
      </c>
      <c r="J582" s="60" t="s">
        <v>13</v>
      </c>
      <c r="K582" s="60" t="s">
        <v>105</v>
      </c>
      <c r="L582" s="64">
        <v>8.5161389804E10</v>
      </c>
      <c r="M582" s="64">
        <v>8.3804160262E10</v>
      </c>
      <c r="N582" s="60" t="s">
        <v>1710</v>
      </c>
      <c r="O582" s="81" t="s">
        <v>106</v>
      </c>
      <c r="P582" s="60" t="s">
        <v>123</v>
      </c>
      <c r="Q582" s="60" t="s">
        <v>139</v>
      </c>
      <c r="R582" s="60" t="s">
        <v>811</v>
      </c>
      <c r="S582" s="66"/>
      <c r="T582" s="60" t="s">
        <v>1711</v>
      </c>
      <c r="U582" s="60" t="s">
        <v>1712</v>
      </c>
      <c r="V582" s="60" t="s">
        <v>1713</v>
      </c>
      <c r="W582" s="60" t="s">
        <v>593</v>
      </c>
      <c r="X582" s="60" t="s">
        <v>1714</v>
      </c>
      <c r="Y582" s="65" t="s">
        <v>1715</v>
      </c>
      <c r="Z582" s="60" t="s">
        <v>1716</v>
      </c>
      <c r="AA582" s="65" t="s">
        <v>1717</v>
      </c>
      <c r="AB582" s="65" t="s">
        <v>1718</v>
      </c>
      <c r="AC582" s="60" t="s">
        <v>1719</v>
      </c>
      <c r="AD582" s="65" t="s">
        <v>1720</v>
      </c>
      <c r="AE582" s="66"/>
      <c r="AF582" s="56"/>
      <c r="AG582" s="56"/>
      <c r="AH582" s="56"/>
      <c r="AI582" s="56"/>
      <c r="AJ582" s="56"/>
      <c r="AK582" s="56"/>
    </row>
    <row r="583" ht="26.25" customHeight="1">
      <c r="A583" s="40">
        <v>563.0</v>
      </c>
      <c r="B583" s="49" t="s">
        <v>1721</v>
      </c>
      <c r="C583" s="49" t="s">
        <v>1722</v>
      </c>
      <c r="D583" s="58"/>
      <c r="F583" s="40"/>
      <c r="G583" s="40"/>
      <c r="H583" s="49"/>
      <c r="I583" s="55"/>
      <c r="J583" s="55"/>
      <c r="K583" s="55"/>
      <c r="L583" s="52">
        <v>8.5320215865E10</v>
      </c>
      <c r="M583" s="53"/>
      <c r="N583" s="49" t="s">
        <v>1721</v>
      </c>
      <c r="O583" s="40"/>
      <c r="P583" s="49" t="s">
        <v>333</v>
      </c>
      <c r="Q583" s="40" t="s">
        <v>308</v>
      </c>
      <c r="R583" s="55"/>
      <c r="S583" s="55"/>
      <c r="T583" s="55"/>
      <c r="U583" s="55"/>
      <c r="V583" s="55"/>
      <c r="W583" s="55"/>
      <c r="X583" s="55"/>
      <c r="Y583" s="55"/>
      <c r="Z583" s="40"/>
      <c r="AA583" s="55"/>
      <c r="AB583" s="40"/>
      <c r="AC583" s="40"/>
      <c r="AD583" s="55"/>
      <c r="AE583" s="56"/>
      <c r="AF583" s="56"/>
      <c r="AG583" s="56"/>
      <c r="AH583" s="56"/>
      <c r="AI583" s="56"/>
      <c r="AJ583" s="56"/>
      <c r="AK583" s="56"/>
    </row>
    <row r="584" ht="26.25" customHeight="1">
      <c r="A584" s="40">
        <v>564.0</v>
      </c>
      <c r="B584" s="49" t="s">
        <v>1723</v>
      </c>
      <c r="C584" s="49" t="s">
        <v>1724</v>
      </c>
      <c r="D584" s="58"/>
      <c r="E584" s="58"/>
      <c r="F584" s="40"/>
      <c r="G584" s="40"/>
      <c r="H584" s="49"/>
      <c r="I584" s="55"/>
      <c r="J584" s="55"/>
      <c r="K584" s="55"/>
      <c r="L584" s="52">
        <v>8.5959211907E10</v>
      </c>
      <c r="M584" s="53"/>
      <c r="N584" s="49" t="s">
        <v>1723</v>
      </c>
      <c r="O584" s="40"/>
      <c r="P584" s="49" t="s">
        <v>294</v>
      </c>
      <c r="Q584" s="40" t="s">
        <v>139</v>
      </c>
      <c r="R584" s="55"/>
      <c r="S584" s="55"/>
      <c r="T584" s="55"/>
      <c r="U584" s="55"/>
      <c r="V584" s="55"/>
      <c r="W584" s="55"/>
      <c r="X584" s="55"/>
      <c r="Y584" s="55"/>
      <c r="Z584" s="40"/>
      <c r="AA584" s="55"/>
      <c r="AB584" s="40"/>
      <c r="AC584" s="40"/>
      <c r="AD584" s="55"/>
      <c r="AE584" s="56"/>
      <c r="AF584" s="56"/>
      <c r="AG584" s="56"/>
      <c r="AH584" s="56"/>
      <c r="AI584" s="56"/>
      <c r="AJ584" s="56"/>
      <c r="AK584" s="56"/>
    </row>
    <row r="585" ht="26.25" customHeight="1">
      <c r="A585" s="40">
        <v>565.0</v>
      </c>
      <c r="B585" s="49" t="s">
        <v>1725</v>
      </c>
      <c r="C585" s="49" t="s">
        <v>1726</v>
      </c>
      <c r="D585" s="58"/>
      <c r="E585" s="58"/>
      <c r="F585" s="40"/>
      <c r="G585" s="40"/>
      <c r="H585" s="49"/>
      <c r="I585" s="55"/>
      <c r="J585" s="55"/>
      <c r="K585" s="55"/>
      <c r="L585" s="52">
        <v>8.5526205258E10</v>
      </c>
      <c r="M585" s="53"/>
      <c r="N585" s="49" t="s">
        <v>1725</v>
      </c>
      <c r="O585" s="40"/>
      <c r="P585" s="49" t="s">
        <v>294</v>
      </c>
      <c r="Q585" s="40" t="s">
        <v>308</v>
      </c>
      <c r="R585" s="55"/>
      <c r="S585" s="55"/>
      <c r="T585" s="55"/>
      <c r="U585" s="55"/>
      <c r="V585" s="55"/>
      <c r="W585" s="55"/>
      <c r="X585" s="55"/>
      <c r="Y585" s="55"/>
      <c r="Z585" s="40"/>
      <c r="AA585" s="55"/>
      <c r="AB585" s="40"/>
      <c r="AC585" s="40"/>
      <c r="AD585" s="55"/>
      <c r="AE585" s="56"/>
      <c r="AF585" s="56"/>
      <c r="AG585" s="56"/>
      <c r="AH585" s="56"/>
      <c r="AI585" s="56"/>
      <c r="AJ585" s="56"/>
      <c r="AK585" s="56"/>
    </row>
    <row r="586" ht="26.25" customHeight="1">
      <c r="A586" s="40">
        <v>566.0</v>
      </c>
      <c r="B586" s="49" t="s">
        <v>1727</v>
      </c>
      <c r="C586" s="49" t="s">
        <v>1728</v>
      </c>
      <c r="D586" s="58"/>
      <c r="E586" s="58"/>
      <c r="F586" s="40"/>
      <c r="G586" s="40"/>
      <c r="H586" s="49"/>
      <c r="I586" s="55"/>
      <c r="J586" s="55"/>
      <c r="K586" s="55"/>
      <c r="L586" s="52">
        <v>8.5710626454E10</v>
      </c>
      <c r="M586" s="53"/>
      <c r="N586" s="49" t="s">
        <v>1727</v>
      </c>
      <c r="O586" s="40"/>
      <c r="P586" s="49" t="s">
        <v>294</v>
      </c>
      <c r="Q586" s="40" t="s">
        <v>308</v>
      </c>
      <c r="R586" s="55"/>
      <c r="S586" s="55"/>
      <c r="T586" s="55"/>
      <c r="U586" s="55"/>
      <c r="V586" s="55"/>
      <c r="W586" s="55"/>
      <c r="X586" s="55"/>
      <c r="Y586" s="55"/>
      <c r="Z586" s="40"/>
      <c r="AA586" s="55"/>
      <c r="AB586" s="40"/>
      <c r="AC586" s="40"/>
      <c r="AD586" s="55"/>
      <c r="AE586" s="56"/>
      <c r="AF586" s="56"/>
      <c r="AG586" s="56"/>
      <c r="AH586" s="56"/>
      <c r="AI586" s="56"/>
      <c r="AJ586" s="56"/>
      <c r="AK586" s="56"/>
    </row>
    <row r="587" ht="26.25" customHeight="1">
      <c r="A587" s="40">
        <v>567.0</v>
      </c>
      <c r="B587" s="49" t="s">
        <v>1729</v>
      </c>
      <c r="C587" s="49" t="s">
        <v>1730</v>
      </c>
      <c r="D587" s="58"/>
      <c r="E587" s="58"/>
      <c r="F587" s="40"/>
      <c r="G587" s="40"/>
      <c r="H587" s="49"/>
      <c r="I587" s="55"/>
      <c r="J587" s="55"/>
      <c r="K587" s="55"/>
      <c r="L587" s="52">
        <v>8.1280671841E10</v>
      </c>
      <c r="M587" s="53"/>
      <c r="N587" s="49" t="s">
        <v>1729</v>
      </c>
      <c r="O587" s="40"/>
      <c r="P587" s="49" t="s">
        <v>294</v>
      </c>
      <c r="Q587" s="40" t="s">
        <v>139</v>
      </c>
      <c r="R587" s="55"/>
      <c r="S587" s="55"/>
      <c r="T587" s="55"/>
      <c r="U587" s="55"/>
      <c r="V587" s="55"/>
      <c r="W587" s="55"/>
      <c r="X587" s="55"/>
      <c r="Y587" s="55"/>
      <c r="Z587" s="40"/>
      <c r="AA587" s="55"/>
      <c r="AB587" s="40"/>
      <c r="AC587" s="40"/>
      <c r="AD587" s="55"/>
      <c r="AE587" s="56"/>
      <c r="AF587" s="56"/>
      <c r="AG587" s="56"/>
      <c r="AH587" s="56"/>
      <c r="AI587" s="56"/>
      <c r="AJ587" s="56"/>
      <c r="AK587" s="56"/>
    </row>
    <row r="588" ht="26.25" customHeight="1">
      <c r="A588" s="40">
        <v>568.0</v>
      </c>
      <c r="B588" s="49" t="s">
        <v>1731</v>
      </c>
      <c r="C588" s="49" t="s">
        <v>1732</v>
      </c>
      <c r="D588" s="58"/>
      <c r="E588" s="58"/>
      <c r="F588" s="40"/>
      <c r="G588" s="40"/>
      <c r="H588" s="49"/>
      <c r="I588" s="55"/>
      <c r="J588" s="55"/>
      <c r="K588" s="55"/>
      <c r="L588" s="52">
        <v>8.9629115422E10</v>
      </c>
      <c r="M588" s="53"/>
      <c r="N588" s="49" t="s">
        <v>1731</v>
      </c>
      <c r="O588" s="40"/>
      <c r="P588" s="49" t="s">
        <v>294</v>
      </c>
      <c r="Q588" s="40" t="s">
        <v>308</v>
      </c>
      <c r="R588" s="55"/>
      <c r="S588" s="55"/>
      <c r="T588" s="55"/>
      <c r="U588" s="55"/>
      <c r="V588" s="55"/>
      <c r="W588" s="55"/>
      <c r="X588" s="55"/>
      <c r="Y588" s="55"/>
      <c r="Z588" s="40"/>
      <c r="AA588" s="55"/>
      <c r="AB588" s="40"/>
      <c r="AC588" s="40"/>
      <c r="AD588" s="55"/>
      <c r="AE588" s="56"/>
      <c r="AF588" s="56"/>
      <c r="AG588" s="56"/>
      <c r="AH588" s="56"/>
      <c r="AI588" s="56"/>
      <c r="AJ588" s="56"/>
      <c r="AK588" s="56"/>
    </row>
    <row r="589" ht="26.25" customHeight="1">
      <c r="A589" s="40">
        <v>569.0</v>
      </c>
      <c r="B589" s="49" t="s">
        <v>1733</v>
      </c>
      <c r="C589" s="49" t="s">
        <v>1734</v>
      </c>
      <c r="D589" s="58"/>
      <c r="E589" s="58"/>
      <c r="F589" s="40"/>
      <c r="G589" s="40"/>
      <c r="H589" s="49"/>
      <c r="I589" s="55"/>
      <c r="J589" s="55"/>
      <c r="K589" s="55"/>
      <c r="L589" s="52">
        <v>8.1517823076E10</v>
      </c>
      <c r="M589" s="53"/>
      <c r="N589" s="49" t="s">
        <v>1733</v>
      </c>
      <c r="O589" s="40"/>
      <c r="P589" s="49" t="s">
        <v>294</v>
      </c>
      <c r="Q589" s="40" t="s">
        <v>308</v>
      </c>
      <c r="R589" s="55"/>
      <c r="S589" s="55"/>
      <c r="T589" s="55"/>
      <c r="U589" s="55"/>
      <c r="V589" s="55"/>
      <c r="W589" s="55"/>
      <c r="X589" s="55"/>
      <c r="Y589" s="55"/>
      <c r="Z589" s="40"/>
      <c r="AA589" s="55"/>
      <c r="AB589" s="40"/>
      <c r="AC589" s="40"/>
      <c r="AD589" s="55"/>
      <c r="AE589" s="56"/>
      <c r="AF589" s="56"/>
      <c r="AG589" s="56"/>
      <c r="AH589" s="56"/>
      <c r="AI589" s="56"/>
      <c r="AJ589" s="56"/>
      <c r="AK589" s="56"/>
    </row>
    <row r="590" ht="26.25" customHeight="1">
      <c r="A590" s="10">
        <f>A589+1</f>
        <v>570</v>
      </c>
      <c r="B590" s="56"/>
      <c r="C590" s="66" t="s">
        <v>1735</v>
      </c>
      <c r="D590" s="61">
        <v>35025.0</v>
      </c>
      <c r="E590" s="62" t="s">
        <v>1736</v>
      </c>
      <c r="F590" s="78" t="s">
        <v>101</v>
      </c>
      <c r="G590" s="66" t="s">
        <v>102</v>
      </c>
      <c r="H590" s="66" t="s">
        <v>1737</v>
      </c>
      <c r="I590" s="66" t="s">
        <v>1738</v>
      </c>
      <c r="J590" s="66" t="s">
        <v>751</v>
      </c>
      <c r="K590" s="66" t="s">
        <v>105</v>
      </c>
      <c r="L590" s="64">
        <v>8.2132732879E10</v>
      </c>
      <c r="M590" s="64">
        <v>8.1232680112E10</v>
      </c>
      <c r="N590" s="66" t="s">
        <v>1739</v>
      </c>
      <c r="O590" s="81" t="s">
        <v>106</v>
      </c>
      <c r="P590" s="66" t="s">
        <v>123</v>
      </c>
      <c r="Q590" s="66" t="s">
        <v>588</v>
      </c>
      <c r="R590" s="66" t="s">
        <v>158</v>
      </c>
      <c r="S590" s="66"/>
      <c r="T590" s="66" t="s">
        <v>1740</v>
      </c>
      <c r="U590" s="66" t="s">
        <v>1741</v>
      </c>
      <c r="V590" s="66" t="s">
        <v>1742</v>
      </c>
      <c r="W590" s="66" t="s">
        <v>159</v>
      </c>
      <c r="X590" s="66" t="s">
        <v>1743</v>
      </c>
      <c r="Y590" s="82" t="s">
        <v>1744</v>
      </c>
      <c r="Z590" s="66"/>
      <c r="AA590" s="82" t="s">
        <v>1745</v>
      </c>
      <c r="AB590" s="82" t="s">
        <v>1746</v>
      </c>
      <c r="AC590" s="66" t="s">
        <v>1747</v>
      </c>
      <c r="AD590" s="66"/>
      <c r="AE590" s="82" t="s">
        <v>1748</v>
      </c>
      <c r="AF590" s="56"/>
      <c r="AG590" s="56"/>
      <c r="AH590" s="56"/>
      <c r="AI590" s="56"/>
      <c r="AJ590" s="56"/>
      <c r="AK590" s="56"/>
    </row>
    <row r="591" ht="26.25" customHeight="1">
      <c r="A591" s="40">
        <v>570.0</v>
      </c>
      <c r="B591" s="49" t="s">
        <v>1749</v>
      </c>
      <c r="C591" s="49" t="s">
        <v>1750</v>
      </c>
      <c r="D591" s="58"/>
      <c r="E591" s="58"/>
      <c r="F591" s="40"/>
      <c r="G591" s="40"/>
      <c r="H591" s="49"/>
      <c r="I591" s="55"/>
      <c r="J591" s="55"/>
      <c r="K591" s="55"/>
      <c r="L591" s="52">
        <v>8.1361989588E10</v>
      </c>
      <c r="M591" s="53"/>
      <c r="N591" s="49" t="s">
        <v>1749</v>
      </c>
      <c r="O591" s="40"/>
      <c r="P591" s="49" t="s">
        <v>302</v>
      </c>
      <c r="Q591" s="40" t="s">
        <v>308</v>
      </c>
      <c r="R591" s="55"/>
      <c r="S591" s="55"/>
      <c r="T591" s="55"/>
      <c r="U591" s="55"/>
      <c r="V591" s="55"/>
      <c r="W591" s="55"/>
      <c r="X591" s="55"/>
      <c r="Y591" s="55"/>
      <c r="Z591" s="40"/>
      <c r="AA591" s="55"/>
      <c r="AB591" s="40"/>
      <c r="AC591" s="40"/>
      <c r="AD591" s="55"/>
      <c r="AE591" s="56"/>
      <c r="AF591" s="56"/>
      <c r="AG591" s="56"/>
      <c r="AH591" s="56"/>
      <c r="AI591" s="56"/>
      <c r="AJ591" s="56"/>
      <c r="AK591" s="56"/>
    </row>
    <row r="592" ht="26.25" customHeight="1">
      <c r="A592" s="40">
        <v>571.0</v>
      </c>
      <c r="B592" s="49" t="s">
        <v>1751</v>
      </c>
      <c r="C592" s="49" t="s">
        <v>1752</v>
      </c>
      <c r="D592" s="58"/>
      <c r="E592" s="58"/>
      <c r="F592" s="40"/>
      <c r="G592" s="40"/>
      <c r="H592" s="49"/>
      <c r="I592" s="55"/>
      <c r="J592" s="55"/>
      <c r="K592" s="55"/>
      <c r="L592" s="52">
        <v>8.2215154878E10</v>
      </c>
      <c r="M592" s="53"/>
      <c r="N592" s="49" t="s">
        <v>1751</v>
      </c>
      <c r="O592" s="40"/>
      <c r="P592" s="49" t="s">
        <v>294</v>
      </c>
      <c r="Q592" s="40" t="s">
        <v>308</v>
      </c>
      <c r="R592" s="55"/>
      <c r="S592" s="55"/>
      <c r="T592" s="55"/>
      <c r="U592" s="55"/>
      <c r="V592" s="55"/>
      <c r="W592" s="55"/>
      <c r="X592" s="55"/>
      <c r="Y592" s="55"/>
      <c r="Z592" s="40"/>
      <c r="AA592" s="55"/>
      <c r="AB592" s="40"/>
      <c r="AC592" s="40"/>
      <c r="AD592" s="55"/>
      <c r="AE592" s="56"/>
      <c r="AF592" s="56"/>
      <c r="AG592" s="56"/>
      <c r="AH592" s="56"/>
      <c r="AI592" s="56"/>
      <c r="AJ592" s="56"/>
      <c r="AK592" s="56"/>
    </row>
    <row r="593" ht="26.25" customHeight="1">
      <c r="A593" s="40">
        <v>572.0</v>
      </c>
      <c r="B593" s="49" t="s">
        <v>1753</v>
      </c>
      <c r="C593" s="49" t="s">
        <v>1754</v>
      </c>
      <c r="D593" s="58"/>
      <c r="E593" s="58"/>
      <c r="F593" s="40"/>
      <c r="G593" s="40"/>
      <c r="H593" s="49"/>
      <c r="I593" s="55"/>
      <c r="J593" s="55"/>
      <c r="K593" s="55"/>
      <c r="L593" s="52">
        <v>8.3806555169E10</v>
      </c>
      <c r="M593" s="53"/>
      <c r="N593" s="49" t="s">
        <v>1753</v>
      </c>
      <c r="O593" s="40"/>
      <c r="P593" s="49" t="s">
        <v>294</v>
      </c>
      <c r="Q593" s="40" t="s">
        <v>308</v>
      </c>
      <c r="R593" s="55"/>
      <c r="S593" s="55"/>
      <c r="T593" s="55"/>
      <c r="U593" s="55"/>
      <c r="V593" s="55"/>
      <c r="W593" s="55"/>
      <c r="X593" s="55"/>
      <c r="Y593" s="55"/>
      <c r="Z593" s="40"/>
      <c r="AA593" s="55"/>
      <c r="AB593" s="40"/>
      <c r="AC593" s="40"/>
      <c r="AD593" s="55"/>
      <c r="AE593" s="56"/>
      <c r="AF593" s="56"/>
      <c r="AG593" s="56"/>
      <c r="AH593" s="56"/>
      <c r="AI593" s="56"/>
      <c r="AJ593" s="56"/>
      <c r="AK593" s="56"/>
    </row>
    <row r="594" ht="26.25" customHeight="1">
      <c r="A594" s="40">
        <v>573.0</v>
      </c>
      <c r="B594" s="49" t="s">
        <v>1755</v>
      </c>
      <c r="C594" s="49" t="s">
        <v>1756</v>
      </c>
      <c r="D594" s="58"/>
      <c r="E594" s="58"/>
      <c r="F594" s="40"/>
      <c r="G594" s="40"/>
      <c r="H594" s="49"/>
      <c r="I594" s="55"/>
      <c r="J594" s="55"/>
      <c r="K594" s="55"/>
      <c r="L594" s="52">
        <v>8.1220051866E10</v>
      </c>
      <c r="M594" s="53"/>
      <c r="N594" s="49" t="s">
        <v>1755</v>
      </c>
      <c r="O594" s="40"/>
      <c r="P594" s="49" t="s">
        <v>294</v>
      </c>
      <c r="Q594" s="40" t="s">
        <v>308</v>
      </c>
      <c r="R594" s="55"/>
      <c r="S594" s="55"/>
      <c r="T594" s="55"/>
      <c r="U594" s="55"/>
      <c r="V594" s="55"/>
      <c r="W594" s="55"/>
      <c r="X594" s="55"/>
      <c r="Y594" s="55"/>
      <c r="Z594" s="40"/>
      <c r="AA594" s="55"/>
      <c r="AB594" s="40"/>
      <c r="AC594" s="40"/>
      <c r="AD594" s="55"/>
      <c r="AE594" s="56"/>
      <c r="AF594" s="56"/>
      <c r="AG594" s="56"/>
      <c r="AH594" s="56"/>
      <c r="AI594" s="56"/>
      <c r="AJ594" s="56"/>
      <c r="AK594" s="56"/>
    </row>
    <row r="595" ht="26.25" customHeight="1">
      <c r="A595" s="40">
        <v>574.0</v>
      </c>
      <c r="B595" s="49" t="s">
        <v>1757</v>
      </c>
      <c r="C595" s="49" t="s">
        <v>1758</v>
      </c>
      <c r="D595" s="58"/>
      <c r="E595" s="58"/>
      <c r="F595" s="40"/>
      <c r="G595" s="40"/>
      <c r="H595" s="49"/>
      <c r="I595" s="55"/>
      <c r="J595" s="55"/>
      <c r="K595" s="55"/>
      <c r="L595" s="52">
        <v>8.970075101E9</v>
      </c>
      <c r="M595" s="53"/>
      <c r="N595" s="49" t="s">
        <v>1757</v>
      </c>
      <c r="O595" s="40"/>
      <c r="P595" s="49" t="s">
        <v>294</v>
      </c>
      <c r="Q595" s="40" t="s">
        <v>308</v>
      </c>
      <c r="R595" s="55"/>
      <c r="S595" s="55"/>
      <c r="T595" s="55"/>
      <c r="U595" s="55"/>
      <c r="V595" s="55"/>
      <c r="W595" s="55"/>
      <c r="X595" s="55"/>
      <c r="Y595" s="55"/>
      <c r="Z595" s="40"/>
      <c r="AA595" s="55"/>
      <c r="AB595" s="40"/>
      <c r="AC595" s="40"/>
      <c r="AD595" s="55"/>
      <c r="AE595" s="56"/>
      <c r="AF595" s="56"/>
      <c r="AG595" s="56"/>
      <c r="AH595" s="56"/>
      <c r="AI595" s="56"/>
      <c r="AJ595" s="56"/>
      <c r="AK595" s="56"/>
    </row>
    <row r="596" ht="26.25" customHeight="1">
      <c r="A596" s="40">
        <v>575.0</v>
      </c>
      <c r="B596" s="49" t="s">
        <v>1759</v>
      </c>
      <c r="C596" s="49" t="s">
        <v>1760</v>
      </c>
      <c r="D596" s="58"/>
      <c r="E596" s="58"/>
      <c r="F596" s="40"/>
      <c r="G596" s="40"/>
      <c r="H596" s="49"/>
      <c r="I596" s="55"/>
      <c r="J596" s="55"/>
      <c r="K596" s="55"/>
      <c r="L596" s="52">
        <v>8.5872985419E10</v>
      </c>
      <c r="M596" s="53"/>
      <c r="N596" s="49" t="s">
        <v>1759</v>
      </c>
      <c r="O596" s="40"/>
      <c r="P596" s="49" t="s">
        <v>1761</v>
      </c>
      <c r="Q596" s="40" t="s">
        <v>139</v>
      </c>
      <c r="R596" s="55"/>
      <c r="S596" s="55"/>
      <c r="T596" s="55"/>
      <c r="U596" s="55"/>
      <c r="V596" s="55"/>
      <c r="W596" s="55"/>
      <c r="X596" s="55"/>
      <c r="Y596" s="55"/>
      <c r="Z596" s="40"/>
      <c r="AA596" s="55"/>
      <c r="AB596" s="40"/>
      <c r="AC596" s="40"/>
      <c r="AD596" s="55"/>
      <c r="AE596" s="56"/>
      <c r="AF596" s="56"/>
      <c r="AG596" s="56"/>
      <c r="AH596" s="56"/>
      <c r="AI596" s="56"/>
      <c r="AJ596" s="56"/>
      <c r="AK596" s="56"/>
    </row>
    <row r="597" ht="26.25" customHeight="1">
      <c r="A597" s="40">
        <v>576.0</v>
      </c>
      <c r="B597" s="49" t="s">
        <v>1762</v>
      </c>
      <c r="C597" s="49" t="s">
        <v>1763</v>
      </c>
      <c r="D597" s="58"/>
      <c r="E597" s="58"/>
      <c r="F597" s="40"/>
      <c r="G597" s="40"/>
      <c r="H597" s="49"/>
      <c r="I597" s="55"/>
      <c r="J597" s="55"/>
      <c r="K597" s="55"/>
      <c r="L597" s="52">
        <v>8.785553721E10</v>
      </c>
      <c r="M597" s="53"/>
      <c r="N597" s="49" t="s">
        <v>1762</v>
      </c>
      <c r="O597" s="40"/>
      <c r="P597" s="49" t="s">
        <v>1764</v>
      </c>
      <c r="Q597" s="40" t="s">
        <v>308</v>
      </c>
      <c r="R597" s="55"/>
      <c r="S597" s="55"/>
      <c r="T597" s="55"/>
      <c r="U597" s="55"/>
      <c r="V597" s="55"/>
      <c r="W597" s="55"/>
      <c r="X597" s="55"/>
      <c r="Y597" s="55"/>
      <c r="Z597" s="40"/>
      <c r="AA597" s="55"/>
      <c r="AB597" s="40"/>
      <c r="AC597" s="40"/>
      <c r="AD597" s="55"/>
      <c r="AE597" s="56"/>
      <c r="AF597" s="56"/>
      <c r="AG597" s="56"/>
      <c r="AH597" s="56"/>
      <c r="AI597" s="56"/>
      <c r="AJ597" s="56"/>
      <c r="AK597" s="56"/>
    </row>
    <row r="598" ht="26.25" customHeight="1">
      <c r="A598" s="40">
        <v>577.0</v>
      </c>
      <c r="B598" s="49" t="s">
        <v>1765</v>
      </c>
      <c r="C598" s="49" t="s">
        <v>1766</v>
      </c>
      <c r="D598" s="58"/>
      <c r="E598" s="58"/>
      <c r="F598" s="40"/>
      <c r="G598" s="40"/>
      <c r="H598" s="49"/>
      <c r="I598" s="55"/>
      <c r="J598" s="55"/>
      <c r="K598" s="55"/>
      <c r="L598" s="52">
        <v>8.1294637973E10</v>
      </c>
      <c r="M598" s="53"/>
      <c r="N598" s="49" t="s">
        <v>1765</v>
      </c>
      <c r="O598" s="40"/>
      <c r="P598" s="49" t="s">
        <v>1764</v>
      </c>
      <c r="Q598" s="40" t="s">
        <v>179</v>
      </c>
      <c r="R598" s="55"/>
      <c r="S598" s="55"/>
      <c r="T598" s="55"/>
      <c r="U598" s="55"/>
      <c r="V598" s="55"/>
      <c r="W598" s="55"/>
      <c r="X598" s="55"/>
      <c r="Y598" s="55"/>
      <c r="Z598" s="40"/>
      <c r="AA598" s="55"/>
      <c r="AB598" s="40"/>
      <c r="AC598" s="40"/>
      <c r="AD598" s="55"/>
      <c r="AE598" s="56"/>
      <c r="AF598" s="56"/>
      <c r="AG598" s="56"/>
      <c r="AH598" s="56"/>
      <c r="AI598" s="56"/>
      <c r="AJ598" s="56"/>
      <c r="AK598" s="56"/>
    </row>
    <row r="599" ht="26.25" customHeight="1">
      <c r="A599" s="40">
        <v>578.0</v>
      </c>
      <c r="B599" s="55"/>
      <c r="C599" s="49" t="s">
        <v>1767</v>
      </c>
      <c r="D599" s="49" t="s">
        <v>1768</v>
      </c>
      <c r="E599" s="49"/>
      <c r="F599" s="41" t="s">
        <v>119</v>
      </c>
      <c r="G599" s="40" t="s">
        <v>102</v>
      </c>
      <c r="H599" s="49" t="s">
        <v>1769</v>
      </c>
      <c r="I599" s="49" t="s">
        <v>1770</v>
      </c>
      <c r="J599" s="49" t="s">
        <v>11</v>
      </c>
      <c r="K599" s="49" t="s">
        <v>105</v>
      </c>
      <c r="L599" s="52">
        <v>8.5872985419E10</v>
      </c>
      <c r="M599" s="53">
        <v>8.965482036E9</v>
      </c>
      <c r="N599" s="49" t="s">
        <v>1759</v>
      </c>
      <c r="O599" s="40" t="s">
        <v>106</v>
      </c>
      <c r="P599" s="55"/>
      <c r="Q599" s="40" t="s">
        <v>139</v>
      </c>
      <c r="R599" s="55"/>
      <c r="S599" s="49" t="s">
        <v>1771</v>
      </c>
      <c r="T599" s="55"/>
      <c r="U599" s="55"/>
      <c r="V599" s="49" t="s">
        <v>1772</v>
      </c>
      <c r="W599" s="49" t="s">
        <v>1773</v>
      </c>
      <c r="X599" s="55"/>
      <c r="Y599" s="55"/>
      <c r="Z599" s="40"/>
      <c r="AA599" s="55"/>
      <c r="AB599" s="40"/>
      <c r="AC599" s="40"/>
      <c r="AD599" s="55"/>
      <c r="AE599" s="56"/>
      <c r="AF599" s="56"/>
      <c r="AG599" s="56"/>
      <c r="AH599" s="56"/>
      <c r="AI599" s="56"/>
      <c r="AJ599" s="56"/>
      <c r="AK599" s="56"/>
    </row>
    <row r="600" ht="26.25" customHeight="1">
      <c r="A600" s="40">
        <v>579.0</v>
      </c>
      <c r="B600" s="55"/>
      <c r="C600" s="49" t="s">
        <v>1774</v>
      </c>
      <c r="D600" s="49" t="s">
        <v>1768</v>
      </c>
      <c r="E600" s="49"/>
      <c r="F600" s="41" t="s">
        <v>119</v>
      </c>
      <c r="G600" s="40" t="s">
        <v>102</v>
      </c>
      <c r="H600" s="49" t="s">
        <v>1775</v>
      </c>
      <c r="I600" s="49" t="s">
        <v>248</v>
      </c>
      <c r="J600" s="49" t="s">
        <v>11</v>
      </c>
      <c r="K600" s="49" t="s">
        <v>1776</v>
      </c>
      <c r="L600" s="52">
        <v>8.9656473183E10</v>
      </c>
      <c r="M600" s="53">
        <v>8.3820890808E10</v>
      </c>
      <c r="N600" s="49" t="s">
        <v>1777</v>
      </c>
      <c r="O600" s="40" t="s">
        <v>106</v>
      </c>
      <c r="P600" s="55"/>
      <c r="Q600" s="40" t="s">
        <v>139</v>
      </c>
      <c r="R600" s="55"/>
      <c r="S600" s="49" t="s">
        <v>1771</v>
      </c>
      <c r="T600" s="55"/>
      <c r="U600" s="55"/>
      <c r="V600" s="55"/>
      <c r="W600" s="49" t="s">
        <v>1773</v>
      </c>
      <c r="X600" s="55"/>
      <c r="Y600" s="55"/>
      <c r="Z600" s="40"/>
      <c r="AA600" s="55"/>
      <c r="AB600" s="40"/>
      <c r="AC600" s="40"/>
      <c r="AD600" s="55"/>
      <c r="AE600" s="56"/>
      <c r="AF600" s="56"/>
      <c r="AG600" s="56"/>
      <c r="AH600" s="56"/>
      <c r="AI600" s="56"/>
      <c r="AJ600" s="56"/>
      <c r="AK600" s="56"/>
    </row>
    <row r="601" ht="26.25" customHeight="1">
      <c r="A601" s="40">
        <v>580.0</v>
      </c>
      <c r="B601" s="55"/>
      <c r="C601" s="49" t="s">
        <v>1778</v>
      </c>
      <c r="D601" s="49" t="s">
        <v>1768</v>
      </c>
      <c r="E601" s="49"/>
      <c r="F601" s="40" t="s">
        <v>101</v>
      </c>
      <c r="G601" s="40" t="s">
        <v>102</v>
      </c>
      <c r="H601" s="49" t="s">
        <v>1779</v>
      </c>
      <c r="I601" s="49" t="s">
        <v>248</v>
      </c>
      <c r="J601" s="49" t="s">
        <v>11</v>
      </c>
      <c r="K601" s="49" t="s">
        <v>1776</v>
      </c>
      <c r="L601" s="52">
        <v>8.9668421547E10</v>
      </c>
      <c r="M601" s="53">
        <v>8.535271467E10</v>
      </c>
      <c r="N601" s="49" t="s">
        <v>1780</v>
      </c>
      <c r="O601" s="40" t="s">
        <v>106</v>
      </c>
      <c r="P601" s="55"/>
      <c r="Q601" s="40" t="s">
        <v>139</v>
      </c>
      <c r="R601" s="49" t="s">
        <v>1781</v>
      </c>
      <c r="S601" s="49" t="s">
        <v>1782</v>
      </c>
      <c r="T601" s="55"/>
      <c r="U601" s="55"/>
      <c r="V601" s="55"/>
      <c r="W601" s="49" t="s">
        <v>1773</v>
      </c>
      <c r="X601" s="55"/>
      <c r="Y601" s="55"/>
      <c r="Z601" s="40"/>
      <c r="AA601" s="55"/>
      <c r="AB601" s="40"/>
      <c r="AC601" s="40"/>
      <c r="AD601" s="55"/>
      <c r="AE601" s="56"/>
      <c r="AF601" s="56"/>
      <c r="AG601" s="56"/>
      <c r="AH601" s="56"/>
      <c r="AI601" s="56"/>
      <c r="AJ601" s="56"/>
      <c r="AK601" s="56"/>
    </row>
    <row r="602" ht="26.25" customHeight="1">
      <c r="A602" s="40">
        <v>581.0</v>
      </c>
      <c r="B602" s="55"/>
      <c r="C602" s="49" t="s">
        <v>1783</v>
      </c>
      <c r="D602" s="49" t="s">
        <v>1768</v>
      </c>
      <c r="E602" s="49"/>
      <c r="F602" s="40"/>
      <c r="G602" s="40" t="s">
        <v>1784</v>
      </c>
      <c r="H602" s="49" t="s">
        <v>1785</v>
      </c>
      <c r="I602" s="49" t="s">
        <v>1770</v>
      </c>
      <c r="J602" s="49" t="s">
        <v>11</v>
      </c>
      <c r="K602" s="49" t="s">
        <v>105</v>
      </c>
      <c r="L602" s="52">
        <v>8.8222230852E10</v>
      </c>
      <c r="M602" s="53">
        <v>8.7822130006E10</v>
      </c>
      <c r="N602" s="49" t="s">
        <v>1786</v>
      </c>
      <c r="O602" s="40" t="s">
        <v>106</v>
      </c>
      <c r="P602" s="55"/>
      <c r="Q602" s="40" t="s">
        <v>139</v>
      </c>
      <c r="R602" s="49" t="s">
        <v>1787</v>
      </c>
      <c r="S602" s="49" t="s">
        <v>1782</v>
      </c>
      <c r="T602" s="55"/>
      <c r="U602" s="55"/>
      <c r="V602" s="55"/>
      <c r="W602" s="49" t="s">
        <v>1788</v>
      </c>
      <c r="X602" s="55"/>
      <c r="Y602" s="55"/>
      <c r="Z602" s="40"/>
      <c r="AA602" s="55"/>
      <c r="AB602" s="40"/>
      <c r="AC602" s="40"/>
      <c r="AD602" s="55"/>
      <c r="AE602" s="56"/>
      <c r="AF602" s="56"/>
      <c r="AG602" s="56"/>
      <c r="AH602" s="56"/>
      <c r="AI602" s="56"/>
      <c r="AJ602" s="56"/>
      <c r="AK602" s="56"/>
    </row>
    <row r="603" ht="26.25" customHeight="1">
      <c r="A603" s="40">
        <v>582.0</v>
      </c>
      <c r="B603" s="55"/>
      <c r="C603" s="49" t="s">
        <v>1789</v>
      </c>
      <c r="D603" s="49" t="s">
        <v>1768</v>
      </c>
      <c r="E603" s="49"/>
      <c r="F603" s="40" t="s">
        <v>101</v>
      </c>
      <c r="G603" s="40" t="s">
        <v>1790</v>
      </c>
      <c r="H603" s="49" t="s">
        <v>1791</v>
      </c>
      <c r="I603" s="49" t="s">
        <v>1770</v>
      </c>
      <c r="J603" s="49" t="s">
        <v>11</v>
      </c>
      <c r="K603" s="49" t="s">
        <v>105</v>
      </c>
      <c r="L603" s="52">
        <v>8.96784345E9</v>
      </c>
      <c r="M603" s="53">
        <v>8.1322584202E10</v>
      </c>
      <c r="N603" s="49"/>
      <c r="O603" s="40" t="s">
        <v>106</v>
      </c>
      <c r="P603" s="55"/>
      <c r="Q603" s="40" t="s">
        <v>139</v>
      </c>
      <c r="R603" s="49" t="s">
        <v>1792</v>
      </c>
      <c r="S603" s="49" t="s">
        <v>1793</v>
      </c>
      <c r="T603" s="55"/>
      <c r="U603" s="55"/>
      <c r="V603" s="55"/>
      <c r="W603" s="49" t="s">
        <v>615</v>
      </c>
      <c r="X603" s="55"/>
      <c r="Y603" s="55"/>
      <c r="Z603" s="40"/>
      <c r="AA603" s="55"/>
      <c r="AB603" s="40"/>
      <c r="AC603" s="40"/>
      <c r="AD603" s="55"/>
      <c r="AE603" s="56"/>
      <c r="AF603" s="56"/>
      <c r="AG603" s="56"/>
      <c r="AH603" s="56"/>
      <c r="AI603" s="56"/>
      <c r="AJ603" s="56"/>
      <c r="AK603" s="56"/>
    </row>
    <row r="604" ht="26.25" customHeight="1">
      <c r="A604" s="40">
        <v>583.0</v>
      </c>
      <c r="B604" s="55"/>
      <c r="C604" s="49" t="s">
        <v>1794</v>
      </c>
      <c r="D604" s="49" t="s">
        <v>1795</v>
      </c>
      <c r="E604" s="49"/>
      <c r="F604" s="40" t="s">
        <v>101</v>
      </c>
      <c r="G604" s="40" t="s">
        <v>1784</v>
      </c>
      <c r="H604" s="49" t="s">
        <v>1796</v>
      </c>
      <c r="I604" s="49" t="s">
        <v>1795</v>
      </c>
      <c r="J604" s="49" t="s">
        <v>11</v>
      </c>
      <c r="K604" s="49" t="s">
        <v>105</v>
      </c>
      <c r="L604" s="52">
        <v>8.2316443002E10</v>
      </c>
      <c r="M604" s="53"/>
      <c r="N604" s="49" t="s">
        <v>1797</v>
      </c>
      <c r="O604" s="40" t="s">
        <v>106</v>
      </c>
      <c r="P604" s="55"/>
      <c r="Q604" s="40" t="s">
        <v>139</v>
      </c>
      <c r="R604" s="49" t="s">
        <v>1798</v>
      </c>
      <c r="S604" s="49" t="s">
        <v>1799</v>
      </c>
      <c r="T604" s="55"/>
      <c r="U604" s="55"/>
      <c r="V604" s="55"/>
      <c r="W604" s="49" t="s">
        <v>1800</v>
      </c>
      <c r="X604" s="55"/>
      <c r="Y604" s="55"/>
      <c r="Z604" s="40"/>
      <c r="AA604" s="55"/>
      <c r="AB604" s="40"/>
      <c r="AC604" s="40"/>
      <c r="AD604" s="55"/>
      <c r="AE604" s="56"/>
      <c r="AF604" s="56"/>
      <c r="AG604" s="56"/>
      <c r="AH604" s="56"/>
      <c r="AI604" s="56"/>
      <c r="AJ604" s="56"/>
      <c r="AK604" s="56"/>
    </row>
    <row r="605" ht="26.25" customHeight="1">
      <c r="A605" s="40">
        <v>584.0</v>
      </c>
      <c r="B605" s="55"/>
      <c r="C605" s="49" t="s">
        <v>1801</v>
      </c>
      <c r="D605" s="49" t="s">
        <v>1768</v>
      </c>
      <c r="E605" s="49"/>
      <c r="F605" s="40" t="s">
        <v>101</v>
      </c>
      <c r="G605" s="40" t="s">
        <v>102</v>
      </c>
      <c r="H605" s="49" t="s">
        <v>1802</v>
      </c>
      <c r="I605" s="49" t="s">
        <v>248</v>
      </c>
      <c r="J605" s="49" t="s">
        <v>11</v>
      </c>
      <c r="K605" s="49" t="s">
        <v>105</v>
      </c>
      <c r="L605" s="52">
        <v>8.156476969E10</v>
      </c>
      <c r="M605" s="53">
        <v>8.5221482454E10</v>
      </c>
      <c r="N605" s="49" t="s">
        <v>1803</v>
      </c>
      <c r="O605" s="40" t="s">
        <v>106</v>
      </c>
      <c r="P605" s="55"/>
      <c r="Q605" s="40" t="s">
        <v>139</v>
      </c>
      <c r="R605" s="55"/>
      <c r="S605" s="49" t="s">
        <v>1782</v>
      </c>
      <c r="T605" s="55"/>
      <c r="U605" s="55"/>
      <c r="V605" s="49" t="s">
        <v>1804</v>
      </c>
      <c r="W605" s="49" t="s">
        <v>1773</v>
      </c>
      <c r="X605" s="55"/>
      <c r="Y605" s="55"/>
      <c r="Z605" s="40"/>
      <c r="AA605" s="55"/>
      <c r="AB605" s="40"/>
      <c r="AC605" s="40"/>
      <c r="AD605" s="55"/>
      <c r="AE605" s="56"/>
      <c r="AF605" s="56"/>
      <c r="AG605" s="56"/>
      <c r="AH605" s="56"/>
      <c r="AI605" s="56"/>
      <c r="AJ605" s="56"/>
      <c r="AK605" s="56"/>
    </row>
    <row r="606" ht="26.25" customHeight="1">
      <c r="A606" s="40">
        <v>585.0</v>
      </c>
      <c r="B606" s="55"/>
      <c r="C606" s="49" t="s">
        <v>1805</v>
      </c>
      <c r="D606" s="49" t="s">
        <v>1768</v>
      </c>
      <c r="E606" s="49"/>
      <c r="F606" s="41" t="s">
        <v>119</v>
      </c>
      <c r="G606" s="40" t="s">
        <v>102</v>
      </c>
      <c r="H606" s="49" t="s">
        <v>1806</v>
      </c>
      <c r="I606" s="49" t="s">
        <v>248</v>
      </c>
      <c r="J606" s="49" t="s">
        <v>11</v>
      </c>
      <c r="K606" s="49" t="s">
        <v>105</v>
      </c>
      <c r="L606" s="52">
        <v>8.126552306E9</v>
      </c>
      <c r="M606" s="53" t="s">
        <v>1807</v>
      </c>
      <c r="N606" s="49" t="s">
        <v>1808</v>
      </c>
      <c r="O606" s="40" t="s">
        <v>106</v>
      </c>
      <c r="P606" s="55"/>
      <c r="Q606" s="40" t="s">
        <v>139</v>
      </c>
      <c r="R606" s="49" t="s">
        <v>1809</v>
      </c>
      <c r="S606" s="49" t="s">
        <v>1810</v>
      </c>
      <c r="T606" s="55"/>
      <c r="U606" s="55"/>
      <c r="V606" s="49" t="s">
        <v>1804</v>
      </c>
      <c r="W606" s="49" t="s">
        <v>1773</v>
      </c>
      <c r="X606" s="55"/>
      <c r="Y606" s="55"/>
      <c r="Z606" s="40"/>
      <c r="AA606" s="55"/>
      <c r="AB606" s="40"/>
      <c r="AC606" s="40"/>
      <c r="AD606" s="55"/>
      <c r="AE606" s="56"/>
      <c r="AF606" s="56"/>
      <c r="AG606" s="56"/>
      <c r="AH606" s="56"/>
      <c r="AI606" s="56"/>
      <c r="AJ606" s="56"/>
      <c r="AK606" s="56"/>
    </row>
    <row r="607" ht="26.25" customHeight="1">
      <c r="A607" s="40">
        <v>586.0</v>
      </c>
      <c r="B607" s="55"/>
      <c r="C607" s="49" t="s">
        <v>1811</v>
      </c>
      <c r="D607" s="49" t="s">
        <v>1768</v>
      </c>
      <c r="E607" s="49"/>
      <c r="F607" s="40" t="s">
        <v>101</v>
      </c>
      <c r="G607" s="40" t="s">
        <v>102</v>
      </c>
      <c r="H607" s="49" t="s">
        <v>1812</v>
      </c>
      <c r="I607" s="49" t="s">
        <v>248</v>
      </c>
      <c r="J607" s="49" t="s">
        <v>11</v>
      </c>
      <c r="K607" s="49" t="s">
        <v>105</v>
      </c>
      <c r="L607" s="52">
        <v>8.9631993272E10</v>
      </c>
      <c r="M607" s="53">
        <v>8.5220255375E10</v>
      </c>
      <c r="N607" s="49" t="s">
        <v>1813</v>
      </c>
      <c r="O607" s="40" t="s">
        <v>106</v>
      </c>
      <c r="P607" s="55"/>
      <c r="Q607" s="40" t="s">
        <v>139</v>
      </c>
      <c r="R607" s="49" t="s">
        <v>1798</v>
      </c>
      <c r="S607" s="55"/>
      <c r="T607" s="55"/>
      <c r="U607" s="55"/>
      <c r="V607" s="55"/>
      <c r="W607" s="49" t="s">
        <v>1773</v>
      </c>
      <c r="X607" s="55"/>
      <c r="Y607" s="55"/>
      <c r="Z607" s="40"/>
      <c r="AA607" s="55"/>
      <c r="AB607" s="40"/>
      <c r="AC607" s="40"/>
      <c r="AD607" s="55"/>
      <c r="AE607" s="56"/>
      <c r="AF607" s="56"/>
      <c r="AG607" s="56"/>
      <c r="AH607" s="56"/>
      <c r="AI607" s="56"/>
      <c r="AJ607" s="56"/>
      <c r="AK607" s="56"/>
    </row>
    <row r="608" ht="26.25" customHeight="1">
      <c r="A608" s="40">
        <v>587.0</v>
      </c>
      <c r="B608" s="55"/>
      <c r="C608" s="49" t="s">
        <v>1814</v>
      </c>
      <c r="D608" s="49" t="s">
        <v>1768</v>
      </c>
      <c r="E608" s="49"/>
      <c r="F608" s="40" t="s">
        <v>101</v>
      </c>
      <c r="G608" s="40" t="s">
        <v>102</v>
      </c>
      <c r="H608" s="49" t="s">
        <v>1815</v>
      </c>
      <c r="I608" s="49" t="s">
        <v>248</v>
      </c>
      <c r="J608" s="49" t="s">
        <v>11</v>
      </c>
      <c r="K608" s="49" t="s">
        <v>105</v>
      </c>
      <c r="L608" s="52">
        <v>8.96483339068E11</v>
      </c>
      <c r="M608" s="53">
        <v>8.215319595E9</v>
      </c>
      <c r="N608" s="49" t="s">
        <v>1816</v>
      </c>
      <c r="O608" s="40"/>
      <c r="P608" s="55"/>
      <c r="Q608" s="40"/>
      <c r="R608" s="49" t="s">
        <v>1781</v>
      </c>
      <c r="S608" s="49" t="s">
        <v>1782</v>
      </c>
      <c r="T608" s="55"/>
      <c r="U608" s="55"/>
      <c r="V608" s="55"/>
      <c r="W608" s="55"/>
      <c r="X608" s="55"/>
      <c r="Y608" s="55"/>
      <c r="Z608" s="40"/>
      <c r="AA608" s="55"/>
      <c r="AB608" s="40"/>
      <c r="AC608" s="40"/>
      <c r="AD608" s="55"/>
      <c r="AE608" s="56"/>
      <c r="AF608" s="56"/>
      <c r="AG608" s="56"/>
      <c r="AH608" s="56"/>
      <c r="AI608" s="56"/>
      <c r="AJ608" s="56"/>
      <c r="AK608" s="56"/>
    </row>
    <row r="609" ht="26.25" customHeight="1">
      <c r="A609" s="40">
        <v>588.0</v>
      </c>
      <c r="B609" s="55"/>
      <c r="C609" s="49" t="s">
        <v>1817</v>
      </c>
      <c r="D609" s="58"/>
      <c r="E609" s="58"/>
      <c r="F609" s="41" t="s">
        <v>119</v>
      </c>
      <c r="G609" s="40" t="s">
        <v>102</v>
      </c>
      <c r="H609" s="49" t="s">
        <v>1818</v>
      </c>
      <c r="I609" s="49" t="s">
        <v>1819</v>
      </c>
      <c r="J609" s="49" t="s">
        <v>11</v>
      </c>
      <c r="K609" s="49" t="s">
        <v>105</v>
      </c>
      <c r="L609" s="52">
        <v>8.9606235531E10</v>
      </c>
      <c r="M609" s="53">
        <v>8.1394789992E10</v>
      </c>
      <c r="N609" s="49" t="s">
        <v>1820</v>
      </c>
      <c r="O609" s="40" t="s">
        <v>106</v>
      </c>
      <c r="P609" s="55"/>
      <c r="Q609" s="40" t="s">
        <v>139</v>
      </c>
      <c r="R609" s="49" t="s">
        <v>1781</v>
      </c>
      <c r="S609" s="49" t="s">
        <v>1771</v>
      </c>
      <c r="T609" s="55"/>
      <c r="U609" s="55"/>
      <c r="V609" s="55"/>
      <c r="W609" s="49" t="s">
        <v>1821</v>
      </c>
      <c r="X609" s="55"/>
      <c r="Y609" s="55"/>
      <c r="Z609" s="40"/>
      <c r="AA609" s="55"/>
      <c r="AB609" s="40"/>
      <c r="AC609" s="40"/>
      <c r="AD609" s="55"/>
      <c r="AE609" s="56"/>
      <c r="AF609" s="56"/>
      <c r="AG609" s="56"/>
      <c r="AH609" s="56"/>
      <c r="AI609" s="56"/>
      <c r="AJ609" s="56"/>
      <c r="AK609" s="56"/>
    </row>
    <row r="610" ht="26.25" customHeight="1">
      <c r="A610" s="40">
        <v>589.0</v>
      </c>
      <c r="B610" s="55"/>
      <c r="C610" s="49" t="s">
        <v>1822</v>
      </c>
      <c r="D610" s="58"/>
      <c r="E610" s="58"/>
      <c r="F610" s="40" t="s">
        <v>101</v>
      </c>
      <c r="G610" s="40" t="s">
        <v>102</v>
      </c>
      <c r="H610" s="49" t="s">
        <v>1823</v>
      </c>
      <c r="I610" s="49" t="s">
        <v>1795</v>
      </c>
      <c r="J610" s="49" t="s">
        <v>11</v>
      </c>
      <c r="K610" s="49" t="s">
        <v>105</v>
      </c>
      <c r="L610" s="52">
        <v>8.9650893862E10</v>
      </c>
      <c r="M610" s="53">
        <v>8.5721199074E10</v>
      </c>
      <c r="N610" s="49" t="s">
        <v>1824</v>
      </c>
      <c r="O610" s="40" t="s">
        <v>106</v>
      </c>
      <c r="P610" s="55"/>
      <c r="Q610" s="40" t="s">
        <v>139</v>
      </c>
      <c r="R610" s="55"/>
      <c r="S610" s="49" t="s">
        <v>1825</v>
      </c>
      <c r="T610" s="55"/>
      <c r="U610" s="55"/>
      <c r="V610" s="55"/>
      <c r="W610" s="49" t="s">
        <v>1800</v>
      </c>
      <c r="X610" s="55"/>
      <c r="Y610" s="55"/>
      <c r="Z610" s="40"/>
      <c r="AA610" s="55"/>
      <c r="AB610" s="40"/>
      <c r="AC610" s="40"/>
      <c r="AD610" s="55"/>
      <c r="AE610" s="56"/>
      <c r="AF610" s="56"/>
      <c r="AG610" s="56"/>
      <c r="AH610" s="56"/>
      <c r="AI610" s="56"/>
      <c r="AJ610" s="56"/>
      <c r="AK610" s="56"/>
    </row>
    <row r="611" ht="26.25" customHeight="1">
      <c r="A611" s="40">
        <v>590.0</v>
      </c>
      <c r="B611" s="55"/>
      <c r="C611" s="49" t="s">
        <v>1826</v>
      </c>
      <c r="D611" s="58"/>
      <c r="E611" s="58"/>
      <c r="F611" s="40" t="s">
        <v>101</v>
      </c>
      <c r="G611" s="40" t="s">
        <v>102</v>
      </c>
      <c r="H611" s="49" t="s">
        <v>1827</v>
      </c>
      <c r="I611" s="49" t="s">
        <v>248</v>
      </c>
      <c r="J611" s="49" t="s">
        <v>11</v>
      </c>
      <c r="K611" s="49" t="s">
        <v>105</v>
      </c>
      <c r="L611" s="52">
        <v>8.778420275E10</v>
      </c>
      <c r="M611" s="53">
        <v>8.1320700399E10</v>
      </c>
      <c r="N611" s="49" t="s">
        <v>1828</v>
      </c>
      <c r="O611" s="40"/>
      <c r="P611" s="55"/>
      <c r="Q611" s="40" t="s">
        <v>139</v>
      </c>
      <c r="R611" s="49" t="s">
        <v>1829</v>
      </c>
      <c r="S611" s="49" t="s">
        <v>1825</v>
      </c>
      <c r="T611" s="55"/>
      <c r="U611" s="55"/>
      <c r="V611" s="49" t="s">
        <v>1830</v>
      </c>
      <c r="W611" s="49" t="s">
        <v>1800</v>
      </c>
      <c r="X611" s="55"/>
      <c r="Y611" s="55"/>
      <c r="Z611" s="40"/>
      <c r="AA611" s="55"/>
      <c r="AB611" s="40"/>
      <c r="AC611" s="40"/>
      <c r="AD611" s="55"/>
      <c r="AE611" s="56"/>
      <c r="AF611" s="56"/>
      <c r="AG611" s="56"/>
      <c r="AH611" s="56"/>
      <c r="AI611" s="56"/>
      <c r="AJ611" s="56"/>
      <c r="AK611" s="56"/>
    </row>
    <row r="612" ht="26.25" customHeight="1">
      <c r="A612" s="40">
        <v>591.0</v>
      </c>
      <c r="B612" s="55"/>
      <c r="C612" s="49" t="s">
        <v>1831</v>
      </c>
      <c r="D612" s="49" t="s">
        <v>1832</v>
      </c>
      <c r="E612" s="49"/>
      <c r="F612" s="40" t="s">
        <v>101</v>
      </c>
      <c r="G612" s="40" t="s">
        <v>102</v>
      </c>
      <c r="H612" s="49" t="s">
        <v>1833</v>
      </c>
      <c r="I612" s="49" t="s">
        <v>1795</v>
      </c>
      <c r="J612" s="49" t="s">
        <v>11</v>
      </c>
      <c r="K612" s="49" t="s">
        <v>105</v>
      </c>
      <c r="L612" s="52">
        <v>8.7737614135E10</v>
      </c>
      <c r="M612" s="53">
        <v>8.7737614135E10</v>
      </c>
      <c r="N612" s="49" t="s">
        <v>1834</v>
      </c>
      <c r="O612" s="40" t="s">
        <v>106</v>
      </c>
      <c r="P612" s="55"/>
      <c r="Q612" s="40" t="s">
        <v>139</v>
      </c>
      <c r="R612" s="55"/>
      <c r="S612" s="49" t="s">
        <v>1825</v>
      </c>
      <c r="T612" s="55"/>
      <c r="U612" s="55"/>
      <c r="V612" s="49" t="s">
        <v>1835</v>
      </c>
      <c r="W612" s="49" t="s">
        <v>1836</v>
      </c>
      <c r="X612" s="55"/>
      <c r="Y612" s="55"/>
      <c r="Z612" s="40"/>
      <c r="AA612" s="55"/>
      <c r="AB612" s="40"/>
      <c r="AC612" s="40"/>
      <c r="AD612" s="55"/>
      <c r="AE612" s="56"/>
      <c r="AF612" s="56"/>
      <c r="AG612" s="56"/>
      <c r="AH612" s="56"/>
      <c r="AI612" s="56"/>
      <c r="AJ612" s="56"/>
      <c r="AK612" s="56"/>
    </row>
    <row r="613" ht="26.25" customHeight="1">
      <c r="A613" s="40">
        <v>592.0</v>
      </c>
      <c r="B613" s="49" t="s">
        <v>1837</v>
      </c>
      <c r="C613" s="49" t="s">
        <v>1838</v>
      </c>
      <c r="D613" s="68" t="s">
        <v>1839</v>
      </c>
      <c r="E613" s="68"/>
      <c r="F613" s="41" t="s">
        <v>101</v>
      </c>
      <c r="G613" s="40" t="s">
        <v>102</v>
      </c>
      <c r="H613" s="49" t="s">
        <v>1840</v>
      </c>
      <c r="I613" s="49" t="s">
        <v>1841</v>
      </c>
      <c r="J613" s="69" t="s">
        <v>24</v>
      </c>
      <c r="K613" s="49" t="s">
        <v>105</v>
      </c>
      <c r="L613" s="52">
        <v>8.180279739E10</v>
      </c>
      <c r="M613" s="53">
        <v>8.18920864E8</v>
      </c>
      <c r="N613" s="40" t="s">
        <v>1837</v>
      </c>
      <c r="O613" s="40" t="s">
        <v>1842</v>
      </c>
      <c r="P613" s="49" t="s">
        <v>123</v>
      </c>
      <c r="Q613" s="49" t="s">
        <v>1843</v>
      </c>
      <c r="R613" s="49" t="s">
        <v>1844</v>
      </c>
      <c r="S613" s="49" t="s">
        <v>1845</v>
      </c>
      <c r="T613" s="49" t="s">
        <v>167</v>
      </c>
      <c r="U613" s="49" t="s">
        <v>1846</v>
      </c>
      <c r="V613" s="49" t="s">
        <v>1847</v>
      </c>
      <c r="W613" s="49" t="s">
        <v>145</v>
      </c>
      <c r="X613" s="49" t="s">
        <v>1848</v>
      </c>
      <c r="Y613" s="55"/>
      <c r="Z613" s="55"/>
      <c r="AA613" s="55"/>
      <c r="AB613" s="55"/>
      <c r="AC613" s="55"/>
      <c r="AD613" s="55"/>
      <c r="AE613" s="56"/>
      <c r="AF613" s="56"/>
      <c r="AG613" s="56"/>
      <c r="AH613" s="56"/>
      <c r="AI613" s="56"/>
      <c r="AJ613" s="56"/>
      <c r="AK613" s="56"/>
    </row>
    <row r="614" ht="26.25" customHeight="1">
      <c r="A614" s="40">
        <v>593.0</v>
      </c>
      <c r="B614" s="55"/>
      <c r="C614" s="49" t="s">
        <v>1849</v>
      </c>
      <c r="D614" s="49" t="s">
        <v>1768</v>
      </c>
      <c r="E614" s="49"/>
      <c r="F614" s="41" t="s">
        <v>119</v>
      </c>
      <c r="G614" s="40" t="s">
        <v>102</v>
      </c>
      <c r="H614" s="49" t="s">
        <v>1850</v>
      </c>
      <c r="I614" s="49" t="s">
        <v>1768</v>
      </c>
      <c r="J614" s="49" t="s">
        <v>11</v>
      </c>
      <c r="K614" s="49" t="s">
        <v>105</v>
      </c>
      <c r="L614" s="52">
        <v>8.814566106E9</v>
      </c>
      <c r="M614" s="53">
        <v>8.5314144484E10</v>
      </c>
      <c r="N614" s="49" t="s">
        <v>1851</v>
      </c>
      <c r="O614" s="40" t="s">
        <v>106</v>
      </c>
      <c r="P614" s="55"/>
      <c r="Q614" s="40" t="s">
        <v>139</v>
      </c>
      <c r="R614" s="55"/>
      <c r="S614" s="49" t="s">
        <v>1852</v>
      </c>
      <c r="T614" s="55"/>
      <c r="U614" s="55"/>
      <c r="V614" s="49" t="s">
        <v>1853</v>
      </c>
      <c r="W614" s="49" t="s">
        <v>1821</v>
      </c>
      <c r="X614" s="55"/>
      <c r="Y614" s="55"/>
      <c r="Z614" s="40"/>
      <c r="AA614" s="55"/>
      <c r="AB614" s="40"/>
      <c r="AC614" s="40"/>
      <c r="AD614" s="55"/>
      <c r="AE614" s="56"/>
      <c r="AF614" s="56"/>
      <c r="AG614" s="56"/>
      <c r="AH614" s="56"/>
      <c r="AI614" s="56"/>
      <c r="AJ614" s="56"/>
      <c r="AK614" s="56"/>
    </row>
    <row r="615" ht="26.25" customHeight="1">
      <c r="A615" s="40">
        <v>594.0</v>
      </c>
      <c r="B615" s="55"/>
      <c r="C615" s="49" t="s">
        <v>1854</v>
      </c>
      <c r="D615" s="49" t="s">
        <v>1855</v>
      </c>
      <c r="E615" s="49"/>
      <c r="F615" s="41" t="s">
        <v>119</v>
      </c>
      <c r="G615" s="40" t="s">
        <v>102</v>
      </c>
      <c r="H615" s="49" t="s">
        <v>1856</v>
      </c>
      <c r="I615" s="49" t="s">
        <v>1857</v>
      </c>
      <c r="J615" s="49" t="s">
        <v>11</v>
      </c>
      <c r="K615" s="49" t="s">
        <v>105</v>
      </c>
      <c r="L615" s="52">
        <v>8.95360149944E11</v>
      </c>
      <c r="M615" s="53">
        <v>8.5921712765E10</v>
      </c>
      <c r="N615" s="49" t="s">
        <v>1858</v>
      </c>
      <c r="O615" s="40" t="s">
        <v>106</v>
      </c>
      <c r="P615" s="55"/>
      <c r="Q615" s="40" t="s">
        <v>139</v>
      </c>
      <c r="R615" s="55"/>
      <c r="S615" s="55"/>
      <c r="T615" s="55"/>
      <c r="U615" s="55"/>
      <c r="V615" s="49" t="s">
        <v>1859</v>
      </c>
      <c r="W615" s="49" t="s">
        <v>1821</v>
      </c>
      <c r="X615" s="55"/>
      <c r="Y615" s="55"/>
      <c r="Z615" s="40"/>
      <c r="AA615" s="55"/>
      <c r="AB615" s="40"/>
      <c r="AC615" s="40"/>
      <c r="AD615" s="55"/>
      <c r="AE615" s="56"/>
      <c r="AF615" s="56"/>
      <c r="AG615" s="56"/>
      <c r="AH615" s="56"/>
      <c r="AI615" s="56"/>
      <c r="AJ615" s="56"/>
      <c r="AK615" s="56"/>
    </row>
    <row r="616" ht="26.25" customHeight="1">
      <c r="A616" s="40">
        <v>595.0</v>
      </c>
      <c r="B616" s="55"/>
      <c r="C616" s="49" t="s">
        <v>1860</v>
      </c>
      <c r="D616" s="49" t="s">
        <v>248</v>
      </c>
      <c r="E616" s="49"/>
      <c r="F616" s="40" t="s">
        <v>101</v>
      </c>
      <c r="G616" s="40" t="s">
        <v>102</v>
      </c>
      <c r="H616" s="49" t="s">
        <v>1861</v>
      </c>
      <c r="I616" s="49" t="s">
        <v>1768</v>
      </c>
      <c r="J616" s="49" t="s">
        <v>11</v>
      </c>
      <c r="K616" s="49" t="s">
        <v>1776</v>
      </c>
      <c r="L616" s="52">
        <v>8.997113133E9</v>
      </c>
      <c r="M616" s="53">
        <v>8.1320281284E10</v>
      </c>
      <c r="N616" s="49" t="s">
        <v>1862</v>
      </c>
      <c r="O616" s="40" t="s">
        <v>106</v>
      </c>
      <c r="P616" s="55"/>
      <c r="Q616" s="40" t="s">
        <v>108</v>
      </c>
      <c r="R616" s="49" t="s">
        <v>1863</v>
      </c>
      <c r="S616" s="49" t="s">
        <v>1864</v>
      </c>
      <c r="T616" s="55"/>
      <c r="U616" s="55"/>
      <c r="V616" s="49" t="s">
        <v>1865</v>
      </c>
      <c r="W616" s="49" t="s">
        <v>1800</v>
      </c>
      <c r="X616" s="55"/>
      <c r="Y616" s="55"/>
      <c r="Z616" s="40"/>
      <c r="AA616" s="55"/>
      <c r="AB616" s="40"/>
      <c r="AC616" s="40"/>
      <c r="AD616" s="55"/>
      <c r="AE616" s="56"/>
      <c r="AF616" s="56"/>
      <c r="AG616" s="56"/>
      <c r="AH616" s="56"/>
      <c r="AI616" s="56"/>
      <c r="AJ616" s="56"/>
      <c r="AK616" s="56"/>
    </row>
    <row r="617" ht="26.25" customHeight="1">
      <c r="A617" s="40">
        <v>596.0</v>
      </c>
      <c r="B617" s="55"/>
      <c r="C617" s="49" t="s">
        <v>1866</v>
      </c>
      <c r="D617" s="49" t="s">
        <v>1867</v>
      </c>
      <c r="E617" s="49"/>
      <c r="F617" s="40" t="s">
        <v>101</v>
      </c>
      <c r="G617" s="40" t="s">
        <v>102</v>
      </c>
      <c r="H617" s="49" t="s">
        <v>1868</v>
      </c>
      <c r="I617" s="49" t="s">
        <v>1869</v>
      </c>
      <c r="J617" s="49" t="s">
        <v>11</v>
      </c>
      <c r="K617" s="55"/>
      <c r="L617" s="96">
        <v>8.2120755533E10</v>
      </c>
      <c r="M617" s="53"/>
      <c r="N617" s="49" t="s">
        <v>1870</v>
      </c>
      <c r="O617" s="40"/>
      <c r="P617" s="55"/>
      <c r="Q617" s="40" t="s">
        <v>108</v>
      </c>
      <c r="R617" s="55"/>
      <c r="S617" s="55"/>
      <c r="T617" s="55"/>
      <c r="U617" s="55"/>
      <c r="V617" s="55"/>
      <c r="W617" s="55"/>
      <c r="X617" s="55"/>
      <c r="Y617" s="55"/>
      <c r="Z617" s="40"/>
      <c r="AA617" s="55"/>
      <c r="AB617" s="40"/>
      <c r="AC617" s="40"/>
      <c r="AD617" s="55"/>
      <c r="AE617" s="56"/>
      <c r="AF617" s="56"/>
      <c r="AG617" s="56"/>
      <c r="AH617" s="56"/>
      <c r="AI617" s="56"/>
      <c r="AJ617" s="56"/>
      <c r="AK617" s="56"/>
    </row>
    <row r="618" ht="26.25" customHeight="1">
      <c r="A618" s="40">
        <v>597.0</v>
      </c>
      <c r="B618" s="55"/>
      <c r="C618" s="49" t="s">
        <v>1871</v>
      </c>
      <c r="D618" s="58"/>
      <c r="E618" s="58"/>
      <c r="F618" s="40"/>
      <c r="G618" s="40"/>
      <c r="H618" s="49" t="s">
        <v>1872</v>
      </c>
      <c r="I618" s="49" t="s">
        <v>809</v>
      </c>
      <c r="J618" s="49" t="s">
        <v>24</v>
      </c>
      <c r="K618" s="55"/>
      <c r="L618" s="52"/>
      <c r="M618" s="53"/>
      <c r="N618" s="49" t="s">
        <v>1873</v>
      </c>
      <c r="O618" s="40"/>
      <c r="P618" s="55"/>
      <c r="Q618" s="40" t="s">
        <v>139</v>
      </c>
      <c r="R618" s="55"/>
      <c r="S618" s="55"/>
      <c r="T618" s="55"/>
      <c r="U618" s="55"/>
      <c r="V618" s="55"/>
      <c r="W618" s="55"/>
      <c r="X618" s="55"/>
      <c r="Y618" s="55"/>
      <c r="Z618" s="40"/>
      <c r="AA618" s="55"/>
      <c r="AB618" s="40"/>
      <c r="AC618" s="40"/>
      <c r="AD618" s="55"/>
      <c r="AE618" s="56"/>
      <c r="AF618" s="56"/>
      <c r="AG618" s="56"/>
      <c r="AH618" s="56"/>
      <c r="AI618" s="56"/>
      <c r="AJ618" s="56"/>
      <c r="AK618" s="56"/>
    </row>
    <row r="619" ht="26.25" customHeight="1">
      <c r="A619" s="40">
        <v>598.0</v>
      </c>
      <c r="B619" s="55"/>
      <c r="C619" s="49" t="s">
        <v>1874</v>
      </c>
      <c r="D619" s="58"/>
      <c r="E619" s="58"/>
      <c r="F619" s="40"/>
      <c r="G619" s="40"/>
      <c r="H619" s="49" t="s">
        <v>1875</v>
      </c>
      <c r="I619" s="49" t="s">
        <v>121</v>
      </c>
      <c r="J619" s="49" t="s">
        <v>15</v>
      </c>
      <c r="K619" s="55"/>
      <c r="L619" s="52">
        <v>6.282128088418E12</v>
      </c>
      <c r="M619" s="53"/>
      <c r="N619" s="49" t="s">
        <v>1876</v>
      </c>
      <c r="O619" s="40"/>
      <c r="P619" s="55"/>
      <c r="Q619" s="40" t="s">
        <v>139</v>
      </c>
      <c r="R619" s="55"/>
      <c r="S619" s="55"/>
      <c r="T619" s="55"/>
      <c r="U619" s="55"/>
      <c r="V619" s="55"/>
      <c r="W619" s="55"/>
      <c r="X619" s="55"/>
      <c r="Y619" s="55"/>
      <c r="Z619" s="40"/>
      <c r="AA619" s="55"/>
      <c r="AB619" s="40"/>
      <c r="AC619" s="40"/>
      <c r="AD619" s="55"/>
      <c r="AE619" s="56"/>
      <c r="AF619" s="56"/>
      <c r="AG619" s="56"/>
      <c r="AH619" s="56"/>
      <c r="AI619" s="56"/>
      <c r="AJ619" s="56"/>
      <c r="AK619" s="56"/>
    </row>
    <row r="620" ht="26.25" customHeight="1">
      <c r="A620" s="40">
        <v>599.0</v>
      </c>
      <c r="B620" s="55"/>
      <c r="C620" s="49" t="s">
        <v>1877</v>
      </c>
      <c r="D620" s="58"/>
      <c r="E620" s="58"/>
      <c r="F620" s="40"/>
      <c r="G620" s="40"/>
      <c r="H620" s="49" t="s">
        <v>1878</v>
      </c>
      <c r="I620" s="49" t="s">
        <v>164</v>
      </c>
      <c r="J620" s="49" t="s">
        <v>11</v>
      </c>
      <c r="K620" s="55"/>
      <c r="L620" s="52"/>
      <c r="M620" s="53"/>
      <c r="N620" s="49" t="s">
        <v>1879</v>
      </c>
      <c r="O620" s="40"/>
      <c r="P620" s="55"/>
      <c r="Q620" s="40" t="s">
        <v>1880</v>
      </c>
      <c r="R620" s="55"/>
      <c r="S620" s="55"/>
      <c r="T620" s="55"/>
      <c r="U620" s="55"/>
      <c r="V620" s="55"/>
      <c r="W620" s="55"/>
      <c r="X620" s="55"/>
      <c r="Y620" s="55"/>
      <c r="Z620" s="40"/>
      <c r="AA620" s="55"/>
      <c r="AB620" s="40"/>
      <c r="AC620" s="40"/>
      <c r="AD620" s="55"/>
      <c r="AE620" s="56"/>
      <c r="AF620" s="56"/>
      <c r="AG620" s="56"/>
      <c r="AH620" s="56"/>
      <c r="AI620" s="56"/>
      <c r="AJ620" s="56"/>
      <c r="AK620" s="56"/>
    </row>
    <row r="621" ht="26.25" customHeight="1">
      <c r="A621" s="40">
        <v>600.0</v>
      </c>
      <c r="B621" s="55"/>
      <c r="C621" s="49" t="s">
        <v>1881</v>
      </c>
      <c r="D621" s="58"/>
      <c r="E621" s="58"/>
      <c r="F621" s="40"/>
      <c r="G621" s="40"/>
      <c r="H621" s="49" t="s">
        <v>1882</v>
      </c>
      <c r="I621" s="49" t="s">
        <v>1869</v>
      </c>
      <c r="J621" s="49" t="s">
        <v>11</v>
      </c>
      <c r="K621" s="55"/>
      <c r="L621" s="52"/>
      <c r="M621" s="53"/>
      <c r="N621" s="49" t="s">
        <v>1883</v>
      </c>
      <c r="O621" s="40"/>
      <c r="P621" s="55"/>
      <c r="Q621" s="40" t="s">
        <v>108</v>
      </c>
      <c r="R621" s="55"/>
      <c r="S621" s="55"/>
      <c r="T621" s="55"/>
      <c r="U621" s="55"/>
      <c r="V621" s="55"/>
      <c r="W621" s="55"/>
      <c r="X621" s="55"/>
      <c r="Y621" s="55"/>
      <c r="Z621" s="40"/>
      <c r="AA621" s="55"/>
      <c r="AB621" s="40"/>
      <c r="AC621" s="40"/>
      <c r="AD621" s="55"/>
      <c r="AE621" s="56"/>
      <c r="AF621" s="56"/>
      <c r="AG621" s="56"/>
      <c r="AH621" s="56"/>
      <c r="AI621" s="56"/>
      <c r="AJ621" s="56"/>
      <c r="AK621" s="56"/>
    </row>
    <row r="622" ht="26.25" customHeight="1">
      <c r="A622" s="40">
        <v>601.0</v>
      </c>
      <c r="B622" s="55"/>
      <c r="C622" s="49" t="s">
        <v>1884</v>
      </c>
      <c r="D622" s="58"/>
      <c r="E622" s="58"/>
      <c r="F622" s="40"/>
      <c r="G622" s="40"/>
      <c r="H622" s="49" t="s">
        <v>1885</v>
      </c>
      <c r="I622" s="49" t="s">
        <v>1886</v>
      </c>
      <c r="J622" s="49" t="s">
        <v>40</v>
      </c>
      <c r="K622" s="55"/>
      <c r="L622" s="52"/>
      <c r="M622" s="53"/>
      <c r="N622" s="49" t="s">
        <v>1887</v>
      </c>
      <c r="O622" s="40"/>
      <c r="P622" s="55"/>
      <c r="Q622" s="40" t="s">
        <v>1888</v>
      </c>
      <c r="R622" s="55"/>
      <c r="S622" s="55"/>
      <c r="T622" s="55"/>
      <c r="U622" s="55"/>
      <c r="V622" s="55"/>
      <c r="W622" s="55"/>
      <c r="X622" s="55"/>
      <c r="Y622" s="55"/>
      <c r="Z622" s="40"/>
      <c r="AA622" s="55"/>
      <c r="AB622" s="40"/>
      <c r="AC622" s="40"/>
      <c r="AD622" s="55"/>
      <c r="AE622" s="56"/>
      <c r="AF622" s="56"/>
      <c r="AG622" s="56"/>
      <c r="AH622" s="56"/>
      <c r="AI622" s="56"/>
      <c r="AJ622" s="56"/>
      <c r="AK622" s="56"/>
    </row>
    <row r="623" ht="26.25" customHeight="1">
      <c r="A623" s="40">
        <v>602.0</v>
      </c>
      <c r="B623" s="55"/>
      <c r="C623" s="49" t="s">
        <v>1889</v>
      </c>
      <c r="D623" s="58"/>
      <c r="E623" s="58"/>
      <c r="F623" s="40"/>
      <c r="G623" s="40"/>
      <c r="H623" s="49" t="s">
        <v>1890</v>
      </c>
      <c r="I623" s="49" t="s">
        <v>61</v>
      </c>
      <c r="J623" s="49" t="s">
        <v>13</v>
      </c>
      <c r="K623" s="55"/>
      <c r="L623" s="52"/>
      <c r="M623" s="53"/>
      <c r="N623" s="49" t="s">
        <v>1891</v>
      </c>
      <c r="O623" s="40"/>
      <c r="P623" s="55"/>
      <c r="Q623" s="40" t="s">
        <v>139</v>
      </c>
      <c r="R623" s="55"/>
      <c r="S623" s="55"/>
      <c r="T623" s="55"/>
      <c r="U623" s="55"/>
      <c r="V623" s="55"/>
      <c r="W623" s="55"/>
      <c r="X623" s="55"/>
      <c r="Y623" s="55"/>
      <c r="Z623" s="40"/>
      <c r="AA623" s="55"/>
      <c r="AB623" s="40"/>
      <c r="AC623" s="40"/>
      <c r="AD623" s="55"/>
      <c r="AE623" s="56"/>
      <c r="AF623" s="56"/>
      <c r="AG623" s="56"/>
      <c r="AH623" s="56"/>
      <c r="AI623" s="56"/>
      <c r="AJ623" s="56"/>
      <c r="AK623" s="56"/>
    </row>
    <row r="624" ht="26.25" customHeight="1">
      <c r="A624" s="40">
        <v>603.0</v>
      </c>
      <c r="B624" s="55"/>
      <c r="C624" s="49" t="s">
        <v>1892</v>
      </c>
      <c r="D624" s="58"/>
      <c r="E624" s="58"/>
      <c r="F624" s="40"/>
      <c r="G624" s="40"/>
      <c r="H624" s="49" t="s">
        <v>1893</v>
      </c>
      <c r="I624" s="49" t="s">
        <v>151</v>
      </c>
      <c r="J624" s="49" t="s">
        <v>11</v>
      </c>
      <c r="K624" s="55"/>
      <c r="L624" s="52"/>
      <c r="M624" s="53"/>
      <c r="N624" s="49" t="s">
        <v>1894</v>
      </c>
      <c r="O624" s="40"/>
      <c r="P624" s="55"/>
      <c r="Q624" s="40" t="s">
        <v>108</v>
      </c>
      <c r="R624" s="55"/>
      <c r="S624" s="55"/>
      <c r="T624" s="55"/>
      <c r="U624" s="55"/>
      <c r="V624" s="55"/>
      <c r="W624" s="55"/>
      <c r="X624" s="55"/>
      <c r="Y624" s="55"/>
      <c r="Z624" s="40"/>
      <c r="AA624" s="55"/>
      <c r="AB624" s="40"/>
      <c r="AC624" s="40"/>
      <c r="AD624" s="55"/>
      <c r="AE624" s="56"/>
      <c r="AF624" s="56"/>
      <c r="AG624" s="56"/>
      <c r="AH624" s="56"/>
      <c r="AI624" s="56"/>
      <c r="AJ624" s="56"/>
      <c r="AK624" s="56"/>
    </row>
    <row r="625" ht="26.25" customHeight="1">
      <c r="A625" s="10">
        <f>A624+1</f>
        <v>604</v>
      </c>
      <c r="B625" s="56"/>
      <c r="C625" s="66" t="s">
        <v>1895</v>
      </c>
      <c r="D625" s="61">
        <v>36502.0</v>
      </c>
      <c r="E625" s="61"/>
      <c r="F625" s="78" t="s">
        <v>101</v>
      </c>
      <c r="G625" s="66" t="s">
        <v>102</v>
      </c>
      <c r="H625" s="66" t="s">
        <v>1896</v>
      </c>
      <c r="I625" s="66" t="s">
        <v>151</v>
      </c>
      <c r="J625" s="66" t="s">
        <v>11</v>
      </c>
      <c r="K625" s="66" t="s">
        <v>105</v>
      </c>
      <c r="L625" s="64">
        <v>8.5720071948E10</v>
      </c>
      <c r="M625" s="64">
        <v>8.5720071948E10</v>
      </c>
      <c r="N625" s="66" t="s">
        <v>1897</v>
      </c>
      <c r="O625" s="81" t="s">
        <v>106</v>
      </c>
      <c r="P625" s="66" t="s">
        <v>123</v>
      </c>
      <c r="Q625" s="66" t="s">
        <v>139</v>
      </c>
      <c r="R625" s="66" t="s">
        <v>158</v>
      </c>
      <c r="S625" s="66" t="s">
        <v>1716</v>
      </c>
      <c r="T625" s="66" t="s">
        <v>1898</v>
      </c>
      <c r="U625" s="66" t="s">
        <v>1899</v>
      </c>
      <c r="V625" s="66" t="s">
        <v>1900</v>
      </c>
      <c r="W625" s="66" t="s">
        <v>1901</v>
      </c>
      <c r="X625" s="66" t="s">
        <v>1902</v>
      </c>
      <c r="Y625" s="82" t="s">
        <v>1903</v>
      </c>
      <c r="Z625" s="66"/>
      <c r="AA625" s="82" t="s">
        <v>1904</v>
      </c>
      <c r="AB625" s="82" t="s">
        <v>1905</v>
      </c>
      <c r="AC625" s="66" t="s">
        <v>1906</v>
      </c>
      <c r="AD625" s="82" t="s">
        <v>1907</v>
      </c>
      <c r="AE625" s="66"/>
      <c r="AF625" s="56"/>
      <c r="AG625" s="56"/>
      <c r="AH625" s="56"/>
      <c r="AI625" s="56"/>
      <c r="AJ625" s="56"/>
      <c r="AK625" s="56"/>
    </row>
    <row r="626" ht="26.25" customHeight="1">
      <c r="A626" s="40">
        <v>604.0</v>
      </c>
      <c r="B626" s="55"/>
      <c r="C626" s="49" t="s">
        <v>1908</v>
      </c>
      <c r="D626" s="55"/>
      <c r="E626" s="55"/>
      <c r="F626" s="40"/>
      <c r="G626" s="40"/>
      <c r="H626" s="49" t="s">
        <v>1909</v>
      </c>
      <c r="I626" s="49" t="s">
        <v>1910</v>
      </c>
      <c r="J626" s="49" t="s">
        <v>1911</v>
      </c>
      <c r="K626" s="55"/>
      <c r="L626" s="52"/>
      <c r="M626" s="53"/>
      <c r="N626" s="49" t="s">
        <v>1912</v>
      </c>
      <c r="O626" s="40"/>
      <c r="P626" s="55"/>
      <c r="Q626" s="40" t="s">
        <v>139</v>
      </c>
      <c r="R626" s="55"/>
      <c r="S626" s="55"/>
      <c r="T626" s="55"/>
      <c r="U626" s="55"/>
      <c r="V626" s="55"/>
      <c r="W626" s="55"/>
      <c r="X626" s="55"/>
      <c r="Y626" s="55"/>
      <c r="Z626" s="40"/>
      <c r="AA626" s="55"/>
      <c r="AB626" s="40"/>
      <c r="AC626" s="40"/>
      <c r="AD626" s="55"/>
      <c r="AE626" s="56"/>
      <c r="AF626" s="56"/>
      <c r="AG626" s="56"/>
      <c r="AH626" s="56"/>
      <c r="AI626" s="56"/>
      <c r="AJ626" s="56"/>
      <c r="AK626" s="56"/>
    </row>
    <row r="627" ht="26.25" customHeight="1">
      <c r="A627" s="10">
        <f>A626+1</f>
        <v>605</v>
      </c>
      <c r="B627" s="59"/>
      <c r="C627" s="60" t="s">
        <v>1895</v>
      </c>
      <c r="D627" s="61">
        <v>36502.0</v>
      </c>
      <c r="E627" s="61"/>
      <c r="F627" s="63" t="s">
        <v>101</v>
      </c>
      <c r="G627" s="60" t="s">
        <v>102</v>
      </c>
      <c r="H627" s="60" t="s">
        <v>1913</v>
      </c>
      <c r="I627" s="60" t="s">
        <v>1857</v>
      </c>
      <c r="J627" s="60" t="s">
        <v>11</v>
      </c>
      <c r="K627" s="60" t="s">
        <v>105</v>
      </c>
      <c r="L627" s="64">
        <v>8.5720071948E10</v>
      </c>
      <c r="M627" s="64">
        <v>8.5720071948E10</v>
      </c>
      <c r="N627" s="60" t="s">
        <v>1897</v>
      </c>
      <c r="O627" s="60" t="s">
        <v>106</v>
      </c>
      <c r="P627" s="60" t="s">
        <v>123</v>
      </c>
      <c r="Q627" s="60" t="s">
        <v>139</v>
      </c>
      <c r="R627" s="60" t="s">
        <v>638</v>
      </c>
      <c r="S627" s="60" t="s">
        <v>1914</v>
      </c>
      <c r="T627" s="60" t="s">
        <v>142</v>
      </c>
      <c r="U627" s="60" t="s">
        <v>1915</v>
      </c>
      <c r="V627" s="60" t="s">
        <v>1916</v>
      </c>
      <c r="W627" s="60" t="s">
        <v>1901</v>
      </c>
      <c r="X627" s="60" t="s">
        <v>1917</v>
      </c>
      <c r="Y627" s="65" t="s">
        <v>1918</v>
      </c>
      <c r="Z627" s="66"/>
      <c r="AA627" s="65" t="s">
        <v>1919</v>
      </c>
      <c r="AB627" s="65" t="s">
        <v>1920</v>
      </c>
      <c r="AC627" s="60" t="s">
        <v>1921</v>
      </c>
      <c r="AD627" s="65" t="s">
        <v>1922</v>
      </c>
      <c r="AE627" s="66"/>
      <c r="AF627" s="56"/>
      <c r="AG627" s="56"/>
      <c r="AH627" s="56"/>
      <c r="AI627" s="56"/>
      <c r="AJ627" s="56"/>
      <c r="AK627" s="56"/>
    </row>
    <row r="628" ht="26.25" customHeight="1">
      <c r="A628" s="40">
        <v>605.0</v>
      </c>
      <c r="B628" s="55"/>
      <c r="C628" s="49" t="s">
        <v>1923</v>
      </c>
      <c r="D628" s="58"/>
      <c r="E628" s="58"/>
      <c r="F628" s="40"/>
      <c r="G628" s="40"/>
      <c r="H628" s="49" t="s">
        <v>1924</v>
      </c>
      <c r="I628" s="49" t="s">
        <v>1925</v>
      </c>
      <c r="J628" s="49" t="s">
        <v>13</v>
      </c>
      <c r="K628" s="55"/>
      <c r="L628" s="52"/>
      <c r="M628" s="53"/>
      <c r="N628" s="49" t="s">
        <v>1926</v>
      </c>
      <c r="O628" s="40"/>
      <c r="P628" s="55"/>
      <c r="Q628" s="40" t="s">
        <v>139</v>
      </c>
      <c r="R628" s="55"/>
      <c r="S628" s="55"/>
      <c r="T628" s="55"/>
      <c r="U628" s="55"/>
      <c r="V628" s="55"/>
      <c r="W628" s="55"/>
      <c r="X628" s="55"/>
      <c r="Y628" s="55"/>
      <c r="Z628" s="40"/>
      <c r="AA628" s="55"/>
      <c r="AB628" s="40"/>
      <c r="AC628" s="40"/>
      <c r="AD628" s="55"/>
      <c r="AE628" s="56"/>
      <c r="AF628" s="56"/>
      <c r="AG628" s="56"/>
      <c r="AH628" s="56"/>
      <c r="AI628" s="56"/>
      <c r="AJ628" s="56"/>
      <c r="AK628" s="56"/>
    </row>
    <row r="629" ht="26.25" customHeight="1">
      <c r="A629" s="40">
        <v>606.0</v>
      </c>
      <c r="B629" s="55"/>
      <c r="C629" s="49" t="s">
        <v>1927</v>
      </c>
      <c r="D629" s="58"/>
      <c r="E629" s="58"/>
      <c r="F629" s="40"/>
      <c r="G629" s="40"/>
      <c r="H629" s="49" t="s">
        <v>1928</v>
      </c>
      <c r="I629" s="49" t="s">
        <v>1929</v>
      </c>
      <c r="J629" s="49" t="s">
        <v>16</v>
      </c>
      <c r="K629" s="55"/>
      <c r="L629" s="52"/>
      <c r="M629" s="53"/>
      <c r="N629" s="49" t="s">
        <v>1930</v>
      </c>
      <c r="O629" s="40"/>
      <c r="P629" s="55"/>
      <c r="Q629" s="40" t="s">
        <v>139</v>
      </c>
      <c r="R629" s="55"/>
      <c r="S629" s="55"/>
      <c r="T629" s="55"/>
      <c r="U629" s="55"/>
      <c r="V629" s="55"/>
      <c r="W629" s="55"/>
      <c r="X629" s="55"/>
      <c r="Y629" s="55"/>
      <c r="Z629" s="40"/>
      <c r="AA629" s="55"/>
      <c r="AB629" s="40"/>
      <c r="AC629" s="40"/>
      <c r="AD629" s="55"/>
      <c r="AE629" s="56"/>
      <c r="AF629" s="56"/>
      <c r="AG629" s="56"/>
      <c r="AH629" s="56"/>
      <c r="AI629" s="56"/>
      <c r="AJ629" s="56"/>
      <c r="AK629" s="56"/>
    </row>
    <row r="630" ht="26.25" customHeight="1">
      <c r="A630" s="40">
        <v>607.0</v>
      </c>
      <c r="B630" s="55"/>
      <c r="C630" s="49" t="s">
        <v>1931</v>
      </c>
      <c r="D630" s="58"/>
      <c r="E630" s="58"/>
      <c r="F630" s="40"/>
      <c r="G630" s="40"/>
      <c r="H630" s="49" t="s">
        <v>1932</v>
      </c>
      <c r="I630" s="49" t="s">
        <v>1356</v>
      </c>
      <c r="J630" s="49" t="s">
        <v>15</v>
      </c>
      <c r="K630" s="55"/>
      <c r="L630" s="52"/>
      <c r="M630" s="53"/>
      <c r="N630" s="49" t="s">
        <v>1933</v>
      </c>
      <c r="O630" s="40"/>
      <c r="P630" s="55"/>
      <c r="Q630" s="40" t="s">
        <v>139</v>
      </c>
      <c r="R630" s="55"/>
      <c r="S630" s="55"/>
      <c r="T630" s="55"/>
      <c r="U630" s="55"/>
      <c r="V630" s="55"/>
      <c r="W630" s="55"/>
      <c r="X630" s="55"/>
      <c r="Y630" s="55"/>
      <c r="Z630" s="40"/>
      <c r="AA630" s="55"/>
      <c r="AB630" s="40"/>
      <c r="AC630" s="40"/>
      <c r="AD630" s="55"/>
      <c r="AE630" s="56"/>
      <c r="AF630" s="56"/>
      <c r="AG630" s="56"/>
      <c r="AH630" s="56"/>
      <c r="AI630" s="56"/>
      <c r="AJ630" s="56"/>
      <c r="AK630" s="56"/>
    </row>
    <row r="631" ht="26.25" customHeight="1">
      <c r="A631" s="40">
        <v>608.0</v>
      </c>
      <c r="B631" s="55"/>
      <c r="C631" s="49" t="s">
        <v>1934</v>
      </c>
      <c r="D631" s="58"/>
      <c r="E631" s="58"/>
      <c r="F631" s="40"/>
      <c r="G631" s="40"/>
      <c r="H631" s="49" t="s">
        <v>1935</v>
      </c>
      <c r="I631" s="49" t="s">
        <v>1936</v>
      </c>
      <c r="J631" s="49" t="s">
        <v>51</v>
      </c>
      <c r="K631" s="55"/>
      <c r="L631" s="52"/>
      <c r="M631" s="53"/>
      <c r="N631" s="49" t="s">
        <v>1937</v>
      </c>
      <c r="O631" s="40"/>
      <c r="P631" s="55"/>
      <c r="Q631" s="40" t="s">
        <v>139</v>
      </c>
      <c r="R631" s="55"/>
      <c r="S631" s="55"/>
      <c r="T631" s="55"/>
      <c r="U631" s="55"/>
      <c r="V631" s="55"/>
      <c r="W631" s="55"/>
      <c r="X631" s="55"/>
      <c r="Y631" s="55"/>
      <c r="Z631" s="40"/>
      <c r="AA631" s="55"/>
      <c r="AB631" s="40"/>
      <c r="AC631" s="40"/>
      <c r="AD631" s="55"/>
      <c r="AE631" s="56"/>
      <c r="AF631" s="56"/>
      <c r="AG631" s="56"/>
      <c r="AH631" s="56"/>
      <c r="AI631" s="56"/>
      <c r="AJ631" s="56"/>
      <c r="AK631" s="56"/>
    </row>
    <row r="632" ht="26.25" customHeight="1">
      <c r="A632" s="40">
        <v>609.0</v>
      </c>
      <c r="B632" s="55"/>
      <c r="C632" s="49" t="s">
        <v>1938</v>
      </c>
      <c r="D632" s="58"/>
      <c r="E632" s="58"/>
      <c r="F632" s="40"/>
      <c r="G632" s="40"/>
      <c r="H632" s="49" t="s">
        <v>1939</v>
      </c>
      <c r="I632" s="49" t="s">
        <v>1936</v>
      </c>
      <c r="J632" s="49" t="s">
        <v>51</v>
      </c>
      <c r="K632" s="55"/>
      <c r="L632" s="52"/>
      <c r="M632" s="53"/>
      <c r="N632" s="49" t="s">
        <v>1940</v>
      </c>
      <c r="O632" s="40"/>
      <c r="P632" s="55"/>
      <c r="Q632" s="40" t="s">
        <v>139</v>
      </c>
      <c r="R632" s="55"/>
      <c r="S632" s="55"/>
      <c r="T632" s="55"/>
      <c r="U632" s="55"/>
      <c r="V632" s="55"/>
      <c r="W632" s="55"/>
      <c r="X632" s="55"/>
      <c r="Y632" s="55"/>
      <c r="Z632" s="40"/>
      <c r="AA632" s="55"/>
      <c r="AB632" s="40"/>
      <c r="AC632" s="40"/>
      <c r="AD632" s="55"/>
      <c r="AE632" s="56"/>
      <c r="AF632" s="56"/>
      <c r="AG632" s="56"/>
      <c r="AH632" s="56"/>
      <c r="AI632" s="56"/>
      <c r="AJ632" s="56"/>
      <c r="AK632" s="56"/>
    </row>
    <row r="633" ht="26.25" customHeight="1">
      <c r="A633" s="40">
        <v>610.0</v>
      </c>
      <c r="B633" s="55"/>
      <c r="C633" s="49" t="s">
        <v>1941</v>
      </c>
      <c r="D633" s="58"/>
      <c r="E633" s="58"/>
      <c r="F633" s="40"/>
      <c r="G633" s="40"/>
      <c r="H633" s="49" t="s">
        <v>1942</v>
      </c>
      <c r="I633" s="49" t="s">
        <v>1943</v>
      </c>
      <c r="J633" s="49" t="s">
        <v>39</v>
      </c>
      <c r="K633" s="55"/>
      <c r="L633" s="52"/>
      <c r="M633" s="53"/>
      <c r="N633" s="49" t="s">
        <v>1944</v>
      </c>
      <c r="O633" s="40"/>
      <c r="P633" s="55"/>
      <c r="Q633" s="40" t="s">
        <v>139</v>
      </c>
      <c r="R633" s="55"/>
      <c r="S633" s="55"/>
      <c r="T633" s="55"/>
      <c r="U633" s="55"/>
      <c r="V633" s="55"/>
      <c r="W633" s="55"/>
      <c r="X633" s="55"/>
      <c r="Y633" s="55"/>
      <c r="Z633" s="40"/>
      <c r="AA633" s="55"/>
      <c r="AB633" s="40"/>
      <c r="AC633" s="40"/>
      <c r="AD633" s="55"/>
      <c r="AE633" s="56"/>
      <c r="AF633" s="56"/>
      <c r="AG633" s="56"/>
      <c r="AH633" s="56"/>
      <c r="AI633" s="56"/>
      <c r="AJ633" s="56"/>
      <c r="AK633" s="56"/>
    </row>
    <row r="634" ht="26.25" customHeight="1">
      <c r="A634" s="40">
        <v>611.0</v>
      </c>
      <c r="B634" s="49" t="s">
        <v>1945</v>
      </c>
      <c r="C634" s="49" t="s">
        <v>1946</v>
      </c>
      <c r="D634" s="67">
        <v>34644.0</v>
      </c>
      <c r="E634" s="67"/>
      <c r="F634" s="41" t="s">
        <v>119</v>
      </c>
      <c r="G634" s="40" t="s">
        <v>102</v>
      </c>
      <c r="H634" s="49" t="s">
        <v>1947</v>
      </c>
      <c r="I634" s="49" t="s">
        <v>121</v>
      </c>
      <c r="J634" s="69" t="s">
        <v>15</v>
      </c>
      <c r="K634" s="49" t="s">
        <v>105</v>
      </c>
      <c r="L634" s="52">
        <v>8.5714700674E10</v>
      </c>
      <c r="M634" s="53">
        <v>8.1219447598E10</v>
      </c>
      <c r="N634" s="40" t="s">
        <v>1945</v>
      </c>
      <c r="O634" s="40" t="s">
        <v>106</v>
      </c>
      <c r="P634" s="49" t="s">
        <v>123</v>
      </c>
      <c r="Q634" s="40" t="s">
        <v>139</v>
      </c>
      <c r="R634" s="49" t="s">
        <v>1948</v>
      </c>
      <c r="S634" s="49" t="s">
        <v>1949</v>
      </c>
      <c r="T634" s="49" t="s">
        <v>1636</v>
      </c>
      <c r="U634" s="49" t="s">
        <v>1950</v>
      </c>
      <c r="V634" s="49" t="s">
        <v>1951</v>
      </c>
      <c r="W634" s="49" t="s">
        <v>159</v>
      </c>
      <c r="X634" s="49" t="s">
        <v>1952</v>
      </c>
      <c r="Y634" s="55"/>
      <c r="Z634" s="40"/>
      <c r="AA634" s="55"/>
      <c r="AB634" s="40"/>
      <c r="AC634" s="40"/>
      <c r="AD634" s="55"/>
      <c r="AE634" s="56"/>
      <c r="AF634" s="56"/>
      <c r="AG634" s="56"/>
      <c r="AH634" s="56"/>
      <c r="AI634" s="56"/>
      <c r="AJ634" s="56"/>
      <c r="AK634" s="56"/>
    </row>
    <row r="635" ht="26.25" customHeight="1">
      <c r="A635" s="40">
        <v>612.0</v>
      </c>
      <c r="B635" s="55"/>
      <c r="C635" s="49" t="s">
        <v>1953</v>
      </c>
      <c r="D635" s="58"/>
      <c r="E635" s="58"/>
      <c r="F635" s="40"/>
      <c r="G635" s="40"/>
      <c r="H635" s="49" t="s">
        <v>1954</v>
      </c>
      <c r="I635" s="49" t="s">
        <v>1955</v>
      </c>
      <c r="J635" s="49" t="s">
        <v>15</v>
      </c>
      <c r="K635" s="55"/>
      <c r="L635" s="52"/>
      <c r="M635" s="53"/>
      <c r="N635" s="49" t="s">
        <v>1956</v>
      </c>
      <c r="O635" s="40"/>
      <c r="P635" s="55"/>
      <c r="Q635" s="40" t="s">
        <v>108</v>
      </c>
      <c r="R635" s="55"/>
      <c r="S635" s="55"/>
      <c r="T635" s="55"/>
      <c r="U635" s="55"/>
      <c r="V635" s="55"/>
      <c r="W635" s="55"/>
      <c r="X635" s="55"/>
      <c r="Y635" s="55"/>
      <c r="Z635" s="40"/>
      <c r="AA635" s="55"/>
      <c r="AB635" s="40"/>
      <c r="AC635" s="40"/>
      <c r="AD635" s="55"/>
      <c r="AE635" s="56"/>
      <c r="AF635" s="56"/>
      <c r="AG635" s="56"/>
      <c r="AH635" s="56"/>
      <c r="AI635" s="56"/>
      <c r="AJ635" s="56"/>
      <c r="AK635" s="56"/>
    </row>
    <row r="636" ht="26.25" customHeight="1">
      <c r="A636" s="40">
        <v>613.0</v>
      </c>
      <c r="B636" s="55"/>
      <c r="C636" s="49" t="s">
        <v>1957</v>
      </c>
      <c r="D636" s="58"/>
      <c r="E636" s="58"/>
      <c r="F636" s="40"/>
      <c r="G636" s="40"/>
      <c r="H636" s="49" t="s">
        <v>1958</v>
      </c>
      <c r="I636" s="49" t="s">
        <v>1929</v>
      </c>
      <c r="J636" s="49" t="s">
        <v>16</v>
      </c>
      <c r="K636" s="55"/>
      <c r="L636" s="52"/>
      <c r="M636" s="53"/>
      <c r="N636" s="49" t="s">
        <v>1959</v>
      </c>
      <c r="O636" s="40"/>
      <c r="P636" s="55"/>
      <c r="Q636" s="40" t="s">
        <v>108</v>
      </c>
      <c r="R636" s="55"/>
      <c r="S636" s="55"/>
      <c r="T636" s="55"/>
      <c r="U636" s="55"/>
      <c r="V636" s="55"/>
      <c r="W636" s="55"/>
      <c r="X636" s="55"/>
      <c r="Y636" s="55"/>
      <c r="Z636" s="40"/>
      <c r="AA636" s="55"/>
      <c r="AB636" s="40"/>
      <c r="AC636" s="40"/>
      <c r="AD636" s="55"/>
      <c r="AE636" s="56"/>
      <c r="AF636" s="56"/>
      <c r="AG636" s="56"/>
      <c r="AH636" s="56"/>
      <c r="AI636" s="56"/>
      <c r="AJ636" s="56"/>
      <c r="AK636" s="56"/>
    </row>
    <row r="637" ht="26.25" customHeight="1">
      <c r="A637" s="40">
        <v>614.0</v>
      </c>
      <c r="B637" s="55"/>
      <c r="C637" s="49" t="s">
        <v>1960</v>
      </c>
      <c r="D637" s="58"/>
      <c r="E637" s="58"/>
      <c r="F637" s="40"/>
      <c r="G637" s="40"/>
      <c r="H637" s="49" t="s">
        <v>1961</v>
      </c>
      <c r="I637" s="49" t="s">
        <v>1768</v>
      </c>
      <c r="J637" s="49" t="s">
        <v>11</v>
      </c>
      <c r="K637" s="55"/>
      <c r="L637" s="52"/>
      <c r="M637" s="53"/>
      <c r="N637" s="49" t="s">
        <v>243</v>
      </c>
      <c r="O637" s="40"/>
      <c r="P637" s="55"/>
      <c r="Q637" s="40" t="s">
        <v>108</v>
      </c>
      <c r="R637" s="55"/>
      <c r="S637" s="55"/>
      <c r="T637" s="55"/>
      <c r="U637" s="55"/>
      <c r="V637" s="55"/>
      <c r="W637" s="55"/>
      <c r="X637" s="55"/>
      <c r="Y637" s="55"/>
      <c r="Z637" s="40"/>
      <c r="AA637" s="55"/>
      <c r="AB637" s="40"/>
      <c r="AC637" s="40"/>
      <c r="AD637" s="55"/>
      <c r="AE637" s="56"/>
      <c r="AF637" s="56"/>
      <c r="AG637" s="56"/>
      <c r="AH637" s="56"/>
      <c r="AI637" s="56"/>
      <c r="AJ637" s="56"/>
      <c r="AK637" s="56"/>
    </row>
    <row r="638" ht="26.25" customHeight="1">
      <c r="A638" s="40">
        <v>615.0</v>
      </c>
      <c r="B638" s="55"/>
      <c r="C638" s="49" t="s">
        <v>1962</v>
      </c>
      <c r="D638" s="58"/>
      <c r="E638" s="58"/>
      <c r="F638" s="40"/>
      <c r="G638" s="40"/>
      <c r="H638" s="49" t="s">
        <v>1963</v>
      </c>
      <c r="I638" s="49" t="s">
        <v>151</v>
      </c>
      <c r="J638" s="49" t="s">
        <v>11</v>
      </c>
      <c r="K638" s="55"/>
      <c r="L638" s="52"/>
      <c r="M638" s="53"/>
      <c r="N638" s="49" t="s">
        <v>1964</v>
      </c>
      <c r="O638" s="40"/>
      <c r="P638" s="55"/>
      <c r="Q638" s="40" t="s">
        <v>108</v>
      </c>
      <c r="R638" s="55"/>
      <c r="S638" s="55"/>
      <c r="T638" s="55"/>
      <c r="U638" s="55"/>
      <c r="V638" s="55"/>
      <c r="W638" s="55"/>
      <c r="X638" s="55"/>
      <c r="Y638" s="55"/>
      <c r="Z638" s="40"/>
      <c r="AA638" s="55"/>
      <c r="AB638" s="40"/>
      <c r="AC638" s="40"/>
      <c r="AD638" s="55"/>
      <c r="AE638" s="56"/>
      <c r="AF638" s="56"/>
      <c r="AG638" s="56"/>
      <c r="AH638" s="56"/>
      <c r="AI638" s="56"/>
      <c r="AJ638" s="56"/>
      <c r="AK638" s="56"/>
    </row>
    <row r="639" ht="26.25" customHeight="1">
      <c r="A639" s="40">
        <v>616.0</v>
      </c>
      <c r="B639" s="55"/>
      <c r="C639" s="49" t="s">
        <v>1965</v>
      </c>
      <c r="D639" s="58"/>
      <c r="E639" s="58"/>
      <c r="F639" s="40"/>
      <c r="G639" s="40"/>
      <c r="H639" s="49" t="s">
        <v>1966</v>
      </c>
      <c r="I639" s="49" t="s">
        <v>1869</v>
      </c>
      <c r="J639" s="49" t="s">
        <v>11</v>
      </c>
      <c r="K639" s="55"/>
      <c r="L639" s="52"/>
      <c r="M639" s="53"/>
      <c r="N639" s="49" t="s">
        <v>1967</v>
      </c>
      <c r="O639" s="40"/>
      <c r="P639" s="55"/>
      <c r="Q639" s="40" t="s">
        <v>1888</v>
      </c>
      <c r="R639" s="55"/>
      <c r="S639" s="55"/>
      <c r="T639" s="55"/>
      <c r="U639" s="55"/>
      <c r="V639" s="55"/>
      <c r="W639" s="55"/>
      <c r="X639" s="55"/>
      <c r="Y639" s="55"/>
      <c r="Z639" s="40"/>
      <c r="AA639" s="55"/>
      <c r="AB639" s="40"/>
      <c r="AC639" s="40"/>
      <c r="AD639" s="55"/>
      <c r="AE639" s="56"/>
      <c r="AF639" s="56"/>
      <c r="AG639" s="56"/>
      <c r="AH639" s="56"/>
      <c r="AI639" s="56"/>
      <c r="AJ639" s="56"/>
      <c r="AK639" s="56"/>
    </row>
    <row r="640" ht="26.25" customHeight="1">
      <c r="A640" s="40">
        <v>617.0</v>
      </c>
      <c r="B640" s="55"/>
      <c r="C640" s="49" t="s">
        <v>1968</v>
      </c>
      <c r="D640" s="58"/>
      <c r="E640" s="58"/>
      <c r="F640" s="40"/>
      <c r="G640" s="40"/>
      <c r="H640" s="49" t="s">
        <v>1969</v>
      </c>
      <c r="I640" s="49" t="s">
        <v>1936</v>
      </c>
      <c r="J640" s="49" t="s">
        <v>51</v>
      </c>
      <c r="K640" s="55"/>
      <c r="L640" s="52"/>
      <c r="M640" s="53"/>
      <c r="N640" s="49" t="s">
        <v>1970</v>
      </c>
      <c r="O640" s="40"/>
      <c r="P640" s="55"/>
      <c r="Q640" s="40" t="s">
        <v>139</v>
      </c>
      <c r="R640" s="55"/>
      <c r="S640" s="55"/>
      <c r="T640" s="55"/>
      <c r="U640" s="55"/>
      <c r="V640" s="55"/>
      <c r="W640" s="55"/>
      <c r="X640" s="55"/>
      <c r="Y640" s="55"/>
      <c r="Z640" s="40"/>
      <c r="AA640" s="55"/>
      <c r="AB640" s="40"/>
      <c r="AC640" s="40"/>
      <c r="AD640" s="55"/>
      <c r="AE640" s="56"/>
      <c r="AF640" s="56"/>
      <c r="AG640" s="56"/>
      <c r="AH640" s="56"/>
      <c r="AI640" s="56"/>
      <c r="AJ640" s="56"/>
      <c r="AK640" s="56"/>
    </row>
    <row r="641" ht="26.25" customHeight="1">
      <c r="A641" s="40">
        <v>618.0</v>
      </c>
      <c r="B641" s="55"/>
      <c r="C641" s="49" t="s">
        <v>1971</v>
      </c>
      <c r="D641" s="58"/>
      <c r="E641" s="58"/>
      <c r="F641" s="40"/>
      <c r="G641" s="40"/>
      <c r="H641" s="49" t="s">
        <v>1972</v>
      </c>
      <c r="I641" s="49" t="s">
        <v>1973</v>
      </c>
      <c r="J641" s="49" t="s">
        <v>16</v>
      </c>
      <c r="K641" s="55"/>
      <c r="L641" s="52"/>
      <c r="M641" s="53"/>
      <c r="N641" s="49" t="s">
        <v>1974</v>
      </c>
      <c r="O641" s="40"/>
      <c r="P641" s="55"/>
      <c r="Q641" s="40" t="s">
        <v>650</v>
      </c>
      <c r="R641" s="55"/>
      <c r="S641" s="55"/>
      <c r="T641" s="55"/>
      <c r="U641" s="55"/>
      <c r="V641" s="55"/>
      <c r="W641" s="55"/>
      <c r="X641" s="55"/>
      <c r="Y641" s="55"/>
      <c r="Z641" s="40"/>
      <c r="AA641" s="55"/>
      <c r="AB641" s="40"/>
      <c r="AC641" s="40"/>
      <c r="AD641" s="55"/>
      <c r="AE641" s="56"/>
      <c r="AF641" s="56"/>
      <c r="AG641" s="56"/>
      <c r="AH641" s="56"/>
      <c r="AI641" s="56"/>
      <c r="AJ641" s="56"/>
      <c r="AK641" s="56"/>
    </row>
    <row r="642" ht="26.25" customHeight="1">
      <c r="A642" s="40">
        <v>619.0</v>
      </c>
      <c r="B642" s="55"/>
      <c r="C642" s="49" t="s">
        <v>1975</v>
      </c>
      <c r="D642" s="58"/>
      <c r="E642" s="58"/>
      <c r="F642" s="40"/>
      <c r="G642" s="40"/>
      <c r="H642" s="49" t="s">
        <v>1976</v>
      </c>
      <c r="I642" s="49" t="s">
        <v>1977</v>
      </c>
      <c r="J642" s="49" t="s">
        <v>54</v>
      </c>
      <c r="K642" s="55"/>
      <c r="L642" s="52"/>
      <c r="M642" s="53"/>
      <c r="N642" s="49" t="s">
        <v>1978</v>
      </c>
      <c r="O642" s="40"/>
      <c r="P642" s="55"/>
      <c r="Q642" s="40" t="s">
        <v>108</v>
      </c>
      <c r="R642" s="55"/>
      <c r="S642" s="55"/>
      <c r="T642" s="55"/>
      <c r="U642" s="55"/>
      <c r="V642" s="55"/>
      <c r="W642" s="55"/>
      <c r="X642" s="55"/>
      <c r="Y642" s="55"/>
      <c r="Z642" s="40"/>
      <c r="AA642" s="55"/>
      <c r="AB642" s="40"/>
      <c r="AC642" s="40"/>
      <c r="AD642" s="55"/>
      <c r="AE642" s="56"/>
      <c r="AF642" s="56"/>
      <c r="AG642" s="56"/>
      <c r="AH642" s="56"/>
      <c r="AI642" s="56"/>
      <c r="AJ642" s="56"/>
      <c r="AK642" s="56"/>
    </row>
    <row r="643" ht="26.25" customHeight="1">
      <c r="A643" s="40">
        <v>620.0</v>
      </c>
      <c r="B643" s="55"/>
      <c r="C643" s="49" t="s">
        <v>1979</v>
      </c>
      <c r="D643" s="58"/>
      <c r="E643" s="58"/>
      <c r="F643" s="40"/>
      <c r="G643" s="40"/>
      <c r="H643" s="49" t="s">
        <v>1980</v>
      </c>
      <c r="I643" s="49" t="s">
        <v>257</v>
      </c>
      <c r="J643" s="49" t="s">
        <v>13</v>
      </c>
      <c r="K643" s="55"/>
      <c r="L643" s="52"/>
      <c r="M643" s="53"/>
      <c r="N643" s="49" t="s">
        <v>1981</v>
      </c>
      <c r="O643" s="40"/>
      <c r="P643" s="55"/>
      <c r="Q643" s="40" t="s">
        <v>108</v>
      </c>
      <c r="R643" s="55"/>
      <c r="S643" s="55"/>
      <c r="T643" s="55"/>
      <c r="U643" s="55"/>
      <c r="V643" s="55"/>
      <c r="W643" s="55"/>
      <c r="X643" s="55"/>
      <c r="Y643" s="55"/>
      <c r="Z643" s="40"/>
      <c r="AA643" s="55"/>
      <c r="AB643" s="40"/>
      <c r="AC643" s="40"/>
      <c r="AD643" s="55"/>
      <c r="AE643" s="56"/>
      <c r="AF643" s="56"/>
      <c r="AG643" s="56"/>
      <c r="AH643" s="56"/>
      <c r="AI643" s="56"/>
      <c r="AJ643" s="56"/>
      <c r="AK643" s="56"/>
    </row>
    <row r="644" ht="26.25" customHeight="1">
      <c r="A644" s="40">
        <v>621.0</v>
      </c>
      <c r="B644" s="55"/>
      <c r="C644" s="49" t="s">
        <v>1982</v>
      </c>
      <c r="D644" s="58"/>
      <c r="E644" s="58"/>
      <c r="F644" s="40"/>
      <c r="G644" s="40"/>
      <c r="H644" s="49" t="s">
        <v>1983</v>
      </c>
      <c r="I644" s="49" t="s">
        <v>1984</v>
      </c>
      <c r="J644" s="49" t="s">
        <v>11</v>
      </c>
      <c r="K644" s="55"/>
      <c r="L644" s="52"/>
      <c r="M644" s="53"/>
      <c r="N644" s="49" t="s">
        <v>1985</v>
      </c>
      <c r="O644" s="40"/>
      <c r="P644" s="55"/>
      <c r="Q644" s="40" t="s">
        <v>108</v>
      </c>
      <c r="R644" s="55"/>
      <c r="S644" s="55"/>
      <c r="T644" s="55"/>
      <c r="U644" s="55"/>
      <c r="V644" s="55"/>
      <c r="W644" s="55"/>
      <c r="X644" s="55"/>
      <c r="Y644" s="55"/>
      <c r="Z644" s="40"/>
      <c r="AA644" s="55"/>
      <c r="AB644" s="40"/>
      <c r="AC644" s="40"/>
      <c r="AD644" s="55"/>
      <c r="AE644" s="56"/>
      <c r="AF644" s="56"/>
      <c r="AG644" s="56"/>
      <c r="AH644" s="56"/>
      <c r="AI644" s="56"/>
      <c r="AJ644" s="56"/>
      <c r="AK644" s="56"/>
    </row>
    <row r="645" ht="26.25" customHeight="1">
      <c r="A645" s="40">
        <v>622.0</v>
      </c>
      <c r="B645" s="55"/>
      <c r="C645" s="49" t="s">
        <v>1986</v>
      </c>
      <c r="D645" s="58"/>
      <c r="E645" s="58"/>
      <c r="F645" s="40"/>
      <c r="G645" s="40"/>
      <c r="H645" s="49" t="s">
        <v>1987</v>
      </c>
      <c r="I645" s="49" t="s">
        <v>1988</v>
      </c>
      <c r="J645" s="49" t="s">
        <v>36</v>
      </c>
      <c r="K645" s="55"/>
      <c r="L645" s="52"/>
      <c r="M645" s="53"/>
      <c r="N645" s="49" t="s">
        <v>1989</v>
      </c>
      <c r="O645" s="40"/>
      <c r="P645" s="55"/>
      <c r="Q645" s="40" t="s">
        <v>108</v>
      </c>
      <c r="R645" s="55"/>
      <c r="S645" s="55"/>
      <c r="T645" s="55"/>
      <c r="U645" s="55"/>
      <c r="V645" s="55"/>
      <c r="W645" s="55"/>
      <c r="X645" s="55"/>
      <c r="Y645" s="55"/>
      <c r="Z645" s="40"/>
      <c r="AA645" s="55"/>
      <c r="AB645" s="40"/>
      <c r="AC645" s="40"/>
      <c r="AD645" s="55"/>
      <c r="AE645" s="56"/>
      <c r="AF645" s="56"/>
      <c r="AG645" s="56"/>
      <c r="AH645" s="56"/>
      <c r="AI645" s="56"/>
      <c r="AJ645" s="56"/>
      <c r="AK645" s="56"/>
    </row>
    <row r="646" ht="26.25" customHeight="1">
      <c r="A646" s="40">
        <v>623.0</v>
      </c>
      <c r="B646" s="55"/>
      <c r="C646" s="49" t="s">
        <v>1990</v>
      </c>
      <c r="D646" s="58"/>
      <c r="E646" s="58"/>
      <c r="F646" s="40"/>
      <c r="G646" s="40"/>
      <c r="H646" s="49" t="s">
        <v>1991</v>
      </c>
      <c r="I646" s="49" t="s">
        <v>1992</v>
      </c>
      <c r="J646" s="49" t="s">
        <v>31</v>
      </c>
      <c r="K646" s="55"/>
      <c r="L646" s="52"/>
      <c r="M646" s="53"/>
      <c r="N646" s="49" t="s">
        <v>1993</v>
      </c>
      <c r="O646" s="40"/>
      <c r="P646" s="55"/>
      <c r="Q646" s="40" t="s">
        <v>108</v>
      </c>
      <c r="R646" s="55"/>
      <c r="S646" s="55"/>
      <c r="T646" s="55"/>
      <c r="U646" s="55"/>
      <c r="V646" s="55"/>
      <c r="W646" s="55"/>
      <c r="X646" s="55"/>
      <c r="Y646" s="55"/>
      <c r="Z646" s="40"/>
      <c r="AA646" s="55"/>
      <c r="AB646" s="40"/>
      <c r="AC646" s="40"/>
      <c r="AD646" s="55"/>
      <c r="AE646" s="56"/>
      <c r="AF646" s="56"/>
      <c r="AG646" s="56"/>
      <c r="AH646" s="56"/>
      <c r="AI646" s="56"/>
      <c r="AJ646" s="56"/>
      <c r="AK646" s="56"/>
    </row>
    <row r="647" ht="26.25" customHeight="1">
      <c r="A647" s="40">
        <v>624.0</v>
      </c>
      <c r="B647" s="55"/>
      <c r="C647" s="49" t="s">
        <v>1994</v>
      </c>
      <c r="D647" s="58"/>
      <c r="E647" s="58"/>
      <c r="F647" s="40"/>
      <c r="G647" s="40"/>
      <c r="H647" s="49" t="s">
        <v>1995</v>
      </c>
      <c r="I647" s="49" t="s">
        <v>1996</v>
      </c>
      <c r="J647" s="49" t="s">
        <v>15</v>
      </c>
      <c r="K647" s="55"/>
      <c r="L647" s="52"/>
      <c r="M647" s="53"/>
      <c r="N647" s="49" t="s">
        <v>1997</v>
      </c>
      <c r="O647" s="40"/>
      <c r="P647" s="55"/>
      <c r="Q647" s="41" t="s">
        <v>124</v>
      </c>
      <c r="R647" s="55"/>
      <c r="S647" s="55"/>
      <c r="T647" s="55"/>
      <c r="U647" s="55"/>
      <c r="V647" s="55"/>
      <c r="W647" s="55"/>
      <c r="X647" s="55"/>
      <c r="Y647" s="55"/>
      <c r="Z647" s="40"/>
      <c r="AA647" s="55"/>
      <c r="AB647" s="40"/>
      <c r="AC647" s="40"/>
      <c r="AD647" s="55"/>
      <c r="AE647" s="56"/>
      <c r="AF647" s="56"/>
      <c r="AG647" s="56"/>
      <c r="AH647" s="56"/>
      <c r="AI647" s="56"/>
      <c r="AJ647" s="56"/>
      <c r="AK647" s="56"/>
    </row>
    <row r="648" ht="26.25" customHeight="1">
      <c r="A648" s="40">
        <v>625.0</v>
      </c>
      <c r="B648" s="55"/>
      <c r="C648" s="49" t="s">
        <v>1998</v>
      </c>
      <c r="D648" s="58"/>
      <c r="E648" s="58"/>
      <c r="F648" s="40"/>
      <c r="G648" s="40"/>
      <c r="H648" s="49" t="s">
        <v>1999</v>
      </c>
      <c r="I648" s="49" t="s">
        <v>2000</v>
      </c>
      <c r="J648" s="49" t="s">
        <v>13</v>
      </c>
      <c r="K648" s="55"/>
      <c r="L648" s="52"/>
      <c r="M648" s="53"/>
      <c r="N648" s="49" t="s">
        <v>2001</v>
      </c>
      <c r="O648" s="40"/>
      <c r="P648" s="55"/>
      <c r="Q648" s="40" t="s">
        <v>108</v>
      </c>
      <c r="R648" s="55"/>
      <c r="S648" s="55"/>
      <c r="T648" s="55"/>
      <c r="U648" s="55"/>
      <c r="V648" s="55"/>
      <c r="W648" s="55"/>
      <c r="X648" s="55"/>
      <c r="Y648" s="55"/>
      <c r="Z648" s="40"/>
      <c r="AA648" s="55"/>
      <c r="AB648" s="40"/>
      <c r="AC648" s="40"/>
      <c r="AD648" s="55"/>
      <c r="AE648" s="56"/>
      <c r="AF648" s="56"/>
      <c r="AG648" s="56"/>
      <c r="AH648" s="56"/>
      <c r="AI648" s="56"/>
      <c r="AJ648" s="56"/>
      <c r="AK648" s="56"/>
    </row>
    <row r="649" ht="26.25" customHeight="1">
      <c r="A649" s="40">
        <v>626.0</v>
      </c>
      <c r="B649" s="55"/>
      <c r="C649" s="49" t="s">
        <v>2002</v>
      </c>
      <c r="D649" s="58"/>
      <c r="E649" s="58"/>
      <c r="F649" s="40"/>
      <c r="G649" s="40"/>
      <c r="H649" s="49" t="s">
        <v>2003</v>
      </c>
      <c r="I649" s="49" t="s">
        <v>1356</v>
      </c>
      <c r="J649" s="49" t="s">
        <v>15</v>
      </c>
      <c r="K649" s="55"/>
      <c r="L649" s="52"/>
      <c r="M649" s="53"/>
      <c r="N649" s="49" t="s">
        <v>2004</v>
      </c>
      <c r="O649" s="40"/>
      <c r="P649" s="55"/>
      <c r="Q649" s="40" t="s">
        <v>984</v>
      </c>
      <c r="R649" s="55"/>
      <c r="S649" s="55"/>
      <c r="T649" s="55"/>
      <c r="U649" s="55"/>
      <c r="V649" s="55"/>
      <c r="W649" s="55"/>
      <c r="X649" s="55"/>
      <c r="Y649" s="55"/>
      <c r="Z649" s="40"/>
      <c r="AA649" s="55"/>
      <c r="AB649" s="40"/>
      <c r="AC649" s="40"/>
      <c r="AD649" s="55"/>
      <c r="AE649" s="56"/>
      <c r="AF649" s="56"/>
      <c r="AG649" s="56"/>
      <c r="AH649" s="56"/>
      <c r="AI649" s="56"/>
      <c r="AJ649" s="56"/>
      <c r="AK649" s="56"/>
    </row>
    <row r="650" ht="26.25" customHeight="1">
      <c r="A650" s="40">
        <v>627.0</v>
      </c>
      <c r="B650" s="55"/>
      <c r="C650" s="49" t="s">
        <v>2005</v>
      </c>
      <c r="D650" s="58"/>
      <c r="E650" s="58"/>
      <c r="F650" s="40"/>
      <c r="G650" s="40"/>
      <c r="H650" s="49" t="s">
        <v>2006</v>
      </c>
      <c r="I650" s="49" t="s">
        <v>2007</v>
      </c>
      <c r="J650" s="49" t="s">
        <v>51</v>
      </c>
      <c r="K650" s="55"/>
      <c r="L650" s="52"/>
      <c r="M650" s="53"/>
      <c r="N650" s="49" t="s">
        <v>2008</v>
      </c>
      <c r="O650" s="40"/>
      <c r="P650" s="55"/>
      <c r="Q650" s="40" t="s">
        <v>139</v>
      </c>
      <c r="R650" s="55"/>
      <c r="S650" s="55"/>
      <c r="T650" s="55"/>
      <c r="U650" s="55"/>
      <c r="V650" s="55"/>
      <c r="W650" s="55"/>
      <c r="X650" s="55"/>
      <c r="Y650" s="55"/>
      <c r="Z650" s="40"/>
      <c r="AA650" s="55"/>
      <c r="AB650" s="40"/>
      <c r="AC650" s="40"/>
      <c r="AD650" s="55"/>
      <c r="AE650" s="56"/>
      <c r="AF650" s="56"/>
      <c r="AG650" s="56"/>
      <c r="AH650" s="56"/>
      <c r="AI650" s="56"/>
      <c r="AJ650" s="56"/>
      <c r="AK650" s="56"/>
    </row>
    <row r="651" ht="26.25" customHeight="1">
      <c r="A651" s="40">
        <v>628.0</v>
      </c>
      <c r="B651" s="55"/>
      <c r="C651" s="49" t="s">
        <v>2009</v>
      </c>
      <c r="D651" s="58"/>
      <c r="E651" s="58"/>
      <c r="F651" s="40"/>
      <c r="G651" s="40"/>
      <c r="H651" s="49" t="s">
        <v>2010</v>
      </c>
      <c r="I651" s="49" t="s">
        <v>1936</v>
      </c>
      <c r="J651" s="49" t="s">
        <v>51</v>
      </c>
      <c r="K651" s="55"/>
      <c r="L651" s="52"/>
      <c r="M651" s="53"/>
      <c r="N651" s="49" t="s">
        <v>2011</v>
      </c>
      <c r="O651" s="40"/>
      <c r="P651" s="55"/>
      <c r="Q651" s="40" t="s">
        <v>139</v>
      </c>
      <c r="R651" s="55"/>
      <c r="S651" s="55"/>
      <c r="T651" s="55"/>
      <c r="U651" s="55"/>
      <c r="V651" s="55"/>
      <c r="W651" s="55"/>
      <c r="X651" s="55"/>
      <c r="Y651" s="55"/>
      <c r="Z651" s="40"/>
      <c r="AA651" s="55"/>
      <c r="AB651" s="40"/>
      <c r="AC651" s="40"/>
      <c r="AD651" s="55"/>
      <c r="AE651" s="56"/>
      <c r="AF651" s="56"/>
      <c r="AG651" s="56"/>
      <c r="AH651" s="56"/>
      <c r="AI651" s="56"/>
      <c r="AJ651" s="56"/>
      <c r="AK651" s="56"/>
    </row>
    <row r="652" ht="26.25" customHeight="1">
      <c r="A652" s="40">
        <v>629.0</v>
      </c>
      <c r="B652" s="55"/>
      <c r="C652" s="49" t="s">
        <v>2012</v>
      </c>
      <c r="D652" s="58"/>
      <c r="E652" s="58"/>
      <c r="F652" s="40"/>
      <c r="G652" s="40"/>
      <c r="H652" s="49" t="s">
        <v>2013</v>
      </c>
      <c r="I652" s="49" t="s">
        <v>1768</v>
      </c>
      <c r="J652" s="49" t="s">
        <v>11</v>
      </c>
      <c r="K652" s="55"/>
      <c r="L652" s="52"/>
      <c r="M652" s="53"/>
      <c r="N652" s="49" t="s">
        <v>2014</v>
      </c>
      <c r="O652" s="40"/>
      <c r="P652" s="55"/>
      <c r="Q652" s="40" t="s">
        <v>108</v>
      </c>
      <c r="R652" s="55"/>
      <c r="S652" s="55"/>
      <c r="T652" s="55"/>
      <c r="U652" s="55"/>
      <c r="V652" s="55"/>
      <c r="W652" s="55"/>
      <c r="X652" s="55"/>
      <c r="Y652" s="55"/>
      <c r="Z652" s="40"/>
      <c r="AA652" s="55"/>
      <c r="AB652" s="40"/>
      <c r="AC652" s="40"/>
      <c r="AD652" s="55"/>
      <c r="AE652" s="56"/>
      <c r="AF652" s="56"/>
      <c r="AG652" s="56"/>
      <c r="AH652" s="56"/>
      <c r="AI652" s="56"/>
      <c r="AJ652" s="56"/>
      <c r="AK652" s="56"/>
    </row>
    <row r="653" ht="26.25" customHeight="1">
      <c r="A653" s="40">
        <v>630.0</v>
      </c>
      <c r="B653" s="55"/>
      <c r="C653" s="49" t="s">
        <v>2015</v>
      </c>
      <c r="D653" s="58"/>
      <c r="E653" s="58"/>
      <c r="F653" s="40"/>
      <c r="G653" s="40"/>
      <c r="H653" s="49" t="s">
        <v>2016</v>
      </c>
      <c r="I653" s="49" t="s">
        <v>1768</v>
      </c>
      <c r="J653" s="49" t="s">
        <v>11</v>
      </c>
      <c r="K653" s="55"/>
      <c r="L653" s="52"/>
      <c r="M653" s="53"/>
      <c r="N653" s="49" t="s">
        <v>2017</v>
      </c>
      <c r="O653" s="40"/>
      <c r="P653" s="55"/>
      <c r="Q653" s="41" t="s">
        <v>124</v>
      </c>
      <c r="R653" s="55"/>
      <c r="S653" s="55"/>
      <c r="T653" s="55"/>
      <c r="U653" s="55"/>
      <c r="V653" s="55"/>
      <c r="W653" s="55"/>
      <c r="X653" s="55"/>
      <c r="Y653" s="55"/>
      <c r="Z653" s="40"/>
      <c r="AA653" s="55"/>
      <c r="AB653" s="40"/>
      <c r="AC653" s="40"/>
      <c r="AD653" s="55"/>
      <c r="AE653" s="56"/>
      <c r="AF653" s="56"/>
      <c r="AG653" s="56"/>
      <c r="AH653" s="56"/>
      <c r="AI653" s="56"/>
      <c r="AJ653" s="56"/>
      <c r="AK653" s="56"/>
    </row>
    <row r="654" ht="26.25" customHeight="1">
      <c r="A654" s="40">
        <v>631.0</v>
      </c>
      <c r="B654" s="55"/>
      <c r="C654" s="49" t="s">
        <v>2018</v>
      </c>
      <c r="D654" s="58"/>
      <c r="E654" s="58"/>
      <c r="F654" s="40"/>
      <c r="G654" s="40"/>
      <c r="H654" s="49" t="s">
        <v>2019</v>
      </c>
      <c r="I654" s="49" t="s">
        <v>2020</v>
      </c>
      <c r="J654" s="49" t="s">
        <v>15</v>
      </c>
      <c r="K654" s="55"/>
      <c r="L654" s="52"/>
      <c r="M654" s="53"/>
      <c r="N654" s="49" t="s">
        <v>2021</v>
      </c>
      <c r="O654" s="40"/>
      <c r="P654" s="55"/>
      <c r="Q654" s="41" t="s">
        <v>124</v>
      </c>
      <c r="R654" s="55"/>
      <c r="S654" s="55"/>
      <c r="T654" s="55"/>
      <c r="U654" s="55"/>
      <c r="V654" s="55"/>
      <c r="W654" s="55"/>
      <c r="X654" s="55"/>
      <c r="Y654" s="55"/>
      <c r="Z654" s="40"/>
      <c r="AA654" s="55"/>
      <c r="AB654" s="40"/>
      <c r="AC654" s="40"/>
      <c r="AD654" s="55"/>
      <c r="AE654" s="56"/>
      <c r="AF654" s="56"/>
      <c r="AG654" s="56"/>
      <c r="AH654" s="56"/>
      <c r="AI654" s="56"/>
      <c r="AJ654" s="56"/>
      <c r="AK654" s="56"/>
    </row>
    <row r="655" ht="26.25" customHeight="1">
      <c r="A655" s="40">
        <v>632.0</v>
      </c>
      <c r="B655" s="55"/>
      <c r="C655" s="49" t="s">
        <v>2022</v>
      </c>
      <c r="D655" s="58"/>
      <c r="E655" s="58"/>
      <c r="F655" s="40"/>
      <c r="G655" s="40"/>
      <c r="H655" s="49" t="s">
        <v>2023</v>
      </c>
      <c r="I655" s="49" t="s">
        <v>1973</v>
      </c>
      <c r="J655" s="49" t="s">
        <v>16</v>
      </c>
      <c r="K655" s="55"/>
      <c r="L655" s="52"/>
      <c r="M655" s="53"/>
      <c r="N655" s="49" t="s">
        <v>2024</v>
      </c>
      <c r="O655" s="40"/>
      <c r="P655" s="55"/>
      <c r="Q655" s="40" t="s">
        <v>108</v>
      </c>
      <c r="R655" s="55"/>
      <c r="S655" s="55"/>
      <c r="T655" s="55"/>
      <c r="U655" s="55"/>
      <c r="V655" s="55"/>
      <c r="W655" s="55"/>
      <c r="X655" s="55"/>
      <c r="Y655" s="55"/>
      <c r="Z655" s="40"/>
      <c r="AA655" s="55"/>
      <c r="AB655" s="40"/>
      <c r="AC655" s="40"/>
      <c r="AD655" s="55"/>
      <c r="AE655" s="56"/>
      <c r="AF655" s="56"/>
      <c r="AG655" s="56"/>
      <c r="AH655" s="56"/>
      <c r="AI655" s="56"/>
      <c r="AJ655" s="56"/>
      <c r="AK655" s="56"/>
    </row>
    <row r="656" ht="26.25" customHeight="1">
      <c r="A656" s="40">
        <v>633.0</v>
      </c>
      <c r="B656" s="55"/>
      <c r="C656" s="49" t="s">
        <v>2025</v>
      </c>
      <c r="D656" s="58"/>
      <c r="E656" s="58"/>
      <c r="F656" s="40"/>
      <c r="G656" s="40"/>
      <c r="H656" s="49" t="s">
        <v>2026</v>
      </c>
      <c r="I656" s="49" t="s">
        <v>2027</v>
      </c>
      <c r="J656" s="49" t="s">
        <v>15</v>
      </c>
      <c r="K656" s="55"/>
      <c r="L656" s="52"/>
      <c r="M656" s="53"/>
      <c r="N656" s="49" t="s">
        <v>2028</v>
      </c>
      <c r="O656" s="40"/>
      <c r="P656" s="55"/>
      <c r="Q656" s="41" t="s">
        <v>124</v>
      </c>
      <c r="R656" s="55"/>
      <c r="S656" s="55"/>
      <c r="T656" s="55"/>
      <c r="U656" s="55"/>
      <c r="V656" s="55"/>
      <c r="W656" s="55"/>
      <c r="X656" s="55"/>
      <c r="Y656" s="55"/>
      <c r="Z656" s="40"/>
      <c r="AA656" s="55"/>
      <c r="AB656" s="40"/>
      <c r="AC656" s="40"/>
      <c r="AD656" s="55"/>
      <c r="AE656" s="56"/>
      <c r="AF656" s="56"/>
      <c r="AG656" s="56"/>
      <c r="AH656" s="56"/>
      <c r="AI656" s="56"/>
      <c r="AJ656" s="56"/>
      <c r="AK656" s="56"/>
    </row>
    <row r="657" ht="26.25" customHeight="1">
      <c r="A657" s="40">
        <v>634.0</v>
      </c>
      <c r="B657" s="55"/>
      <c r="C657" s="49" t="s">
        <v>2029</v>
      </c>
      <c r="D657" s="58"/>
      <c r="E657" s="58"/>
      <c r="F657" s="40"/>
      <c r="G657" s="40"/>
      <c r="H657" s="49" t="s">
        <v>2030</v>
      </c>
      <c r="I657" s="49" t="s">
        <v>1768</v>
      </c>
      <c r="J657" s="49" t="s">
        <v>11</v>
      </c>
      <c r="K657" s="55"/>
      <c r="L657" s="52"/>
      <c r="M657" s="53"/>
      <c r="N657" s="49" t="s">
        <v>2031</v>
      </c>
      <c r="O657" s="40"/>
      <c r="P657" s="55"/>
      <c r="Q657" s="41" t="s">
        <v>124</v>
      </c>
      <c r="R657" s="55"/>
      <c r="S657" s="55"/>
      <c r="T657" s="55"/>
      <c r="U657" s="55"/>
      <c r="V657" s="55"/>
      <c r="W657" s="55"/>
      <c r="X657" s="55"/>
      <c r="Y657" s="55"/>
      <c r="Z657" s="40"/>
      <c r="AA657" s="55"/>
      <c r="AB657" s="40"/>
      <c r="AC657" s="40"/>
      <c r="AD657" s="55"/>
      <c r="AE657" s="56"/>
      <c r="AF657" s="56"/>
      <c r="AG657" s="56"/>
      <c r="AH657" s="56"/>
      <c r="AI657" s="56"/>
      <c r="AJ657" s="56"/>
      <c r="AK657" s="56"/>
    </row>
    <row r="658" ht="26.25" customHeight="1">
      <c r="A658" s="40">
        <v>635.0</v>
      </c>
      <c r="B658" s="55"/>
      <c r="C658" s="49" t="s">
        <v>2032</v>
      </c>
      <c r="D658" s="58"/>
      <c r="E658" s="58"/>
      <c r="F658" s="40"/>
      <c r="G658" s="40"/>
      <c r="H658" s="49" t="s">
        <v>2033</v>
      </c>
      <c r="I658" s="49" t="s">
        <v>1768</v>
      </c>
      <c r="J658" s="49" t="s">
        <v>11</v>
      </c>
      <c r="K658" s="55"/>
      <c r="L658" s="52"/>
      <c r="M658" s="53"/>
      <c r="N658" s="49" t="s">
        <v>2034</v>
      </c>
      <c r="O658" s="40"/>
      <c r="P658" s="55"/>
      <c r="Q658" s="41" t="s">
        <v>124</v>
      </c>
      <c r="R658" s="55"/>
      <c r="S658" s="55"/>
      <c r="T658" s="55"/>
      <c r="U658" s="55"/>
      <c r="V658" s="55"/>
      <c r="W658" s="55"/>
      <c r="X658" s="55"/>
      <c r="Y658" s="55"/>
      <c r="Z658" s="40"/>
      <c r="AA658" s="55"/>
      <c r="AB658" s="40"/>
      <c r="AC658" s="40"/>
      <c r="AD658" s="55"/>
      <c r="AE658" s="56"/>
      <c r="AF658" s="56"/>
      <c r="AG658" s="56"/>
      <c r="AH658" s="56"/>
      <c r="AI658" s="56"/>
      <c r="AJ658" s="56"/>
      <c r="AK658" s="56"/>
    </row>
    <row r="659" ht="26.25" customHeight="1">
      <c r="A659" s="40">
        <v>636.0</v>
      </c>
      <c r="B659" s="55"/>
      <c r="C659" s="49" t="s">
        <v>2035</v>
      </c>
      <c r="D659" s="58"/>
      <c r="E659" s="58"/>
      <c r="F659" s="40"/>
      <c r="G659" s="40"/>
      <c r="H659" s="49" t="s">
        <v>2036</v>
      </c>
      <c r="I659" s="49" t="s">
        <v>2037</v>
      </c>
      <c r="J659" s="49" t="s">
        <v>24</v>
      </c>
      <c r="K659" s="55"/>
      <c r="L659" s="52"/>
      <c r="M659" s="53"/>
      <c r="N659" s="49" t="s">
        <v>2038</v>
      </c>
      <c r="O659" s="40"/>
      <c r="P659" s="55"/>
      <c r="Q659" s="40" t="s">
        <v>630</v>
      </c>
      <c r="R659" s="55"/>
      <c r="S659" s="55"/>
      <c r="T659" s="55"/>
      <c r="U659" s="55"/>
      <c r="V659" s="55"/>
      <c r="W659" s="55"/>
      <c r="X659" s="55"/>
      <c r="Y659" s="55"/>
      <c r="Z659" s="40"/>
      <c r="AA659" s="55"/>
      <c r="AB659" s="40"/>
      <c r="AC659" s="40"/>
      <c r="AD659" s="55"/>
      <c r="AE659" s="56"/>
      <c r="AF659" s="56"/>
      <c r="AG659" s="56"/>
      <c r="AH659" s="56"/>
      <c r="AI659" s="56"/>
      <c r="AJ659" s="56"/>
      <c r="AK659" s="56"/>
    </row>
    <row r="660" ht="26.25" customHeight="1">
      <c r="A660" s="40">
        <v>637.0</v>
      </c>
      <c r="B660" s="55"/>
      <c r="C660" s="49" t="s">
        <v>2039</v>
      </c>
      <c r="D660" s="58"/>
      <c r="E660" s="58"/>
      <c r="F660" s="40"/>
      <c r="G660" s="40"/>
      <c r="H660" s="49" t="s">
        <v>2040</v>
      </c>
      <c r="I660" s="49" t="s">
        <v>2041</v>
      </c>
      <c r="J660" s="49" t="s">
        <v>48</v>
      </c>
      <c r="K660" s="55"/>
      <c r="L660" s="52"/>
      <c r="M660" s="53"/>
      <c r="N660" s="49" t="s">
        <v>2042</v>
      </c>
      <c r="O660" s="40"/>
      <c r="P660" s="55"/>
      <c r="Q660" s="40" t="s">
        <v>1888</v>
      </c>
      <c r="R660" s="55"/>
      <c r="S660" s="55"/>
      <c r="T660" s="55"/>
      <c r="U660" s="55"/>
      <c r="V660" s="55"/>
      <c r="W660" s="55"/>
      <c r="X660" s="55"/>
      <c r="Y660" s="55"/>
      <c r="Z660" s="40"/>
      <c r="AA660" s="55"/>
      <c r="AB660" s="40"/>
      <c r="AC660" s="40"/>
      <c r="AD660" s="55"/>
      <c r="AE660" s="56"/>
      <c r="AF660" s="56"/>
      <c r="AG660" s="56"/>
      <c r="AH660" s="56"/>
      <c r="AI660" s="56"/>
      <c r="AJ660" s="56"/>
      <c r="AK660" s="56"/>
    </row>
    <row r="661" ht="26.25" customHeight="1">
      <c r="A661" s="40">
        <v>638.0</v>
      </c>
      <c r="B661" s="55"/>
      <c r="C661" s="49" t="s">
        <v>2043</v>
      </c>
      <c r="D661" s="58"/>
      <c r="E661" s="58"/>
      <c r="F661" s="40"/>
      <c r="G661" s="40"/>
      <c r="H661" s="49" t="s">
        <v>2044</v>
      </c>
      <c r="I661" s="49" t="s">
        <v>21</v>
      </c>
      <c r="J661" s="49" t="s">
        <v>21</v>
      </c>
      <c r="K661" s="55"/>
      <c r="L661" s="52"/>
      <c r="M661" s="53"/>
      <c r="N661" s="49" t="s">
        <v>2045</v>
      </c>
      <c r="O661" s="40"/>
      <c r="P661" s="55"/>
      <c r="Q661" s="40" t="s">
        <v>139</v>
      </c>
      <c r="R661" s="55"/>
      <c r="S661" s="55"/>
      <c r="T661" s="55"/>
      <c r="U661" s="55"/>
      <c r="V661" s="55"/>
      <c r="W661" s="55"/>
      <c r="X661" s="55"/>
      <c r="Y661" s="55"/>
      <c r="Z661" s="40"/>
      <c r="AA661" s="55"/>
      <c r="AB661" s="40"/>
      <c r="AC661" s="40"/>
      <c r="AD661" s="55"/>
      <c r="AE661" s="56"/>
      <c r="AF661" s="56"/>
      <c r="AG661" s="56"/>
      <c r="AH661" s="56"/>
      <c r="AI661" s="56"/>
      <c r="AJ661" s="56"/>
      <c r="AK661" s="56"/>
    </row>
    <row r="662" ht="26.25" customHeight="1">
      <c r="A662" s="40">
        <v>639.0</v>
      </c>
      <c r="B662" s="55"/>
      <c r="C662" s="49" t="s">
        <v>2046</v>
      </c>
      <c r="D662" s="58"/>
      <c r="E662" s="58"/>
      <c r="F662" s="40"/>
      <c r="G662" s="40"/>
      <c r="H662" s="49" t="s">
        <v>2047</v>
      </c>
      <c r="I662" s="49" t="s">
        <v>2048</v>
      </c>
      <c r="J662" s="49" t="s">
        <v>21</v>
      </c>
      <c r="K662" s="55"/>
      <c r="L662" s="52"/>
      <c r="M662" s="53"/>
      <c r="N662" s="49" t="s">
        <v>2049</v>
      </c>
      <c r="O662" s="40"/>
      <c r="P662" s="55"/>
      <c r="Q662" s="40" t="s">
        <v>139</v>
      </c>
      <c r="R662" s="55"/>
      <c r="S662" s="55"/>
      <c r="T662" s="55"/>
      <c r="U662" s="55"/>
      <c r="V662" s="55"/>
      <c r="W662" s="55"/>
      <c r="X662" s="55"/>
      <c r="Y662" s="55"/>
      <c r="Z662" s="40"/>
      <c r="AA662" s="55"/>
      <c r="AB662" s="40"/>
      <c r="AC662" s="40"/>
      <c r="AD662" s="55"/>
      <c r="AE662" s="56"/>
      <c r="AF662" s="56"/>
      <c r="AG662" s="56"/>
      <c r="AH662" s="56"/>
      <c r="AI662" s="56"/>
      <c r="AJ662" s="56"/>
      <c r="AK662" s="56"/>
    </row>
    <row r="663" ht="26.25" customHeight="1">
      <c r="A663" s="40">
        <v>640.0</v>
      </c>
      <c r="B663" s="55"/>
      <c r="C663" s="49" t="s">
        <v>2050</v>
      </c>
      <c r="D663" s="58"/>
      <c r="E663" s="58"/>
      <c r="F663" s="40"/>
      <c r="G663" s="40"/>
      <c r="H663" s="49" t="s">
        <v>2051</v>
      </c>
      <c r="I663" s="49" t="s">
        <v>2052</v>
      </c>
      <c r="J663" s="49" t="s">
        <v>48</v>
      </c>
      <c r="K663" s="55"/>
      <c r="L663" s="52"/>
      <c r="M663" s="53"/>
      <c r="N663" s="49" t="s">
        <v>2053</v>
      </c>
      <c r="O663" s="40"/>
      <c r="P663" s="55"/>
      <c r="Q663" s="40" t="s">
        <v>139</v>
      </c>
      <c r="R663" s="55"/>
      <c r="S663" s="55"/>
      <c r="T663" s="55"/>
      <c r="U663" s="55"/>
      <c r="V663" s="55"/>
      <c r="W663" s="55"/>
      <c r="X663" s="55"/>
      <c r="Y663" s="55"/>
      <c r="Z663" s="40"/>
      <c r="AA663" s="55"/>
      <c r="AB663" s="40"/>
      <c r="AC663" s="40"/>
      <c r="AD663" s="55"/>
      <c r="AE663" s="56"/>
      <c r="AF663" s="56"/>
      <c r="AG663" s="56"/>
      <c r="AH663" s="56"/>
      <c r="AI663" s="56"/>
      <c r="AJ663" s="56"/>
      <c r="AK663" s="56"/>
    </row>
    <row r="664" ht="26.25" customHeight="1">
      <c r="A664" s="40">
        <v>641.0</v>
      </c>
      <c r="B664" s="55"/>
      <c r="C664" s="49" t="s">
        <v>2054</v>
      </c>
      <c r="D664" s="58"/>
      <c r="E664" s="58"/>
      <c r="F664" s="40"/>
      <c r="G664" s="40"/>
      <c r="H664" s="49" t="s">
        <v>2055</v>
      </c>
      <c r="I664" s="49" t="s">
        <v>2056</v>
      </c>
      <c r="J664" s="49" t="s">
        <v>11</v>
      </c>
      <c r="K664" s="55"/>
      <c r="L664" s="52"/>
      <c r="M664" s="53"/>
      <c r="N664" s="49" t="s">
        <v>2057</v>
      </c>
      <c r="O664" s="40"/>
      <c r="P664" s="55"/>
      <c r="Q664" s="40" t="s">
        <v>108</v>
      </c>
      <c r="R664" s="55"/>
      <c r="S664" s="55"/>
      <c r="T664" s="55"/>
      <c r="U664" s="55"/>
      <c r="V664" s="55"/>
      <c r="W664" s="55"/>
      <c r="X664" s="55"/>
      <c r="Y664" s="55"/>
      <c r="Z664" s="40"/>
      <c r="AA664" s="55"/>
      <c r="AB664" s="40"/>
      <c r="AC664" s="40"/>
      <c r="AD664" s="55"/>
      <c r="AE664" s="56"/>
      <c r="AF664" s="56"/>
      <c r="AG664" s="56"/>
      <c r="AH664" s="56"/>
      <c r="AI664" s="56"/>
      <c r="AJ664" s="56"/>
      <c r="AK664" s="56"/>
    </row>
    <row r="665" ht="26.25" customHeight="1">
      <c r="A665" s="40">
        <v>642.0</v>
      </c>
      <c r="B665" s="55"/>
      <c r="C665" s="49" t="s">
        <v>2058</v>
      </c>
      <c r="D665" s="58"/>
      <c r="E665" s="58"/>
      <c r="F665" s="40"/>
      <c r="G665" s="40"/>
      <c r="H665" s="49" t="s">
        <v>2059</v>
      </c>
      <c r="I665" s="49" t="s">
        <v>1936</v>
      </c>
      <c r="J665" s="49" t="s">
        <v>51</v>
      </c>
      <c r="K665" s="55"/>
      <c r="L665" s="52"/>
      <c r="M665" s="53"/>
      <c r="N665" s="49" t="s">
        <v>2060</v>
      </c>
      <c r="O665" s="40"/>
      <c r="P665" s="55"/>
      <c r="Q665" s="40" t="s">
        <v>139</v>
      </c>
      <c r="R665" s="55"/>
      <c r="S665" s="55"/>
      <c r="T665" s="55"/>
      <c r="U665" s="55"/>
      <c r="V665" s="55"/>
      <c r="W665" s="55"/>
      <c r="X665" s="55"/>
      <c r="Y665" s="55"/>
      <c r="Z665" s="40"/>
      <c r="AA665" s="55"/>
      <c r="AB665" s="40"/>
      <c r="AC665" s="40"/>
      <c r="AD665" s="55"/>
      <c r="AE665" s="56"/>
      <c r="AF665" s="56"/>
      <c r="AG665" s="56"/>
      <c r="AH665" s="56"/>
      <c r="AI665" s="56"/>
      <c r="AJ665" s="56"/>
      <c r="AK665" s="56"/>
    </row>
    <row r="666" ht="26.25" customHeight="1">
      <c r="A666" s="40">
        <v>643.0</v>
      </c>
      <c r="B666" s="55"/>
      <c r="C666" s="49" t="s">
        <v>2061</v>
      </c>
      <c r="D666" s="58"/>
      <c r="E666" s="58"/>
      <c r="F666" s="40"/>
      <c r="G666" s="40"/>
      <c r="H666" s="49" t="s">
        <v>2062</v>
      </c>
      <c r="I666" s="49" t="s">
        <v>2063</v>
      </c>
      <c r="J666" s="49" t="s">
        <v>10</v>
      </c>
      <c r="K666" s="55"/>
      <c r="L666" s="52"/>
      <c r="M666" s="53"/>
      <c r="N666" s="49" t="s">
        <v>2064</v>
      </c>
      <c r="O666" s="40"/>
      <c r="P666" s="55"/>
      <c r="Q666" s="40" t="s">
        <v>139</v>
      </c>
      <c r="R666" s="55"/>
      <c r="S666" s="55"/>
      <c r="T666" s="55"/>
      <c r="U666" s="55"/>
      <c r="V666" s="55"/>
      <c r="W666" s="55"/>
      <c r="X666" s="55"/>
      <c r="Y666" s="55"/>
      <c r="Z666" s="40"/>
      <c r="AA666" s="55"/>
      <c r="AB666" s="40"/>
      <c r="AC666" s="40"/>
      <c r="AD666" s="55"/>
      <c r="AE666" s="56"/>
      <c r="AF666" s="56"/>
      <c r="AG666" s="56"/>
      <c r="AH666" s="56"/>
      <c r="AI666" s="56"/>
      <c r="AJ666" s="56"/>
      <c r="AK666" s="56"/>
    </row>
    <row r="667" ht="26.25" customHeight="1">
      <c r="A667" s="40">
        <v>644.0</v>
      </c>
      <c r="B667" s="55"/>
      <c r="C667" s="49" t="s">
        <v>2065</v>
      </c>
      <c r="D667" s="58"/>
      <c r="E667" s="58"/>
      <c r="F667" s="40"/>
      <c r="G667" s="40"/>
      <c r="H667" s="49" t="s">
        <v>2066</v>
      </c>
      <c r="I667" s="49" t="s">
        <v>2067</v>
      </c>
      <c r="J667" s="49" t="s">
        <v>10</v>
      </c>
      <c r="K667" s="55"/>
      <c r="L667" s="52"/>
      <c r="M667" s="53"/>
      <c r="N667" s="49" t="s">
        <v>2068</v>
      </c>
      <c r="O667" s="40"/>
      <c r="P667" s="55"/>
      <c r="Q667" s="40" t="s">
        <v>1888</v>
      </c>
      <c r="R667" s="55"/>
      <c r="S667" s="55"/>
      <c r="T667" s="55"/>
      <c r="U667" s="55"/>
      <c r="V667" s="55"/>
      <c r="W667" s="55"/>
      <c r="X667" s="55"/>
      <c r="Y667" s="55"/>
      <c r="Z667" s="40"/>
      <c r="AA667" s="55"/>
      <c r="AB667" s="40"/>
      <c r="AC667" s="40"/>
      <c r="AD667" s="55"/>
      <c r="AE667" s="56"/>
      <c r="AF667" s="56"/>
      <c r="AG667" s="56"/>
      <c r="AH667" s="56"/>
      <c r="AI667" s="56"/>
      <c r="AJ667" s="56"/>
      <c r="AK667" s="56"/>
    </row>
    <row r="668" ht="26.25" customHeight="1">
      <c r="A668" s="40">
        <v>645.0</v>
      </c>
      <c r="B668" s="55"/>
      <c r="C668" s="49" t="s">
        <v>2069</v>
      </c>
      <c r="D668" s="58"/>
      <c r="E668" s="58"/>
      <c r="F668" s="40"/>
      <c r="G668" s="40"/>
      <c r="H668" s="49" t="s">
        <v>2070</v>
      </c>
      <c r="I668" s="49" t="s">
        <v>2071</v>
      </c>
      <c r="J668" s="49" t="s">
        <v>46</v>
      </c>
      <c r="K668" s="55"/>
      <c r="L668" s="52"/>
      <c r="M668" s="53"/>
      <c r="N668" s="49" t="s">
        <v>2072</v>
      </c>
      <c r="O668" s="40"/>
      <c r="P668" s="55"/>
      <c r="Q668" s="40" t="s">
        <v>108</v>
      </c>
      <c r="R668" s="55"/>
      <c r="S668" s="55"/>
      <c r="T668" s="55"/>
      <c r="U668" s="55"/>
      <c r="V668" s="55"/>
      <c r="W668" s="55"/>
      <c r="X668" s="55"/>
      <c r="Y668" s="55"/>
      <c r="Z668" s="40"/>
      <c r="AA668" s="55"/>
      <c r="AB668" s="40"/>
      <c r="AC668" s="40"/>
      <c r="AD668" s="55"/>
      <c r="AE668" s="56"/>
      <c r="AF668" s="56"/>
      <c r="AG668" s="56"/>
      <c r="AH668" s="56"/>
      <c r="AI668" s="56"/>
      <c r="AJ668" s="56"/>
      <c r="AK668" s="56"/>
    </row>
    <row r="669" ht="26.25" customHeight="1">
      <c r="A669" s="40">
        <v>646.0</v>
      </c>
      <c r="B669" s="55"/>
      <c r="C669" s="49" t="s">
        <v>2073</v>
      </c>
      <c r="D669" s="58"/>
      <c r="E669" s="58"/>
      <c r="F669" s="40"/>
      <c r="G669" s="40"/>
      <c r="H669" s="49" t="s">
        <v>2074</v>
      </c>
      <c r="I669" s="49" t="s">
        <v>2027</v>
      </c>
      <c r="J669" s="49" t="s">
        <v>15</v>
      </c>
      <c r="K669" s="55"/>
      <c r="L669" s="52"/>
      <c r="M669" s="53"/>
      <c r="N669" s="49" t="s">
        <v>2075</v>
      </c>
      <c r="O669" s="40"/>
      <c r="P669" s="55"/>
      <c r="Q669" s="41" t="s">
        <v>124</v>
      </c>
      <c r="R669" s="55"/>
      <c r="S669" s="55"/>
      <c r="T669" s="55"/>
      <c r="U669" s="55"/>
      <c r="V669" s="55"/>
      <c r="W669" s="55"/>
      <c r="X669" s="55"/>
      <c r="Y669" s="55"/>
      <c r="Z669" s="40"/>
      <c r="AA669" s="55"/>
      <c r="AB669" s="40"/>
      <c r="AC669" s="40"/>
      <c r="AD669" s="55"/>
      <c r="AE669" s="56"/>
      <c r="AF669" s="56"/>
      <c r="AG669" s="56"/>
      <c r="AH669" s="56"/>
      <c r="AI669" s="56"/>
      <c r="AJ669" s="56"/>
      <c r="AK669" s="56"/>
    </row>
    <row r="670" ht="26.25" customHeight="1">
      <c r="A670" s="40">
        <v>647.0</v>
      </c>
      <c r="B670" s="55"/>
      <c r="C670" s="49" t="s">
        <v>2076</v>
      </c>
      <c r="D670" s="58"/>
      <c r="E670" s="58"/>
      <c r="F670" s="40"/>
      <c r="G670" s="40"/>
      <c r="H670" s="49" t="s">
        <v>2077</v>
      </c>
      <c r="I670" s="49" t="s">
        <v>2078</v>
      </c>
      <c r="J670" s="49" t="s">
        <v>2079</v>
      </c>
      <c r="K670" s="55"/>
      <c r="L670" s="52"/>
      <c r="M670" s="53"/>
      <c r="N670" s="49" t="s">
        <v>2080</v>
      </c>
      <c r="O670" s="40"/>
      <c r="P670" s="55"/>
      <c r="Q670" s="40" t="s">
        <v>2081</v>
      </c>
      <c r="R670" s="55"/>
      <c r="S670" s="55"/>
      <c r="T670" s="55"/>
      <c r="U670" s="55"/>
      <c r="V670" s="55"/>
      <c r="W670" s="55"/>
      <c r="X670" s="55"/>
      <c r="Y670" s="55"/>
      <c r="Z670" s="40"/>
      <c r="AA670" s="55"/>
      <c r="AB670" s="40"/>
      <c r="AC670" s="40"/>
      <c r="AD670" s="55"/>
      <c r="AE670" s="56"/>
      <c r="AF670" s="56"/>
      <c r="AG670" s="56"/>
      <c r="AH670" s="56"/>
      <c r="AI670" s="56"/>
      <c r="AJ670" s="56"/>
      <c r="AK670" s="56"/>
    </row>
    <row r="671" ht="26.25" customHeight="1">
      <c r="A671" s="40">
        <v>648.0</v>
      </c>
      <c r="B671" s="55"/>
      <c r="C671" s="49" t="s">
        <v>2082</v>
      </c>
      <c r="D671" s="58"/>
      <c r="E671" s="58"/>
      <c r="F671" s="40"/>
      <c r="G671" s="40"/>
      <c r="H671" s="49" t="s">
        <v>2083</v>
      </c>
      <c r="I671" s="49" t="s">
        <v>2084</v>
      </c>
      <c r="J671" s="49" t="s">
        <v>13</v>
      </c>
      <c r="K671" s="55"/>
      <c r="L671" s="52"/>
      <c r="M671" s="53"/>
      <c r="N671" s="49" t="s">
        <v>2085</v>
      </c>
      <c r="O671" s="40"/>
      <c r="P671" s="55"/>
      <c r="Q671" s="41" t="s">
        <v>124</v>
      </c>
      <c r="R671" s="55"/>
      <c r="S671" s="55"/>
      <c r="T671" s="55"/>
      <c r="U671" s="55"/>
      <c r="V671" s="55"/>
      <c r="W671" s="55"/>
      <c r="X671" s="55"/>
      <c r="Y671" s="55"/>
      <c r="Z671" s="40"/>
      <c r="AA671" s="55"/>
      <c r="AB671" s="40"/>
      <c r="AC671" s="40"/>
      <c r="AD671" s="55"/>
      <c r="AE671" s="56"/>
      <c r="AF671" s="56"/>
      <c r="AG671" s="56"/>
      <c r="AH671" s="56"/>
      <c r="AI671" s="56"/>
      <c r="AJ671" s="56"/>
      <c r="AK671" s="56"/>
    </row>
    <row r="672" ht="26.25" customHeight="1">
      <c r="A672" s="40">
        <v>649.0</v>
      </c>
      <c r="B672" s="55"/>
      <c r="C672" s="49" t="s">
        <v>2086</v>
      </c>
      <c r="D672" s="58"/>
      <c r="E672" s="58"/>
      <c r="F672" s="40"/>
      <c r="G672" s="40"/>
      <c r="H672" s="49" t="s">
        <v>2087</v>
      </c>
      <c r="I672" s="49" t="s">
        <v>1973</v>
      </c>
      <c r="J672" s="49" t="s">
        <v>16</v>
      </c>
      <c r="K672" s="55"/>
      <c r="L672" s="52"/>
      <c r="M672" s="53"/>
      <c r="N672" s="49" t="s">
        <v>2088</v>
      </c>
      <c r="O672" s="40"/>
      <c r="P672" s="55"/>
      <c r="Q672" s="41" t="s">
        <v>124</v>
      </c>
      <c r="R672" s="55"/>
      <c r="S672" s="55"/>
      <c r="T672" s="55"/>
      <c r="U672" s="55"/>
      <c r="V672" s="55"/>
      <c r="W672" s="55"/>
      <c r="X672" s="55"/>
      <c r="Y672" s="55"/>
      <c r="Z672" s="40"/>
      <c r="AA672" s="55"/>
      <c r="AB672" s="40"/>
      <c r="AC672" s="40"/>
      <c r="AD672" s="55"/>
      <c r="AE672" s="56"/>
      <c r="AF672" s="56"/>
      <c r="AG672" s="56"/>
      <c r="AH672" s="56"/>
      <c r="AI672" s="56"/>
      <c r="AJ672" s="56"/>
      <c r="AK672" s="56"/>
    </row>
    <row r="673" ht="26.25" customHeight="1">
      <c r="A673" s="40">
        <v>650.0</v>
      </c>
      <c r="B673" s="55"/>
      <c r="C673" s="49" t="s">
        <v>2089</v>
      </c>
      <c r="D673" s="58"/>
      <c r="E673" s="58"/>
      <c r="F673" s="40"/>
      <c r="G673" s="40"/>
      <c r="H673" s="49" t="s">
        <v>2090</v>
      </c>
      <c r="I673" s="49" t="s">
        <v>1996</v>
      </c>
      <c r="J673" s="49" t="s">
        <v>15</v>
      </c>
      <c r="K673" s="55"/>
      <c r="L673" s="52"/>
      <c r="M673" s="53"/>
      <c r="N673" s="49" t="s">
        <v>2091</v>
      </c>
      <c r="O673" s="40"/>
      <c r="P673" s="55"/>
      <c r="Q673" s="40" t="s">
        <v>630</v>
      </c>
      <c r="R673" s="55"/>
      <c r="S673" s="55"/>
      <c r="T673" s="55"/>
      <c r="U673" s="55"/>
      <c r="V673" s="55"/>
      <c r="W673" s="55"/>
      <c r="X673" s="55"/>
      <c r="Y673" s="55"/>
      <c r="Z673" s="40"/>
      <c r="AA673" s="55"/>
      <c r="AB673" s="40"/>
      <c r="AC673" s="40"/>
      <c r="AD673" s="55"/>
      <c r="AE673" s="56"/>
      <c r="AF673" s="56"/>
      <c r="AG673" s="56"/>
      <c r="AH673" s="56"/>
      <c r="AI673" s="56"/>
      <c r="AJ673" s="56"/>
      <c r="AK673" s="56"/>
    </row>
    <row r="674" ht="26.25" customHeight="1">
      <c r="A674" s="10">
        <f>A673+1</f>
        <v>651</v>
      </c>
      <c r="B674" s="56"/>
      <c r="C674" s="66" t="s">
        <v>2086</v>
      </c>
      <c r="D674" s="61">
        <v>34660.0</v>
      </c>
      <c r="E674" s="62" t="s">
        <v>2092</v>
      </c>
      <c r="F674" s="78" t="s">
        <v>101</v>
      </c>
      <c r="G674" s="66" t="s">
        <v>102</v>
      </c>
      <c r="H674" s="66" t="s">
        <v>2093</v>
      </c>
      <c r="I674" s="66" t="s">
        <v>2094</v>
      </c>
      <c r="J674" s="66" t="s">
        <v>16</v>
      </c>
      <c r="K674" s="66" t="s">
        <v>105</v>
      </c>
      <c r="L674" s="64">
        <v>8.2141556605E10</v>
      </c>
      <c r="M674" s="64">
        <v>8.1952113486E10</v>
      </c>
      <c r="N674" s="66" t="s">
        <v>2088</v>
      </c>
      <c r="O674" s="81" t="s">
        <v>106</v>
      </c>
      <c r="P674" s="66" t="s">
        <v>123</v>
      </c>
      <c r="Q674" s="66" t="s">
        <v>124</v>
      </c>
      <c r="R674" s="66" t="s">
        <v>610</v>
      </c>
      <c r="S674" s="66"/>
      <c r="T674" s="66" t="s">
        <v>308</v>
      </c>
      <c r="U674" s="66" t="s">
        <v>2095</v>
      </c>
      <c r="V674" s="66" t="s">
        <v>2096</v>
      </c>
      <c r="W674" s="66" t="s">
        <v>2097</v>
      </c>
      <c r="X674" s="66" t="s">
        <v>2098</v>
      </c>
      <c r="Y674" s="82" t="s">
        <v>2099</v>
      </c>
      <c r="Z674" s="66" t="s">
        <v>2100</v>
      </c>
      <c r="AA674" s="82" t="s">
        <v>2101</v>
      </c>
      <c r="AB674" s="82" t="s">
        <v>2102</v>
      </c>
      <c r="AC674" s="66" t="s">
        <v>2103</v>
      </c>
      <c r="AD674" s="66"/>
      <c r="AE674" s="66"/>
      <c r="AF674" s="56"/>
      <c r="AG674" s="56"/>
      <c r="AH674" s="56"/>
      <c r="AI674" s="56"/>
      <c r="AJ674" s="56"/>
      <c r="AK674" s="56"/>
    </row>
    <row r="675" ht="26.25" customHeight="1">
      <c r="A675" s="40">
        <v>651.0</v>
      </c>
      <c r="B675" s="55"/>
      <c r="C675" s="49" t="s">
        <v>2104</v>
      </c>
      <c r="D675" s="58"/>
      <c r="E675" s="58"/>
      <c r="F675" s="40"/>
      <c r="G675" s="40"/>
      <c r="H675" s="49" t="s">
        <v>2105</v>
      </c>
      <c r="I675" s="49" t="s">
        <v>2106</v>
      </c>
      <c r="J675" s="49" t="s">
        <v>2079</v>
      </c>
      <c r="K675" s="55"/>
      <c r="L675" s="52"/>
      <c r="M675" s="53"/>
      <c r="N675" s="49" t="s">
        <v>2107</v>
      </c>
      <c r="O675" s="40"/>
      <c r="P675" s="55"/>
      <c r="Q675" s="40" t="s">
        <v>630</v>
      </c>
      <c r="R675" s="55"/>
      <c r="S675" s="55"/>
      <c r="T675" s="55"/>
      <c r="U675" s="55"/>
      <c r="V675" s="55"/>
      <c r="W675" s="55"/>
      <c r="X675" s="55"/>
      <c r="Y675" s="55"/>
      <c r="Z675" s="40"/>
      <c r="AA675" s="55"/>
      <c r="AB675" s="40"/>
      <c r="AC675" s="40"/>
      <c r="AD675" s="55"/>
      <c r="AE675" s="56"/>
      <c r="AF675" s="56"/>
      <c r="AG675" s="56"/>
      <c r="AH675" s="56"/>
      <c r="AI675" s="56"/>
      <c r="AJ675" s="56"/>
      <c r="AK675" s="56"/>
    </row>
    <row r="676" ht="26.25" customHeight="1">
      <c r="A676" s="10">
        <f t="shared" ref="A676:A677" si="1">A675+1</f>
        <v>652</v>
      </c>
      <c r="B676" s="59"/>
      <c r="C676" s="60" t="s">
        <v>2089</v>
      </c>
      <c r="D676" s="61">
        <v>32613.0</v>
      </c>
      <c r="E676" s="62" t="s">
        <v>2108</v>
      </c>
      <c r="F676" s="63" t="s">
        <v>101</v>
      </c>
      <c r="G676" s="60" t="s">
        <v>102</v>
      </c>
      <c r="H676" s="60" t="s">
        <v>2109</v>
      </c>
      <c r="I676" s="60" t="s">
        <v>224</v>
      </c>
      <c r="J676" s="60" t="s">
        <v>751</v>
      </c>
      <c r="K676" s="60" t="s">
        <v>105</v>
      </c>
      <c r="L676" s="64">
        <v>8.5212682776E10</v>
      </c>
      <c r="M676" s="60" t="s">
        <v>2110</v>
      </c>
      <c r="N676" s="60" t="s">
        <v>2091</v>
      </c>
      <c r="O676" s="60" t="s">
        <v>137</v>
      </c>
      <c r="P676" s="60" t="s">
        <v>123</v>
      </c>
      <c r="Q676" s="60" t="s">
        <v>124</v>
      </c>
      <c r="R676" s="60" t="s">
        <v>610</v>
      </c>
      <c r="S676" s="66"/>
      <c r="T676" s="60" t="s">
        <v>2111</v>
      </c>
      <c r="U676" s="60" t="s">
        <v>2112</v>
      </c>
      <c r="V676" s="60" t="s">
        <v>2113</v>
      </c>
      <c r="W676" s="60" t="s">
        <v>389</v>
      </c>
      <c r="X676" s="60" t="s">
        <v>2114</v>
      </c>
      <c r="Y676" s="65" t="s">
        <v>2115</v>
      </c>
      <c r="Z676" s="60" t="s">
        <v>2116</v>
      </c>
      <c r="AA676" s="65" t="s">
        <v>2117</v>
      </c>
      <c r="AB676" s="65" t="s">
        <v>2118</v>
      </c>
      <c r="AC676" s="60" t="s">
        <v>2119</v>
      </c>
      <c r="AD676" s="65" t="s">
        <v>2120</v>
      </c>
      <c r="AE676" s="65" t="s">
        <v>2121</v>
      </c>
      <c r="AF676" s="56"/>
      <c r="AG676" s="56"/>
      <c r="AH676" s="56"/>
      <c r="AI676" s="56"/>
      <c r="AJ676" s="56"/>
      <c r="AK676" s="56"/>
    </row>
    <row r="677" ht="26.25" customHeight="1">
      <c r="A677" s="10">
        <f t="shared" si="1"/>
        <v>653</v>
      </c>
      <c r="B677" s="56"/>
      <c r="C677" s="66" t="s">
        <v>2122</v>
      </c>
      <c r="D677" s="61">
        <v>35007.0</v>
      </c>
      <c r="E677" s="61"/>
      <c r="F677" s="78" t="s">
        <v>101</v>
      </c>
      <c r="G677" s="66" t="s">
        <v>102</v>
      </c>
      <c r="H677" s="66" t="s">
        <v>2123</v>
      </c>
      <c r="I677" s="66" t="s">
        <v>2124</v>
      </c>
      <c r="J677" s="66" t="s">
        <v>751</v>
      </c>
      <c r="K677" s="66" t="s">
        <v>105</v>
      </c>
      <c r="L677" s="89">
        <v>6.28788E12</v>
      </c>
      <c r="M677" s="89">
        <v>6.28788E12</v>
      </c>
      <c r="N677" s="66" t="s">
        <v>2125</v>
      </c>
      <c r="O677" s="81" t="s">
        <v>137</v>
      </c>
      <c r="P677" s="66" t="s">
        <v>123</v>
      </c>
      <c r="Q677" s="66" t="s">
        <v>139</v>
      </c>
      <c r="R677" s="66" t="s">
        <v>158</v>
      </c>
      <c r="S677" s="66" t="s">
        <v>2126</v>
      </c>
      <c r="T677" s="66" t="s">
        <v>142</v>
      </c>
      <c r="U677" s="66" t="s">
        <v>2127</v>
      </c>
      <c r="V677" s="66" t="s">
        <v>2128</v>
      </c>
      <c r="W677" s="66" t="s">
        <v>593</v>
      </c>
      <c r="X677" s="82" t="s">
        <v>2129</v>
      </c>
      <c r="Y677" s="82" t="s">
        <v>2130</v>
      </c>
      <c r="Z677" s="66" t="s">
        <v>2131</v>
      </c>
      <c r="AA677" s="82" t="s">
        <v>2132</v>
      </c>
      <c r="AB677" s="82" t="s">
        <v>2133</v>
      </c>
      <c r="AC677" s="66" t="s">
        <v>2134</v>
      </c>
      <c r="AD677" s="82" t="s">
        <v>2135</v>
      </c>
      <c r="AE677" s="66"/>
      <c r="AF677" s="56"/>
      <c r="AG677" s="56"/>
      <c r="AH677" s="56"/>
      <c r="AI677" s="56"/>
      <c r="AJ677" s="56"/>
      <c r="AK677" s="56"/>
    </row>
    <row r="678" ht="26.25" customHeight="1">
      <c r="A678" s="40">
        <v>652.0</v>
      </c>
      <c r="B678" s="55"/>
      <c r="C678" s="49" t="s">
        <v>2136</v>
      </c>
      <c r="D678" s="58"/>
      <c r="E678" s="58"/>
      <c r="F678" s="40"/>
      <c r="G678" s="40"/>
      <c r="H678" s="49" t="s">
        <v>2137</v>
      </c>
      <c r="I678" s="49" t="s">
        <v>2138</v>
      </c>
      <c r="J678" s="49" t="s">
        <v>16</v>
      </c>
      <c r="K678" s="55"/>
      <c r="L678" s="52"/>
      <c r="M678" s="53"/>
      <c r="N678" s="49" t="s">
        <v>2139</v>
      </c>
      <c r="O678" s="40"/>
      <c r="P678" s="55"/>
      <c r="Q678" s="40" t="s">
        <v>139</v>
      </c>
      <c r="R678" s="55"/>
      <c r="S678" s="55"/>
      <c r="T678" s="55"/>
      <c r="U678" s="55"/>
      <c r="V678" s="55"/>
      <c r="W678" s="55"/>
      <c r="X678" s="55"/>
      <c r="Y678" s="55"/>
      <c r="Z678" s="40"/>
      <c r="AA678" s="55"/>
      <c r="AB678" s="40"/>
      <c r="AC678" s="40"/>
      <c r="AD678" s="55"/>
      <c r="AE678" s="56"/>
      <c r="AF678" s="56"/>
      <c r="AG678" s="56"/>
      <c r="AH678" s="56"/>
      <c r="AI678" s="56"/>
      <c r="AJ678" s="56"/>
      <c r="AK678" s="56"/>
    </row>
    <row r="679" ht="26.25" customHeight="1">
      <c r="A679" s="40">
        <v>653.0</v>
      </c>
      <c r="B679" s="55"/>
      <c r="C679" s="49" t="s">
        <v>2140</v>
      </c>
      <c r="D679" s="58"/>
      <c r="E679" s="58"/>
      <c r="F679" s="40"/>
      <c r="G679" s="40"/>
      <c r="H679" s="49" t="s">
        <v>2141</v>
      </c>
      <c r="I679" s="49" t="s">
        <v>1768</v>
      </c>
      <c r="J679" s="49" t="s">
        <v>11</v>
      </c>
      <c r="K679" s="55"/>
      <c r="L679" s="52"/>
      <c r="M679" s="53"/>
      <c r="N679" s="49" t="s">
        <v>2142</v>
      </c>
      <c r="O679" s="40"/>
      <c r="P679" s="55"/>
      <c r="Q679" s="40" t="s">
        <v>984</v>
      </c>
      <c r="R679" s="55"/>
      <c r="S679" s="55"/>
      <c r="T679" s="55"/>
      <c r="U679" s="55"/>
      <c r="V679" s="55"/>
      <c r="W679" s="55"/>
      <c r="X679" s="55"/>
      <c r="Y679" s="55"/>
      <c r="Z679" s="40"/>
      <c r="AA679" s="55"/>
      <c r="AB679" s="40"/>
      <c r="AC679" s="40"/>
      <c r="AD679" s="55"/>
      <c r="AE679" s="56"/>
      <c r="AF679" s="56"/>
      <c r="AG679" s="56"/>
      <c r="AH679" s="56"/>
      <c r="AI679" s="56"/>
      <c r="AJ679" s="56"/>
      <c r="AK679" s="56"/>
    </row>
    <row r="680" ht="26.25" customHeight="1">
      <c r="A680" s="40">
        <v>654.0</v>
      </c>
      <c r="B680" s="55"/>
      <c r="C680" s="49" t="s">
        <v>2143</v>
      </c>
      <c r="D680" s="58"/>
      <c r="E680" s="58"/>
      <c r="F680" s="40"/>
      <c r="G680" s="40"/>
      <c r="H680" s="49" t="s">
        <v>2144</v>
      </c>
      <c r="I680" s="49" t="s">
        <v>2063</v>
      </c>
      <c r="J680" s="49" t="s">
        <v>10</v>
      </c>
      <c r="K680" s="55"/>
      <c r="L680" s="52"/>
      <c r="M680" s="53"/>
      <c r="N680" s="49" t="s">
        <v>2145</v>
      </c>
      <c r="O680" s="40"/>
      <c r="P680" s="55"/>
      <c r="Q680" s="41" t="s">
        <v>124</v>
      </c>
      <c r="R680" s="55"/>
      <c r="S680" s="55"/>
      <c r="T680" s="55"/>
      <c r="U680" s="55"/>
      <c r="V680" s="55"/>
      <c r="W680" s="55"/>
      <c r="X680" s="55"/>
      <c r="Y680" s="55"/>
      <c r="Z680" s="40"/>
      <c r="AA680" s="55"/>
      <c r="AB680" s="40"/>
      <c r="AC680" s="40"/>
      <c r="AD680" s="55"/>
      <c r="AE680" s="56"/>
      <c r="AF680" s="56"/>
      <c r="AG680" s="56"/>
      <c r="AH680" s="56"/>
      <c r="AI680" s="56"/>
      <c r="AJ680" s="56"/>
      <c r="AK680" s="56"/>
    </row>
    <row r="681" ht="26.25" customHeight="1">
      <c r="A681" s="40">
        <v>655.0</v>
      </c>
      <c r="B681" s="55"/>
      <c r="C681" s="49" t="s">
        <v>2146</v>
      </c>
      <c r="D681" s="58"/>
      <c r="E681" s="58"/>
      <c r="F681" s="40"/>
      <c r="G681" s="40"/>
      <c r="H681" s="49" t="s">
        <v>2147</v>
      </c>
      <c r="I681" s="49" t="s">
        <v>2148</v>
      </c>
      <c r="J681" s="49" t="s">
        <v>11</v>
      </c>
      <c r="K681" s="55"/>
      <c r="L681" s="52"/>
      <c r="M681" s="53"/>
      <c r="N681" s="49" t="s">
        <v>2149</v>
      </c>
      <c r="O681" s="40"/>
      <c r="P681" s="55"/>
      <c r="Q681" s="41" t="s">
        <v>124</v>
      </c>
      <c r="R681" s="55"/>
      <c r="S681" s="55"/>
      <c r="T681" s="55"/>
      <c r="U681" s="55"/>
      <c r="V681" s="55"/>
      <c r="W681" s="55"/>
      <c r="X681" s="55"/>
      <c r="Y681" s="55"/>
      <c r="Z681" s="40"/>
      <c r="AA681" s="55"/>
      <c r="AB681" s="40"/>
      <c r="AC681" s="40"/>
      <c r="AD681" s="55"/>
      <c r="AE681" s="56"/>
      <c r="AF681" s="56"/>
      <c r="AG681" s="56"/>
      <c r="AH681" s="56"/>
      <c r="AI681" s="56"/>
      <c r="AJ681" s="56"/>
      <c r="AK681" s="56"/>
    </row>
    <row r="682" ht="26.25" customHeight="1">
      <c r="A682" s="40">
        <v>656.0</v>
      </c>
      <c r="B682" s="55"/>
      <c r="C682" s="49" t="s">
        <v>2150</v>
      </c>
      <c r="D682" s="58"/>
      <c r="E682" s="58"/>
      <c r="F682" s="40"/>
      <c r="G682" s="40"/>
      <c r="H682" s="49" t="s">
        <v>2151</v>
      </c>
      <c r="I682" s="49" t="s">
        <v>1869</v>
      </c>
      <c r="J682" s="49" t="s">
        <v>11</v>
      </c>
      <c r="K682" s="55"/>
      <c r="L682" s="52"/>
      <c r="M682" s="53"/>
      <c r="N682" s="49" t="s">
        <v>2152</v>
      </c>
      <c r="O682" s="40"/>
      <c r="P682" s="55"/>
      <c r="Q682" s="41" t="s">
        <v>124</v>
      </c>
      <c r="R682" s="55"/>
      <c r="S682" s="55"/>
      <c r="T682" s="55"/>
      <c r="U682" s="55"/>
      <c r="V682" s="55"/>
      <c r="W682" s="55"/>
      <c r="X682" s="55"/>
      <c r="Y682" s="55"/>
      <c r="Z682" s="40"/>
      <c r="AA682" s="55"/>
      <c r="AB682" s="40"/>
      <c r="AC682" s="40"/>
      <c r="AD682" s="55"/>
      <c r="AE682" s="56"/>
      <c r="AF682" s="56"/>
      <c r="AG682" s="56"/>
      <c r="AH682" s="56"/>
      <c r="AI682" s="56"/>
      <c r="AJ682" s="56"/>
      <c r="AK682" s="56"/>
    </row>
    <row r="683" ht="26.25" customHeight="1">
      <c r="A683" s="40">
        <v>657.0</v>
      </c>
      <c r="B683" s="55"/>
      <c r="C683" s="49" t="s">
        <v>2153</v>
      </c>
      <c r="D683" s="58"/>
      <c r="E683" s="58"/>
      <c r="F683" s="40"/>
      <c r="G683" s="40"/>
      <c r="H683" s="49" t="s">
        <v>2154</v>
      </c>
      <c r="I683" s="49" t="s">
        <v>2155</v>
      </c>
      <c r="J683" s="49" t="s">
        <v>16</v>
      </c>
      <c r="K683" s="55"/>
      <c r="L683" s="52"/>
      <c r="M683" s="53"/>
      <c r="N683" s="49" t="s">
        <v>2156</v>
      </c>
      <c r="O683" s="40"/>
      <c r="P683" s="55"/>
      <c r="Q683" s="40" t="s">
        <v>108</v>
      </c>
      <c r="R683" s="55"/>
      <c r="S683" s="55"/>
      <c r="T683" s="55"/>
      <c r="U683" s="55"/>
      <c r="V683" s="55"/>
      <c r="W683" s="55"/>
      <c r="X683" s="55"/>
      <c r="Y683" s="55"/>
      <c r="Z683" s="40"/>
      <c r="AA683" s="55"/>
      <c r="AB683" s="40"/>
      <c r="AC683" s="40"/>
      <c r="AD683" s="55"/>
      <c r="AE683" s="56"/>
      <c r="AF683" s="56"/>
      <c r="AG683" s="56"/>
      <c r="AH683" s="56"/>
      <c r="AI683" s="56"/>
      <c r="AJ683" s="56"/>
      <c r="AK683" s="56"/>
    </row>
    <row r="684" ht="26.25" customHeight="1">
      <c r="A684" s="40">
        <v>658.0</v>
      </c>
      <c r="B684" s="55"/>
      <c r="C684" s="49" t="s">
        <v>2157</v>
      </c>
      <c r="D684" s="58"/>
      <c r="E684" s="58"/>
      <c r="F684" s="40"/>
      <c r="G684" s="40"/>
      <c r="H684" s="49" t="s">
        <v>2158</v>
      </c>
      <c r="I684" s="49" t="s">
        <v>1768</v>
      </c>
      <c r="J684" s="49" t="s">
        <v>11</v>
      </c>
      <c r="K684" s="55"/>
      <c r="L684" s="52"/>
      <c r="M684" s="53"/>
      <c r="N684" s="49" t="s">
        <v>2159</v>
      </c>
      <c r="O684" s="40"/>
      <c r="P684" s="55"/>
      <c r="Q684" s="41" t="s">
        <v>124</v>
      </c>
      <c r="R684" s="55"/>
      <c r="S684" s="55"/>
      <c r="T684" s="55"/>
      <c r="U684" s="55"/>
      <c r="V684" s="55"/>
      <c r="W684" s="55"/>
      <c r="X684" s="55"/>
      <c r="Y684" s="55"/>
      <c r="Z684" s="40"/>
      <c r="AA684" s="55"/>
      <c r="AB684" s="40"/>
      <c r="AC684" s="40"/>
      <c r="AD684" s="55"/>
      <c r="AE684" s="56"/>
      <c r="AF684" s="56"/>
      <c r="AG684" s="56"/>
      <c r="AH684" s="56"/>
      <c r="AI684" s="56"/>
      <c r="AJ684" s="56"/>
      <c r="AK684" s="56"/>
    </row>
    <row r="685" ht="26.25" customHeight="1">
      <c r="A685" s="40">
        <v>659.0</v>
      </c>
      <c r="B685" s="55"/>
      <c r="C685" s="49" t="s">
        <v>2160</v>
      </c>
      <c r="D685" s="58"/>
      <c r="E685" s="58"/>
      <c r="F685" s="40"/>
      <c r="G685" s="40"/>
      <c r="H685" s="49" t="s">
        <v>2161</v>
      </c>
      <c r="I685" s="49" t="s">
        <v>2162</v>
      </c>
      <c r="J685" s="49" t="s">
        <v>13</v>
      </c>
      <c r="K685" s="55"/>
      <c r="L685" s="52"/>
      <c r="M685" s="53"/>
      <c r="N685" s="49" t="s">
        <v>2163</v>
      </c>
      <c r="O685" s="40"/>
      <c r="P685" s="55"/>
      <c r="Q685" s="40" t="s">
        <v>2081</v>
      </c>
      <c r="R685" s="55"/>
      <c r="S685" s="55"/>
      <c r="T685" s="55"/>
      <c r="U685" s="55"/>
      <c r="V685" s="55"/>
      <c r="W685" s="55"/>
      <c r="X685" s="55"/>
      <c r="Y685" s="55"/>
      <c r="Z685" s="40"/>
      <c r="AA685" s="55"/>
      <c r="AB685" s="40"/>
      <c r="AC685" s="40"/>
      <c r="AD685" s="55"/>
      <c r="AE685" s="56"/>
      <c r="AF685" s="56"/>
      <c r="AG685" s="56"/>
      <c r="AH685" s="56"/>
      <c r="AI685" s="56"/>
      <c r="AJ685" s="56"/>
      <c r="AK685" s="56"/>
    </row>
    <row r="686" ht="26.25" customHeight="1">
      <c r="A686" s="40">
        <v>660.0</v>
      </c>
      <c r="B686" s="55"/>
      <c r="C686" s="49" t="s">
        <v>2164</v>
      </c>
      <c r="D686" s="58"/>
      <c r="E686" s="58"/>
      <c r="F686" s="40"/>
      <c r="G686" s="40"/>
      <c r="H686" s="49" t="s">
        <v>2165</v>
      </c>
      <c r="I686" s="49" t="s">
        <v>1509</v>
      </c>
      <c r="J686" s="49" t="s">
        <v>11</v>
      </c>
      <c r="K686" s="55"/>
      <c r="L686" s="52"/>
      <c r="M686" s="53"/>
      <c r="N686" s="49" t="s">
        <v>900</v>
      </c>
      <c r="O686" s="40"/>
      <c r="P686" s="55"/>
      <c r="Q686" s="41" t="s">
        <v>124</v>
      </c>
      <c r="R686" s="55"/>
      <c r="S686" s="55"/>
      <c r="T686" s="55"/>
      <c r="U686" s="55"/>
      <c r="V686" s="55"/>
      <c r="W686" s="55"/>
      <c r="X686" s="55"/>
      <c r="Y686" s="55"/>
      <c r="Z686" s="40"/>
      <c r="AA686" s="55"/>
      <c r="AB686" s="40"/>
      <c r="AC686" s="40"/>
      <c r="AD686" s="55"/>
      <c r="AE686" s="56"/>
      <c r="AF686" s="56"/>
      <c r="AG686" s="56"/>
      <c r="AH686" s="56"/>
      <c r="AI686" s="56"/>
      <c r="AJ686" s="56"/>
      <c r="AK686" s="56"/>
    </row>
    <row r="687" ht="26.25" customHeight="1">
      <c r="A687" s="40">
        <v>661.0</v>
      </c>
      <c r="B687" s="55"/>
      <c r="C687" s="49" t="s">
        <v>2166</v>
      </c>
      <c r="D687" s="58"/>
      <c r="E687" s="58"/>
      <c r="F687" s="40"/>
      <c r="G687" s="40"/>
      <c r="H687" s="49" t="s">
        <v>2167</v>
      </c>
      <c r="I687" s="49" t="s">
        <v>2168</v>
      </c>
      <c r="J687" s="49" t="s">
        <v>36</v>
      </c>
      <c r="K687" s="55"/>
      <c r="L687" s="52"/>
      <c r="M687" s="53"/>
      <c r="N687" s="49" t="s">
        <v>2169</v>
      </c>
      <c r="O687" s="40"/>
      <c r="P687" s="55"/>
      <c r="Q687" s="40" t="s">
        <v>650</v>
      </c>
      <c r="R687" s="55"/>
      <c r="S687" s="55"/>
      <c r="T687" s="55"/>
      <c r="U687" s="55"/>
      <c r="V687" s="55"/>
      <c r="W687" s="55"/>
      <c r="X687" s="55"/>
      <c r="Y687" s="55"/>
      <c r="Z687" s="40"/>
      <c r="AA687" s="55"/>
      <c r="AB687" s="40"/>
      <c r="AC687" s="40"/>
      <c r="AD687" s="55"/>
      <c r="AE687" s="56"/>
      <c r="AF687" s="56"/>
      <c r="AG687" s="56"/>
      <c r="AH687" s="56"/>
      <c r="AI687" s="56"/>
      <c r="AJ687" s="56"/>
      <c r="AK687" s="56"/>
    </row>
    <row r="688" ht="26.25" customHeight="1">
      <c r="A688" s="40">
        <v>662.0</v>
      </c>
      <c r="B688" s="55"/>
      <c r="C688" s="49" t="s">
        <v>2170</v>
      </c>
      <c r="D688" s="58"/>
      <c r="E688" s="58"/>
      <c r="F688" s="40"/>
      <c r="G688" s="40"/>
      <c r="H688" s="49" t="s">
        <v>2171</v>
      </c>
      <c r="I688" s="49" t="s">
        <v>2172</v>
      </c>
      <c r="J688" s="49" t="s">
        <v>24</v>
      </c>
      <c r="K688" s="55"/>
      <c r="L688" s="52"/>
      <c r="M688" s="53"/>
      <c r="N688" s="49" t="s">
        <v>2173</v>
      </c>
      <c r="O688" s="40"/>
      <c r="P688" s="55"/>
      <c r="Q688" s="40" t="s">
        <v>2081</v>
      </c>
      <c r="R688" s="55"/>
      <c r="S688" s="55"/>
      <c r="T688" s="55"/>
      <c r="U688" s="55"/>
      <c r="V688" s="55"/>
      <c r="W688" s="55"/>
      <c r="X688" s="55"/>
      <c r="Y688" s="55"/>
      <c r="Z688" s="40"/>
      <c r="AA688" s="55"/>
      <c r="AB688" s="40"/>
      <c r="AC688" s="40"/>
      <c r="AD688" s="55"/>
      <c r="AE688" s="56"/>
      <c r="AF688" s="56"/>
      <c r="AG688" s="56"/>
      <c r="AH688" s="56"/>
      <c r="AI688" s="56"/>
      <c r="AJ688" s="56"/>
      <c r="AK688" s="56"/>
    </row>
    <row r="689" ht="26.25" customHeight="1">
      <c r="A689" s="10">
        <f>A688+1</f>
        <v>663</v>
      </c>
      <c r="B689" s="59"/>
      <c r="C689" s="60" t="s">
        <v>2174</v>
      </c>
      <c r="D689" s="61">
        <v>36909.0</v>
      </c>
      <c r="E689" s="62" t="s">
        <v>2175</v>
      </c>
      <c r="F689" s="63" t="s">
        <v>119</v>
      </c>
      <c r="G689" s="60" t="s">
        <v>102</v>
      </c>
      <c r="H689" s="60" t="s">
        <v>2176</v>
      </c>
      <c r="I689" s="60" t="s">
        <v>2177</v>
      </c>
      <c r="J689" s="60" t="s">
        <v>54</v>
      </c>
      <c r="K689" s="60" t="s">
        <v>314</v>
      </c>
      <c r="L689" s="64">
        <v>8.2287198989E10</v>
      </c>
      <c r="M689" s="60">
        <v>8.2285337087E10</v>
      </c>
      <c r="N689" s="60" t="s">
        <v>2178</v>
      </c>
      <c r="O689" s="60" t="s">
        <v>106</v>
      </c>
      <c r="P689" s="60" t="s">
        <v>2179</v>
      </c>
      <c r="Q689" s="60" t="s">
        <v>139</v>
      </c>
      <c r="R689" s="60" t="s">
        <v>158</v>
      </c>
      <c r="S689" s="60" t="s">
        <v>2180</v>
      </c>
      <c r="T689" s="60" t="s">
        <v>156</v>
      </c>
      <c r="U689" s="60" t="s">
        <v>2181</v>
      </c>
      <c r="V689" s="60" t="s">
        <v>2182</v>
      </c>
      <c r="W689" s="60" t="s">
        <v>593</v>
      </c>
      <c r="X689" s="60" t="s">
        <v>2183</v>
      </c>
      <c r="Y689" s="65" t="s">
        <v>2184</v>
      </c>
      <c r="Z689" s="66"/>
      <c r="AA689" s="65" t="s">
        <v>2185</v>
      </c>
      <c r="AB689" s="65" t="s">
        <v>2186</v>
      </c>
      <c r="AC689" s="60" t="s">
        <v>2187</v>
      </c>
      <c r="AD689" s="66"/>
      <c r="AE689" s="65" t="s">
        <v>2188</v>
      </c>
      <c r="AF689" s="56"/>
      <c r="AG689" s="56"/>
      <c r="AH689" s="56"/>
      <c r="AI689" s="56"/>
      <c r="AJ689" s="56"/>
      <c r="AK689" s="56"/>
    </row>
    <row r="690" ht="26.25" customHeight="1">
      <c r="A690" s="40">
        <v>663.0</v>
      </c>
      <c r="B690" s="55"/>
      <c r="C690" s="49" t="s">
        <v>2189</v>
      </c>
      <c r="D690" s="58"/>
      <c r="E690" s="58"/>
      <c r="F690" s="40"/>
      <c r="G690" s="40"/>
      <c r="H690" s="49" t="s">
        <v>2190</v>
      </c>
      <c r="I690" s="49" t="s">
        <v>2191</v>
      </c>
      <c r="J690" s="49" t="s">
        <v>21</v>
      </c>
      <c r="K690" s="55"/>
      <c r="L690" s="52"/>
      <c r="M690" s="53"/>
      <c r="N690" s="49" t="s">
        <v>2192</v>
      </c>
      <c r="O690" s="40"/>
      <c r="P690" s="55"/>
      <c r="Q690" s="40" t="s">
        <v>139</v>
      </c>
      <c r="R690" s="55"/>
      <c r="S690" s="55"/>
      <c r="T690" s="55"/>
      <c r="U690" s="55"/>
      <c r="V690" s="55"/>
      <c r="W690" s="55"/>
      <c r="X690" s="55"/>
      <c r="Y690" s="55"/>
      <c r="Z690" s="40"/>
      <c r="AA690" s="55"/>
      <c r="AB690" s="40"/>
      <c r="AC690" s="40"/>
      <c r="AD690" s="55"/>
      <c r="AE690" s="56"/>
      <c r="AF690" s="56"/>
      <c r="AG690" s="56"/>
      <c r="AH690" s="56"/>
      <c r="AI690" s="56"/>
      <c r="AJ690" s="56"/>
      <c r="AK690" s="56"/>
    </row>
    <row r="691" ht="26.25" customHeight="1">
      <c r="A691" s="40">
        <v>664.0</v>
      </c>
      <c r="B691" s="55"/>
      <c r="C691" s="49" t="s">
        <v>2193</v>
      </c>
      <c r="D691" s="58"/>
      <c r="E691" s="58"/>
      <c r="F691" s="40"/>
      <c r="G691" s="40"/>
      <c r="H691" s="49" t="s">
        <v>2194</v>
      </c>
      <c r="I691" s="49" t="s">
        <v>2195</v>
      </c>
      <c r="J691" s="49" t="s">
        <v>24</v>
      </c>
      <c r="K691" s="55"/>
      <c r="L691" s="52"/>
      <c r="M691" s="53"/>
      <c r="N691" s="49" t="s">
        <v>2196</v>
      </c>
      <c r="O691" s="40"/>
      <c r="P691" s="55"/>
      <c r="Q691" s="40" t="s">
        <v>1888</v>
      </c>
      <c r="R691" s="55"/>
      <c r="S691" s="55"/>
      <c r="T691" s="55"/>
      <c r="U691" s="55"/>
      <c r="V691" s="55"/>
      <c r="W691" s="55"/>
      <c r="X691" s="55"/>
      <c r="Y691" s="55"/>
      <c r="Z691" s="40"/>
      <c r="AA691" s="55"/>
      <c r="AB691" s="40"/>
      <c r="AC691" s="40"/>
      <c r="AD691" s="55"/>
      <c r="AE691" s="56"/>
      <c r="AF691" s="56"/>
      <c r="AG691" s="56"/>
      <c r="AH691" s="56"/>
      <c r="AI691" s="56"/>
      <c r="AJ691" s="56"/>
      <c r="AK691" s="56"/>
    </row>
    <row r="692" ht="26.25" customHeight="1">
      <c r="A692" s="40">
        <v>665.0</v>
      </c>
      <c r="B692" s="55"/>
      <c r="C692" s="49" t="s">
        <v>2197</v>
      </c>
      <c r="D692" s="58"/>
      <c r="E692" s="58"/>
      <c r="F692" s="40"/>
      <c r="G692" s="40"/>
      <c r="H692" s="49" t="s">
        <v>2198</v>
      </c>
      <c r="I692" s="49" t="s">
        <v>2195</v>
      </c>
      <c r="J692" s="49" t="s">
        <v>24</v>
      </c>
      <c r="K692" s="55"/>
      <c r="L692" s="52"/>
      <c r="M692" s="53"/>
      <c r="N692" s="49" t="s">
        <v>2199</v>
      </c>
      <c r="O692" s="40"/>
      <c r="P692" s="55"/>
      <c r="Q692" s="40" t="s">
        <v>238</v>
      </c>
      <c r="R692" s="55"/>
      <c r="S692" s="55"/>
      <c r="T692" s="55"/>
      <c r="U692" s="55"/>
      <c r="V692" s="55"/>
      <c r="W692" s="55"/>
      <c r="X692" s="55"/>
      <c r="Y692" s="55"/>
      <c r="Z692" s="40"/>
      <c r="AA692" s="55"/>
      <c r="AB692" s="40"/>
      <c r="AC692" s="40"/>
      <c r="AD692" s="55"/>
      <c r="AE692" s="56"/>
      <c r="AF692" s="56"/>
      <c r="AG692" s="56"/>
      <c r="AH692" s="56"/>
      <c r="AI692" s="56"/>
      <c r="AJ692" s="56"/>
      <c r="AK692" s="56"/>
    </row>
    <row r="693" ht="26.25" customHeight="1">
      <c r="A693" s="40">
        <v>666.0</v>
      </c>
      <c r="B693" s="55"/>
      <c r="C693" s="49" t="s">
        <v>2200</v>
      </c>
      <c r="D693" s="58"/>
      <c r="E693" s="58"/>
      <c r="F693" s="40"/>
      <c r="G693" s="40"/>
      <c r="H693" s="49" t="s">
        <v>2201</v>
      </c>
      <c r="I693" s="49" t="s">
        <v>2202</v>
      </c>
      <c r="J693" s="49" t="s">
        <v>15</v>
      </c>
      <c r="K693" s="55"/>
      <c r="L693" s="52"/>
      <c r="M693" s="53"/>
      <c r="N693" s="49" t="s">
        <v>2203</v>
      </c>
      <c r="O693" s="40"/>
      <c r="P693" s="55"/>
      <c r="Q693" s="40" t="s">
        <v>139</v>
      </c>
      <c r="R693" s="55"/>
      <c r="S693" s="55"/>
      <c r="T693" s="55"/>
      <c r="U693" s="55"/>
      <c r="V693" s="55"/>
      <c r="W693" s="55"/>
      <c r="X693" s="55"/>
      <c r="Y693" s="55"/>
      <c r="Z693" s="40"/>
      <c r="AA693" s="55"/>
      <c r="AB693" s="40"/>
      <c r="AC693" s="40"/>
      <c r="AD693" s="55"/>
      <c r="AE693" s="56"/>
      <c r="AF693" s="56"/>
      <c r="AG693" s="56"/>
      <c r="AH693" s="56"/>
      <c r="AI693" s="56"/>
      <c r="AJ693" s="56"/>
      <c r="AK693" s="56"/>
    </row>
    <row r="694" ht="26.25" customHeight="1">
      <c r="A694" s="40">
        <v>667.0</v>
      </c>
      <c r="B694" s="55"/>
      <c r="C694" s="49" t="s">
        <v>2204</v>
      </c>
      <c r="D694" s="58"/>
      <c r="E694" s="58"/>
      <c r="F694" s="40"/>
      <c r="G694" s="40"/>
      <c r="H694" s="49" t="s">
        <v>2205</v>
      </c>
      <c r="I694" s="49" t="s">
        <v>2206</v>
      </c>
      <c r="J694" s="49" t="s">
        <v>10</v>
      </c>
      <c r="K694" s="55"/>
      <c r="L694" s="52"/>
      <c r="M694" s="53"/>
      <c r="N694" s="49" t="s">
        <v>2207</v>
      </c>
      <c r="O694" s="40"/>
      <c r="P694" s="55"/>
      <c r="Q694" s="40" t="s">
        <v>139</v>
      </c>
      <c r="R694" s="55"/>
      <c r="S694" s="55"/>
      <c r="T694" s="55"/>
      <c r="U694" s="55"/>
      <c r="V694" s="55"/>
      <c r="W694" s="55"/>
      <c r="X694" s="55"/>
      <c r="Y694" s="55"/>
      <c r="Z694" s="40"/>
      <c r="AA694" s="55"/>
      <c r="AB694" s="40"/>
      <c r="AC694" s="40"/>
      <c r="AD694" s="55"/>
      <c r="AE694" s="56"/>
      <c r="AF694" s="56"/>
      <c r="AG694" s="56"/>
      <c r="AH694" s="56"/>
      <c r="AI694" s="56"/>
      <c r="AJ694" s="56"/>
      <c r="AK694" s="56"/>
    </row>
    <row r="695" ht="26.25" customHeight="1">
      <c r="A695" s="40">
        <v>668.0</v>
      </c>
      <c r="B695" s="55"/>
      <c r="C695" s="49" t="s">
        <v>2208</v>
      </c>
      <c r="D695" s="58"/>
      <c r="E695" s="58"/>
      <c r="F695" s="40"/>
      <c r="G695" s="40"/>
      <c r="H695" s="49" t="s">
        <v>2209</v>
      </c>
      <c r="I695" s="49" t="s">
        <v>1768</v>
      </c>
      <c r="J695" s="49" t="s">
        <v>11</v>
      </c>
      <c r="K695" s="55"/>
      <c r="L695" s="52"/>
      <c r="M695" s="53"/>
      <c r="N695" s="49" t="s">
        <v>2210</v>
      </c>
      <c r="O695" s="40"/>
      <c r="P695" s="55"/>
      <c r="Q695" s="40" t="s">
        <v>630</v>
      </c>
      <c r="R695" s="55"/>
      <c r="S695" s="55"/>
      <c r="T695" s="55"/>
      <c r="U695" s="55"/>
      <c r="V695" s="55"/>
      <c r="W695" s="55"/>
      <c r="X695" s="55"/>
      <c r="Y695" s="55"/>
      <c r="Z695" s="40"/>
      <c r="AA695" s="55"/>
      <c r="AB695" s="40"/>
      <c r="AC695" s="40"/>
      <c r="AD695" s="55"/>
      <c r="AE695" s="56"/>
      <c r="AF695" s="56"/>
      <c r="AG695" s="56"/>
      <c r="AH695" s="56"/>
      <c r="AI695" s="56"/>
      <c r="AJ695" s="56"/>
      <c r="AK695" s="56"/>
    </row>
    <row r="696" ht="26.25" customHeight="1">
      <c r="A696" s="40">
        <v>669.0</v>
      </c>
      <c r="B696" s="55"/>
      <c r="C696" s="49" t="s">
        <v>2211</v>
      </c>
      <c r="D696" s="58"/>
      <c r="E696" s="58"/>
      <c r="F696" s="40"/>
      <c r="G696" s="40"/>
      <c r="H696" s="49" t="s">
        <v>2212</v>
      </c>
      <c r="I696" s="49" t="s">
        <v>2213</v>
      </c>
      <c r="J696" s="49" t="s">
        <v>36</v>
      </c>
      <c r="K696" s="55"/>
      <c r="L696" s="52"/>
      <c r="M696" s="53"/>
      <c r="N696" s="49" t="s">
        <v>2214</v>
      </c>
      <c r="O696" s="40"/>
      <c r="P696" s="55"/>
      <c r="Q696" s="40" t="s">
        <v>108</v>
      </c>
      <c r="R696" s="55"/>
      <c r="S696" s="55"/>
      <c r="T696" s="55"/>
      <c r="U696" s="55"/>
      <c r="V696" s="55"/>
      <c r="W696" s="55"/>
      <c r="X696" s="55"/>
      <c r="Y696" s="55"/>
      <c r="Z696" s="40"/>
      <c r="AA696" s="55"/>
      <c r="AB696" s="40"/>
      <c r="AC696" s="40"/>
      <c r="AD696" s="55"/>
      <c r="AE696" s="56"/>
      <c r="AF696" s="56"/>
      <c r="AG696" s="56"/>
      <c r="AH696" s="56"/>
      <c r="AI696" s="56"/>
      <c r="AJ696" s="56"/>
      <c r="AK696" s="56"/>
    </row>
    <row r="697" ht="26.25" customHeight="1">
      <c r="A697" s="40">
        <v>670.0</v>
      </c>
      <c r="B697" s="55"/>
      <c r="C697" s="49" t="s">
        <v>2215</v>
      </c>
      <c r="D697" s="58"/>
      <c r="E697" s="58"/>
      <c r="F697" s="40"/>
      <c r="G697" s="40"/>
      <c r="H697" s="49" t="s">
        <v>2216</v>
      </c>
      <c r="I697" s="49" t="s">
        <v>2217</v>
      </c>
      <c r="J697" s="49" t="s">
        <v>24</v>
      </c>
      <c r="K697" s="55"/>
      <c r="L697" s="52"/>
      <c r="M697" s="53"/>
      <c r="N697" s="49" t="s">
        <v>2218</v>
      </c>
      <c r="O697" s="40"/>
      <c r="P697" s="55"/>
      <c r="Q697" s="41" t="s">
        <v>124</v>
      </c>
      <c r="R697" s="55"/>
      <c r="S697" s="55"/>
      <c r="T697" s="55"/>
      <c r="U697" s="55"/>
      <c r="V697" s="55"/>
      <c r="W697" s="55"/>
      <c r="X697" s="55"/>
      <c r="Y697" s="55"/>
      <c r="Z697" s="40"/>
      <c r="AA697" s="55"/>
      <c r="AB697" s="40"/>
      <c r="AC697" s="40"/>
      <c r="AD697" s="55"/>
      <c r="AE697" s="56"/>
      <c r="AF697" s="56"/>
      <c r="AG697" s="56"/>
      <c r="AH697" s="56"/>
      <c r="AI697" s="56"/>
      <c r="AJ697" s="56"/>
      <c r="AK697" s="56"/>
    </row>
    <row r="698" ht="26.25" customHeight="1">
      <c r="A698" s="40">
        <v>671.0</v>
      </c>
      <c r="B698" s="55"/>
      <c r="C698" s="49" t="s">
        <v>2219</v>
      </c>
      <c r="D698" s="58"/>
      <c r="E698" s="58"/>
      <c r="F698" s="40"/>
      <c r="G698" s="40"/>
      <c r="H698" s="49" t="s">
        <v>2220</v>
      </c>
      <c r="I698" s="49" t="s">
        <v>2221</v>
      </c>
      <c r="J698" s="49" t="s">
        <v>12</v>
      </c>
      <c r="K698" s="55"/>
      <c r="L698" s="52"/>
      <c r="M698" s="53"/>
      <c r="N698" s="49" t="s">
        <v>2222</v>
      </c>
      <c r="O698" s="40"/>
      <c r="P698" s="55"/>
      <c r="Q698" s="40" t="s">
        <v>108</v>
      </c>
      <c r="R698" s="55"/>
      <c r="S698" s="55"/>
      <c r="T698" s="55"/>
      <c r="U698" s="55"/>
      <c r="V698" s="55"/>
      <c r="W698" s="55"/>
      <c r="X698" s="55"/>
      <c r="Y698" s="55"/>
      <c r="Z698" s="40"/>
      <c r="AA698" s="55"/>
      <c r="AB698" s="40"/>
      <c r="AC698" s="40"/>
      <c r="AD698" s="55"/>
      <c r="AE698" s="56"/>
      <c r="AF698" s="56"/>
      <c r="AG698" s="56"/>
      <c r="AH698" s="56"/>
      <c r="AI698" s="56"/>
      <c r="AJ698" s="56"/>
      <c r="AK698" s="56"/>
    </row>
    <row r="699" ht="26.25" customHeight="1">
      <c r="A699" s="40">
        <v>672.0</v>
      </c>
      <c r="B699" s="55"/>
      <c r="C699" s="49" t="s">
        <v>2223</v>
      </c>
      <c r="D699" s="58"/>
      <c r="E699" s="58"/>
      <c r="F699" s="40"/>
      <c r="G699" s="40"/>
      <c r="H699" s="49" t="s">
        <v>2224</v>
      </c>
      <c r="I699" s="49" t="s">
        <v>1768</v>
      </c>
      <c r="J699" s="49" t="s">
        <v>11</v>
      </c>
      <c r="K699" s="55"/>
      <c r="L699" s="52"/>
      <c r="M699" s="53"/>
      <c r="N699" s="49" t="s">
        <v>2225</v>
      </c>
      <c r="O699" s="40"/>
      <c r="P699" s="55"/>
      <c r="Q699" s="40" t="s">
        <v>139</v>
      </c>
      <c r="R699" s="55"/>
      <c r="S699" s="55"/>
      <c r="T699" s="55"/>
      <c r="U699" s="55"/>
      <c r="V699" s="55"/>
      <c r="W699" s="55"/>
      <c r="X699" s="55"/>
      <c r="Y699" s="55"/>
      <c r="Z699" s="40"/>
      <c r="AA699" s="55"/>
      <c r="AB699" s="40"/>
      <c r="AC699" s="40"/>
      <c r="AD699" s="55"/>
      <c r="AE699" s="56"/>
      <c r="AF699" s="56"/>
      <c r="AG699" s="56"/>
      <c r="AH699" s="56"/>
      <c r="AI699" s="56"/>
      <c r="AJ699" s="56"/>
      <c r="AK699" s="56"/>
    </row>
    <row r="700" ht="26.25" customHeight="1">
      <c r="A700" s="40">
        <v>673.0</v>
      </c>
      <c r="B700" s="55"/>
      <c r="C700" s="49" t="s">
        <v>2226</v>
      </c>
      <c r="D700" s="58"/>
      <c r="E700" s="58"/>
      <c r="F700" s="40"/>
      <c r="G700" s="40"/>
      <c r="H700" s="49" t="s">
        <v>2227</v>
      </c>
      <c r="I700" s="49" t="s">
        <v>2228</v>
      </c>
      <c r="J700" s="49" t="s">
        <v>24</v>
      </c>
      <c r="K700" s="55"/>
      <c r="L700" s="52"/>
      <c r="M700" s="53"/>
      <c r="N700" s="49" t="s">
        <v>2229</v>
      </c>
      <c r="O700" s="40"/>
      <c r="P700" s="55"/>
      <c r="Q700" s="40" t="s">
        <v>238</v>
      </c>
      <c r="R700" s="55"/>
      <c r="S700" s="55"/>
      <c r="T700" s="55"/>
      <c r="U700" s="55"/>
      <c r="V700" s="55"/>
      <c r="W700" s="55"/>
      <c r="X700" s="55"/>
      <c r="Y700" s="55"/>
      <c r="Z700" s="40"/>
      <c r="AA700" s="55"/>
      <c r="AB700" s="40"/>
      <c r="AC700" s="40"/>
      <c r="AD700" s="55"/>
      <c r="AE700" s="56"/>
      <c r="AF700" s="56"/>
      <c r="AG700" s="56"/>
      <c r="AH700" s="56"/>
      <c r="AI700" s="56"/>
      <c r="AJ700" s="56"/>
      <c r="AK700" s="56"/>
    </row>
    <row r="701" ht="26.25" customHeight="1">
      <c r="A701" s="40">
        <v>674.0</v>
      </c>
      <c r="B701" s="55"/>
      <c r="C701" s="49" t="s">
        <v>2230</v>
      </c>
      <c r="D701" s="58"/>
      <c r="E701" s="58"/>
      <c r="F701" s="40"/>
      <c r="G701" s="40"/>
      <c r="H701" s="49" t="s">
        <v>2231</v>
      </c>
      <c r="I701" s="49" t="s">
        <v>2217</v>
      </c>
      <c r="J701" s="49" t="s">
        <v>24</v>
      </c>
      <c r="K701" s="55"/>
      <c r="L701" s="52"/>
      <c r="M701" s="53"/>
      <c r="N701" s="49" t="s">
        <v>2232</v>
      </c>
      <c r="O701" s="40"/>
      <c r="P701" s="55"/>
      <c r="Q701" s="40" t="s">
        <v>108</v>
      </c>
      <c r="R701" s="55"/>
      <c r="S701" s="55"/>
      <c r="T701" s="55"/>
      <c r="U701" s="55"/>
      <c r="V701" s="55"/>
      <c r="W701" s="55"/>
      <c r="X701" s="55"/>
      <c r="Y701" s="55"/>
      <c r="Z701" s="40"/>
      <c r="AA701" s="55"/>
      <c r="AB701" s="40"/>
      <c r="AC701" s="40"/>
      <c r="AD701" s="55"/>
      <c r="AE701" s="56"/>
      <c r="AF701" s="56"/>
      <c r="AG701" s="56"/>
      <c r="AH701" s="56"/>
      <c r="AI701" s="56"/>
      <c r="AJ701" s="56"/>
      <c r="AK701" s="56"/>
    </row>
    <row r="702" ht="26.25" customHeight="1">
      <c r="A702" s="40">
        <v>675.0</v>
      </c>
      <c r="B702" s="55"/>
      <c r="C702" s="49" t="s">
        <v>2233</v>
      </c>
      <c r="D702" s="58"/>
      <c r="E702" s="58"/>
      <c r="F702" s="40"/>
      <c r="G702" s="40"/>
      <c r="H702" s="49" t="s">
        <v>2234</v>
      </c>
      <c r="I702" s="49" t="s">
        <v>2235</v>
      </c>
      <c r="J702" s="49" t="s">
        <v>11</v>
      </c>
      <c r="K702" s="55"/>
      <c r="L702" s="52"/>
      <c r="M702" s="53"/>
      <c r="N702" s="49" t="s">
        <v>2236</v>
      </c>
      <c r="O702" s="40"/>
      <c r="P702" s="55"/>
      <c r="Q702" s="40" t="s">
        <v>108</v>
      </c>
      <c r="R702" s="55"/>
      <c r="S702" s="55"/>
      <c r="T702" s="55"/>
      <c r="U702" s="55"/>
      <c r="V702" s="55"/>
      <c r="W702" s="55"/>
      <c r="X702" s="55"/>
      <c r="Y702" s="55"/>
      <c r="Z702" s="40"/>
      <c r="AA702" s="55"/>
      <c r="AB702" s="40"/>
      <c r="AC702" s="40"/>
      <c r="AD702" s="55"/>
      <c r="AE702" s="56"/>
      <c r="AF702" s="56"/>
      <c r="AG702" s="56"/>
      <c r="AH702" s="56"/>
      <c r="AI702" s="56"/>
      <c r="AJ702" s="56"/>
      <c r="AK702" s="56"/>
    </row>
    <row r="703" ht="26.25" customHeight="1">
      <c r="A703" s="40">
        <v>676.0</v>
      </c>
      <c r="B703" s="55"/>
      <c r="C703" s="49" t="s">
        <v>2237</v>
      </c>
      <c r="D703" s="58"/>
      <c r="E703" s="58"/>
      <c r="F703" s="40"/>
      <c r="G703" s="40"/>
      <c r="H703" s="49" t="s">
        <v>2238</v>
      </c>
      <c r="I703" s="49" t="s">
        <v>2239</v>
      </c>
      <c r="J703" s="49" t="s">
        <v>10</v>
      </c>
      <c r="K703" s="55"/>
      <c r="L703" s="52"/>
      <c r="M703" s="53"/>
      <c r="N703" s="49" t="s">
        <v>2240</v>
      </c>
      <c r="O703" s="40"/>
      <c r="P703" s="55"/>
      <c r="Q703" s="40" t="s">
        <v>139</v>
      </c>
      <c r="R703" s="55"/>
      <c r="S703" s="55"/>
      <c r="T703" s="55"/>
      <c r="U703" s="55"/>
      <c r="V703" s="55"/>
      <c r="W703" s="55"/>
      <c r="X703" s="55"/>
      <c r="Y703" s="55"/>
      <c r="Z703" s="40"/>
      <c r="AA703" s="55"/>
      <c r="AB703" s="40"/>
      <c r="AC703" s="40"/>
      <c r="AD703" s="55"/>
      <c r="AE703" s="56"/>
      <c r="AF703" s="56"/>
      <c r="AG703" s="56"/>
      <c r="AH703" s="56"/>
      <c r="AI703" s="56"/>
      <c r="AJ703" s="56"/>
      <c r="AK703" s="56"/>
    </row>
    <row r="704" ht="26.25" customHeight="1">
      <c r="A704" s="40">
        <v>677.0</v>
      </c>
      <c r="B704" s="55"/>
      <c r="C704" s="49" t="s">
        <v>2241</v>
      </c>
      <c r="D704" s="58"/>
      <c r="E704" s="58"/>
      <c r="F704" s="40"/>
      <c r="G704" s="40"/>
      <c r="H704" s="49" t="s">
        <v>2242</v>
      </c>
      <c r="I704" s="49" t="s">
        <v>2243</v>
      </c>
      <c r="J704" s="49" t="s">
        <v>16</v>
      </c>
      <c r="K704" s="55"/>
      <c r="L704" s="52"/>
      <c r="M704" s="53"/>
      <c r="N704" s="49" t="s">
        <v>2244</v>
      </c>
      <c r="O704" s="40"/>
      <c r="P704" s="55"/>
      <c r="Q704" s="40" t="s">
        <v>108</v>
      </c>
      <c r="R704" s="55"/>
      <c r="S704" s="55"/>
      <c r="T704" s="55"/>
      <c r="U704" s="55"/>
      <c r="V704" s="55"/>
      <c r="W704" s="55"/>
      <c r="X704" s="55"/>
      <c r="Y704" s="55"/>
      <c r="Z704" s="40"/>
      <c r="AA704" s="55"/>
      <c r="AB704" s="40"/>
      <c r="AC704" s="40"/>
      <c r="AD704" s="55"/>
      <c r="AE704" s="56"/>
      <c r="AF704" s="56"/>
      <c r="AG704" s="56"/>
      <c r="AH704" s="56"/>
      <c r="AI704" s="56"/>
      <c r="AJ704" s="56"/>
      <c r="AK704" s="56"/>
    </row>
    <row r="705" ht="26.25" customHeight="1">
      <c r="A705" s="40">
        <v>678.0</v>
      </c>
      <c r="B705" s="55"/>
      <c r="C705" s="49" t="s">
        <v>2245</v>
      </c>
      <c r="D705" s="58"/>
      <c r="E705" s="58"/>
      <c r="F705" s="40"/>
      <c r="G705" s="40"/>
      <c r="H705" s="49" t="s">
        <v>2246</v>
      </c>
      <c r="I705" s="49" t="s">
        <v>2206</v>
      </c>
      <c r="J705" s="49" t="s">
        <v>10</v>
      </c>
      <c r="K705" s="55"/>
      <c r="L705" s="52"/>
      <c r="M705" s="53"/>
      <c r="N705" s="49" t="s">
        <v>2247</v>
      </c>
      <c r="O705" s="40"/>
      <c r="P705" s="55"/>
      <c r="Q705" s="40" t="s">
        <v>139</v>
      </c>
      <c r="R705" s="55"/>
      <c r="S705" s="55"/>
      <c r="T705" s="55"/>
      <c r="U705" s="55"/>
      <c r="V705" s="55"/>
      <c r="W705" s="55"/>
      <c r="X705" s="55"/>
      <c r="Y705" s="55"/>
      <c r="Z705" s="40"/>
      <c r="AA705" s="55"/>
      <c r="AB705" s="40"/>
      <c r="AC705" s="40"/>
      <c r="AD705" s="55"/>
      <c r="AE705" s="56"/>
      <c r="AF705" s="56"/>
      <c r="AG705" s="56"/>
      <c r="AH705" s="56"/>
      <c r="AI705" s="56"/>
      <c r="AJ705" s="56"/>
      <c r="AK705" s="56"/>
    </row>
    <row r="706" ht="26.25" customHeight="1">
      <c r="A706" s="40">
        <v>679.0</v>
      </c>
      <c r="B706" s="55"/>
      <c r="C706" s="49" t="s">
        <v>2248</v>
      </c>
      <c r="D706" s="58"/>
      <c r="E706" s="58"/>
      <c r="F706" s="40"/>
      <c r="G706" s="40"/>
      <c r="H706" s="49" t="s">
        <v>2249</v>
      </c>
      <c r="I706" s="49" t="s">
        <v>2071</v>
      </c>
      <c r="J706" s="49" t="s">
        <v>46</v>
      </c>
      <c r="K706" s="55"/>
      <c r="L706" s="52"/>
      <c r="M706" s="53"/>
      <c r="N706" s="49" t="s">
        <v>2250</v>
      </c>
      <c r="O706" s="40"/>
      <c r="P706" s="55"/>
      <c r="Q706" s="40" t="s">
        <v>650</v>
      </c>
      <c r="R706" s="55"/>
      <c r="S706" s="55"/>
      <c r="T706" s="55"/>
      <c r="U706" s="55"/>
      <c r="V706" s="55"/>
      <c r="W706" s="55"/>
      <c r="X706" s="55"/>
      <c r="Y706" s="55"/>
      <c r="Z706" s="40"/>
      <c r="AA706" s="55"/>
      <c r="AB706" s="40"/>
      <c r="AC706" s="40"/>
      <c r="AD706" s="55"/>
      <c r="AE706" s="56"/>
      <c r="AF706" s="56"/>
      <c r="AG706" s="56"/>
      <c r="AH706" s="56"/>
      <c r="AI706" s="56"/>
      <c r="AJ706" s="56"/>
      <c r="AK706" s="56"/>
    </row>
    <row r="707" ht="26.25" customHeight="1">
      <c r="A707" s="10">
        <f>A706+1</f>
        <v>680</v>
      </c>
      <c r="B707" s="56"/>
      <c r="C707" s="66" t="s">
        <v>2245</v>
      </c>
      <c r="D707" s="61">
        <v>36661.0</v>
      </c>
      <c r="E707" s="62" t="s">
        <v>2251</v>
      </c>
      <c r="F707" s="78" t="s">
        <v>119</v>
      </c>
      <c r="G707" s="66" t="s">
        <v>102</v>
      </c>
      <c r="H707" s="66" t="s">
        <v>2252</v>
      </c>
      <c r="I707" s="66" t="s">
        <v>2253</v>
      </c>
      <c r="J707" s="66" t="s">
        <v>10</v>
      </c>
      <c r="K707" s="66" t="s">
        <v>105</v>
      </c>
      <c r="L707" s="64">
        <v>8.5792427491E10</v>
      </c>
      <c r="M707" s="66" t="str">
        <f>+62 878-6131-4622</f>
        <v>#ERROR!</v>
      </c>
      <c r="N707" s="66" t="s">
        <v>2247</v>
      </c>
      <c r="O707" s="81" t="s">
        <v>2</v>
      </c>
      <c r="P707" s="66" t="s">
        <v>123</v>
      </c>
      <c r="Q707" s="66" t="s">
        <v>139</v>
      </c>
      <c r="R707" s="66" t="s">
        <v>811</v>
      </c>
      <c r="S707" s="66" t="s">
        <v>2254</v>
      </c>
      <c r="T707" s="66" t="s">
        <v>308</v>
      </c>
      <c r="U707" s="66" t="s">
        <v>2255</v>
      </c>
      <c r="V707" s="66" t="s">
        <v>2256</v>
      </c>
      <c r="W707" s="66" t="s">
        <v>593</v>
      </c>
      <c r="X707" s="66" t="s">
        <v>593</v>
      </c>
      <c r="Y707" s="82" t="s">
        <v>2257</v>
      </c>
      <c r="Z707" s="66" t="s">
        <v>2258</v>
      </c>
      <c r="AA707" s="82" t="s">
        <v>2259</v>
      </c>
      <c r="AB707" s="82" t="s">
        <v>2260</v>
      </c>
      <c r="AC707" s="66" t="s">
        <v>2261</v>
      </c>
      <c r="AD707" s="66"/>
      <c r="AE707" s="82" t="s">
        <v>2262</v>
      </c>
      <c r="AF707" s="56"/>
      <c r="AG707" s="56"/>
      <c r="AH707" s="56"/>
      <c r="AI707" s="56"/>
      <c r="AJ707" s="56"/>
      <c r="AK707" s="56"/>
    </row>
    <row r="708" ht="26.25" customHeight="1">
      <c r="A708" s="40">
        <v>680.0</v>
      </c>
      <c r="B708" s="55"/>
      <c r="C708" s="49" t="s">
        <v>2263</v>
      </c>
      <c r="D708" s="58"/>
      <c r="E708" s="58"/>
      <c r="F708" s="40"/>
      <c r="G708" s="40"/>
      <c r="H708" s="49" t="s">
        <v>2264</v>
      </c>
      <c r="I708" s="49" t="s">
        <v>2265</v>
      </c>
      <c r="J708" s="49" t="s">
        <v>54</v>
      </c>
      <c r="K708" s="55"/>
      <c r="L708" s="52"/>
      <c r="M708" s="53"/>
      <c r="N708" s="49" t="s">
        <v>2266</v>
      </c>
      <c r="O708" s="40"/>
      <c r="P708" s="55"/>
      <c r="Q708" s="40" t="s">
        <v>139</v>
      </c>
      <c r="R708" s="55"/>
      <c r="S708" s="55"/>
      <c r="T708" s="55"/>
      <c r="U708" s="55"/>
      <c r="V708" s="55"/>
      <c r="W708" s="55"/>
      <c r="X708" s="55"/>
      <c r="Y708" s="55"/>
      <c r="Z708" s="40"/>
      <c r="AA708" s="55"/>
      <c r="AB708" s="40"/>
      <c r="AC708" s="40"/>
      <c r="AD708" s="55"/>
      <c r="AE708" s="56"/>
      <c r="AF708" s="56"/>
      <c r="AG708" s="56"/>
      <c r="AH708" s="56"/>
      <c r="AI708" s="56"/>
      <c r="AJ708" s="56"/>
      <c r="AK708" s="56"/>
    </row>
    <row r="709" ht="26.25" customHeight="1">
      <c r="A709" s="40">
        <v>681.0</v>
      </c>
      <c r="B709" s="49" t="s">
        <v>2267</v>
      </c>
      <c r="C709" s="49" t="s">
        <v>2268</v>
      </c>
      <c r="D709" s="67">
        <v>33705.0</v>
      </c>
      <c r="E709" s="67"/>
      <c r="F709" s="41"/>
      <c r="G709" s="40" t="s">
        <v>102</v>
      </c>
      <c r="H709" s="49" t="s">
        <v>2269</v>
      </c>
      <c r="I709" s="49" t="s">
        <v>248</v>
      </c>
      <c r="J709" s="69" t="s">
        <v>11</v>
      </c>
      <c r="K709" s="49" t="s">
        <v>105</v>
      </c>
      <c r="L709" s="52">
        <v>8.5703353792E10</v>
      </c>
      <c r="M709" s="53">
        <v>8.5816814313E10</v>
      </c>
      <c r="N709" s="40" t="s">
        <v>2267</v>
      </c>
      <c r="O709" s="40" t="s">
        <v>1842</v>
      </c>
      <c r="P709" s="49" t="s">
        <v>138</v>
      </c>
      <c r="Q709" s="49" t="s">
        <v>2270</v>
      </c>
      <c r="R709" s="49" t="s">
        <v>2271</v>
      </c>
      <c r="S709" s="49" t="s">
        <v>2272</v>
      </c>
      <c r="T709" s="49" t="s">
        <v>1636</v>
      </c>
      <c r="U709" s="49" t="s">
        <v>2273</v>
      </c>
      <c r="V709" s="49" t="s">
        <v>2274</v>
      </c>
      <c r="W709" s="49" t="s">
        <v>2275</v>
      </c>
      <c r="X709" s="49" t="s">
        <v>2276</v>
      </c>
      <c r="Y709" s="55"/>
      <c r="Z709" s="55"/>
      <c r="AA709" s="55"/>
      <c r="AB709" s="55"/>
      <c r="AC709" s="55"/>
      <c r="AD709" s="55"/>
      <c r="AE709" s="56"/>
      <c r="AF709" s="56"/>
      <c r="AG709" s="56"/>
      <c r="AH709" s="56"/>
      <c r="AI709" s="56"/>
      <c r="AJ709" s="56"/>
      <c r="AK709" s="56"/>
    </row>
    <row r="710" ht="26.25" customHeight="1">
      <c r="A710" s="10">
        <f>A709+1</f>
        <v>682</v>
      </c>
      <c r="B710" s="56"/>
      <c r="C710" s="66" t="s">
        <v>2277</v>
      </c>
      <c r="D710" s="61">
        <v>33641.0</v>
      </c>
      <c r="E710" s="61"/>
      <c r="F710" s="78"/>
      <c r="G710" s="66" t="s">
        <v>102</v>
      </c>
      <c r="H710" s="66" t="s">
        <v>2278</v>
      </c>
      <c r="I710" s="66" t="s">
        <v>1129</v>
      </c>
      <c r="J710" s="66" t="s">
        <v>31</v>
      </c>
      <c r="K710" s="66" t="s">
        <v>105</v>
      </c>
      <c r="L710" s="79">
        <v>8.9514228268E10</v>
      </c>
      <c r="M710" s="80">
        <v>8.9514228268E10</v>
      </c>
      <c r="N710" s="66" t="s">
        <v>2279</v>
      </c>
      <c r="O710" s="81" t="s">
        <v>106</v>
      </c>
      <c r="P710" s="66" t="s">
        <v>123</v>
      </c>
      <c r="Q710" s="66" t="s">
        <v>139</v>
      </c>
      <c r="R710" s="66" t="s">
        <v>158</v>
      </c>
      <c r="S710" s="66"/>
      <c r="T710" s="66" t="s">
        <v>2280</v>
      </c>
      <c r="U710" s="66" t="s">
        <v>2281</v>
      </c>
      <c r="V710" s="66" t="s">
        <v>2282</v>
      </c>
      <c r="W710" s="66" t="s">
        <v>593</v>
      </c>
      <c r="X710" s="66" t="s">
        <v>389</v>
      </c>
      <c r="Y710" s="82" t="s">
        <v>2283</v>
      </c>
      <c r="Z710" s="66" t="s">
        <v>2284</v>
      </c>
      <c r="AA710" s="82" t="s">
        <v>2285</v>
      </c>
      <c r="AB710" s="82" t="s">
        <v>2286</v>
      </c>
      <c r="AC710" s="66" t="s">
        <v>2287</v>
      </c>
      <c r="AD710" s="82" t="s">
        <v>2288</v>
      </c>
      <c r="AE710" s="66"/>
      <c r="AF710" s="56"/>
      <c r="AG710" s="56"/>
      <c r="AH710" s="56"/>
      <c r="AI710" s="56"/>
      <c r="AJ710" s="56"/>
      <c r="AK710" s="56"/>
    </row>
    <row r="711" ht="26.25" customHeight="1">
      <c r="A711" s="40">
        <v>682.0</v>
      </c>
      <c r="B711" s="55"/>
      <c r="C711" s="49" t="s">
        <v>2289</v>
      </c>
      <c r="D711" s="58"/>
      <c r="E711" s="58"/>
      <c r="F711" s="40"/>
      <c r="G711" s="40"/>
      <c r="H711" s="49" t="s">
        <v>2290</v>
      </c>
      <c r="I711" s="49" t="s">
        <v>2291</v>
      </c>
      <c r="J711" s="49" t="s">
        <v>31</v>
      </c>
      <c r="K711" s="55"/>
      <c r="L711" s="52"/>
      <c r="M711" s="53"/>
      <c r="N711" s="49" t="s">
        <v>2292</v>
      </c>
      <c r="O711" s="40"/>
      <c r="P711" s="55"/>
      <c r="Q711" s="41" t="s">
        <v>124</v>
      </c>
      <c r="R711" s="55"/>
      <c r="S711" s="55"/>
      <c r="T711" s="55"/>
      <c r="U711" s="55"/>
      <c r="V711" s="55"/>
      <c r="W711" s="55"/>
      <c r="X711" s="55"/>
      <c r="Y711" s="55"/>
      <c r="Z711" s="40"/>
      <c r="AA711" s="55"/>
      <c r="AB711" s="40"/>
      <c r="AC711" s="40"/>
      <c r="AD711" s="55"/>
      <c r="AE711" s="56"/>
      <c r="AF711" s="56"/>
      <c r="AG711" s="56"/>
      <c r="AH711" s="56"/>
      <c r="AI711" s="56"/>
      <c r="AJ711" s="56"/>
      <c r="AK711" s="56"/>
    </row>
    <row r="712" ht="26.25" customHeight="1">
      <c r="A712" s="40">
        <v>683.0</v>
      </c>
      <c r="B712" s="55"/>
      <c r="C712" s="49" t="s">
        <v>2293</v>
      </c>
      <c r="D712" s="58"/>
      <c r="E712" s="58"/>
      <c r="F712" s="40"/>
      <c r="G712" s="40"/>
      <c r="H712" s="49" t="s">
        <v>2294</v>
      </c>
      <c r="I712" s="49" t="s">
        <v>2217</v>
      </c>
      <c r="J712" s="49" t="s">
        <v>24</v>
      </c>
      <c r="K712" s="55"/>
      <c r="L712" s="52"/>
      <c r="M712" s="53"/>
      <c r="N712" s="49" t="s">
        <v>2295</v>
      </c>
      <c r="O712" s="40"/>
      <c r="P712" s="55"/>
      <c r="Q712" s="40" t="s">
        <v>108</v>
      </c>
      <c r="R712" s="55"/>
      <c r="S712" s="55"/>
      <c r="T712" s="55"/>
      <c r="U712" s="55"/>
      <c r="V712" s="55"/>
      <c r="W712" s="55"/>
      <c r="X712" s="55"/>
      <c r="Y712" s="55"/>
      <c r="Z712" s="40"/>
      <c r="AA712" s="55"/>
      <c r="AB712" s="40"/>
      <c r="AC712" s="40"/>
      <c r="AD712" s="55"/>
      <c r="AE712" s="56"/>
      <c r="AF712" s="56"/>
      <c r="AG712" s="56"/>
      <c r="AH712" s="56"/>
      <c r="AI712" s="56"/>
      <c r="AJ712" s="56"/>
      <c r="AK712" s="56"/>
    </row>
    <row r="713" ht="26.25" customHeight="1">
      <c r="A713" s="40">
        <v>684.0</v>
      </c>
      <c r="B713" s="55"/>
      <c r="C713" s="49" t="s">
        <v>2296</v>
      </c>
      <c r="D713" s="58"/>
      <c r="E713" s="58"/>
      <c r="F713" s="40"/>
      <c r="G713" s="40"/>
      <c r="H713" s="49" t="s">
        <v>2297</v>
      </c>
      <c r="I713" s="49" t="s">
        <v>2298</v>
      </c>
      <c r="J713" s="49" t="s">
        <v>46</v>
      </c>
      <c r="K713" s="55"/>
      <c r="L713" s="52"/>
      <c r="M713" s="53"/>
      <c r="N713" s="49" t="s">
        <v>2299</v>
      </c>
      <c r="O713" s="40"/>
      <c r="P713" s="55"/>
      <c r="Q713" s="40" t="s">
        <v>2081</v>
      </c>
      <c r="R713" s="55"/>
      <c r="S713" s="55"/>
      <c r="T713" s="55"/>
      <c r="U713" s="55"/>
      <c r="V713" s="55"/>
      <c r="W713" s="55"/>
      <c r="X713" s="55"/>
      <c r="Y713" s="55"/>
      <c r="Z713" s="40"/>
      <c r="AA713" s="55"/>
      <c r="AB713" s="40"/>
      <c r="AC713" s="40"/>
      <c r="AD713" s="55"/>
      <c r="AE713" s="56"/>
      <c r="AF713" s="56"/>
      <c r="AG713" s="56"/>
      <c r="AH713" s="56"/>
      <c r="AI713" s="56"/>
      <c r="AJ713" s="56"/>
      <c r="AK713" s="56"/>
    </row>
    <row r="714" ht="26.25" customHeight="1">
      <c r="A714" s="40">
        <v>685.0</v>
      </c>
      <c r="B714" s="55"/>
      <c r="C714" s="49" t="s">
        <v>2300</v>
      </c>
      <c r="D714" s="58"/>
      <c r="E714" s="58"/>
      <c r="F714" s="40"/>
      <c r="G714" s="40"/>
      <c r="H714" s="49" t="s">
        <v>2301</v>
      </c>
      <c r="I714" s="49" t="s">
        <v>1768</v>
      </c>
      <c r="J714" s="49" t="s">
        <v>11</v>
      </c>
      <c r="K714" s="55"/>
      <c r="L714" s="52"/>
      <c r="M714" s="53"/>
      <c r="N714" s="49" t="s">
        <v>2302</v>
      </c>
      <c r="O714" s="40"/>
      <c r="P714" s="55"/>
      <c r="Q714" s="41" t="s">
        <v>124</v>
      </c>
      <c r="R714" s="55"/>
      <c r="S714" s="55"/>
      <c r="T714" s="55"/>
      <c r="U714" s="55"/>
      <c r="V714" s="55"/>
      <c r="W714" s="55"/>
      <c r="X714" s="55"/>
      <c r="Y714" s="55"/>
      <c r="Z714" s="40"/>
      <c r="AA714" s="55"/>
      <c r="AB714" s="40"/>
      <c r="AC714" s="40"/>
      <c r="AD714" s="55"/>
      <c r="AE714" s="56"/>
      <c r="AF714" s="56"/>
      <c r="AG714" s="56"/>
      <c r="AH714" s="56"/>
      <c r="AI714" s="56"/>
      <c r="AJ714" s="56"/>
      <c r="AK714" s="56"/>
    </row>
    <row r="715" ht="26.25" customHeight="1">
      <c r="A715" s="40">
        <v>686.0</v>
      </c>
      <c r="B715" s="55"/>
      <c r="C715" s="49" t="s">
        <v>2303</v>
      </c>
      <c r="D715" s="58"/>
      <c r="E715" s="58"/>
      <c r="F715" s="40"/>
      <c r="G715" s="40"/>
      <c r="H715" s="49" t="s">
        <v>2304</v>
      </c>
      <c r="I715" s="49" t="s">
        <v>1768</v>
      </c>
      <c r="J715" s="49" t="s">
        <v>11</v>
      </c>
      <c r="K715" s="55"/>
      <c r="L715" s="52"/>
      <c r="M715" s="53"/>
      <c r="N715" s="49" t="s">
        <v>2305</v>
      </c>
      <c r="O715" s="40"/>
      <c r="P715" s="55"/>
      <c r="Q715" s="40" t="s">
        <v>139</v>
      </c>
      <c r="R715" s="55"/>
      <c r="S715" s="55"/>
      <c r="T715" s="55"/>
      <c r="U715" s="55"/>
      <c r="V715" s="55"/>
      <c r="W715" s="55"/>
      <c r="X715" s="55"/>
      <c r="Y715" s="55"/>
      <c r="Z715" s="40"/>
      <c r="AA715" s="55"/>
      <c r="AB715" s="40"/>
      <c r="AC715" s="40"/>
      <c r="AD715" s="55"/>
      <c r="AE715" s="56"/>
      <c r="AF715" s="56"/>
      <c r="AG715" s="56"/>
      <c r="AH715" s="56"/>
      <c r="AI715" s="56"/>
      <c r="AJ715" s="56"/>
      <c r="AK715" s="56"/>
    </row>
    <row r="716" ht="26.25" customHeight="1">
      <c r="A716" s="40">
        <v>687.0</v>
      </c>
      <c r="B716" s="55"/>
      <c r="C716" s="49" t="s">
        <v>2306</v>
      </c>
      <c r="D716" s="58"/>
      <c r="E716" s="58"/>
      <c r="F716" s="40"/>
      <c r="G716" s="40"/>
      <c r="H716" s="49" t="s">
        <v>2307</v>
      </c>
      <c r="I716" s="49" t="s">
        <v>2308</v>
      </c>
      <c r="J716" s="49" t="s">
        <v>11</v>
      </c>
      <c r="K716" s="55"/>
      <c r="L716" s="52"/>
      <c r="M716" s="53"/>
      <c r="N716" s="49" t="s">
        <v>2309</v>
      </c>
      <c r="O716" s="40"/>
      <c r="P716" s="55"/>
      <c r="Q716" s="41" t="s">
        <v>124</v>
      </c>
      <c r="R716" s="55"/>
      <c r="S716" s="55"/>
      <c r="T716" s="55"/>
      <c r="U716" s="55"/>
      <c r="V716" s="55"/>
      <c r="W716" s="55"/>
      <c r="X716" s="55"/>
      <c r="Y716" s="55"/>
      <c r="Z716" s="40"/>
      <c r="AA716" s="55"/>
      <c r="AB716" s="40"/>
      <c r="AC716" s="40"/>
      <c r="AD716" s="55"/>
      <c r="AE716" s="56"/>
      <c r="AF716" s="56"/>
      <c r="AG716" s="56"/>
      <c r="AH716" s="56"/>
      <c r="AI716" s="56"/>
      <c r="AJ716" s="56"/>
      <c r="AK716" s="56"/>
    </row>
    <row r="717" ht="26.25" customHeight="1">
      <c r="A717" s="40">
        <v>688.0</v>
      </c>
      <c r="B717" s="55"/>
      <c r="C717" s="49" t="s">
        <v>2310</v>
      </c>
      <c r="D717" s="58"/>
      <c r="E717" s="58"/>
      <c r="F717" s="40"/>
      <c r="G717" s="40"/>
      <c r="H717" s="49" t="s">
        <v>2311</v>
      </c>
      <c r="I717" s="49" t="s">
        <v>2312</v>
      </c>
      <c r="J717" s="49" t="s">
        <v>39</v>
      </c>
      <c r="K717" s="55"/>
      <c r="L717" s="52"/>
      <c r="M717" s="53"/>
      <c r="N717" s="49" t="s">
        <v>2313</v>
      </c>
      <c r="O717" s="40"/>
      <c r="P717" s="55"/>
      <c r="Q717" s="40" t="s">
        <v>2314</v>
      </c>
      <c r="R717" s="55"/>
      <c r="S717" s="55"/>
      <c r="T717" s="55"/>
      <c r="U717" s="55"/>
      <c r="V717" s="55"/>
      <c r="W717" s="55"/>
      <c r="X717" s="55"/>
      <c r="Y717" s="55"/>
      <c r="Z717" s="40"/>
      <c r="AA717" s="55"/>
      <c r="AB717" s="40"/>
      <c r="AC717" s="40"/>
      <c r="AD717" s="55"/>
      <c r="AE717" s="56"/>
      <c r="AF717" s="56"/>
      <c r="AG717" s="56"/>
      <c r="AH717" s="56"/>
      <c r="AI717" s="56"/>
      <c r="AJ717" s="56"/>
      <c r="AK717" s="56"/>
    </row>
    <row r="718" ht="26.25" customHeight="1">
      <c r="A718" s="40">
        <v>689.0</v>
      </c>
      <c r="B718" s="55"/>
      <c r="C718" s="49" t="s">
        <v>2315</v>
      </c>
      <c r="D718" s="58"/>
      <c r="E718" s="58"/>
      <c r="F718" s="40"/>
      <c r="G718" s="40"/>
      <c r="H718" s="49" t="s">
        <v>2316</v>
      </c>
      <c r="I718" s="49" t="s">
        <v>2308</v>
      </c>
      <c r="J718" s="49" t="s">
        <v>11</v>
      </c>
      <c r="K718" s="55"/>
      <c r="L718" s="52"/>
      <c r="M718" s="53"/>
      <c r="N718" s="49" t="s">
        <v>2317</v>
      </c>
      <c r="O718" s="40"/>
      <c r="P718" s="55"/>
      <c r="Q718" s="40" t="s">
        <v>238</v>
      </c>
      <c r="R718" s="55"/>
      <c r="S718" s="55"/>
      <c r="T718" s="55"/>
      <c r="U718" s="55"/>
      <c r="V718" s="55"/>
      <c r="W718" s="55"/>
      <c r="X718" s="55"/>
      <c r="Y718" s="55"/>
      <c r="Z718" s="40"/>
      <c r="AA718" s="55"/>
      <c r="AB718" s="40"/>
      <c r="AC718" s="40"/>
      <c r="AD718" s="55"/>
      <c r="AE718" s="56"/>
      <c r="AF718" s="56"/>
      <c r="AG718" s="56"/>
      <c r="AH718" s="56"/>
      <c r="AI718" s="56"/>
      <c r="AJ718" s="56"/>
      <c r="AK718" s="56"/>
    </row>
    <row r="719" ht="26.25" customHeight="1">
      <c r="A719" s="40">
        <v>690.0</v>
      </c>
      <c r="B719" s="55"/>
      <c r="C719" s="49" t="s">
        <v>2318</v>
      </c>
      <c r="D719" s="58"/>
      <c r="E719" s="58"/>
      <c r="F719" s="40"/>
      <c r="G719" s="40"/>
      <c r="H719" s="49" t="s">
        <v>2319</v>
      </c>
      <c r="I719" s="49" t="s">
        <v>237</v>
      </c>
      <c r="J719" s="49" t="s">
        <v>24</v>
      </c>
      <c r="K719" s="55"/>
      <c r="L719" s="52"/>
      <c r="M719" s="53"/>
      <c r="N719" s="49" t="s">
        <v>2320</v>
      </c>
      <c r="O719" s="40"/>
      <c r="P719" s="55"/>
      <c r="Q719" s="40" t="s">
        <v>542</v>
      </c>
      <c r="R719" s="55"/>
      <c r="S719" s="55"/>
      <c r="T719" s="55"/>
      <c r="U719" s="55"/>
      <c r="V719" s="55"/>
      <c r="W719" s="55"/>
      <c r="X719" s="55"/>
      <c r="Y719" s="55"/>
      <c r="Z719" s="40"/>
      <c r="AA719" s="55"/>
      <c r="AB719" s="40"/>
      <c r="AC719" s="40"/>
      <c r="AD719" s="55"/>
      <c r="AE719" s="56"/>
      <c r="AF719" s="56"/>
      <c r="AG719" s="56"/>
      <c r="AH719" s="56"/>
      <c r="AI719" s="56"/>
      <c r="AJ719" s="56"/>
      <c r="AK719" s="56"/>
    </row>
    <row r="720" ht="26.25" customHeight="1">
      <c r="A720" s="40">
        <v>691.0</v>
      </c>
      <c r="B720" s="55"/>
      <c r="C720" s="49" t="s">
        <v>2321</v>
      </c>
      <c r="D720" s="58"/>
      <c r="E720" s="58"/>
      <c r="F720" s="40"/>
      <c r="G720" s="40"/>
      <c r="H720" s="49" t="s">
        <v>2322</v>
      </c>
      <c r="I720" s="49" t="s">
        <v>2323</v>
      </c>
      <c r="J720" s="49" t="s">
        <v>28</v>
      </c>
      <c r="K720" s="55"/>
      <c r="L720" s="52"/>
      <c r="M720" s="53"/>
      <c r="N720" s="49" t="s">
        <v>2324</v>
      </c>
      <c r="O720" s="40"/>
      <c r="P720" s="55"/>
      <c r="Q720" s="40" t="s">
        <v>108</v>
      </c>
      <c r="R720" s="55"/>
      <c r="S720" s="55"/>
      <c r="T720" s="55"/>
      <c r="U720" s="55"/>
      <c r="V720" s="55"/>
      <c r="W720" s="55"/>
      <c r="X720" s="55"/>
      <c r="Y720" s="55"/>
      <c r="Z720" s="40"/>
      <c r="AA720" s="55"/>
      <c r="AB720" s="40"/>
      <c r="AC720" s="40"/>
      <c r="AD720" s="55"/>
      <c r="AE720" s="56"/>
      <c r="AF720" s="56"/>
      <c r="AG720" s="56"/>
      <c r="AH720" s="56"/>
      <c r="AI720" s="56"/>
      <c r="AJ720" s="56"/>
      <c r="AK720" s="56"/>
    </row>
    <row r="721" ht="26.25" customHeight="1">
      <c r="A721" s="40">
        <v>692.0</v>
      </c>
      <c r="B721" s="55"/>
      <c r="C721" s="49" t="s">
        <v>2325</v>
      </c>
      <c r="D721" s="58"/>
      <c r="E721" s="58"/>
      <c r="F721" s="40"/>
      <c r="G721" s="40"/>
      <c r="H721" s="49" t="s">
        <v>2326</v>
      </c>
      <c r="I721" s="49" t="s">
        <v>2202</v>
      </c>
      <c r="J721" s="49" t="s">
        <v>15</v>
      </c>
      <c r="K721" s="55"/>
      <c r="L721" s="52"/>
      <c r="M721" s="53"/>
      <c r="N721" s="49" t="s">
        <v>2327</v>
      </c>
      <c r="O721" s="40"/>
      <c r="P721" s="55"/>
      <c r="Q721" s="40" t="s">
        <v>139</v>
      </c>
      <c r="R721" s="55"/>
      <c r="S721" s="55"/>
      <c r="T721" s="55"/>
      <c r="U721" s="55"/>
      <c r="V721" s="55"/>
      <c r="W721" s="55"/>
      <c r="X721" s="55"/>
      <c r="Y721" s="55"/>
      <c r="Z721" s="40"/>
      <c r="AA721" s="55"/>
      <c r="AB721" s="40"/>
      <c r="AC721" s="40"/>
      <c r="AD721" s="55"/>
      <c r="AE721" s="56"/>
      <c r="AF721" s="56"/>
      <c r="AG721" s="56"/>
      <c r="AH721" s="56"/>
      <c r="AI721" s="56"/>
      <c r="AJ721" s="56"/>
      <c r="AK721" s="56"/>
    </row>
    <row r="722" ht="26.25" customHeight="1">
      <c r="A722" s="40">
        <v>693.0</v>
      </c>
      <c r="B722" s="55"/>
      <c r="C722" s="49" t="s">
        <v>2328</v>
      </c>
      <c r="D722" s="58"/>
      <c r="E722" s="58"/>
      <c r="F722" s="40"/>
      <c r="G722" s="40"/>
      <c r="H722" s="49" t="s">
        <v>2329</v>
      </c>
      <c r="I722" s="49" t="s">
        <v>2235</v>
      </c>
      <c r="J722" s="49" t="s">
        <v>11</v>
      </c>
      <c r="K722" s="55"/>
      <c r="L722" s="52"/>
      <c r="M722" s="53"/>
      <c r="N722" s="49" t="s">
        <v>2330</v>
      </c>
      <c r="O722" s="40"/>
      <c r="P722" s="55"/>
      <c r="Q722" s="40" t="s">
        <v>139</v>
      </c>
      <c r="R722" s="55"/>
      <c r="S722" s="55"/>
      <c r="T722" s="55"/>
      <c r="U722" s="55"/>
      <c r="V722" s="55"/>
      <c r="W722" s="55"/>
      <c r="X722" s="55"/>
      <c r="Y722" s="55"/>
      <c r="Z722" s="40"/>
      <c r="AA722" s="55"/>
      <c r="AB722" s="40"/>
      <c r="AC722" s="40"/>
      <c r="AD722" s="55"/>
      <c r="AE722" s="56"/>
      <c r="AF722" s="56"/>
      <c r="AG722" s="56"/>
      <c r="AH722" s="56"/>
      <c r="AI722" s="56"/>
      <c r="AJ722" s="56"/>
      <c r="AK722" s="56"/>
    </row>
    <row r="723" ht="26.25" customHeight="1">
      <c r="A723" s="40">
        <v>694.0</v>
      </c>
      <c r="B723" s="55"/>
      <c r="C723" s="49" t="s">
        <v>2331</v>
      </c>
      <c r="D723" s="58"/>
      <c r="E723" s="58"/>
      <c r="F723" s="40"/>
      <c r="G723" s="40"/>
      <c r="H723" s="49" t="s">
        <v>2332</v>
      </c>
      <c r="I723" s="49" t="s">
        <v>1303</v>
      </c>
      <c r="J723" s="49" t="s">
        <v>15</v>
      </c>
      <c r="K723" s="55"/>
      <c r="L723" s="52"/>
      <c r="M723" s="53"/>
      <c r="N723" s="49" t="s">
        <v>2333</v>
      </c>
      <c r="O723" s="40"/>
      <c r="P723" s="55"/>
      <c r="Q723" s="40" t="s">
        <v>139</v>
      </c>
      <c r="R723" s="55"/>
      <c r="S723" s="55"/>
      <c r="T723" s="55"/>
      <c r="U723" s="55"/>
      <c r="V723" s="55"/>
      <c r="W723" s="55"/>
      <c r="X723" s="55"/>
      <c r="Y723" s="55"/>
      <c r="Z723" s="40"/>
      <c r="AA723" s="55"/>
      <c r="AB723" s="40"/>
      <c r="AC723" s="40"/>
      <c r="AD723" s="55"/>
      <c r="AE723" s="56"/>
      <c r="AF723" s="56"/>
      <c r="AG723" s="56"/>
      <c r="AH723" s="56"/>
      <c r="AI723" s="56"/>
      <c r="AJ723" s="56"/>
      <c r="AK723" s="56"/>
    </row>
    <row r="724" ht="26.25" customHeight="1">
      <c r="A724" s="40">
        <v>695.0</v>
      </c>
      <c r="B724" s="55"/>
      <c r="C724" s="49" t="s">
        <v>2334</v>
      </c>
      <c r="D724" s="58"/>
      <c r="E724" s="58"/>
      <c r="F724" s="40"/>
      <c r="G724" s="40"/>
      <c r="H724" s="49" t="s">
        <v>2335</v>
      </c>
      <c r="I724" s="49" t="s">
        <v>2336</v>
      </c>
      <c r="J724" s="49" t="s">
        <v>24</v>
      </c>
      <c r="K724" s="55"/>
      <c r="L724" s="52"/>
      <c r="M724" s="53"/>
      <c r="N724" s="49" t="s">
        <v>2337</v>
      </c>
      <c r="O724" s="40"/>
      <c r="P724" s="55"/>
      <c r="Q724" s="41" t="s">
        <v>124</v>
      </c>
      <c r="R724" s="55"/>
      <c r="S724" s="55"/>
      <c r="T724" s="55"/>
      <c r="U724" s="55"/>
      <c r="V724" s="55"/>
      <c r="W724" s="55"/>
      <c r="X724" s="55"/>
      <c r="Y724" s="55"/>
      <c r="Z724" s="40"/>
      <c r="AA724" s="55"/>
      <c r="AB724" s="40"/>
      <c r="AC724" s="40"/>
      <c r="AD724" s="55"/>
      <c r="AE724" s="56"/>
      <c r="AF724" s="56"/>
      <c r="AG724" s="56"/>
      <c r="AH724" s="56"/>
      <c r="AI724" s="56"/>
      <c r="AJ724" s="56"/>
      <c r="AK724" s="56"/>
    </row>
    <row r="725" ht="26.25" customHeight="1">
      <c r="A725" s="40">
        <v>696.0</v>
      </c>
      <c r="B725" s="55"/>
      <c r="C725" s="49" t="s">
        <v>2338</v>
      </c>
      <c r="D725" s="58"/>
      <c r="E725" s="58"/>
      <c r="F725" s="40"/>
      <c r="G725" s="40"/>
      <c r="H725" s="49" t="s">
        <v>2339</v>
      </c>
      <c r="I725" s="49" t="s">
        <v>2340</v>
      </c>
      <c r="J725" s="49" t="s">
        <v>10</v>
      </c>
      <c r="K725" s="55"/>
      <c r="L725" s="52"/>
      <c r="M725" s="53"/>
      <c r="N725" s="49" t="s">
        <v>2341</v>
      </c>
      <c r="O725" s="40"/>
      <c r="P725" s="55"/>
      <c r="Q725" s="40" t="s">
        <v>139</v>
      </c>
      <c r="R725" s="55"/>
      <c r="S725" s="55"/>
      <c r="T725" s="55"/>
      <c r="U725" s="55"/>
      <c r="V725" s="55"/>
      <c r="W725" s="55"/>
      <c r="X725" s="55"/>
      <c r="Y725" s="55"/>
      <c r="Z725" s="40"/>
      <c r="AA725" s="55"/>
      <c r="AB725" s="40"/>
      <c r="AC725" s="40"/>
      <c r="AD725" s="55"/>
      <c r="AE725" s="56"/>
      <c r="AF725" s="56"/>
      <c r="AG725" s="56"/>
      <c r="AH725" s="56"/>
      <c r="AI725" s="56"/>
      <c r="AJ725" s="56"/>
      <c r="AK725" s="56"/>
    </row>
    <row r="726" ht="26.25" customHeight="1">
      <c r="A726" s="40">
        <v>697.0</v>
      </c>
      <c r="B726" s="55"/>
      <c r="C726" s="49" t="s">
        <v>2342</v>
      </c>
      <c r="D726" s="58"/>
      <c r="E726" s="58"/>
      <c r="F726" s="40"/>
      <c r="G726" s="40"/>
      <c r="H726" s="49" t="s">
        <v>2343</v>
      </c>
      <c r="I726" s="49" t="s">
        <v>2344</v>
      </c>
      <c r="J726" s="49" t="s">
        <v>31</v>
      </c>
      <c r="K726" s="55"/>
      <c r="L726" s="52"/>
      <c r="M726" s="53"/>
      <c r="N726" s="49" t="s">
        <v>2345</v>
      </c>
      <c r="O726" s="40"/>
      <c r="P726" s="55"/>
      <c r="Q726" s="41" t="s">
        <v>124</v>
      </c>
      <c r="R726" s="55"/>
      <c r="S726" s="55"/>
      <c r="T726" s="55"/>
      <c r="U726" s="55"/>
      <c r="V726" s="55"/>
      <c r="W726" s="55"/>
      <c r="X726" s="55"/>
      <c r="Y726" s="55"/>
      <c r="Z726" s="40"/>
      <c r="AA726" s="55"/>
      <c r="AB726" s="40"/>
      <c r="AC726" s="40"/>
      <c r="AD726" s="55"/>
      <c r="AE726" s="56"/>
      <c r="AF726" s="56"/>
      <c r="AG726" s="56"/>
      <c r="AH726" s="56"/>
      <c r="AI726" s="56"/>
      <c r="AJ726" s="56"/>
      <c r="AK726" s="56"/>
    </row>
    <row r="727" ht="26.25" customHeight="1">
      <c r="A727" s="40">
        <v>698.0</v>
      </c>
      <c r="B727" s="55"/>
      <c r="C727" s="49" t="s">
        <v>2346</v>
      </c>
      <c r="D727" s="58"/>
      <c r="E727" s="58"/>
      <c r="F727" s="40"/>
      <c r="G727" s="40"/>
      <c r="H727" s="49" t="s">
        <v>2347</v>
      </c>
      <c r="I727" s="49" t="s">
        <v>2217</v>
      </c>
      <c r="J727" s="49" t="s">
        <v>24</v>
      </c>
      <c r="K727" s="55"/>
      <c r="L727" s="52"/>
      <c r="M727" s="53"/>
      <c r="N727" s="49" t="s">
        <v>2348</v>
      </c>
      <c r="O727" s="40"/>
      <c r="P727" s="55"/>
      <c r="Q727" s="40" t="s">
        <v>238</v>
      </c>
      <c r="R727" s="55"/>
      <c r="S727" s="55"/>
      <c r="T727" s="55"/>
      <c r="U727" s="55"/>
      <c r="V727" s="55"/>
      <c r="W727" s="55"/>
      <c r="X727" s="55"/>
      <c r="Y727" s="55"/>
      <c r="Z727" s="40"/>
      <c r="AA727" s="55"/>
      <c r="AB727" s="40"/>
      <c r="AC727" s="40"/>
      <c r="AD727" s="55"/>
      <c r="AE727" s="56"/>
      <c r="AF727" s="56"/>
      <c r="AG727" s="56"/>
      <c r="AH727" s="56"/>
      <c r="AI727" s="56"/>
      <c r="AJ727" s="56"/>
      <c r="AK727" s="56"/>
    </row>
    <row r="728" ht="26.25" customHeight="1">
      <c r="A728" s="40">
        <v>699.0</v>
      </c>
      <c r="B728" s="55"/>
      <c r="C728" s="49" t="s">
        <v>2349</v>
      </c>
      <c r="D728" s="58"/>
      <c r="E728" s="58"/>
      <c r="F728" s="40"/>
      <c r="G728" s="40"/>
      <c r="H728" s="49" t="s">
        <v>2350</v>
      </c>
      <c r="I728" s="49" t="s">
        <v>2351</v>
      </c>
      <c r="J728" s="49" t="s">
        <v>11</v>
      </c>
      <c r="K728" s="55"/>
      <c r="L728" s="52"/>
      <c r="M728" s="53"/>
      <c r="N728" s="49" t="s">
        <v>2352</v>
      </c>
      <c r="O728" s="40"/>
      <c r="P728" s="55"/>
      <c r="Q728" s="40" t="s">
        <v>179</v>
      </c>
      <c r="R728" s="55"/>
      <c r="S728" s="55"/>
      <c r="T728" s="55"/>
      <c r="U728" s="55"/>
      <c r="V728" s="55"/>
      <c r="W728" s="55"/>
      <c r="X728" s="55"/>
      <c r="Y728" s="55"/>
      <c r="Z728" s="40"/>
      <c r="AA728" s="55"/>
      <c r="AB728" s="40"/>
      <c r="AC728" s="40"/>
      <c r="AD728" s="55"/>
      <c r="AE728" s="56"/>
      <c r="AF728" s="56"/>
      <c r="AG728" s="56"/>
      <c r="AH728" s="56"/>
      <c r="AI728" s="56"/>
      <c r="AJ728" s="56"/>
      <c r="AK728" s="56"/>
    </row>
    <row r="729" ht="26.25" customHeight="1">
      <c r="A729" s="40">
        <v>700.0</v>
      </c>
      <c r="B729" s="55"/>
      <c r="C729" s="49" t="s">
        <v>2353</v>
      </c>
      <c r="D729" s="58"/>
      <c r="E729" s="58"/>
      <c r="F729" s="40"/>
      <c r="G729" s="40"/>
      <c r="H729" s="49" t="s">
        <v>2354</v>
      </c>
      <c r="I729" s="49" t="s">
        <v>2355</v>
      </c>
      <c r="J729" s="49" t="s">
        <v>2356</v>
      </c>
      <c r="K729" s="55"/>
      <c r="L729" s="52"/>
      <c r="M729" s="53"/>
      <c r="N729" s="49" t="s">
        <v>2357</v>
      </c>
      <c r="O729" s="40"/>
      <c r="P729" s="55"/>
      <c r="Q729" s="41" t="s">
        <v>124</v>
      </c>
      <c r="R729" s="55"/>
      <c r="S729" s="55"/>
      <c r="T729" s="55"/>
      <c r="U729" s="55"/>
      <c r="V729" s="55"/>
      <c r="W729" s="55"/>
      <c r="X729" s="55"/>
      <c r="Y729" s="55"/>
      <c r="Z729" s="40"/>
      <c r="AA729" s="55"/>
      <c r="AB729" s="40"/>
      <c r="AC729" s="40"/>
      <c r="AD729" s="55"/>
      <c r="AE729" s="56"/>
      <c r="AF729" s="56"/>
      <c r="AG729" s="56"/>
      <c r="AH729" s="56"/>
      <c r="AI729" s="56"/>
      <c r="AJ729" s="56"/>
      <c r="AK729" s="56"/>
    </row>
    <row r="730" ht="26.25" customHeight="1">
      <c r="A730" s="40">
        <v>701.0</v>
      </c>
      <c r="B730" s="55"/>
      <c r="C730" s="49" t="s">
        <v>2358</v>
      </c>
      <c r="D730" s="58"/>
      <c r="E730" s="58"/>
      <c r="F730" s="40"/>
      <c r="G730" s="40"/>
      <c r="H730" s="49" t="s">
        <v>2359</v>
      </c>
      <c r="I730" s="49" t="s">
        <v>2360</v>
      </c>
      <c r="J730" s="49" t="s">
        <v>16</v>
      </c>
      <c r="K730" s="55"/>
      <c r="L730" s="52"/>
      <c r="M730" s="53"/>
      <c r="N730" s="49" t="s">
        <v>2361</v>
      </c>
      <c r="O730" s="40"/>
      <c r="P730" s="55"/>
      <c r="Q730" s="40" t="s">
        <v>630</v>
      </c>
      <c r="R730" s="55"/>
      <c r="S730" s="55"/>
      <c r="T730" s="55"/>
      <c r="U730" s="55"/>
      <c r="V730" s="55"/>
      <c r="W730" s="55"/>
      <c r="X730" s="55"/>
      <c r="Y730" s="55"/>
      <c r="Z730" s="40"/>
      <c r="AA730" s="55"/>
      <c r="AB730" s="40"/>
      <c r="AC730" s="40"/>
      <c r="AD730" s="55"/>
      <c r="AE730" s="56"/>
      <c r="AF730" s="56"/>
      <c r="AG730" s="56"/>
      <c r="AH730" s="56"/>
      <c r="AI730" s="56"/>
      <c r="AJ730" s="56"/>
      <c r="AK730" s="56"/>
    </row>
    <row r="731" ht="26.25" customHeight="1">
      <c r="A731" s="40">
        <v>702.0</v>
      </c>
      <c r="B731" s="55"/>
      <c r="C731" s="49" t="s">
        <v>2362</v>
      </c>
      <c r="D731" s="58"/>
      <c r="E731" s="58"/>
      <c r="F731" s="40"/>
      <c r="G731" s="40"/>
      <c r="H731" s="49" t="s">
        <v>2363</v>
      </c>
      <c r="I731" s="49" t="s">
        <v>2364</v>
      </c>
      <c r="J731" s="49" t="s">
        <v>67</v>
      </c>
      <c r="K731" s="55"/>
      <c r="L731" s="52"/>
      <c r="M731" s="53"/>
      <c r="N731" s="49" t="s">
        <v>2365</v>
      </c>
      <c r="O731" s="40"/>
      <c r="P731" s="55"/>
      <c r="Q731" s="40" t="s">
        <v>238</v>
      </c>
      <c r="R731" s="55"/>
      <c r="S731" s="55"/>
      <c r="T731" s="55"/>
      <c r="U731" s="55"/>
      <c r="V731" s="55"/>
      <c r="W731" s="55"/>
      <c r="X731" s="55"/>
      <c r="Y731" s="55"/>
      <c r="Z731" s="40"/>
      <c r="AA731" s="55"/>
      <c r="AB731" s="40"/>
      <c r="AC731" s="40"/>
      <c r="AD731" s="55"/>
      <c r="AE731" s="56"/>
      <c r="AF731" s="56"/>
      <c r="AG731" s="56"/>
      <c r="AH731" s="56"/>
      <c r="AI731" s="56"/>
      <c r="AJ731" s="56"/>
      <c r="AK731" s="56"/>
    </row>
    <row r="732" ht="26.25" customHeight="1">
      <c r="A732" s="40">
        <v>703.0</v>
      </c>
      <c r="B732" s="55"/>
      <c r="C732" s="49" t="s">
        <v>2366</v>
      </c>
      <c r="D732" s="58"/>
      <c r="E732" s="58"/>
      <c r="F732" s="40"/>
      <c r="G732" s="40"/>
      <c r="H732" s="49" t="s">
        <v>2367</v>
      </c>
      <c r="I732" s="49" t="s">
        <v>2368</v>
      </c>
      <c r="J732" s="49" t="s">
        <v>46</v>
      </c>
      <c r="K732" s="55"/>
      <c r="L732" s="52"/>
      <c r="M732" s="53"/>
      <c r="N732" s="49" t="s">
        <v>2369</v>
      </c>
      <c r="O732" s="40"/>
      <c r="P732" s="55"/>
      <c r="Q732" s="41" t="s">
        <v>124</v>
      </c>
      <c r="R732" s="55"/>
      <c r="S732" s="55"/>
      <c r="T732" s="55"/>
      <c r="U732" s="55"/>
      <c r="V732" s="55"/>
      <c r="W732" s="55"/>
      <c r="X732" s="55"/>
      <c r="Y732" s="55"/>
      <c r="Z732" s="40"/>
      <c r="AA732" s="55"/>
      <c r="AB732" s="40"/>
      <c r="AC732" s="40"/>
      <c r="AD732" s="55"/>
      <c r="AE732" s="56"/>
      <c r="AF732" s="56"/>
      <c r="AG732" s="56"/>
      <c r="AH732" s="56"/>
      <c r="AI732" s="56"/>
      <c r="AJ732" s="56"/>
      <c r="AK732" s="56"/>
    </row>
    <row r="733" ht="26.25" customHeight="1">
      <c r="A733" s="40">
        <v>704.0</v>
      </c>
      <c r="B733" s="55"/>
      <c r="C733" s="49" t="s">
        <v>2370</v>
      </c>
      <c r="D733" s="58"/>
      <c r="E733" s="58"/>
      <c r="F733" s="40"/>
      <c r="G733" s="40"/>
      <c r="H733" s="49" t="s">
        <v>2371</v>
      </c>
      <c r="I733" s="49" t="s">
        <v>2372</v>
      </c>
      <c r="J733" s="49" t="s">
        <v>39</v>
      </c>
      <c r="K733" s="55"/>
      <c r="L733" s="52"/>
      <c r="M733" s="53"/>
      <c r="N733" s="49" t="s">
        <v>2373</v>
      </c>
      <c r="O733" s="40"/>
      <c r="P733" s="55"/>
      <c r="Q733" s="40" t="s">
        <v>139</v>
      </c>
      <c r="R733" s="55"/>
      <c r="S733" s="55"/>
      <c r="T733" s="55"/>
      <c r="U733" s="55"/>
      <c r="V733" s="55"/>
      <c r="W733" s="55"/>
      <c r="X733" s="55"/>
      <c r="Y733" s="55"/>
      <c r="Z733" s="40"/>
      <c r="AA733" s="55"/>
      <c r="AB733" s="40"/>
      <c r="AC733" s="40"/>
      <c r="AD733" s="55"/>
      <c r="AE733" s="56"/>
      <c r="AF733" s="56"/>
      <c r="AG733" s="56"/>
      <c r="AH733" s="56"/>
      <c r="AI733" s="56"/>
      <c r="AJ733" s="56"/>
      <c r="AK733" s="56"/>
    </row>
    <row r="734" ht="26.25" customHeight="1">
      <c r="A734" s="40">
        <v>705.0</v>
      </c>
      <c r="B734" s="55"/>
      <c r="C734" s="49" t="s">
        <v>2374</v>
      </c>
      <c r="D734" s="58"/>
      <c r="E734" s="58"/>
      <c r="F734" s="40"/>
      <c r="G734" s="40"/>
      <c r="H734" s="49" t="s">
        <v>2375</v>
      </c>
      <c r="I734" s="49" t="s">
        <v>2376</v>
      </c>
      <c r="J734" s="49" t="s">
        <v>11</v>
      </c>
      <c r="K734" s="55"/>
      <c r="L734" s="52"/>
      <c r="M734" s="53"/>
      <c r="N734" s="49" t="s">
        <v>2377</v>
      </c>
      <c r="O734" s="40"/>
      <c r="P734" s="55"/>
      <c r="Q734" s="40" t="s">
        <v>108</v>
      </c>
      <c r="R734" s="55"/>
      <c r="S734" s="55"/>
      <c r="T734" s="55"/>
      <c r="U734" s="55"/>
      <c r="V734" s="55"/>
      <c r="W734" s="55"/>
      <c r="X734" s="55"/>
      <c r="Y734" s="55"/>
      <c r="Z734" s="40"/>
      <c r="AA734" s="55"/>
      <c r="AB734" s="40"/>
      <c r="AC734" s="40"/>
      <c r="AD734" s="55"/>
      <c r="AE734" s="56"/>
      <c r="AF734" s="56"/>
      <c r="AG734" s="56"/>
      <c r="AH734" s="56"/>
      <c r="AI734" s="56"/>
      <c r="AJ734" s="56"/>
      <c r="AK734" s="56"/>
    </row>
    <row r="735" ht="26.25" customHeight="1">
      <c r="A735" s="40">
        <v>706.0</v>
      </c>
      <c r="B735" s="55"/>
      <c r="C735" s="49" t="s">
        <v>2378</v>
      </c>
      <c r="D735" s="58"/>
      <c r="E735" s="58"/>
      <c r="F735" s="40"/>
      <c r="G735" s="40"/>
      <c r="H735" s="49" t="s">
        <v>2379</v>
      </c>
      <c r="I735" s="49" t="s">
        <v>2380</v>
      </c>
      <c r="J735" s="49" t="s">
        <v>67</v>
      </c>
      <c r="K735" s="55"/>
      <c r="L735" s="52"/>
      <c r="M735" s="53"/>
      <c r="N735" s="49" t="s">
        <v>2381</v>
      </c>
      <c r="O735" s="40"/>
      <c r="P735" s="55"/>
      <c r="Q735" s="40" t="s">
        <v>1888</v>
      </c>
      <c r="R735" s="55"/>
      <c r="S735" s="55"/>
      <c r="T735" s="55"/>
      <c r="U735" s="55"/>
      <c r="V735" s="55"/>
      <c r="W735" s="55"/>
      <c r="X735" s="55"/>
      <c r="Y735" s="55"/>
      <c r="Z735" s="40"/>
      <c r="AA735" s="55"/>
      <c r="AB735" s="40"/>
      <c r="AC735" s="40"/>
      <c r="AD735" s="55"/>
      <c r="AE735" s="56"/>
      <c r="AF735" s="56"/>
      <c r="AG735" s="56"/>
      <c r="AH735" s="56"/>
      <c r="AI735" s="56"/>
      <c r="AJ735" s="56"/>
      <c r="AK735" s="56"/>
    </row>
    <row r="736" ht="26.25" customHeight="1">
      <c r="A736" s="40">
        <v>707.0</v>
      </c>
      <c r="B736" s="55"/>
      <c r="C736" s="49" t="s">
        <v>2382</v>
      </c>
      <c r="D736" s="58"/>
      <c r="E736" s="58"/>
      <c r="F736" s="40"/>
      <c r="G736" s="40"/>
      <c r="H736" s="49" t="s">
        <v>2383</v>
      </c>
      <c r="I736" s="49" t="s">
        <v>2384</v>
      </c>
      <c r="J736" s="49" t="s">
        <v>20</v>
      </c>
      <c r="K736" s="55"/>
      <c r="L736" s="52"/>
      <c r="M736" s="53"/>
      <c r="N736" s="49" t="s">
        <v>2385</v>
      </c>
      <c r="O736" s="40"/>
      <c r="P736" s="55"/>
      <c r="Q736" s="40" t="s">
        <v>984</v>
      </c>
      <c r="R736" s="55"/>
      <c r="S736" s="55"/>
      <c r="T736" s="55"/>
      <c r="U736" s="55"/>
      <c r="V736" s="55"/>
      <c r="W736" s="55"/>
      <c r="X736" s="55"/>
      <c r="Y736" s="55"/>
      <c r="Z736" s="40"/>
      <c r="AA736" s="55"/>
      <c r="AB736" s="40"/>
      <c r="AC736" s="40"/>
      <c r="AD736" s="55"/>
      <c r="AE736" s="56"/>
      <c r="AF736" s="56"/>
      <c r="AG736" s="56"/>
      <c r="AH736" s="56"/>
      <c r="AI736" s="56"/>
      <c r="AJ736" s="56"/>
      <c r="AK736" s="56"/>
    </row>
    <row r="737" ht="26.25" customHeight="1">
      <c r="A737" s="40">
        <v>708.0</v>
      </c>
      <c r="B737" s="55"/>
      <c r="C737" s="49" t="s">
        <v>2386</v>
      </c>
      <c r="D737" s="58"/>
      <c r="E737" s="58"/>
      <c r="F737" s="40"/>
      <c r="G737" s="40"/>
      <c r="H737" s="49" t="s">
        <v>2386</v>
      </c>
      <c r="I737" s="55"/>
      <c r="J737" s="55"/>
      <c r="K737" s="55"/>
      <c r="L737" s="52"/>
      <c r="M737" s="53"/>
      <c r="N737" s="49" t="s">
        <v>2387</v>
      </c>
      <c r="O737" s="40"/>
      <c r="P737" s="55"/>
      <c r="Q737" s="40" t="s">
        <v>650</v>
      </c>
      <c r="R737" s="55"/>
      <c r="S737" s="55"/>
      <c r="T737" s="55"/>
      <c r="U737" s="55"/>
      <c r="V737" s="55"/>
      <c r="W737" s="55"/>
      <c r="X737" s="55"/>
      <c r="Y737" s="55"/>
      <c r="Z737" s="40"/>
      <c r="AA737" s="55"/>
      <c r="AB737" s="40"/>
      <c r="AC737" s="40"/>
      <c r="AD737" s="55"/>
      <c r="AE737" s="56"/>
      <c r="AF737" s="56"/>
      <c r="AG737" s="56"/>
      <c r="AH737" s="56"/>
      <c r="AI737" s="56"/>
      <c r="AJ737" s="56"/>
      <c r="AK737" s="56"/>
    </row>
    <row r="738" ht="26.25" customHeight="1">
      <c r="A738" s="40">
        <v>709.0</v>
      </c>
      <c r="B738" s="55"/>
      <c r="C738" s="49" t="s">
        <v>2388</v>
      </c>
      <c r="D738" s="58"/>
      <c r="E738" s="58"/>
      <c r="F738" s="40"/>
      <c r="G738" s="40"/>
      <c r="H738" s="49" t="s">
        <v>2389</v>
      </c>
      <c r="I738" s="49" t="s">
        <v>2390</v>
      </c>
      <c r="J738" s="49" t="s">
        <v>16</v>
      </c>
      <c r="K738" s="55"/>
      <c r="L738" s="52"/>
      <c r="M738" s="53"/>
      <c r="N738" s="49" t="s">
        <v>2391</v>
      </c>
      <c r="O738" s="40"/>
      <c r="P738" s="55"/>
      <c r="Q738" s="40" t="s">
        <v>2081</v>
      </c>
      <c r="R738" s="55"/>
      <c r="S738" s="55"/>
      <c r="T738" s="55"/>
      <c r="U738" s="55"/>
      <c r="V738" s="55"/>
      <c r="W738" s="55"/>
      <c r="X738" s="55"/>
      <c r="Y738" s="55"/>
      <c r="Z738" s="40"/>
      <c r="AA738" s="55"/>
      <c r="AB738" s="40"/>
      <c r="AC738" s="40"/>
      <c r="AD738" s="55"/>
      <c r="AE738" s="56"/>
      <c r="AF738" s="56"/>
      <c r="AG738" s="56"/>
      <c r="AH738" s="56"/>
      <c r="AI738" s="56"/>
      <c r="AJ738" s="56"/>
      <c r="AK738" s="56"/>
    </row>
    <row r="739" ht="26.25" customHeight="1">
      <c r="A739" s="40">
        <v>710.0</v>
      </c>
      <c r="B739" s="55"/>
      <c r="C739" s="49" t="s">
        <v>2392</v>
      </c>
      <c r="D739" s="58"/>
      <c r="E739" s="58"/>
      <c r="F739" s="40"/>
      <c r="G739" s="40"/>
      <c r="H739" s="49" t="s">
        <v>2393</v>
      </c>
      <c r="I739" s="49" t="s">
        <v>32</v>
      </c>
      <c r="J739" s="49" t="s">
        <v>11</v>
      </c>
      <c r="K739" s="55"/>
      <c r="L739" s="52"/>
      <c r="M739" s="53"/>
      <c r="N739" s="49" t="s">
        <v>2394</v>
      </c>
      <c r="O739" s="40"/>
      <c r="P739" s="55"/>
      <c r="Q739" s="40" t="s">
        <v>139</v>
      </c>
      <c r="R739" s="55"/>
      <c r="S739" s="55"/>
      <c r="T739" s="55"/>
      <c r="U739" s="55"/>
      <c r="V739" s="55"/>
      <c r="W739" s="55"/>
      <c r="X739" s="55"/>
      <c r="Y739" s="55"/>
      <c r="Z739" s="40"/>
      <c r="AA739" s="55"/>
      <c r="AB739" s="40"/>
      <c r="AC739" s="40"/>
      <c r="AD739" s="55"/>
      <c r="AE739" s="56"/>
      <c r="AF739" s="56"/>
      <c r="AG739" s="56"/>
      <c r="AH739" s="56"/>
      <c r="AI739" s="56"/>
      <c r="AJ739" s="56"/>
      <c r="AK739" s="56"/>
    </row>
    <row r="740" ht="26.25" customHeight="1">
      <c r="A740" s="40">
        <v>711.0</v>
      </c>
      <c r="B740" s="55"/>
      <c r="C740" s="49" t="s">
        <v>2395</v>
      </c>
      <c r="D740" s="58"/>
      <c r="E740" s="58"/>
      <c r="F740" s="40"/>
      <c r="G740" s="40"/>
      <c r="H740" s="49" t="s">
        <v>2396</v>
      </c>
      <c r="I740" s="49" t="s">
        <v>2344</v>
      </c>
      <c r="J740" s="49" t="s">
        <v>31</v>
      </c>
      <c r="K740" s="55"/>
      <c r="L740" s="52"/>
      <c r="M740" s="53"/>
      <c r="N740" s="49" t="s">
        <v>2397</v>
      </c>
      <c r="O740" s="40"/>
      <c r="P740" s="55"/>
      <c r="Q740" s="41" t="s">
        <v>124</v>
      </c>
      <c r="R740" s="55"/>
      <c r="S740" s="55"/>
      <c r="T740" s="55"/>
      <c r="U740" s="55"/>
      <c r="V740" s="55"/>
      <c r="W740" s="55"/>
      <c r="X740" s="55"/>
      <c r="Y740" s="55"/>
      <c r="Z740" s="40"/>
      <c r="AA740" s="55"/>
      <c r="AB740" s="40"/>
      <c r="AC740" s="40"/>
      <c r="AD740" s="55"/>
      <c r="AE740" s="56"/>
      <c r="AF740" s="56"/>
      <c r="AG740" s="56"/>
      <c r="AH740" s="56"/>
      <c r="AI740" s="56"/>
      <c r="AJ740" s="56"/>
      <c r="AK740" s="56"/>
    </row>
    <row r="741" ht="26.25" customHeight="1">
      <c r="A741" s="40">
        <v>712.0</v>
      </c>
      <c r="B741" s="55"/>
      <c r="C741" s="49" t="s">
        <v>2398</v>
      </c>
      <c r="D741" s="58"/>
      <c r="E741" s="58"/>
      <c r="F741" s="40"/>
      <c r="G741" s="40"/>
      <c r="H741" s="49" t="s">
        <v>2399</v>
      </c>
      <c r="I741" s="49" t="s">
        <v>2400</v>
      </c>
      <c r="J741" s="49" t="s">
        <v>24</v>
      </c>
      <c r="K741" s="55"/>
      <c r="L741" s="52"/>
      <c r="M741" s="53"/>
      <c r="N741" s="49" t="s">
        <v>2401</v>
      </c>
      <c r="O741" s="40"/>
      <c r="P741" s="55"/>
      <c r="Q741" s="41" t="s">
        <v>124</v>
      </c>
      <c r="R741" s="55"/>
      <c r="S741" s="55"/>
      <c r="T741" s="55"/>
      <c r="U741" s="55"/>
      <c r="V741" s="55"/>
      <c r="W741" s="55"/>
      <c r="X741" s="55"/>
      <c r="Y741" s="55"/>
      <c r="Z741" s="40"/>
      <c r="AA741" s="55"/>
      <c r="AB741" s="40"/>
      <c r="AC741" s="40"/>
      <c r="AD741" s="55"/>
      <c r="AE741" s="56"/>
      <c r="AF741" s="56"/>
      <c r="AG741" s="56"/>
      <c r="AH741" s="56"/>
      <c r="AI741" s="56"/>
      <c r="AJ741" s="56"/>
      <c r="AK741" s="56"/>
    </row>
    <row r="742" ht="26.25" customHeight="1">
      <c r="A742" s="40">
        <v>713.0</v>
      </c>
      <c r="B742" s="55"/>
      <c r="C742" s="49" t="s">
        <v>2402</v>
      </c>
      <c r="D742" s="58"/>
      <c r="E742" s="58"/>
      <c r="F742" s="40"/>
      <c r="G742" s="40"/>
      <c r="H742" s="49" t="s">
        <v>2403</v>
      </c>
      <c r="I742" s="49" t="s">
        <v>2404</v>
      </c>
      <c r="J742" s="49" t="s">
        <v>16</v>
      </c>
      <c r="K742" s="55"/>
      <c r="L742" s="52"/>
      <c r="M742" s="53"/>
      <c r="N742" s="49" t="s">
        <v>2405</v>
      </c>
      <c r="O742" s="40"/>
      <c r="P742" s="55"/>
      <c r="Q742" s="40" t="s">
        <v>2081</v>
      </c>
      <c r="R742" s="55"/>
      <c r="S742" s="55"/>
      <c r="T742" s="55"/>
      <c r="U742" s="55"/>
      <c r="V742" s="55"/>
      <c r="W742" s="55"/>
      <c r="X742" s="55"/>
      <c r="Y742" s="55"/>
      <c r="Z742" s="40"/>
      <c r="AA742" s="55"/>
      <c r="AB742" s="40"/>
      <c r="AC742" s="40"/>
      <c r="AD742" s="55"/>
      <c r="AE742" s="56"/>
      <c r="AF742" s="56"/>
      <c r="AG742" s="56"/>
      <c r="AH742" s="56"/>
      <c r="AI742" s="56"/>
      <c r="AJ742" s="56"/>
      <c r="AK742" s="56"/>
    </row>
    <row r="743" ht="26.25" customHeight="1">
      <c r="A743" s="40">
        <v>714.0</v>
      </c>
      <c r="B743" s="55"/>
      <c r="C743" s="49" t="s">
        <v>2406</v>
      </c>
      <c r="D743" s="58"/>
      <c r="E743" s="58"/>
      <c r="F743" s="40"/>
      <c r="G743" s="40"/>
      <c r="H743" s="49" t="s">
        <v>2407</v>
      </c>
      <c r="I743" s="49" t="s">
        <v>2027</v>
      </c>
      <c r="J743" s="49" t="s">
        <v>15</v>
      </c>
      <c r="K743" s="55"/>
      <c r="L743" s="52"/>
      <c r="M743" s="53"/>
      <c r="N743" s="49" t="s">
        <v>2408</v>
      </c>
      <c r="O743" s="40"/>
      <c r="P743" s="55"/>
      <c r="Q743" s="41" t="s">
        <v>124</v>
      </c>
      <c r="R743" s="55"/>
      <c r="S743" s="55"/>
      <c r="T743" s="55"/>
      <c r="U743" s="55"/>
      <c r="V743" s="55"/>
      <c r="W743" s="55"/>
      <c r="X743" s="55"/>
      <c r="Y743" s="55"/>
      <c r="Z743" s="40"/>
      <c r="AA743" s="55"/>
      <c r="AB743" s="40"/>
      <c r="AC743" s="40"/>
      <c r="AD743" s="55"/>
      <c r="AE743" s="56"/>
      <c r="AF743" s="56"/>
      <c r="AG743" s="56"/>
      <c r="AH743" s="56"/>
      <c r="AI743" s="56"/>
      <c r="AJ743" s="56"/>
      <c r="AK743" s="56"/>
    </row>
    <row r="744" ht="26.25" customHeight="1">
      <c r="A744" s="40">
        <v>715.0</v>
      </c>
      <c r="B744" s="55"/>
      <c r="C744" s="49" t="s">
        <v>2409</v>
      </c>
      <c r="D744" s="58"/>
      <c r="E744" s="58"/>
      <c r="F744" s="40"/>
      <c r="G744" s="40"/>
      <c r="H744" s="49" t="s">
        <v>2410</v>
      </c>
      <c r="I744" s="49" t="s">
        <v>2308</v>
      </c>
      <c r="J744" s="49" t="s">
        <v>11</v>
      </c>
      <c r="K744" s="55"/>
      <c r="L744" s="52"/>
      <c r="M744" s="53"/>
      <c r="N744" s="49" t="s">
        <v>2411</v>
      </c>
      <c r="O744" s="40"/>
      <c r="P744" s="55"/>
      <c r="Q744" s="40" t="s">
        <v>139</v>
      </c>
      <c r="R744" s="55"/>
      <c r="S744" s="55"/>
      <c r="T744" s="55"/>
      <c r="U744" s="55"/>
      <c r="V744" s="55"/>
      <c r="W744" s="55"/>
      <c r="X744" s="55"/>
      <c r="Y744" s="55"/>
      <c r="Z744" s="40"/>
      <c r="AA744" s="55"/>
      <c r="AB744" s="40"/>
      <c r="AC744" s="40"/>
      <c r="AD744" s="55"/>
      <c r="AE744" s="56"/>
      <c r="AF744" s="56"/>
      <c r="AG744" s="56"/>
      <c r="AH744" s="56"/>
      <c r="AI744" s="56"/>
      <c r="AJ744" s="56"/>
      <c r="AK744" s="56"/>
    </row>
    <row r="745" ht="26.25" customHeight="1">
      <c r="A745" s="40">
        <v>716.0</v>
      </c>
      <c r="B745" s="55"/>
      <c r="C745" s="49" t="s">
        <v>2412</v>
      </c>
      <c r="D745" s="58"/>
      <c r="E745" s="58"/>
      <c r="F745" s="40"/>
      <c r="G745" s="40"/>
      <c r="H745" s="49" t="s">
        <v>2413</v>
      </c>
      <c r="I745" s="49" t="s">
        <v>2056</v>
      </c>
      <c r="J745" s="49" t="s">
        <v>11</v>
      </c>
      <c r="K745" s="55"/>
      <c r="L745" s="52"/>
      <c r="M745" s="53"/>
      <c r="N745" s="49" t="s">
        <v>2414</v>
      </c>
      <c r="O745" s="40"/>
      <c r="P745" s="55"/>
      <c r="Q745" s="40" t="s">
        <v>139</v>
      </c>
      <c r="R745" s="55"/>
      <c r="S745" s="55"/>
      <c r="T745" s="55"/>
      <c r="U745" s="55"/>
      <c r="V745" s="55"/>
      <c r="W745" s="55"/>
      <c r="X745" s="55"/>
      <c r="Y745" s="55"/>
      <c r="Z745" s="40"/>
      <c r="AA745" s="55"/>
      <c r="AB745" s="40"/>
      <c r="AC745" s="40"/>
      <c r="AD745" s="55"/>
      <c r="AE745" s="56"/>
      <c r="AF745" s="56"/>
      <c r="AG745" s="56"/>
      <c r="AH745" s="56"/>
      <c r="AI745" s="56"/>
      <c r="AJ745" s="56"/>
      <c r="AK745" s="56"/>
    </row>
    <row r="746" ht="26.25" customHeight="1">
      <c r="A746" s="40">
        <v>717.0</v>
      </c>
      <c r="B746" s="55"/>
      <c r="C746" s="49" t="s">
        <v>2415</v>
      </c>
      <c r="D746" s="58"/>
      <c r="E746" s="58"/>
      <c r="F746" s="40"/>
      <c r="G746" s="40"/>
      <c r="H746" s="49" t="s">
        <v>2416</v>
      </c>
      <c r="I746" s="49" t="s">
        <v>2336</v>
      </c>
      <c r="J746" s="49" t="s">
        <v>24</v>
      </c>
      <c r="K746" s="55"/>
      <c r="L746" s="52"/>
      <c r="M746" s="53"/>
      <c r="N746" s="49" t="s">
        <v>2417</v>
      </c>
      <c r="O746" s="40"/>
      <c r="P746" s="55"/>
      <c r="Q746" s="40" t="s">
        <v>2081</v>
      </c>
      <c r="R746" s="55"/>
      <c r="S746" s="55"/>
      <c r="T746" s="55"/>
      <c r="U746" s="55"/>
      <c r="V746" s="55"/>
      <c r="W746" s="55"/>
      <c r="X746" s="55"/>
      <c r="Y746" s="55"/>
      <c r="Z746" s="40"/>
      <c r="AA746" s="55"/>
      <c r="AB746" s="40"/>
      <c r="AC746" s="40"/>
      <c r="AD746" s="55"/>
      <c r="AE746" s="56"/>
      <c r="AF746" s="56"/>
      <c r="AG746" s="56"/>
      <c r="AH746" s="56"/>
      <c r="AI746" s="56"/>
      <c r="AJ746" s="56"/>
      <c r="AK746" s="56"/>
    </row>
    <row r="747" ht="26.25" customHeight="1">
      <c r="A747" s="40">
        <v>718.0</v>
      </c>
      <c r="B747" s="55"/>
      <c r="C747" s="49" t="s">
        <v>2418</v>
      </c>
      <c r="D747" s="58"/>
      <c r="E747" s="58"/>
      <c r="F747" s="40"/>
      <c r="G747" s="40"/>
      <c r="H747" s="49" t="s">
        <v>2419</v>
      </c>
      <c r="I747" s="49" t="s">
        <v>2420</v>
      </c>
      <c r="J747" s="49" t="s">
        <v>24</v>
      </c>
      <c r="K747" s="55"/>
      <c r="L747" s="52"/>
      <c r="M747" s="53"/>
      <c r="N747" s="49" t="s">
        <v>2421</v>
      </c>
      <c r="O747" s="40"/>
      <c r="P747" s="55"/>
      <c r="Q747" s="40" t="s">
        <v>139</v>
      </c>
      <c r="R747" s="55"/>
      <c r="S747" s="55"/>
      <c r="T747" s="55"/>
      <c r="U747" s="55"/>
      <c r="V747" s="55"/>
      <c r="W747" s="55"/>
      <c r="X747" s="55"/>
      <c r="Y747" s="55"/>
      <c r="Z747" s="40"/>
      <c r="AA747" s="55"/>
      <c r="AB747" s="40"/>
      <c r="AC747" s="40"/>
      <c r="AD747" s="55"/>
      <c r="AE747" s="56"/>
      <c r="AF747" s="56"/>
      <c r="AG747" s="56"/>
      <c r="AH747" s="56"/>
      <c r="AI747" s="56"/>
      <c r="AJ747" s="56"/>
      <c r="AK747" s="56"/>
    </row>
    <row r="748" ht="26.25" customHeight="1">
      <c r="A748" s="40">
        <v>719.0</v>
      </c>
      <c r="B748" s="55"/>
      <c r="C748" s="49" t="s">
        <v>2422</v>
      </c>
      <c r="D748" s="58"/>
      <c r="E748" s="58"/>
      <c r="F748" s="40"/>
      <c r="G748" s="40"/>
      <c r="H748" s="49" t="s">
        <v>2423</v>
      </c>
      <c r="I748" s="49" t="s">
        <v>2424</v>
      </c>
      <c r="J748" s="49" t="s">
        <v>16</v>
      </c>
      <c r="K748" s="55"/>
      <c r="L748" s="52"/>
      <c r="M748" s="53"/>
      <c r="N748" s="49" t="s">
        <v>2425</v>
      </c>
      <c r="O748" s="40"/>
      <c r="P748" s="55"/>
      <c r="Q748" s="40" t="s">
        <v>2426</v>
      </c>
      <c r="R748" s="55"/>
      <c r="S748" s="55"/>
      <c r="T748" s="55"/>
      <c r="U748" s="55"/>
      <c r="V748" s="55"/>
      <c r="W748" s="55"/>
      <c r="X748" s="55"/>
      <c r="Y748" s="55"/>
      <c r="Z748" s="40"/>
      <c r="AA748" s="55"/>
      <c r="AB748" s="40"/>
      <c r="AC748" s="40"/>
      <c r="AD748" s="55"/>
      <c r="AE748" s="56"/>
      <c r="AF748" s="56"/>
      <c r="AG748" s="56"/>
      <c r="AH748" s="56"/>
      <c r="AI748" s="56"/>
      <c r="AJ748" s="56"/>
      <c r="AK748" s="56"/>
    </row>
    <row r="749" ht="26.25" customHeight="1">
      <c r="A749" s="40">
        <v>720.0</v>
      </c>
      <c r="B749" s="55"/>
      <c r="C749" s="49" t="s">
        <v>2427</v>
      </c>
      <c r="D749" s="58"/>
      <c r="E749" s="58"/>
      <c r="F749" s="40"/>
      <c r="G749" s="40"/>
      <c r="H749" s="49" t="s">
        <v>2428</v>
      </c>
      <c r="I749" s="49" t="s">
        <v>2429</v>
      </c>
      <c r="J749" s="49" t="s">
        <v>16</v>
      </c>
      <c r="K749" s="55"/>
      <c r="L749" s="52"/>
      <c r="M749" s="53"/>
      <c r="N749" s="49" t="s">
        <v>2430</v>
      </c>
      <c r="O749" s="40"/>
      <c r="P749" s="55"/>
      <c r="Q749" s="40" t="s">
        <v>238</v>
      </c>
      <c r="R749" s="55"/>
      <c r="S749" s="55"/>
      <c r="T749" s="55"/>
      <c r="U749" s="55"/>
      <c r="V749" s="55"/>
      <c r="W749" s="55"/>
      <c r="X749" s="55"/>
      <c r="Y749" s="55"/>
      <c r="Z749" s="40"/>
      <c r="AA749" s="55"/>
      <c r="AB749" s="40"/>
      <c r="AC749" s="40"/>
      <c r="AD749" s="55"/>
      <c r="AE749" s="56"/>
      <c r="AF749" s="56"/>
      <c r="AG749" s="56"/>
      <c r="AH749" s="56"/>
      <c r="AI749" s="56"/>
      <c r="AJ749" s="56"/>
      <c r="AK749" s="56"/>
    </row>
    <row r="750" ht="26.25" customHeight="1">
      <c r="A750" s="40">
        <v>721.0</v>
      </c>
      <c r="B750" s="55"/>
      <c r="C750" s="49" t="s">
        <v>2431</v>
      </c>
      <c r="D750" s="58"/>
      <c r="E750" s="58"/>
      <c r="F750" s="40"/>
      <c r="G750" s="40"/>
      <c r="H750" s="49" t="s">
        <v>2432</v>
      </c>
      <c r="I750" s="49" t="s">
        <v>2433</v>
      </c>
      <c r="J750" s="49" t="s">
        <v>24</v>
      </c>
      <c r="K750" s="55"/>
      <c r="L750" s="52"/>
      <c r="M750" s="53"/>
      <c r="N750" s="49" t="s">
        <v>2434</v>
      </c>
      <c r="O750" s="40"/>
      <c r="P750" s="55"/>
      <c r="Q750" s="40" t="s">
        <v>2435</v>
      </c>
      <c r="R750" s="55"/>
      <c r="S750" s="55"/>
      <c r="T750" s="55"/>
      <c r="U750" s="55"/>
      <c r="V750" s="55"/>
      <c r="W750" s="55"/>
      <c r="X750" s="55"/>
      <c r="Y750" s="55"/>
      <c r="Z750" s="40"/>
      <c r="AA750" s="55"/>
      <c r="AB750" s="40"/>
      <c r="AC750" s="40"/>
      <c r="AD750" s="55"/>
      <c r="AE750" s="56"/>
      <c r="AF750" s="56"/>
      <c r="AG750" s="56"/>
      <c r="AH750" s="56"/>
      <c r="AI750" s="56"/>
      <c r="AJ750" s="56"/>
      <c r="AK750" s="56"/>
    </row>
    <row r="751" ht="26.25" customHeight="1">
      <c r="A751" s="10">
        <f>A750+1</f>
        <v>722</v>
      </c>
      <c r="B751" s="56"/>
      <c r="C751" s="66" t="s">
        <v>2436</v>
      </c>
      <c r="D751" s="61">
        <v>36195.0</v>
      </c>
      <c r="E751" s="61"/>
      <c r="F751" s="78" t="s">
        <v>101</v>
      </c>
      <c r="G751" s="66" t="s">
        <v>102</v>
      </c>
      <c r="H751" s="66" t="s">
        <v>2437</v>
      </c>
      <c r="I751" s="66" t="s">
        <v>2438</v>
      </c>
      <c r="J751" s="66" t="s">
        <v>11</v>
      </c>
      <c r="K751" s="66" t="s">
        <v>105</v>
      </c>
      <c r="L751" s="64">
        <v>8.2122129158E10</v>
      </c>
      <c r="M751" s="64">
        <v>8.2135439889E10</v>
      </c>
      <c r="N751" s="66" t="s">
        <v>2439</v>
      </c>
      <c r="O751" s="81" t="s">
        <v>106</v>
      </c>
      <c r="P751" s="66" t="s">
        <v>123</v>
      </c>
      <c r="Q751" s="66" t="s">
        <v>588</v>
      </c>
      <c r="R751" s="66" t="s">
        <v>158</v>
      </c>
      <c r="S751" s="66" t="s">
        <v>2440</v>
      </c>
      <c r="T751" s="66" t="s">
        <v>2441</v>
      </c>
      <c r="U751" s="66" t="s">
        <v>2442</v>
      </c>
      <c r="V751" s="66" t="s">
        <v>2443</v>
      </c>
      <c r="W751" s="66" t="s">
        <v>593</v>
      </c>
      <c r="X751" s="66" t="s">
        <v>2444</v>
      </c>
      <c r="Y751" s="82" t="s">
        <v>2445</v>
      </c>
      <c r="Z751" s="66"/>
      <c r="AA751" s="82" t="s">
        <v>2446</v>
      </c>
      <c r="AB751" s="82" t="s">
        <v>2447</v>
      </c>
      <c r="AC751" s="66" t="s">
        <v>2448</v>
      </c>
      <c r="AD751" s="66"/>
      <c r="AE751" s="66"/>
      <c r="AF751" s="56"/>
      <c r="AG751" s="56"/>
      <c r="AH751" s="56"/>
      <c r="AI751" s="56"/>
      <c r="AJ751" s="56"/>
      <c r="AK751" s="56"/>
    </row>
    <row r="752" ht="26.25" customHeight="1">
      <c r="A752" s="40">
        <v>722.0</v>
      </c>
      <c r="B752" s="55"/>
      <c r="C752" s="49" t="s">
        <v>2449</v>
      </c>
      <c r="D752" s="58"/>
      <c r="E752" s="58"/>
      <c r="F752" s="40"/>
      <c r="G752" s="40"/>
      <c r="H752" s="49" t="s">
        <v>2450</v>
      </c>
      <c r="I752" s="49" t="s">
        <v>57</v>
      </c>
      <c r="J752" s="49" t="s">
        <v>45</v>
      </c>
      <c r="K752" s="55"/>
      <c r="L752" s="52"/>
      <c r="M752" s="53"/>
      <c r="N752" s="49" t="s">
        <v>2451</v>
      </c>
      <c r="O752" s="40"/>
      <c r="P752" s="55"/>
      <c r="Q752" s="41" t="s">
        <v>124</v>
      </c>
      <c r="R752" s="55"/>
      <c r="S752" s="55"/>
      <c r="T752" s="55"/>
      <c r="U752" s="55"/>
      <c r="V752" s="55"/>
      <c r="W752" s="55"/>
      <c r="X752" s="55"/>
      <c r="Y752" s="55"/>
      <c r="Z752" s="40"/>
      <c r="AA752" s="55"/>
      <c r="AB752" s="40"/>
      <c r="AC752" s="40"/>
      <c r="AD752" s="55"/>
      <c r="AE752" s="56"/>
      <c r="AF752" s="56"/>
      <c r="AG752" s="56"/>
      <c r="AH752" s="56"/>
      <c r="AI752" s="56"/>
      <c r="AJ752" s="56"/>
      <c r="AK752" s="56"/>
    </row>
    <row r="753" ht="26.25" customHeight="1">
      <c r="A753" s="40">
        <v>723.0</v>
      </c>
      <c r="B753" s="55"/>
      <c r="C753" s="49" t="s">
        <v>2452</v>
      </c>
      <c r="D753" s="58"/>
      <c r="E753" s="58"/>
      <c r="F753" s="40"/>
      <c r="G753" s="40"/>
      <c r="H753" s="49" t="s">
        <v>2453</v>
      </c>
      <c r="I753" s="49" t="s">
        <v>2454</v>
      </c>
      <c r="J753" s="49" t="s">
        <v>40</v>
      </c>
      <c r="K753" s="55"/>
      <c r="L753" s="52"/>
      <c r="M753" s="53"/>
      <c r="N753" s="49" t="s">
        <v>2455</v>
      </c>
      <c r="O753" s="40"/>
      <c r="P753" s="55"/>
      <c r="Q753" s="40" t="s">
        <v>2081</v>
      </c>
      <c r="R753" s="55"/>
      <c r="S753" s="55"/>
      <c r="T753" s="55"/>
      <c r="U753" s="55"/>
      <c r="V753" s="55"/>
      <c r="W753" s="55"/>
      <c r="X753" s="55"/>
      <c r="Y753" s="55"/>
      <c r="Z753" s="40"/>
      <c r="AA753" s="55"/>
      <c r="AB753" s="40"/>
      <c r="AC753" s="40"/>
      <c r="AD753" s="55"/>
      <c r="AE753" s="56"/>
      <c r="AF753" s="56"/>
      <c r="AG753" s="56"/>
      <c r="AH753" s="56"/>
      <c r="AI753" s="56"/>
      <c r="AJ753" s="56"/>
      <c r="AK753" s="56"/>
    </row>
    <row r="754" ht="26.25" customHeight="1">
      <c r="A754" s="40">
        <v>724.0</v>
      </c>
      <c r="B754" s="55"/>
      <c r="C754" s="49" t="s">
        <v>2456</v>
      </c>
      <c r="D754" s="58"/>
      <c r="E754" s="58"/>
      <c r="F754" s="40"/>
      <c r="G754" s="40"/>
      <c r="H754" s="49" t="s">
        <v>2457</v>
      </c>
      <c r="I754" s="49" t="s">
        <v>2037</v>
      </c>
      <c r="J754" s="49" t="s">
        <v>24</v>
      </c>
      <c r="K754" s="55"/>
      <c r="L754" s="52"/>
      <c r="M754" s="53"/>
      <c r="N754" s="49" t="s">
        <v>2458</v>
      </c>
      <c r="O754" s="40"/>
      <c r="P754" s="55"/>
      <c r="Q754" s="40" t="s">
        <v>238</v>
      </c>
      <c r="R754" s="55"/>
      <c r="S754" s="55"/>
      <c r="T754" s="55"/>
      <c r="U754" s="55"/>
      <c r="V754" s="55"/>
      <c r="W754" s="55"/>
      <c r="X754" s="55"/>
      <c r="Y754" s="55"/>
      <c r="Z754" s="40"/>
      <c r="AA754" s="55"/>
      <c r="AB754" s="40"/>
      <c r="AC754" s="40"/>
      <c r="AD754" s="55"/>
      <c r="AE754" s="56"/>
      <c r="AF754" s="56"/>
      <c r="AG754" s="56"/>
      <c r="AH754" s="56"/>
      <c r="AI754" s="56"/>
      <c r="AJ754" s="56"/>
      <c r="AK754" s="56"/>
    </row>
    <row r="755" ht="26.25" customHeight="1">
      <c r="A755" s="40">
        <v>725.0</v>
      </c>
      <c r="B755" s="55"/>
      <c r="C755" s="49" t="s">
        <v>2459</v>
      </c>
      <c r="D755" s="58"/>
      <c r="E755" s="58"/>
      <c r="F755" s="40"/>
      <c r="G755" s="40"/>
      <c r="H755" s="49" t="s">
        <v>2460</v>
      </c>
      <c r="I755" s="49" t="s">
        <v>2461</v>
      </c>
      <c r="J755" s="49" t="s">
        <v>16</v>
      </c>
      <c r="K755" s="55"/>
      <c r="L755" s="52"/>
      <c r="M755" s="53"/>
      <c r="N755" s="49" t="s">
        <v>2462</v>
      </c>
      <c r="O755" s="40"/>
      <c r="P755" s="55"/>
      <c r="Q755" s="40" t="s">
        <v>984</v>
      </c>
      <c r="R755" s="55"/>
      <c r="S755" s="55"/>
      <c r="T755" s="55"/>
      <c r="U755" s="55"/>
      <c r="V755" s="55"/>
      <c r="W755" s="55"/>
      <c r="X755" s="55"/>
      <c r="Y755" s="55"/>
      <c r="Z755" s="40"/>
      <c r="AA755" s="55"/>
      <c r="AB755" s="40"/>
      <c r="AC755" s="40"/>
      <c r="AD755" s="55"/>
      <c r="AE755" s="56"/>
      <c r="AF755" s="56"/>
      <c r="AG755" s="56"/>
      <c r="AH755" s="56"/>
      <c r="AI755" s="56"/>
      <c r="AJ755" s="56"/>
      <c r="AK755" s="56"/>
    </row>
    <row r="756" ht="26.25" customHeight="1">
      <c r="A756" s="40">
        <v>726.0</v>
      </c>
      <c r="B756" s="55"/>
      <c r="C756" s="49" t="s">
        <v>2463</v>
      </c>
      <c r="D756" s="58"/>
      <c r="E756" s="58"/>
      <c r="F756" s="40"/>
      <c r="G756" s="40"/>
      <c r="H756" s="49" t="s">
        <v>2464</v>
      </c>
      <c r="I756" s="49" t="s">
        <v>2041</v>
      </c>
      <c r="J756" s="49" t="s">
        <v>48</v>
      </c>
      <c r="K756" s="55"/>
      <c r="L756" s="52"/>
      <c r="M756" s="53"/>
      <c r="N756" s="49" t="s">
        <v>2465</v>
      </c>
      <c r="O756" s="40"/>
      <c r="P756" s="55"/>
      <c r="Q756" s="40" t="s">
        <v>2081</v>
      </c>
      <c r="R756" s="55"/>
      <c r="S756" s="55"/>
      <c r="T756" s="55"/>
      <c r="U756" s="55"/>
      <c r="V756" s="55"/>
      <c r="W756" s="55"/>
      <c r="X756" s="55"/>
      <c r="Y756" s="55"/>
      <c r="Z756" s="40"/>
      <c r="AA756" s="55"/>
      <c r="AB756" s="40"/>
      <c r="AC756" s="40"/>
      <c r="AD756" s="55"/>
      <c r="AE756" s="56"/>
      <c r="AF756" s="56"/>
      <c r="AG756" s="56"/>
      <c r="AH756" s="56"/>
      <c r="AI756" s="56"/>
      <c r="AJ756" s="56"/>
      <c r="AK756" s="56"/>
    </row>
    <row r="757" ht="26.25" customHeight="1">
      <c r="A757" s="40">
        <v>727.0</v>
      </c>
      <c r="B757" s="55"/>
      <c r="C757" s="49" t="s">
        <v>2466</v>
      </c>
      <c r="D757" s="58"/>
      <c r="E757" s="58"/>
      <c r="F757" s="40"/>
      <c r="G757" s="40"/>
      <c r="H757" s="49" t="s">
        <v>2467</v>
      </c>
      <c r="I757" s="49" t="s">
        <v>2468</v>
      </c>
      <c r="J757" s="49" t="s">
        <v>10</v>
      </c>
      <c r="K757" s="55"/>
      <c r="L757" s="52"/>
      <c r="M757" s="53"/>
      <c r="N757" s="49" t="s">
        <v>2469</v>
      </c>
      <c r="O757" s="40"/>
      <c r="P757" s="55"/>
      <c r="Q757" s="41" t="s">
        <v>124</v>
      </c>
      <c r="R757" s="55"/>
      <c r="S757" s="55"/>
      <c r="T757" s="55"/>
      <c r="U757" s="55"/>
      <c r="V757" s="55"/>
      <c r="W757" s="55"/>
      <c r="X757" s="55"/>
      <c r="Y757" s="55"/>
      <c r="Z757" s="40"/>
      <c r="AA757" s="55"/>
      <c r="AB757" s="40"/>
      <c r="AC757" s="40"/>
      <c r="AD757" s="55"/>
      <c r="AE757" s="56"/>
      <c r="AF757" s="56"/>
      <c r="AG757" s="56"/>
      <c r="AH757" s="56"/>
      <c r="AI757" s="56"/>
      <c r="AJ757" s="56"/>
      <c r="AK757" s="56"/>
    </row>
    <row r="758" ht="26.25" customHeight="1">
      <c r="A758" s="40">
        <v>728.0</v>
      </c>
      <c r="B758" s="55"/>
      <c r="C758" s="49" t="s">
        <v>2470</v>
      </c>
      <c r="D758" s="58"/>
      <c r="E758" s="58"/>
      <c r="F758" s="40"/>
      <c r="G758" s="40"/>
      <c r="H758" s="49" t="s">
        <v>2471</v>
      </c>
      <c r="I758" s="49" t="s">
        <v>1869</v>
      </c>
      <c r="J758" s="49" t="s">
        <v>11</v>
      </c>
      <c r="K758" s="55"/>
      <c r="L758" s="52"/>
      <c r="M758" s="53"/>
      <c r="N758" s="49" t="s">
        <v>2472</v>
      </c>
      <c r="O758" s="40"/>
      <c r="P758" s="55"/>
      <c r="Q758" s="41" t="s">
        <v>124</v>
      </c>
      <c r="R758" s="55"/>
      <c r="S758" s="55"/>
      <c r="T758" s="55"/>
      <c r="U758" s="55"/>
      <c r="V758" s="55"/>
      <c r="W758" s="55"/>
      <c r="X758" s="55"/>
      <c r="Y758" s="55"/>
      <c r="Z758" s="40"/>
      <c r="AA758" s="55"/>
      <c r="AB758" s="40"/>
      <c r="AC758" s="40"/>
      <c r="AD758" s="55"/>
      <c r="AE758" s="56"/>
      <c r="AF758" s="56"/>
      <c r="AG758" s="56"/>
      <c r="AH758" s="56"/>
      <c r="AI758" s="56"/>
      <c r="AJ758" s="56"/>
      <c r="AK758" s="56"/>
    </row>
    <row r="759" ht="26.25" customHeight="1">
      <c r="A759" s="40">
        <v>729.0</v>
      </c>
      <c r="B759" s="55"/>
      <c r="C759" s="49" t="s">
        <v>2473</v>
      </c>
      <c r="D759" s="58"/>
      <c r="E759" s="58"/>
      <c r="F759" s="40"/>
      <c r="G759" s="40"/>
      <c r="H759" s="49" t="s">
        <v>2474</v>
      </c>
      <c r="I759" s="49" t="s">
        <v>2475</v>
      </c>
      <c r="J759" s="49" t="s">
        <v>12</v>
      </c>
      <c r="K759" s="55"/>
      <c r="L759" s="52"/>
      <c r="M759" s="53"/>
      <c r="N759" s="49" t="s">
        <v>2476</v>
      </c>
      <c r="O759" s="40"/>
      <c r="P759" s="55"/>
      <c r="Q759" s="40" t="s">
        <v>108</v>
      </c>
      <c r="R759" s="55"/>
      <c r="S759" s="55"/>
      <c r="T759" s="55"/>
      <c r="U759" s="55"/>
      <c r="V759" s="55"/>
      <c r="W759" s="55"/>
      <c r="X759" s="55"/>
      <c r="Y759" s="55"/>
      <c r="Z759" s="40"/>
      <c r="AA759" s="55"/>
      <c r="AB759" s="40"/>
      <c r="AC759" s="40"/>
      <c r="AD759" s="55"/>
      <c r="AE759" s="56"/>
      <c r="AF759" s="56"/>
      <c r="AG759" s="56"/>
      <c r="AH759" s="56"/>
      <c r="AI759" s="56"/>
      <c r="AJ759" s="56"/>
      <c r="AK759" s="56"/>
    </row>
    <row r="760" ht="26.25" customHeight="1">
      <c r="A760" s="40">
        <v>730.0</v>
      </c>
      <c r="B760" s="55"/>
      <c r="C760" s="49" t="s">
        <v>2477</v>
      </c>
      <c r="D760" s="58"/>
      <c r="E760" s="58"/>
      <c r="F760" s="40"/>
      <c r="G760" s="40"/>
      <c r="H760" s="49" t="s">
        <v>2478</v>
      </c>
      <c r="I760" s="49" t="s">
        <v>2168</v>
      </c>
      <c r="J760" s="49" t="s">
        <v>36</v>
      </c>
      <c r="K760" s="55"/>
      <c r="L760" s="52"/>
      <c r="M760" s="53"/>
      <c r="N760" s="49" t="s">
        <v>2479</v>
      </c>
      <c r="O760" s="40"/>
      <c r="P760" s="55"/>
      <c r="Q760" s="40" t="s">
        <v>139</v>
      </c>
      <c r="R760" s="55"/>
      <c r="S760" s="55"/>
      <c r="T760" s="55"/>
      <c r="U760" s="55"/>
      <c r="V760" s="55"/>
      <c r="W760" s="55"/>
      <c r="X760" s="55"/>
      <c r="Y760" s="55"/>
      <c r="Z760" s="40"/>
      <c r="AA760" s="55"/>
      <c r="AB760" s="40"/>
      <c r="AC760" s="40"/>
      <c r="AD760" s="55"/>
      <c r="AE760" s="56"/>
      <c r="AF760" s="56"/>
      <c r="AG760" s="56"/>
      <c r="AH760" s="56"/>
      <c r="AI760" s="56"/>
      <c r="AJ760" s="56"/>
      <c r="AK760" s="56"/>
    </row>
    <row r="761" ht="26.25" customHeight="1">
      <c r="A761" s="40">
        <v>731.0</v>
      </c>
      <c r="B761" s="55"/>
      <c r="C761" s="49" t="s">
        <v>2480</v>
      </c>
      <c r="D761" s="58"/>
      <c r="E761" s="58"/>
      <c r="F761" s="40"/>
      <c r="G761" s="40"/>
      <c r="H761" s="49" t="s">
        <v>2481</v>
      </c>
      <c r="I761" s="49" t="s">
        <v>2482</v>
      </c>
      <c r="J761" s="49" t="s">
        <v>45</v>
      </c>
      <c r="K761" s="55"/>
      <c r="L761" s="52"/>
      <c r="M761" s="53"/>
      <c r="N761" s="49" t="s">
        <v>2483</v>
      </c>
      <c r="O761" s="40"/>
      <c r="P761" s="55"/>
      <c r="Q761" s="41" t="s">
        <v>124</v>
      </c>
      <c r="R761" s="55"/>
      <c r="S761" s="55"/>
      <c r="T761" s="55"/>
      <c r="U761" s="55"/>
      <c r="V761" s="55"/>
      <c r="W761" s="55"/>
      <c r="X761" s="55"/>
      <c r="Y761" s="55"/>
      <c r="Z761" s="40"/>
      <c r="AA761" s="55"/>
      <c r="AB761" s="40"/>
      <c r="AC761" s="40"/>
      <c r="AD761" s="55"/>
      <c r="AE761" s="56"/>
      <c r="AF761" s="56"/>
      <c r="AG761" s="56"/>
      <c r="AH761" s="56"/>
      <c r="AI761" s="56"/>
      <c r="AJ761" s="56"/>
      <c r="AK761" s="56"/>
    </row>
    <row r="762" ht="26.25" customHeight="1">
      <c r="A762" s="40">
        <v>732.0</v>
      </c>
      <c r="B762" s="55"/>
      <c r="C762" s="49" t="s">
        <v>2484</v>
      </c>
      <c r="D762" s="58"/>
      <c r="E762" s="58"/>
      <c r="F762" s="40"/>
      <c r="G762" s="40"/>
      <c r="H762" s="49" t="s">
        <v>2485</v>
      </c>
      <c r="I762" s="49" t="s">
        <v>2486</v>
      </c>
      <c r="J762" s="49" t="s">
        <v>13</v>
      </c>
      <c r="K762" s="55"/>
      <c r="L762" s="52"/>
      <c r="M762" s="53"/>
      <c r="N762" s="49" t="s">
        <v>2487</v>
      </c>
      <c r="O762" s="40"/>
      <c r="P762" s="55"/>
      <c r="Q762" s="40" t="s">
        <v>139</v>
      </c>
      <c r="R762" s="55"/>
      <c r="S762" s="55"/>
      <c r="T762" s="55"/>
      <c r="U762" s="55"/>
      <c r="V762" s="55"/>
      <c r="W762" s="55"/>
      <c r="X762" s="55"/>
      <c r="Y762" s="55"/>
      <c r="Z762" s="40"/>
      <c r="AA762" s="55"/>
      <c r="AB762" s="40"/>
      <c r="AC762" s="40"/>
      <c r="AD762" s="55"/>
      <c r="AE762" s="56"/>
      <c r="AF762" s="56"/>
      <c r="AG762" s="56"/>
      <c r="AH762" s="56"/>
      <c r="AI762" s="56"/>
      <c r="AJ762" s="56"/>
      <c r="AK762" s="56"/>
    </row>
    <row r="763" ht="26.25" customHeight="1">
      <c r="A763" s="40">
        <v>733.0</v>
      </c>
      <c r="B763" s="55"/>
      <c r="C763" s="49" t="s">
        <v>2488</v>
      </c>
      <c r="D763" s="58"/>
      <c r="E763" s="58"/>
      <c r="F763" s="40"/>
      <c r="G763" s="40"/>
      <c r="H763" s="49" t="s">
        <v>2489</v>
      </c>
      <c r="I763" s="49" t="s">
        <v>2490</v>
      </c>
      <c r="J763" s="49" t="s">
        <v>48</v>
      </c>
      <c r="K763" s="55"/>
      <c r="L763" s="52"/>
      <c r="M763" s="53"/>
      <c r="N763" s="49" t="s">
        <v>2491</v>
      </c>
      <c r="O763" s="40"/>
      <c r="P763" s="55"/>
      <c r="Q763" s="40" t="s">
        <v>108</v>
      </c>
      <c r="R763" s="55"/>
      <c r="S763" s="55"/>
      <c r="T763" s="55"/>
      <c r="U763" s="55"/>
      <c r="V763" s="55"/>
      <c r="W763" s="55"/>
      <c r="X763" s="55"/>
      <c r="Y763" s="55"/>
      <c r="Z763" s="40"/>
      <c r="AA763" s="55"/>
      <c r="AB763" s="40"/>
      <c r="AC763" s="40"/>
      <c r="AD763" s="55"/>
      <c r="AE763" s="56"/>
      <c r="AF763" s="56"/>
      <c r="AG763" s="56"/>
      <c r="AH763" s="56"/>
      <c r="AI763" s="56"/>
      <c r="AJ763" s="56"/>
      <c r="AK763" s="56"/>
    </row>
    <row r="764" ht="26.25" customHeight="1">
      <c r="A764" s="40">
        <v>734.0</v>
      </c>
      <c r="B764" s="55"/>
      <c r="C764" s="49" t="s">
        <v>2492</v>
      </c>
      <c r="D764" s="58"/>
      <c r="E764" s="58"/>
      <c r="F764" s="40"/>
      <c r="G764" s="40"/>
      <c r="H764" s="49" t="s">
        <v>2493</v>
      </c>
      <c r="I764" s="49" t="s">
        <v>2494</v>
      </c>
      <c r="J764" s="49" t="s">
        <v>1911</v>
      </c>
      <c r="K764" s="55"/>
      <c r="L764" s="52"/>
      <c r="M764" s="53"/>
      <c r="N764" s="49" t="s">
        <v>2495</v>
      </c>
      <c r="O764" s="40"/>
      <c r="P764" s="55"/>
      <c r="Q764" s="40" t="s">
        <v>2081</v>
      </c>
      <c r="R764" s="55"/>
      <c r="S764" s="55"/>
      <c r="T764" s="55"/>
      <c r="U764" s="55"/>
      <c r="V764" s="55"/>
      <c r="W764" s="55"/>
      <c r="X764" s="55"/>
      <c r="Y764" s="55"/>
      <c r="Z764" s="40"/>
      <c r="AA764" s="55"/>
      <c r="AB764" s="40"/>
      <c r="AC764" s="40"/>
      <c r="AD764" s="55"/>
      <c r="AE764" s="56"/>
      <c r="AF764" s="56"/>
      <c r="AG764" s="56"/>
      <c r="AH764" s="56"/>
      <c r="AI764" s="56"/>
      <c r="AJ764" s="56"/>
      <c r="AK764" s="56"/>
    </row>
    <row r="765" ht="26.25" customHeight="1">
      <c r="A765" s="40">
        <v>735.0</v>
      </c>
      <c r="B765" s="55"/>
      <c r="C765" s="49" t="s">
        <v>2496</v>
      </c>
      <c r="D765" s="58"/>
      <c r="E765" s="58"/>
      <c r="F765" s="40"/>
      <c r="G765" s="40"/>
      <c r="H765" s="49" t="s">
        <v>2497</v>
      </c>
      <c r="I765" s="49" t="s">
        <v>2498</v>
      </c>
      <c r="J765" s="49" t="s">
        <v>39</v>
      </c>
      <c r="K765" s="55"/>
      <c r="L765" s="52"/>
      <c r="M765" s="53"/>
      <c r="N765" s="49" t="s">
        <v>2499</v>
      </c>
      <c r="O765" s="40"/>
      <c r="P765" s="55"/>
      <c r="Q765" s="40" t="s">
        <v>2081</v>
      </c>
      <c r="R765" s="55"/>
      <c r="S765" s="55"/>
      <c r="T765" s="55"/>
      <c r="U765" s="55"/>
      <c r="V765" s="55"/>
      <c r="W765" s="55"/>
      <c r="X765" s="55"/>
      <c r="Y765" s="55"/>
      <c r="Z765" s="40"/>
      <c r="AA765" s="55"/>
      <c r="AB765" s="40"/>
      <c r="AC765" s="40"/>
      <c r="AD765" s="55"/>
      <c r="AE765" s="56"/>
      <c r="AF765" s="56"/>
      <c r="AG765" s="56"/>
      <c r="AH765" s="56"/>
      <c r="AI765" s="56"/>
      <c r="AJ765" s="56"/>
      <c r="AK765" s="56"/>
    </row>
    <row r="766" ht="26.25" customHeight="1">
      <c r="A766" s="40">
        <v>736.0</v>
      </c>
      <c r="B766" s="55"/>
      <c r="C766" s="49" t="s">
        <v>2500</v>
      </c>
      <c r="D766" s="58"/>
      <c r="E766" s="58"/>
      <c r="F766" s="40"/>
      <c r="G766" s="40"/>
      <c r="H766" s="49" t="s">
        <v>2501</v>
      </c>
      <c r="I766" s="49" t="s">
        <v>2502</v>
      </c>
      <c r="J766" s="49" t="s">
        <v>67</v>
      </c>
      <c r="K766" s="55"/>
      <c r="L766" s="52"/>
      <c r="M766" s="53"/>
      <c r="N766" s="49" t="s">
        <v>2503</v>
      </c>
      <c r="O766" s="40"/>
      <c r="P766" s="55"/>
      <c r="Q766" s="40" t="s">
        <v>2081</v>
      </c>
      <c r="R766" s="55"/>
      <c r="S766" s="55"/>
      <c r="T766" s="55"/>
      <c r="U766" s="55"/>
      <c r="V766" s="55"/>
      <c r="W766" s="55"/>
      <c r="X766" s="55"/>
      <c r="Y766" s="55"/>
      <c r="Z766" s="40"/>
      <c r="AA766" s="55"/>
      <c r="AB766" s="40"/>
      <c r="AC766" s="40"/>
      <c r="AD766" s="55"/>
      <c r="AE766" s="56"/>
      <c r="AF766" s="56"/>
      <c r="AG766" s="56"/>
      <c r="AH766" s="56"/>
      <c r="AI766" s="56"/>
      <c r="AJ766" s="56"/>
      <c r="AK766" s="56"/>
    </row>
    <row r="767" ht="26.25" customHeight="1">
      <c r="A767" s="40">
        <v>737.0</v>
      </c>
      <c r="B767" s="55"/>
      <c r="C767" s="49" t="s">
        <v>2504</v>
      </c>
      <c r="D767" s="58"/>
      <c r="E767" s="58"/>
      <c r="F767" s="40"/>
      <c r="G767" s="40"/>
      <c r="H767" s="49" t="s">
        <v>2505</v>
      </c>
      <c r="I767" s="49" t="s">
        <v>2506</v>
      </c>
      <c r="J767" s="49" t="s">
        <v>24</v>
      </c>
      <c r="K767" s="55"/>
      <c r="L767" s="52"/>
      <c r="M767" s="53"/>
      <c r="N767" s="49" t="s">
        <v>2507</v>
      </c>
      <c r="O767" s="40"/>
      <c r="P767" s="55"/>
      <c r="Q767" s="40" t="s">
        <v>2081</v>
      </c>
      <c r="R767" s="55"/>
      <c r="S767" s="55"/>
      <c r="T767" s="55"/>
      <c r="U767" s="55"/>
      <c r="V767" s="55"/>
      <c r="W767" s="55"/>
      <c r="X767" s="55"/>
      <c r="Y767" s="55"/>
      <c r="Z767" s="40"/>
      <c r="AA767" s="55"/>
      <c r="AB767" s="40"/>
      <c r="AC767" s="40"/>
      <c r="AD767" s="55"/>
      <c r="AE767" s="56"/>
      <c r="AF767" s="56"/>
      <c r="AG767" s="56"/>
      <c r="AH767" s="56"/>
      <c r="AI767" s="56"/>
      <c r="AJ767" s="56"/>
      <c r="AK767" s="56"/>
    </row>
    <row r="768" ht="26.25" customHeight="1">
      <c r="A768" s="40">
        <v>738.0</v>
      </c>
      <c r="B768" s="55"/>
      <c r="C768" s="49" t="s">
        <v>2508</v>
      </c>
      <c r="D768" s="58"/>
      <c r="E768" s="58"/>
      <c r="F768" s="40"/>
      <c r="G768" s="40"/>
      <c r="H768" s="49" t="s">
        <v>2509</v>
      </c>
      <c r="I768" s="49" t="s">
        <v>2217</v>
      </c>
      <c r="J768" s="49" t="s">
        <v>24</v>
      </c>
      <c r="K768" s="55"/>
      <c r="L768" s="52"/>
      <c r="M768" s="53"/>
      <c r="N768" s="49" t="s">
        <v>2510</v>
      </c>
      <c r="O768" s="40"/>
      <c r="P768" s="55"/>
      <c r="Q768" s="40" t="s">
        <v>2081</v>
      </c>
      <c r="R768" s="55"/>
      <c r="S768" s="55"/>
      <c r="T768" s="55"/>
      <c r="U768" s="55"/>
      <c r="V768" s="55"/>
      <c r="W768" s="55"/>
      <c r="X768" s="55"/>
      <c r="Y768" s="55"/>
      <c r="Z768" s="40"/>
      <c r="AA768" s="55"/>
      <c r="AB768" s="40"/>
      <c r="AC768" s="40"/>
      <c r="AD768" s="55"/>
      <c r="AE768" s="56"/>
      <c r="AF768" s="56"/>
      <c r="AG768" s="56"/>
      <c r="AH768" s="56"/>
      <c r="AI768" s="56"/>
      <c r="AJ768" s="56"/>
      <c r="AK768" s="56"/>
    </row>
    <row r="769" ht="26.25" customHeight="1">
      <c r="A769" s="40">
        <v>739.0</v>
      </c>
      <c r="B769" s="55"/>
      <c r="C769" s="49" t="s">
        <v>2511</v>
      </c>
      <c r="D769" s="58"/>
      <c r="E769" s="58"/>
      <c r="F769" s="40"/>
      <c r="G769" s="40"/>
      <c r="H769" s="49" t="s">
        <v>2512</v>
      </c>
      <c r="I769" s="49" t="s">
        <v>2235</v>
      </c>
      <c r="J769" s="49" t="s">
        <v>11</v>
      </c>
      <c r="K769" s="55"/>
      <c r="L769" s="52"/>
      <c r="M769" s="53"/>
      <c r="N769" s="49" t="s">
        <v>2513</v>
      </c>
      <c r="O769" s="40"/>
      <c r="P769" s="55"/>
      <c r="Q769" s="40" t="s">
        <v>2081</v>
      </c>
      <c r="R769" s="55"/>
      <c r="S769" s="55"/>
      <c r="T769" s="55"/>
      <c r="U769" s="55"/>
      <c r="V769" s="55"/>
      <c r="W769" s="55"/>
      <c r="X769" s="55"/>
      <c r="Y769" s="55"/>
      <c r="Z769" s="40"/>
      <c r="AA769" s="55"/>
      <c r="AB769" s="40"/>
      <c r="AC769" s="40"/>
      <c r="AD769" s="55"/>
      <c r="AE769" s="56"/>
      <c r="AF769" s="56"/>
      <c r="AG769" s="56"/>
      <c r="AH769" s="56"/>
      <c r="AI769" s="56"/>
      <c r="AJ769" s="56"/>
      <c r="AK769" s="56"/>
    </row>
    <row r="770" ht="26.25" customHeight="1">
      <c r="A770" s="40">
        <v>740.0</v>
      </c>
      <c r="B770" s="55"/>
      <c r="C770" s="49" t="s">
        <v>2514</v>
      </c>
      <c r="D770" s="58"/>
      <c r="E770" s="58"/>
      <c r="F770" s="40"/>
      <c r="G770" s="40"/>
      <c r="H770" s="49" t="s">
        <v>2515</v>
      </c>
      <c r="I770" s="49" t="s">
        <v>2516</v>
      </c>
      <c r="J770" s="49" t="s">
        <v>11</v>
      </c>
      <c r="K770" s="55"/>
      <c r="L770" s="52"/>
      <c r="M770" s="53"/>
      <c r="N770" s="49" t="s">
        <v>2517</v>
      </c>
      <c r="O770" s="40"/>
      <c r="P770" s="55"/>
      <c r="Q770" s="40" t="s">
        <v>2518</v>
      </c>
      <c r="R770" s="55"/>
      <c r="S770" s="55"/>
      <c r="T770" s="55"/>
      <c r="U770" s="55"/>
      <c r="V770" s="55"/>
      <c r="W770" s="55"/>
      <c r="X770" s="55"/>
      <c r="Y770" s="55"/>
      <c r="Z770" s="40"/>
      <c r="AA770" s="55"/>
      <c r="AB770" s="40"/>
      <c r="AC770" s="40"/>
      <c r="AD770" s="55"/>
      <c r="AE770" s="56"/>
      <c r="AF770" s="56"/>
      <c r="AG770" s="56"/>
      <c r="AH770" s="56"/>
      <c r="AI770" s="56"/>
      <c r="AJ770" s="56"/>
      <c r="AK770" s="56"/>
    </row>
    <row r="771" ht="26.25" customHeight="1">
      <c r="A771" s="40">
        <v>741.0</v>
      </c>
      <c r="B771" s="55"/>
      <c r="C771" s="49" t="s">
        <v>2519</v>
      </c>
      <c r="D771" s="58"/>
      <c r="E771" s="58"/>
      <c r="F771" s="40"/>
      <c r="G771" s="40"/>
      <c r="H771" s="49" t="s">
        <v>2520</v>
      </c>
      <c r="I771" s="49" t="s">
        <v>2048</v>
      </c>
      <c r="J771" s="49" t="s">
        <v>21</v>
      </c>
      <c r="K771" s="55"/>
      <c r="L771" s="52"/>
      <c r="M771" s="53"/>
      <c r="N771" s="49" t="s">
        <v>2521</v>
      </c>
      <c r="O771" s="40"/>
      <c r="P771" s="55"/>
      <c r="Q771" s="40" t="s">
        <v>139</v>
      </c>
      <c r="R771" s="55"/>
      <c r="S771" s="55"/>
      <c r="T771" s="55"/>
      <c r="U771" s="55"/>
      <c r="V771" s="55"/>
      <c r="W771" s="55"/>
      <c r="X771" s="55"/>
      <c r="Y771" s="55"/>
      <c r="Z771" s="40"/>
      <c r="AA771" s="55"/>
      <c r="AB771" s="40"/>
      <c r="AC771" s="40"/>
      <c r="AD771" s="55"/>
      <c r="AE771" s="56"/>
      <c r="AF771" s="56"/>
      <c r="AG771" s="56"/>
      <c r="AH771" s="56"/>
      <c r="AI771" s="56"/>
      <c r="AJ771" s="56"/>
      <c r="AK771" s="56"/>
    </row>
    <row r="772" ht="26.25" customHeight="1">
      <c r="A772" s="40">
        <v>742.0</v>
      </c>
      <c r="B772" s="55"/>
      <c r="C772" s="49" t="s">
        <v>2522</v>
      </c>
      <c r="D772" s="58"/>
      <c r="E772" s="58"/>
      <c r="F772" s="40"/>
      <c r="G772" s="40"/>
      <c r="H772" s="49" t="s">
        <v>2523</v>
      </c>
      <c r="I772" s="49" t="s">
        <v>2524</v>
      </c>
      <c r="J772" s="49" t="s">
        <v>36</v>
      </c>
      <c r="K772" s="55"/>
      <c r="L772" s="52"/>
      <c r="M772" s="53"/>
      <c r="N772" s="49" t="s">
        <v>2525</v>
      </c>
      <c r="O772" s="40"/>
      <c r="P772" s="55"/>
      <c r="Q772" s="40" t="s">
        <v>108</v>
      </c>
      <c r="R772" s="55"/>
      <c r="S772" s="55"/>
      <c r="T772" s="55"/>
      <c r="U772" s="55"/>
      <c r="V772" s="55"/>
      <c r="W772" s="55"/>
      <c r="X772" s="55"/>
      <c r="Y772" s="55"/>
      <c r="Z772" s="40"/>
      <c r="AA772" s="55"/>
      <c r="AB772" s="40"/>
      <c r="AC772" s="40"/>
      <c r="AD772" s="55"/>
      <c r="AE772" s="56"/>
      <c r="AF772" s="56"/>
      <c r="AG772" s="56"/>
      <c r="AH772" s="56"/>
      <c r="AI772" s="56"/>
      <c r="AJ772" s="56"/>
      <c r="AK772" s="56"/>
    </row>
    <row r="773" ht="26.25" customHeight="1">
      <c r="A773" s="40">
        <v>743.0</v>
      </c>
      <c r="B773" s="55"/>
      <c r="C773" s="49" t="s">
        <v>2526</v>
      </c>
      <c r="D773" s="58"/>
      <c r="E773" s="58"/>
      <c r="F773" s="40"/>
      <c r="G773" s="40"/>
      <c r="H773" s="49" t="s">
        <v>2527</v>
      </c>
      <c r="I773" s="49" t="s">
        <v>2168</v>
      </c>
      <c r="J773" s="49" t="s">
        <v>36</v>
      </c>
      <c r="K773" s="55"/>
      <c r="L773" s="52"/>
      <c r="M773" s="53"/>
      <c r="N773" s="49" t="s">
        <v>2528</v>
      </c>
      <c r="O773" s="40"/>
      <c r="P773" s="55"/>
      <c r="Q773" s="40" t="s">
        <v>108</v>
      </c>
      <c r="R773" s="55"/>
      <c r="S773" s="55"/>
      <c r="T773" s="55"/>
      <c r="U773" s="55"/>
      <c r="V773" s="55"/>
      <c r="W773" s="55"/>
      <c r="X773" s="55"/>
      <c r="Y773" s="55"/>
      <c r="Z773" s="40"/>
      <c r="AA773" s="55"/>
      <c r="AB773" s="40"/>
      <c r="AC773" s="40"/>
      <c r="AD773" s="55"/>
      <c r="AE773" s="56"/>
      <c r="AF773" s="56"/>
      <c r="AG773" s="56"/>
      <c r="AH773" s="56"/>
      <c r="AI773" s="56"/>
      <c r="AJ773" s="56"/>
      <c r="AK773" s="56"/>
    </row>
    <row r="774" ht="26.25" customHeight="1">
      <c r="A774" s="40">
        <v>744.0</v>
      </c>
      <c r="B774" s="55"/>
      <c r="C774" s="49" t="s">
        <v>2529</v>
      </c>
      <c r="D774" s="58"/>
      <c r="E774" s="58"/>
      <c r="F774" s="40"/>
      <c r="G774" s="40"/>
      <c r="H774" s="49" t="s">
        <v>2530</v>
      </c>
      <c r="I774" s="49" t="s">
        <v>248</v>
      </c>
      <c r="J774" s="49" t="s">
        <v>11</v>
      </c>
      <c r="K774" s="55"/>
      <c r="L774" s="52"/>
      <c r="M774" s="53"/>
      <c r="N774" s="49" t="s">
        <v>2531</v>
      </c>
      <c r="O774" s="40"/>
      <c r="P774" s="55"/>
      <c r="Q774" s="40" t="s">
        <v>1888</v>
      </c>
      <c r="R774" s="55"/>
      <c r="S774" s="55"/>
      <c r="T774" s="55"/>
      <c r="U774" s="55"/>
      <c r="V774" s="55"/>
      <c r="W774" s="55"/>
      <c r="X774" s="55"/>
      <c r="Y774" s="55"/>
      <c r="Z774" s="40"/>
      <c r="AA774" s="55"/>
      <c r="AB774" s="40"/>
      <c r="AC774" s="40"/>
      <c r="AD774" s="55"/>
      <c r="AE774" s="56"/>
      <c r="AF774" s="56"/>
      <c r="AG774" s="56"/>
      <c r="AH774" s="56"/>
      <c r="AI774" s="56"/>
      <c r="AJ774" s="56"/>
      <c r="AK774" s="56"/>
    </row>
    <row r="775" ht="26.25" customHeight="1">
      <c r="A775" s="40">
        <v>745.0</v>
      </c>
      <c r="B775" s="55"/>
      <c r="C775" s="49" t="s">
        <v>2532</v>
      </c>
      <c r="D775" s="58"/>
      <c r="E775" s="58"/>
      <c r="F775" s="40"/>
      <c r="G775" s="40"/>
      <c r="H775" s="49" t="s">
        <v>2533</v>
      </c>
      <c r="I775" s="49" t="s">
        <v>1996</v>
      </c>
      <c r="J775" s="49" t="s">
        <v>15</v>
      </c>
      <c r="K775" s="55"/>
      <c r="L775" s="52"/>
      <c r="M775" s="53"/>
      <c r="N775" s="49" t="s">
        <v>2534</v>
      </c>
      <c r="O775" s="40"/>
      <c r="P775" s="55"/>
      <c r="Q775" s="40" t="s">
        <v>238</v>
      </c>
      <c r="R775" s="55"/>
      <c r="S775" s="55"/>
      <c r="T775" s="55"/>
      <c r="U775" s="55"/>
      <c r="V775" s="55"/>
      <c r="W775" s="55"/>
      <c r="X775" s="55"/>
      <c r="Y775" s="55"/>
      <c r="Z775" s="40"/>
      <c r="AA775" s="55"/>
      <c r="AB775" s="40"/>
      <c r="AC775" s="40"/>
      <c r="AD775" s="55"/>
      <c r="AE775" s="56"/>
      <c r="AF775" s="56"/>
      <c r="AG775" s="56"/>
      <c r="AH775" s="56"/>
      <c r="AI775" s="56"/>
      <c r="AJ775" s="56"/>
      <c r="AK775" s="56"/>
    </row>
    <row r="776" ht="26.25" customHeight="1">
      <c r="A776" s="40">
        <v>746.0</v>
      </c>
      <c r="B776" s="55"/>
      <c r="C776" s="49" t="s">
        <v>2535</v>
      </c>
      <c r="D776" s="58"/>
      <c r="E776" s="58"/>
      <c r="F776" s="40"/>
      <c r="G776" s="40"/>
      <c r="H776" s="49" t="s">
        <v>2536</v>
      </c>
      <c r="I776" s="49" t="s">
        <v>2537</v>
      </c>
      <c r="J776" s="49" t="s">
        <v>11</v>
      </c>
      <c r="K776" s="55"/>
      <c r="L776" s="52"/>
      <c r="M776" s="53"/>
      <c r="N776" s="49" t="s">
        <v>2538</v>
      </c>
      <c r="O776" s="40"/>
      <c r="P776" s="55"/>
      <c r="Q776" s="40" t="s">
        <v>108</v>
      </c>
      <c r="R776" s="55"/>
      <c r="S776" s="55"/>
      <c r="T776" s="55"/>
      <c r="U776" s="55"/>
      <c r="V776" s="55"/>
      <c r="W776" s="55"/>
      <c r="X776" s="55"/>
      <c r="Y776" s="55"/>
      <c r="Z776" s="40"/>
      <c r="AA776" s="55"/>
      <c r="AB776" s="40"/>
      <c r="AC776" s="40"/>
      <c r="AD776" s="55"/>
      <c r="AE776" s="56"/>
      <c r="AF776" s="56"/>
      <c r="AG776" s="56"/>
      <c r="AH776" s="56"/>
      <c r="AI776" s="56"/>
      <c r="AJ776" s="56"/>
      <c r="AK776" s="56"/>
    </row>
    <row r="777" ht="26.25" customHeight="1">
      <c r="A777" s="40">
        <v>747.0</v>
      </c>
      <c r="B777" s="55"/>
      <c r="C777" s="49" t="s">
        <v>2539</v>
      </c>
      <c r="D777" s="58"/>
      <c r="E777" s="58"/>
      <c r="F777" s="40"/>
      <c r="G777" s="40"/>
      <c r="H777" s="49" t="s">
        <v>2540</v>
      </c>
      <c r="I777" s="49" t="s">
        <v>2541</v>
      </c>
      <c r="J777" s="49" t="s">
        <v>67</v>
      </c>
      <c r="K777" s="55"/>
      <c r="L777" s="52"/>
      <c r="M777" s="53"/>
      <c r="N777" s="49" t="s">
        <v>2542</v>
      </c>
      <c r="O777" s="40"/>
      <c r="P777" s="55"/>
      <c r="Q777" s="40" t="s">
        <v>108</v>
      </c>
      <c r="R777" s="55"/>
      <c r="S777" s="55"/>
      <c r="T777" s="55"/>
      <c r="U777" s="55"/>
      <c r="V777" s="55"/>
      <c r="W777" s="55"/>
      <c r="X777" s="55"/>
      <c r="Y777" s="55"/>
      <c r="Z777" s="40"/>
      <c r="AA777" s="55"/>
      <c r="AB777" s="40"/>
      <c r="AC777" s="40"/>
      <c r="AD777" s="55"/>
      <c r="AE777" s="56"/>
      <c r="AF777" s="56"/>
      <c r="AG777" s="56"/>
      <c r="AH777" s="56"/>
      <c r="AI777" s="56"/>
      <c r="AJ777" s="56"/>
      <c r="AK777" s="56"/>
    </row>
    <row r="778" ht="26.25" customHeight="1">
      <c r="A778" s="40">
        <v>748.0</v>
      </c>
      <c r="B778" s="55"/>
      <c r="C778" s="49" t="s">
        <v>2543</v>
      </c>
      <c r="D778" s="58"/>
      <c r="E778" s="58"/>
      <c r="F778" s="40"/>
      <c r="G778" s="40"/>
      <c r="H778" s="49" t="s">
        <v>2544</v>
      </c>
      <c r="I778" s="49" t="s">
        <v>2545</v>
      </c>
      <c r="J778" s="49" t="s">
        <v>33</v>
      </c>
      <c r="K778" s="55"/>
      <c r="L778" s="52"/>
      <c r="M778" s="53"/>
      <c r="N778" s="49" t="s">
        <v>2546</v>
      </c>
      <c r="O778" s="40"/>
      <c r="P778" s="55"/>
      <c r="Q778" s="40" t="s">
        <v>108</v>
      </c>
      <c r="R778" s="55"/>
      <c r="S778" s="55"/>
      <c r="T778" s="55"/>
      <c r="U778" s="55"/>
      <c r="V778" s="55"/>
      <c r="W778" s="55"/>
      <c r="X778" s="55"/>
      <c r="Y778" s="55"/>
      <c r="Z778" s="40"/>
      <c r="AA778" s="55"/>
      <c r="AB778" s="40"/>
      <c r="AC778" s="40"/>
      <c r="AD778" s="55"/>
      <c r="AE778" s="56"/>
      <c r="AF778" s="56"/>
      <c r="AG778" s="56"/>
      <c r="AH778" s="56"/>
      <c r="AI778" s="56"/>
      <c r="AJ778" s="56"/>
      <c r="AK778" s="56"/>
    </row>
    <row r="779" ht="26.25" customHeight="1">
      <c r="A779" s="40">
        <v>749.0</v>
      </c>
      <c r="B779" s="55"/>
      <c r="C779" s="49" t="s">
        <v>2547</v>
      </c>
      <c r="D779" s="58"/>
      <c r="E779" s="58"/>
      <c r="F779" s="40"/>
      <c r="G779" s="40"/>
      <c r="H779" s="49" t="s">
        <v>2548</v>
      </c>
      <c r="I779" s="49" t="s">
        <v>1768</v>
      </c>
      <c r="J779" s="49" t="s">
        <v>11</v>
      </c>
      <c r="K779" s="55"/>
      <c r="L779" s="52"/>
      <c r="M779" s="53"/>
      <c r="N779" s="49" t="s">
        <v>2549</v>
      </c>
      <c r="O779" s="40"/>
      <c r="P779" s="55"/>
      <c r="Q779" s="40" t="s">
        <v>139</v>
      </c>
      <c r="R779" s="55"/>
      <c r="S779" s="55"/>
      <c r="T779" s="55"/>
      <c r="U779" s="55"/>
      <c r="V779" s="55"/>
      <c r="W779" s="55"/>
      <c r="X779" s="55"/>
      <c r="Y779" s="55"/>
      <c r="Z779" s="40"/>
      <c r="AA779" s="55"/>
      <c r="AB779" s="40"/>
      <c r="AC779" s="40"/>
      <c r="AD779" s="55"/>
      <c r="AE779" s="56"/>
      <c r="AF779" s="56"/>
      <c r="AG779" s="56"/>
      <c r="AH779" s="56"/>
      <c r="AI779" s="56"/>
      <c r="AJ779" s="56"/>
      <c r="AK779" s="56"/>
    </row>
    <row r="780" ht="26.25" customHeight="1">
      <c r="A780" s="40">
        <v>750.0</v>
      </c>
      <c r="B780" s="55"/>
      <c r="C780" s="49" t="s">
        <v>2550</v>
      </c>
      <c r="D780" s="58"/>
      <c r="E780" s="58"/>
      <c r="F780" s="40"/>
      <c r="G780" s="40"/>
      <c r="H780" s="49" t="s">
        <v>2551</v>
      </c>
      <c r="I780" s="49" t="s">
        <v>2552</v>
      </c>
      <c r="J780" s="49" t="s">
        <v>16</v>
      </c>
      <c r="K780" s="55"/>
      <c r="L780" s="52"/>
      <c r="M780" s="53"/>
      <c r="N780" s="49" t="s">
        <v>2553</v>
      </c>
      <c r="O780" s="40"/>
      <c r="P780" s="55"/>
      <c r="Q780" s="41" t="s">
        <v>124</v>
      </c>
      <c r="R780" s="55"/>
      <c r="S780" s="55"/>
      <c r="T780" s="55"/>
      <c r="U780" s="55"/>
      <c r="V780" s="55"/>
      <c r="W780" s="55"/>
      <c r="X780" s="55"/>
      <c r="Y780" s="55"/>
      <c r="Z780" s="40"/>
      <c r="AA780" s="55"/>
      <c r="AB780" s="40"/>
      <c r="AC780" s="40"/>
      <c r="AD780" s="55"/>
      <c r="AE780" s="56"/>
      <c r="AF780" s="56"/>
      <c r="AG780" s="56"/>
      <c r="AH780" s="56"/>
      <c r="AI780" s="56"/>
      <c r="AJ780" s="56"/>
      <c r="AK780" s="56"/>
    </row>
    <row r="781" ht="26.25" customHeight="1">
      <c r="A781" s="40">
        <v>751.0</v>
      </c>
      <c r="B781" s="55"/>
      <c r="C781" s="49" t="s">
        <v>2554</v>
      </c>
      <c r="D781" s="58"/>
      <c r="E781" s="58"/>
      <c r="F781" s="40"/>
      <c r="G781" s="40"/>
      <c r="H781" s="49" t="s">
        <v>2555</v>
      </c>
      <c r="I781" s="49" t="s">
        <v>2556</v>
      </c>
      <c r="J781" s="49" t="s">
        <v>45</v>
      </c>
      <c r="K781" s="55"/>
      <c r="L781" s="52"/>
      <c r="M781" s="53"/>
      <c r="N781" s="49" t="s">
        <v>2557</v>
      </c>
      <c r="O781" s="40"/>
      <c r="P781" s="55"/>
      <c r="Q781" s="40" t="s">
        <v>238</v>
      </c>
      <c r="R781" s="55"/>
      <c r="S781" s="55"/>
      <c r="T781" s="55"/>
      <c r="U781" s="55"/>
      <c r="V781" s="55"/>
      <c r="W781" s="55"/>
      <c r="X781" s="55"/>
      <c r="Y781" s="55"/>
      <c r="Z781" s="40"/>
      <c r="AA781" s="55"/>
      <c r="AB781" s="40"/>
      <c r="AC781" s="40"/>
      <c r="AD781" s="55"/>
      <c r="AE781" s="56"/>
      <c r="AF781" s="56"/>
      <c r="AG781" s="56"/>
      <c r="AH781" s="56"/>
      <c r="AI781" s="56"/>
      <c r="AJ781" s="56"/>
      <c r="AK781" s="56"/>
    </row>
    <row r="782" ht="26.25" customHeight="1">
      <c r="A782" s="40">
        <v>752.0</v>
      </c>
      <c r="B782" s="55"/>
      <c r="C782" s="49" t="s">
        <v>2558</v>
      </c>
      <c r="D782" s="58"/>
      <c r="E782" s="58"/>
      <c r="F782" s="40"/>
      <c r="G782" s="40"/>
      <c r="H782" s="49" t="s">
        <v>2559</v>
      </c>
      <c r="I782" s="49" t="s">
        <v>1768</v>
      </c>
      <c r="J782" s="49" t="s">
        <v>11</v>
      </c>
      <c r="K782" s="55"/>
      <c r="L782" s="52"/>
      <c r="M782" s="53"/>
      <c r="N782" s="49" t="s">
        <v>2560</v>
      </c>
      <c r="O782" s="40"/>
      <c r="P782" s="55"/>
      <c r="Q782" s="40" t="s">
        <v>2561</v>
      </c>
      <c r="R782" s="55"/>
      <c r="S782" s="55"/>
      <c r="T782" s="55"/>
      <c r="U782" s="55"/>
      <c r="V782" s="55"/>
      <c r="W782" s="55"/>
      <c r="X782" s="55"/>
      <c r="Y782" s="55"/>
      <c r="Z782" s="40"/>
      <c r="AA782" s="55"/>
      <c r="AB782" s="40"/>
      <c r="AC782" s="40"/>
      <c r="AD782" s="55"/>
      <c r="AE782" s="56"/>
      <c r="AF782" s="56"/>
      <c r="AG782" s="56"/>
      <c r="AH782" s="56"/>
      <c r="AI782" s="56"/>
      <c r="AJ782" s="56"/>
      <c r="AK782" s="56"/>
    </row>
    <row r="783" ht="26.25" customHeight="1">
      <c r="A783" s="40">
        <v>753.0</v>
      </c>
      <c r="B783" s="55"/>
      <c r="C783" s="49" t="s">
        <v>2562</v>
      </c>
      <c r="D783" s="58"/>
      <c r="E783" s="58"/>
      <c r="F783" s="40"/>
      <c r="G783" s="40"/>
      <c r="H783" s="49" t="s">
        <v>2481</v>
      </c>
      <c r="I783" s="49" t="s">
        <v>2482</v>
      </c>
      <c r="J783" s="49" t="s">
        <v>45</v>
      </c>
      <c r="K783" s="55"/>
      <c r="L783" s="52"/>
      <c r="M783" s="53"/>
      <c r="N783" s="49" t="s">
        <v>2563</v>
      </c>
      <c r="O783" s="40"/>
      <c r="P783" s="55"/>
      <c r="Q783" s="41" t="s">
        <v>124</v>
      </c>
      <c r="R783" s="55"/>
      <c r="S783" s="55"/>
      <c r="T783" s="55"/>
      <c r="U783" s="55"/>
      <c r="V783" s="55"/>
      <c r="W783" s="55"/>
      <c r="X783" s="55"/>
      <c r="Y783" s="55"/>
      <c r="Z783" s="40"/>
      <c r="AA783" s="55"/>
      <c r="AB783" s="40"/>
      <c r="AC783" s="40"/>
      <c r="AD783" s="55"/>
      <c r="AE783" s="56"/>
      <c r="AF783" s="56"/>
      <c r="AG783" s="56"/>
      <c r="AH783" s="56"/>
      <c r="AI783" s="56"/>
      <c r="AJ783" s="56"/>
      <c r="AK783" s="56"/>
    </row>
    <row r="784" ht="26.25" customHeight="1">
      <c r="A784" s="40">
        <v>754.0</v>
      </c>
      <c r="B784" s="55"/>
      <c r="C784" s="49" t="s">
        <v>2564</v>
      </c>
      <c r="D784" s="58"/>
      <c r="E784" s="58"/>
      <c r="F784" s="40"/>
      <c r="G784" s="40"/>
      <c r="H784" s="49" t="s">
        <v>2565</v>
      </c>
      <c r="I784" s="49" t="s">
        <v>2566</v>
      </c>
      <c r="J784" s="49" t="s">
        <v>45</v>
      </c>
      <c r="K784" s="55"/>
      <c r="L784" s="52"/>
      <c r="M784" s="53"/>
      <c r="N784" s="49" t="s">
        <v>2567</v>
      </c>
      <c r="O784" s="40"/>
      <c r="P784" s="55"/>
      <c r="Q784" s="40" t="s">
        <v>1888</v>
      </c>
      <c r="R784" s="55"/>
      <c r="S784" s="55"/>
      <c r="T784" s="55"/>
      <c r="U784" s="55"/>
      <c r="V784" s="55"/>
      <c r="W784" s="55"/>
      <c r="X784" s="55"/>
      <c r="Y784" s="55"/>
      <c r="Z784" s="40"/>
      <c r="AA784" s="55"/>
      <c r="AB784" s="40"/>
      <c r="AC784" s="40"/>
      <c r="AD784" s="55"/>
      <c r="AE784" s="56"/>
      <c r="AF784" s="56"/>
      <c r="AG784" s="56"/>
      <c r="AH784" s="56"/>
      <c r="AI784" s="56"/>
      <c r="AJ784" s="56"/>
      <c r="AK784" s="56"/>
    </row>
    <row r="785" ht="26.25" customHeight="1">
      <c r="A785" s="40">
        <v>755.0</v>
      </c>
      <c r="B785" s="55"/>
      <c r="C785" s="49" t="s">
        <v>2568</v>
      </c>
      <c r="D785" s="58"/>
      <c r="E785" s="58"/>
      <c r="F785" s="40"/>
      <c r="G785" s="40"/>
      <c r="H785" s="49" t="s">
        <v>2569</v>
      </c>
      <c r="I785" s="49" t="s">
        <v>2570</v>
      </c>
      <c r="J785" s="49" t="s">
        <v>16</v>
      </c>
      <c r="K785" s="55"/>
      <c r="L785" s="52"/>
      <c r="M785" s="53"/>
      <c r="N785" s="49" t="s">
        <v>2571</v>
      </c>
      <c r="O785" s="40"/>
      <c r="P785" s="55"/>
      <c r="Q785" s="41" t="s">
        <v>124</v>
      </c>
      <c r="R785" s="55"/>
      <c r="S785" s="55"/>
      <c r="T785" s="55"/>
      <c r="U785" s="55"/>
      <c r="V785" s="55"/>
      <c r="W785" s="55"/>
      <c r="X785" s="55"/>
      <c r="Y785" s="55"/>
      <c r="Z785" s="40"/>
      <c r="AA785" s="55"/>
      <c r="AB785" s="40"/>
      <c r="AC785" s="40"/>
      <c r="AD785" s="55"/>
      <c r="AE785" s="56"/>
      <c r="AF785" s="56"/>
      <c r="AG785" s="56"/>
      <c r="AH785" s="56"/>
      <c r="AI785" s="56"/>
      <c r="AJ785" s="56"/>
      <c r="AK785" s="56"/>
    </row>
    <row r="786" ht="26.25" customHeight="1">
      <c r="A786" s="40">
        <v>756.0</v>
      </c>
      <c r="B786" s="55"/>
      <c r="C786" s="49" t="s">
        <v>2572</v>
      </c>
      <c r="D786" s="58"/>
      <c r="E786" s="58"/>
      <c r="F786" s="40"/>
      <c r="G786" s="40"/>
      <c r="H786" s="49" t="s">
        <v>2573</v>
      </c>
      <c r="I786" s="49" t="s">
        <v>2155</v>
      </c>
      <c r="J786" s="49" t="s">
        <v>16</v>
      </c>
      <c r="K786" s="55"/>
      <c r="L786" s="52"/>
      <c r="M786" s="53"/>
      <c r="N786" s="49" t="s">
        <v>2574</v>
      </c>
      <c r="O786" s="40"/>
      <c r="P786" s="55"/>
      <c r="Q786" s="40" t="s">
        <v>139</v>
      </c>
      <c r="R786" s="55"/>
      <c r="S786" s="55"/>
      <c r="T786" s="55"/>
      <c r="U786" s="55"/>
      <c r="V786" s="55"/>
      <c r="W786" s="55"/>
      <c r="X786" s="55"/>
      <c r="Y786" s="55"/>
      <c r="Z786" s="40"/>
      <c r="AA786" s="55"/>
      <c r="AB786" s="40"/>
      <c r="AC786" s="40"/>
      <c r="AD786" s="55"/>
      <c r="AE786" s="56"/>
      <c r="AF786" s="56"/>
      <c r="AG786" s="56"/>
      <c r="AH786" s="56"/>
      <c r="AI786" s="56"/>
      <c r="AJ786" s="56"/>
      <c r="AK786" s="56"/>
    </row>
    <row r="787" ht="26.25" customHeight="1">
      <c r="A787" s="40">
        <v>757.0</v>
      </c>
      <c r="B787" s="55"/>
      <c r="C787" s="49" t="s">
        <v>2575</v>
      </c>
      <c r="D787" s="58"/>
      <c r="E787" s="58"/>
      <c r="F787" s="40"/>
      <c r="G787" s="40"/>
      <c r="H787" s="49" t="s">
        <v>2576</v>
      </c>
      <c r="I787" s="49" t="s">
        <v>2577</v>
      </c>
      <c r="J787" s="49" t="s">
        <v>16</v>
      </c>
      <c r="K787" s="55"/>
      <c r="L787" s="52"/>
      <c r="M787" s="53"/>
      <c r="N787" s="49" t="s">
        <v>2578</v>
      </c>
      <c r="O787" s="40"/>
      <c r="P787" s="55"/>
      <c r="Q787" s="40" t="s">
        <v>2081</v>
      </c>
      <c r="R787" s="55"/>
      <c r="S787" s="55"/>
      <c r="T787" s="55"/>
      <c r="U787" s="55"/>
      <c r="V787" s="55"/>
      <c r="W787" s="55"/>
      <c r="X787" s="55"/>
      <c r="Y787" s="55"/>
      <c r="Z787" s="40"/>
      <c r="AA787" s="55"/>
      <c r="AB787" s="40"/>
      <c r="AC787" s="40"/>
      <c r="AD787" s="55"/>
      <c r="AE787" s="56"/>
      <c r="AF787" s="56"/>
      <c r="AG787" s="56"/>
      <c r="AH787" s="56"/>
      <c r="AI787" s="56"/>
      <c r="AJ787" s="56"/>
      <c r="AK787" s="56"/>
    </row>
    <row r="788" ht="26.25" customHeight="1">
      <c r="A788" s="40">
        <v>758.0</v>
      </c>
      <c r="B788" s="55"/>
      <c r="C788" s="49" t="s">
        <v>2579</v>
      </c>
      <c r="D788" s="58"/>
      <c r="E788" s="58"/>
      <c r="F788" s="40"/>
      <c r="G788" s="40"/>
      <c r="H788" s="49" t="s">
        <v>2580</v>
      </c>
      <c r="I788" s="49" t="s">
        <v>2336</v>
      </c>
      <c r="J788" s="49" t="s">
        <v>24</v>
      </c>
      <c r="K788" s="55"/>
      <c r="L788" s="52"/>
      <c r="M788" s="53"/>
      <c r="N788" s="49" t="s">
        <v>2581</v>
      </c>
      <c r="O788" s="40"/>
      <c r="P788" s="55"/>
      <c r="Q788" s="41" t="s">
        <v>124</v>
      </c>
      <c r="R788" s="55"/>
      <c r="S788" s="55"/>
      <c r="T788" s="55"/>
      <c r="U788" s="55"/>
      <c r="V788" s="55"/>
      <c r="W788" s="55"/>
      <c r="X788" s="55"/>
      <c r="Y788" s="55"/>
      <c r="Z788" s="40"/>
      <c r="AA788" s="55"/>
      <c r="AB788" s="40"/>
      <c r="AC788" s="40"/>
      <c r="AD788" s="55"/>
      <c r="AE788" s="56"/>
      <c r="AF788" s="56"/>
      <c r="AG788" s="56"/>
      <c r="AH788" s="56"/>
      <c r="AI788" s="56"/>
      <c r="AJ788" s="56"/>
      <c r="AK788" s="56"/>
    </row>
    <row r="789" ht="26.25" customHeight="1">
      <c r="A789" s="40">
        <v>759.0</v>
      </c>
      <c r="B789" s="55"/>
      <c r="C789" s="49" t="s">
        <v>2582</v>
      </c>
      <c r="D789" s="58"/>
      <c r="E789" s="58"/>
      <c r="F789" s="40"/>
      <c r="G789" s="40"/>
      <c r="H789" s="49" t="s">
        <v>2583</v>
      </c>
      <c r="I789" s="49" t="s">
        <v>1768</v>
      </c>
      <c r="J789" s="49" t="s">
        <v>11</v>
      </c>
      <c r="K789" s="55"/>
      <c r="L789" s="52"/>
      <c r="M789" s="53"/>
      <c r="N789" s="49" t="s">
        <v>2584</v>
      </c>
      <c r="O789" s="40"/>
      <c r="P789" s="55"/>
      <c r="Q789" s="40" t="s">
        <v>139</v>
      </c>
      <c r="R789" s="55"/>
      <c r="S789" s="55"/>
      <c r="T789" s="55"/>
      <c r="U789" s="55"/>
      <c r="V789" s="55"/>
      <c r="W789" s="55"/>
      <c r="X789" s="55"/>
      <c r="Y789" s="55"/>
      <c r="Z789" s="40"/>
      <c r="AA789" s="55"/>
      <c r="AB789" s="40"/>
      <c r="AC789" s="40"/>
      <c r="AD789" s="55"/>
      <c r="AE789" s="56"/>
      <c r="AF789" s="56"/>
      <c r="AG789" s="56"/>
      <c r="AH789" s="56"/>
      <c r="AI789" s="56"/>
      <c r="AJ789" s="56"/>
      <c r="AK789" s="56"/>
    </row>
    <row r="790" ht="26.25" customHeight="1">
      <c r="A790" s="40">
        <v>760.0</v>
      </c>
      <c r="B790" s="55"/>
      <c r="C790" s="49" t="s">
        <v>2585</v>
      </c>
      <c r="D790" s="58"/>
      <c r="E790" s="58"/>
      <c r="F790" s="40"/>
      <c r="G790" s="40"/>
      <c r="H790" s="49" t="s">
        <v>2586</v>
      </c>
      <c r="I790" s="49" t="s">
        <v>2587</v>
      </c>
      <c r="J790" s="49" t="s">
        <v>24</v>
      </c>
      <c r="K790" s="55"/>
      <c r="L790" s="52"/>
      <c r="M790" s="53"/>
      <c r="N790" s="49" t="s">
        <v>2588</v>
      </c>
      <c r="O790" s="40"/>
      <c r="P790" s="55"/>
      <c r="Q790" s="40" t="s">
        <v>2081</v>
      </c>
      <c r="R790" s="55"/>
      <c r="S790" s="55"/>
      <c r="T790" s="55"/>
      <c r="U790" s="55"/>
      <c r="V790" s="55"/>
      <c r="W790" s="55"/>
      <c r="X790" s="55"/>
      <c r="Y790" s="55"/>
      <c r="Z790" s="40"/>
      <c r="AA790" s="55"/>
      <c r="AB790" s="40"/>
      <c r="AC790" s="40"/>
      <c r="AD790" s="55"/>
      <c r="AE790" s="56"/>
      <c r="AF790" s="56"/>
      <c r="AG790" s="56"/>
      <c r="AH790" s="56"/>
      <c r="AI790" s="56"/>
      <c r="AJ790" s="56"/>
      <c r="AK790" s="56"/>
    </row>
    <row r="791" ht="26.25" customHeight="1">
      <c r="A791" s="40">
        <v>761.0</v>
      </c>
      <c r="B791" s="55"/>
      <c r="C791" s="49" t="s">
        <v>2589</v>
      </c>
      <c r="D791" s="58"/>
      <c r="E791" s="58"/>
      <c r="F791" s="40"/>
      <c r="G791" s="40"/>
      <c r="H791" s="49" t="s">
        <v>2590</v>
      </c>
      <c r="I791" s="49" t="s">
        <v>2591</v>
      </c>
      <c r="J791" s="49" t="s">
        <v>16</v>
      </c>
      <c r="K791" s="55"/>
      <c r="L791" s="52"/>
      <c r="M791" s="53"/>
      <c r="N791" s="49" t="s">
        <v>2592</v>
      </c>
      <c r="O791" s="40"/>
      <c r="P791" s="55"/>
      <c r="Q791" s="40" t="s">
        <v>238</v>
      </c>
      <c r="R791" s="55"/>
      <c r="S791" s="55"/>
      <c r="T791" s="55"/>
      <c r="U791" s="55"/>
      <c r="V791" s="55"/>
      <c r="W791" s="55"/>
      <c r="X791" s="55"/>
      <c r="Y791" s="55"/>
      <c r="Z791" s="40"/>
      <c r="AA791" s="55"/>
      <c r="AB791" s="40"/>
      <c r="AC791" s="40"/>
      <c r="AD791" s="55"/>
      <c r="AE791" s="56"/>
      <c r="AF791" s="56"/>
      <c r="AG791" s="56"/>
      <c r="AH791" s="56"/>
      <c r="AI791" s="56"/>
      <c r="AJ791" s="56"/>
      <c r="AK791" s="56"/>
    </row>
    <row r="792" ht="26.25" customHeight="1">
      <c r="A792" s="40">
        <v>762.0</v>
      </c>
      <c r="B792" s="55"/>
      <c r="C792" s="49" t="s">
        <v>2593</v>
      </c>
      <c r="D792" s="58"/>
      <c r="E792" s="58"/>
      <c r="F792" s="40"/>
      <c r="G792" s="40"/>
      <c r="H792" s="49" t="s">
        <v>2594</v>
      </c>
      <c r="I792" s="49" t="s">
        <v>2595</v>
      </c>
      <c r="J792" s="49" t="s">
        <v>12</v>
      </c>
      <c r="K792" s="55"/>
      <c r="L792" s="52"/>
      <c r="M792" s="53"/>
      <c r="N792" s="49" t="s">
        <v>2596</v>
      </c>
      <c r="O792" s="40"/>
      <c r="P792" s="55"/>
      <c r="Q792" s="40" t="s">
        <v>2081</v>
      </c>
      <c r="R792" s="55"/>
      <c r="S792" s="55"/>
      <c r="T792" s="55"/>
      <c r="U792" s="55"/>
      <c r="V792" s="55"/>
      <c r="W792" s="55"/>
      <c r="X792" s="55"/>
      <c r="Y792" s="55"/>
      <c r="Z792" s="40"/>
      <c r="AA792" s="55"/>
      <c r="AB792" s="40"/>
      <c r="AC792" s="40"/>
      <c r="AD792" s="55"/>
      <c r="AE792" s="56"/>
      <c r="AF792" s="56"/>
      <c r="AG792" s="56"/>
      <c r="AH792" s="56"/>
      <c r="AI792" s="56"/>
      <c r="AJ792" s="56"/>
      <c r="AK792" s="56"/>
    </row>
    <row r="793" ht="26.25" customHeight="1">
      <c r="A793" s="40">
        <v>763.0</v>
      </c>
      <c r="B793" s="55"/>
      <c r="C793" s="49" t="s">
        <v>2597</v>
      </c>
      <c r="D793" s="58"/>
      <c r="E793" s="58"/>
      <c r="F793" s="40"/>
      <c r="G793" s="40"/>
      <c r="H793" s="49" t="s">
        <v>2598</v>
      </c>
      <c r="I793" s="49" t="s">
        <v>2312</v>
      </c>
      <c r="J793" s="49" t="s">
        <v>39</v>
      </c>
      <c r="K793" s="55"/>
      <c r="L793" s="52"/>
      <c r="M793" s="53"/>
      <c r="N793" s="49" t="s">
        <v>2599</v>
      </c>
      <c r="O793" s="40"/>
      <c r="P793" s="55"/>
      <c r="Q793" s="40" t="s">
        <v>2081</v>
      </c>
      <c r="R793" s="55"/>
      <c r="S793" s="55"/>
      <c r="T793" s="55"/>
      <c r="U793" s="55"/>
      <c r="V793" s="55"/>
      <c r="W793" s="55"/>
      <c r="X793" s="55"/>
      <c r="Y793" s="55"/>
      <c r="Z793" s="40"/>
      <c r="AA793" s="55"/>
      <c r="AB793" s="40"/>
      <c r="AC793" s="40"/>
      <c r="AD793" s="55"/>
      <c r="AE793" s="56"/>
      <c r="AF793" s="56"/>
      <c r="AG793" s="56"/>
      <c r="AH793" s="56"/>
      <c r="AI793" s="56"/>
      <c r="AJ793" s="56"/>
      <c r="AK793" s="56"/>
    </row>
    <row r="794" ht="26.25" customHeight="1">
      <c r="A794" s="40">
        <v>764.0</v>
      </c>
      <c r="B794" s="55"/>
      <c r="C794" s="49" t="s">
        <v>2600</v>
      </c>
      <c r="D794" s="58"/>
      <c r="E794" s="58"/>
      <c r="F794" s="40"/>
      <c r="G794" s="40"/>
      <c r="H794" s="49" t="s">
        <v>2601</v>
      </c>
      <c r="I794" s="49" t="s">
        <v>2424</v>
      </c>
      <c r="J794" s="49" t="s">
        <v>16</v>
      </c>
      <c r="K794" s="55"/>
      <c r="L794" s="52"/>
      <c r="M794" s="53"/>
      <c r="N794" s="49" t="s">
        <v>2602</v>
      </c>
      <c r="O794" s="40"/>
      <c r="P794" s="55"/>
      <c r="Q794" s="40" t="s">
        <v>2081</v>
      </c>
      <c r="R794" s="55"/>
      <c r="S794" s="55"/>
      <c r="T794" s="55"/>
      <c r="U794" s="55"/>
      <c r="V794" s="55"/>
      <c r="W794" s="55"/>
      <c r="X794" s="55"/>
      <c r="Y794" s="55"/>
      <c r="Z794" s="40"/>
      <c r="AA794" s="55"/>
      <c r="AB794" s="40"/>
      <c r="AC794" s="40"/>
      <c r="AD794" s="55"/>
      <c r="AE794" s="56"/>
      <c r="AF794" s="56"/>
      <c r="AG794" s="56"/>
      <c r="AH794" s="56"/>
      <c r="AI794" s="56"/>
      <c r="AJ794" s="56"/>
      <c r="AK794" s="56"/>
    </row>
    <row r="795" ht="26.25" customHeight="1">
      <c r="A795" s="40">
        <v>765.0</v>
      </c>
      <c r="B795" s="55"/>
      <c r="C795" s="49" t="s">
        <v>2603</v>
      </c>
      <c r="D795" s="58"/>
      <c r="E795" s="58"/>
      <c r="F795" s="40"/>
      <c r="G795" s="40"/>
      <c r="H795" s="49" t="s">
        <v>2604</v>
      </c>
      <c r="I795" s="49" t="s">
        <v>2605</v>
      </c>
      <c r="J795" s="49" t="s">
        <v>36</v>
      </c>
      <c r="K795" s="55"/>
      <c r="L795" s="52"/>
      <c r="M795" s="53"/>
      <c r="N795" s="49" t="s">
        <v>2606</v>
      </c>
      <c r="O795" s="40"/>
      <c r="P795" s="55"/>
      <c r="Q795" s="40" t="s">
        <v>108</v>
      </c>
      <c r="R795" s="55"/>
      <c r="S795" s="55"/>
      <c r="T795" s="55"/>
      <c r="U795" s="55"/>
      <c r="V795" s="55"/>
      <c r="W795" s="55"/>
      <c r="X795" s="55"/>
      <c r="Y795" s="55"/>
      <c r="Z795" s="40"/>
      <c r="AA795" s="55"/>
      <c r="AB795" s="40"/>
      <c r="AC795" s="40"/>
      <c r="AD795" s="55"/>
      <c r="AE795" s="56"/>
      <c r="AF795" s="56"/>
      <c r="AG795" s="56"/>
      <c r="AH795" s="56"/>
      <c r="AI795" s="56"/>
      <c r="AJ795" s="56"/>
      <c r="AK795" s="56"/>
    </row>
    <row r="796" ht="26.25" customHeight="1">
      <c r="A796" s="40">
        <v>766.0</v>
      </c>
      <c r="B796" s="55"/>
      <c r="C796" s="49" t="s">
        <v>2607</v>
      </c>
      <c r="D796" s="58"/>
      <c r="E796" s="58"/>
      <c r="F796" s="40"/>
      <c r="G796" s="40"/>
      <c r="H796" s="49" t="s">
        <v>2608</v>
      </c>
      <c r="I796" s="49" t="s">
        <v>2609</v>
      </c>
      <c r="J796" s="49" t="s">
        <v>13</v>
      </c>
      <c r="K796" s="55"/>
      <c r="L796" s="52"/>
      <c r="M796" s="53"/>
      <c r="N796" s="49" t="s">
        <v>2610</v>
      </c>
      <c r="O796" s="40"/>
      <c r="P796" s="55"/>
      <c r="Q796" s="40" t="s">
        <v>2081</v>
      </c>
      <c r="R796" s="55"/>
      <c r="S796" s="55"/>
      <c r="T796" s="55"/>
      <c r="U796" s="55"/>
      <c r="V796" s="55"/>
      <c r="W796" s="55"/>
      <c r="X796" s="55"/>
      <c r="Y796" s="55"/>
      <c r="Z796" s="40"/>
      <c r="AA796" s="55"/>
      <c r="AB796" s="40"/>
      <c r="AC796" s="40"/>
      <c r="AD796" s="55"/>
      <c r="AE796" s="56"/>
      <c r="AF796" s="56"/>
      <c r="AG796" s="56"/>
      <c r="AH796" s="56"/>
      <c r="AI796" s="56"/>
      <c r="AJ796" s="56"/>
      <c r="AK796" s="56"/>
    </row>
    <row r="797" ht="26.25" customHeight="1">
      <c r="A797" s="40">
        <v>767.0</v>
      </c>
      <c r="B797" s="55"/>
      <c r="C797" s="49" t="s">
        <v>2611</v>
      </c>
      <c r="D797" s="58"/>
      <c r="E797" s="58"/>
      <c r="F797" s="40"/>
      <c r="G797" s="40"/>
      <c r="H797" s="49" t="s">
        <v>2612</v>
      </c>
      <c r="I797" s="49" t="s">
        <v>2613</v>
      </c>
      <c r="J797" s="49" t="s">
        <v>24</v>
      </c>
      <c r="K797" s="55"/>
      <c r="L797" s="52"/>
      <c r="M797" s="53"/>
      <c r="N797" s="49" t="s">
        <v>2614</v>
      </c>
      <c r="O797" s="40"/>
      <c r="P797" s="55"/>
      <c r="Q797" s="40" t="s">
        <v>1888</v>
      </c>
      <c r="R797" s="55"/>
      <c r="S797" s="55"/>
      <c r="T797" s="55"/>
      <c r="U797" s="55"/>
      <c r="V797" s="55"/>
      <c r="W797" s="55"/>
      <c r="X797" s="55"/>
      <c r="Y797" s="55"/>
      <c r="Z797" s="40"/>
      <c r="AA797" s="55"/>
      <c r="AB797" s="40"/>
      <c r="AC797" s="40"/>
      <c r="AD797" s="55"/>
      <c r="AE797" s="56"/>
      <c r="AF797" s="56"/>
      <c r="AG797" s="56"/>
      <c r="AH797" s="56"/>
      <c r="AI797" s="56"/>
      <c r="AJ797" s="56"/>
      <c r="AK797" s="56"/>
    </row>
    <row r="798" ht="26.25" customHeight="1">
      <c r="A798" s="40">
        <v>768.0</v>
      </c>
      <c r="B798" s="55"/>
      <c r="C798" s="49" t="s">
        <v>2615</v>
      </c>
      <c r="D798" s="58"/>
      <c r="E798" s="58"/>
      <c r="F798" s="40"/>
      <c r="G798" s="40"/>
      <c r="H798" s="49" t="s">
        <v>2616</v>
      </c>
      <c r="I798" s="49" t="s">
        <v>2617</v>
      </c>
      <c r="J798" s="49" t="s">
        <v>11</v>
      </c>
      <c r="K798" s="55"/>
      <c r="L798" s="52"/>
      <c r="M798" s="53"/>
      <c r="N798" s="49" t="s">
        <v>2618</v>
      </c>
      <c r="O798" s="40"/>
      <c r="P798" s="55"/>
      <c r="Q798" s="40" t="s">
        <v>139</v>
      </c>
      <c r="R798" s="55"/>
      <c r="S798" s="55"/>
      <c r="T798" s="55"/>
      <c r="U798" s="55"/>
      <c r="V798" s="55"/>
      <c r="W798" s="55"/>
      <c r="X798" s="55"/>
      <c r="Y798" s="55"/>
      <c r="Z798" s="40"/>
      <c r="AA798" s="55"/>
      <c r="AB798" s="40"/>
      <c r="AC798" s="40"/>
      <c r="AD798" s="55"/>
      <c r="AE798" s="56"/>
      <c r="AF798" s="56"/>
      <c r="AG798" s="56"/>
      <c r="AH798" s="56"/>
      <c r="AI798" s="56"/>
      <c r="AJ798" s="56"/>
      <c r="AK798" s="56"/>
    </row>
    <row r="799" ht="26.25" customHeight="1">
      <c r="A799" s="40">
        <v>769.0</v>
      </c>
      <c r="B799" s="55"/>
      <c r="C799" s="49" t="s">
        <v>2619</v>
      </c>
      <c r="D799" s="58"/>
      <c r="E799" s="58"/>
      <c r="F799" s="40"/>
      <c r="G799" s="40"/>
      <c r="H799" s="49" t="s">
        <v>2620</v>
      </c>
      <c r="I799" s="49" t="s">
        <v>2138</v>
      </c>
      <c r="J799" s="49" t="s">
        <v>16</v>
      </c>
      <c r="K799" s="55"/>
      <c r="L799" s="52"/>
      <c r="M799" s="53"/>
      <c r="N799" s="49" t="s">
        <v>2621</v>
      </c>
      <c r="O799" s="40"/>
      <c r="P799" s="55"/>
      <c r="Q799" s="40" t="s">
        <v>238</v>
      </c>
      <c r="R799" s="55"/>
      <c r="S799" s="55"/>
      <c r="T799" s="55"/>
      <c r="U799" s="55"/>
      <c r="V799" s="55"/>
      <c r="W799" s="55"/>
      <c r="X799" s="55"/>
      <c r="Y799" s="55"/>
      <c r="Z799" s="40"/>
      <c r="AA799" s="55"/>
      <c r="AB799" s="40"/>
      <c r="AC799" s="40"/>
      <c r="AD799" s="55"/>
      <c r="AE799" s="56"/>
      <c r="AF799" s="56"/>
      <c r="AG799" s="56"/>
      <c r="AH799" s="56"/>
      <c r="AI799" s="56"/>
      <c r="AJ799" s="56"/>
      <c r="AK799" s="56"/>
    </row>
    <row r="800" ht="26.25" customHeight="1">
      <c r="A800" s="40">
        <v>770.0</v>
      </c>
      <c r="B800" s="55"/>
      <c r="C800" s="49" t="s">
        <v>2622</v>
      </c>
      <c r="D800" s="58"/>
      <c r="E800" s="58"/>
      <c r="F800" s="40"/>
      <c r="G800" s="40"/>
      <c r="H800" s="49" t="s">
        <v>2623</v>
      </c>
      <c r="I800" s="49" t="s">
        <v>2217</v>
      </c>
      <c r="J800" s="49" t="s">
        <v>24</v>
      </c>
      <c r="K800" s="55"/>
      <c r="L800" s="52"/>
      <c r="M800" s="53"/>
      <c r="N800" s="49" t="s">
        <v>2624</v>
      </c>
      <c r="O800" s="40"/>
      <c r="P800" s="55"/>
      <c r="Q800" s="40" t="s">
        <v>2081</v>
      </c>
      <c r="R800" s="55"/>
      <c r="S800" s="55"/>
      <c r="T800" s="55"/>
      <c r="U800" s="55"/>
      <c r="V800" s="55"/>
      <c r="W800" s="55"/>
      <c r="X800" s="55"/>
      <c r="Y800" s="55"/>
      <c r="Z800" s="40"/>
      <c r="AA800" s="55"/>
      <c r="AB800" s="40"/>
      <c r="AC800" s="40"/>
      <c r="AD800" s="55"/>
      <c r="AE800" s="56"/>
      <c r="AF800" s="56"/>
      <c r="AG800" s="56"/>
      <c r="AH800" s="56"/>
      <c r="AI800" s="56"/>
      <c r="AJ800" s="56"/>
      <c r="AK800" s="56"/>
    </row>
    <row r="801" ht="26.25" customHeight="1">
      <c r="A801" s="40">
        <v>771.0</v>
      </c>
      <c r="B801" s="55"/>
      <c r="C801" s="49" t="s">
        <v>2625</v>
      </c>
      <c r="D801" s="58"/>
      <c r="E801" s="58"/>
      <c r="F801" s="40"/>
      <c r="G801" s="40"/>
      <c r="H801" s="49" t="s">
        <v>2626</v>
      </c>
      <c r="I801" s="49" t="s">
        <v>2627</v>
      </c>
      <c r="J801" s="49" t="s">
        <v>48</v>
      </c>
      <c r="K801" s="55"/>
      <c r="L801" s="52"/>
      <c r="M801" s="53"/>
      <c r="N801" s="49" t="s">
        <v>2628</v>
      </c>
      <c r="O801" s="40"/>
      <c r="P801" s="55"/>
      <c r="Q801" s="40" t="s">
        <v>108</v>
      </c>
      <c r="R801" s="55"/>
      <c r="S801" s="55"/>
      <c r="T801" s="55"/>
      <c r="U801" s="55"/>
      <c r="V801" s="55"/>
      <c r="W801" s="55"/>
      <c r="X801" s="55"/>
      <c r="Y801" s="55"/>
      <c r="Z801" s="40"/>
      <c r="AA801" s="55"/>
      <c r="AB801" s="40"/>
      <c r="AC801" s="40"/>
      <c r="AD801" s="55"/>
      <c r="AE801" s="56"/>
      <c r="AF801" s="56"/>
      <c r="AG801" s="56"/>
      <c r="AH801" s="56"/>
      <c r="AI801" s="56"/>
      <c r="AJ801" s="56"/>
      <c r="AK801" s="56"/>
    </row>
    <row r="802" ht="26.25" customHeight="1">
      <c r="A802" s="40">
        <v>772.0</v>
      </c>
      <c r="B802" s="55"/>
      <c r="C802" s="49" t="s">
        <v>2629</v>
      </c>
      <c r="D802" s="58"/>
      <c r="E802" s="58"/>
      <c r="F802" s="40"/>
      <c r="G802" s="40"/>
      <c r="H802" s="49" t="s">
        <v>2630</v>
      </c>
      <c r="I802" s="49" t="s">
        <v>2217</v>
      </c>
      <c r="J802" s="49" t="s">
        <v>24</v>
      </c>
      <c r="K802" s="55"/>
      <c r="L802" s="52"/>
      <c r="M802" s="53"/>
      <c r="N802" s="49" t="s">
        <v>2631</v>
      </c>
      <c r="O802" s="40"/>
      <c r="P802" s="55"/>
      <c r="Q802" s="40" t="s">
        <v>238</v>
      </c>
      <c r="R802" s="55"/>
      <c r="S802" s="55"/>
      <c r="T802" s="55"/>
      <c r="U802" s="55"/>
      <c r="V802" s="55"/>
      <c r="W802" s="55"/>
      <c r="X802" s="55"/>
      <c r="Y802" s="55"/>
      <c r="Z802" s="40"/>
      <c r="AA802" s="55"/>
      <c r="AB802" s="40"/>
      <c r="AC802" s="40"/>
      <c r="AD802" s="55"/>
      <c r="AE802" s="56"/>
      <c r="AF802" s="56"/>
      <c r="AG802" s="56"/>
      <c r="AH802" s="56"/>
      <c r="AI802" s="56"/>
      <c r="AJ802" s="56"/>
      <c r="AK802" s="56"/>
    </row>
    <row r="803" ht="26.25" customHeight="1">
      <c r="A803" s="40">
        <v>773.0</v>
      </c>
      <c r="B803" s="55"/>
      <c r="C803" s="49" t="s">
        <v>2632</v>
      </c>
      <c r="D803" s="58"/>
      <c r="E803" s="58"/>
      <c r="F803" s="40"/>
      <c r="G803" s="40"/>
      <c r="H803" s="49" t="s">
        <v>2633</v>
      </c>
      <c r="I803" s="49" t="s">
        <v>2634</v>
      </c>
      <c r="J803" s="49" t="s">
        <v>13</v>
      </c>
      <c r="K803" s="55"/>
      <c r="L803" s="52"/>
      <c r="M803" s="53"/>
      <c r="N803" s="49" t="s">
        <v>2635</v>
      </c>
      <c r="O803" s="40"/>
      <c r="P803" s="55"/>
      <c r="Q803" s="41" t="s">
        <v>124</v>
      </c>
      <c r="R803" s="55"/>
      <c r="S803" s="55"/>
      <c r="T803" s="55"/>
      <c r="U803" s="55"/>
      <c r="V803" s="55"/>
      <c r="W803" s="55"/>
      <c r="X803" s="55"/>
      <c r="Y803" s="55"/>
      <c r="Z803" s="40"/>
      <c r="AA803" s="55"/>
      <c r="AB803" s="40"/>
      <c r="AC803" s="40"/>
      <c r="AD803" s="55"/>
      <c r="AE803" s="56"/>
      <c r="AF803" s="56"/>
      <c r="AG803" s="56"/>
      <c r="AH803" s="56"/>
      <c r="AI803" s="56"/>
      <c r="AJ803" s="56"/>
      <c r="AK803" s="56"/>
    </row>
    <row r="804" ht="26.25" customHeight="1">
      <c r="A804" s="40">
        <v>774.0</v>
      </c>
      <c r="B804" s="55"/>
      <c r="C804" s="49" t="s">
        <v>2636</v>
      </c>
      <c r="D804" s="58"/>
      <c r="E804" s="58"/>
      <c r="F804" s="40"/>
      <c r="G804" s="40"/>
      <c r="H804" s="49" t="s">
        <v>2637</v>
      </c>
      <c r="I804" s="49" t="s">
        <v>2404</v>
      </c>
      <c r="J804" s="49" t="s">
        <v>16</v>
      </c>
      <c r="K804" s="55"/>
      <c r="L804" s="52"/>
      <c r="M804" s="53"/>
      <c r="N804" s="49" t="s">
        <v>2638</v>
      </c>
      <c r="O804" s="40"/>
      <c r="P804" s="55"/>
      <c r="Q804" s="40" t="s">
        <v>650</v>
      </c>
      <c r="R804" s="55"/>
      <c r="S804" s="55"/>
      <c r="T804" s="55"/>
      <c r="U804" s="55"/>
      <c r="V804" s="55"/>
      <c r="W804" s="55"/>
      <c r="X804" s="55"/>
      <c r="Y804" s="55"/>
      <c r="Z804" s="40"/>
      <c r="AA804" s="55"/>
      <c r="AB804" s="40"/>
      <c r="AC804" s="40"/>
      <c r="AD804" s="55"/>
      <c r="AE804" s="56"/>
      <c r="AF804" s="56"/>
      <c r="AG804" s="56"/>
      <c r="AH804" s="56"/>
      <c r="AI804" s="56"/>
      <c r="AJ804" s="56"/>
      <c r="AK804" s="56"/>
    </row>
    <row r="805" ht="26.25" customHeight="1">
      <c r="A805" s="40">
        <v>775.0</v>
      </c>
      <c r="B805" s="55"/>
      <c r="C805" s="49" t="s">
        <v>2639</v>
      </c>
      <c r="D805" s="58"/>
      <c r="E805" s="58"/>
      <c r="F805" s="40"/>
      <c r="G805" s="40"/>
      <c r="H805" s="49" t="s">
        <v>2640</v>
      </c>
      <c r="I805" s="49" t="s">
        <v>2641</v>
      </c>
      <c r="J805" s="49" t="s">
        <v>49</v>
      </c>
      <c r="K805" s="55"/>
      <c r="L805" s="52"/>
      <c r="M805" s="53"/>
      <c r="N805" s="49" t="s">
        <v>2642</v>
      </c>
      <c r="O805" s="40"/>
      <c r="P805" s="55"/>
      <c r="Q805" s="40" t="s">
        <v>2081</v>
      </c>
      <c r="R805" s="55"/>
      <c r="S805" s="55"/>
      <c r="T805" s="55"/>
      <c r="U805" s="55"/>
      <c r="V805" s="55"/>
      <c r="W805" s="55"/>
      <c r="X805" s="55"/>
      <c r="Y805" s="55"/>
      <c r="Z805" s="40"/>
      <c r="AA805" s="55"/>
      <c r="AB805" s="40"/>
      <c r="AC805" s="40"/>
      <c r="AD805" s="55"/>
      <c r="AE805" s="56"/>
      <c r="AF805" s="56"/>
      <c r="AG805" s="56"/>
      <c r="AH805" s="56"/>
      <c r="AI805" s="56"/>
      <c r="AJ805" s="56"/>
      <c r="AK805" s="56"/>
    </row>
    <row r="806" ht="26.25" customHeight="1">
      <c r="A806" s="40">
        <v>776.0</v>
      </c>
      <c r="B806" s="55"/>
      <c r="C806" s="49" t="s">
        <v>2643</v>
      </c>
      <c r="D806" s="58"/>
      <c r="E806" s="58"/>
      <c r="F806" s="40"/>
      <c r="G806" s="40"/>
      <c r="H806" s="49" t="s">
        <v>2644</v>
      </c>
      <c r="I806" s="49" t="s">
        <v>2404</v>
      </c>
      <c r="J806" s="49" t="s">
        <v>16</v>
      </c>
      <c r="K806" s="55"/>
      <c r="L806" s="52"/>
      <c r="M806" s="53"/>
      <c r="N806" s="49" t="s">
        <v>2638</v>
      </c>
      <c r="O806" s="40"/>
      <c r="P806" s="55"/>
      <c r="Q806" s="40" t="s">
        <v>650</v>
      </c>
      <c r="R806" s="55"/>
      <c r="S806" s="55"/>
      <c r="T806" s="55"/>
      <c r="U806" s="55"/>
      <c r="V806" s="55"/>
      <c r="W806" s="55"/>
      <c r="X806" s="55"/>
      <c r="Y806" s="55"/>
      <c r="Z806" s="40"/>
      <c r="AA806" s="55"/>
      <c r="AB806" s="40"/>
      <c r="AC806" s="40"/>
      <c r="AD806" s="55"/>
      <c r="AE806" s="56"/>
      <c r="AF806" s="56"/>
      <c r="AG806" s="56"/>
      <c r="AH806" s="56"/>
      <c r="AI806" s="56"/>
      <c r="AJ806" s="56"/>
      <c r="AK806" s="56"/>
    </row>
    <row r="807" ht="26.25" customHeight="1">
      <c r="A807" s="40">
        <v>777.0</v>
      </c>
      <c r="B807" s="55"/>
      <c r="C807" s="49" t="s">
        <v>2645</v>
      </c>
      <c r="D807" s="58"/>
      <c r="E807" s="58"/>
      <c r="F807" s="40"/>
      <c r="G807" s="40"/>
      <c r="H807" s="49" t="s">
        <v>2646</v>
      </c>
      <c r="I807" s="49" t="s">
        <v>2239</v>
      </c>
      <c r="J807" s="49" t="s">
        <v>10</v>
      </c>
      <c r="K807" s="55"/>
      <c r="L807" s="52"/>
      <c r="M807" s="53"/>
      <c r="N807" s="49" t="s">
        <v>2647</v>
      </c>
      <c r="O807" s="40"/>
      <c r="P807" s="55"/>
      <c r="Q807" s="40" t="s">
        <v>2648</v>
      </c>
      <c r="R807" s="55"/>
      <c r="S807" s="55"/>
      <c r="T807" s="55"/>
      <c r="U807" s="55"/>
      <c r="V807" s="55"/>
      <c r="W807" s="55"/>
      <c r="X807" s="55"/>
      <c r="Y807" s="55"/>
      <c r="Z807" s="40"/>
      <c r="AA807" s="55"/>
      <c r="AB807" s="40"/>
      <c r="AC807" s="40"/>
      <c r="AD807" s="55"/>
      <c r="AE807" s="56"/>
      <c r="AF807" s="56"/>
      <c r="AG807" s="56"/>
      <c r="AH807" s="56"/>
      <c r="AI807" s="56"/>
      <c r="AJ807" s="56"/>
      <c r="AK807" s="56"/>
    </row>
    <row r="808" ht="26.25" customHeight="1">
      <c r="A808" s="40">
        <v>778.0</v>
      </c>
      <c r="B808" s="55"/>
      <c r="C808" s="49" t="s">
        <v>2649</v>
      </c>
      <c r="D808" s="58"/>
      <c r="E808" s="58"/>
      <c r="F808" s="40"/>
      <c r="G808" s="40"/>
      <c r="H808" s="49" t="s">
        <v>2650</v>
      </c>
      <c r="I808" s="49" t="s">
        <v>2429</v>
      </c>
      <c r="J808" s="49" t="s">
        <v>16</v>
      </c>
      <c r="K808" s="55"/>
      <c r="L808" s="52"/>
      <c r="M808" s="53"/>
      <c r="N808" s="49" t="s">
        <v>2651</v>
      </c>
      <c r="O808" s="40"/>
      <c r="P808" s="55"/>
      <c r="Q808" s="41" t="s">
        <v>124</v>
      </c>
      <c r="R808" s="55"/>
      <c r="S808" s="55"/>
      <c r="T808" s="55"/>
      <c r="U808" s="55"/>
      <c r="V808" s="55"/>
      <c r="W808" s="55"/>
      <c r="X808" s="55"/>
      <c r="Y808" s="55"/>
      <c r="Z808" s="40"/>
      <c r="AA808" s="55"/>
      <c r="AB808" s="40"/>
      <c r="AC808" s="40"/>
      <c r="AD808" s="55"/>
      <c r="AE808" s="56"/>
      <c r="AF808" s="56"/>
      <c r="AG808" s="56"/>
      <c r="AH808" s="56"/>
      <c r="AI808" s="56"/>
      <c r="AJ808" s="56"/>
      <c r="AK808" s="56"/>
    </row>
    <row r="809" ht="26.25" customHeight="1">
      <c r="A809" s="40">
        <v>779.0</v>
      </c>
      <c r="B809" s="55"/>
      <c r="C809" s="49" t="s">
        <v>2652</v>
      </c>
      <c r="D809" s="58"/>
      <c r="E809" s="58"/>
      <c r="F809" s="40"/>
      <c r="G809" s="40"/>
      <c r="H809" s="49" t="s">
        <v>2653</v>
      </c>
      <c r="I809" s="49" t="s">
        <v>1869</v>
      </c>
      <c r="J809" s="49" t="s">
        <v>11</v>
      </c>
      <c r="K809" s="55"/>
      <c r="L809" s="52"/>
      <c r="M809" s="53"/>
      <c r="N809" s="49" t="s">
        <v>2654</v>
      </c>
      <c r="O809" s="40"/>
      <c r="P809" s="55"/>
      <c r="Q809" s="40" t="s">
        <v>139</v>
      </c>
      <c r="R809" s="55"/>
      <c r="S809" s="55"/>
      <c r="T809" s="55"/>
      <c r="U809" s="55"/>
      <c r="V809" s="55"/>
      <c r="W809" s="55"/>
      <c r="X809" s="55"/>
      <c r="Y809" s="55"/>
      <c r="Z809" s="40"/>
      <c r="AA809" s="55"/>
      <c r="AB809" s="40"/>
      <c r="AC809" s="40"/>
      <c r="AD809" s="55"/>
      <c r="AE809" s="56"/>
      <c r="AF809" s="56"/>
      <c r="AG809" s="56"/>
      <c r="AH809" s="56"/>
      <c r="AI809" s="56"/>
      <c r="AJ809" s="56"/>
      <c r="AK809" s="56"/>
    </row>
    <row r="810" ht="26.25" customHeight="1">
      <c r="A810" s="40">
        <v>780.0</v>
      </c>
      <c r="B810" s="55"/>
      <c r="C810" s="49" t="s">
        <v>2655</v>
      </c>
      <c r="D810" s="58"/>
      <c r="E810" s="58"/>
      <c r="F810" s="40"/>
      <c r="G810" s="40"/>
      <c r="H810" s="49" t="s">
        <v>2656</v>
      </c>
      <c r="I810" s="49" t="s">
        <v>1768</v>
      </c>
      <c r="J810" s="49" t="s">
        <v>11</v>
      </c>
      <c r="K810" s="55"/>
      <c r="L810" s="52"/>
      <c r="M810" s="53"/>
      <c r="N810" s="49" t="s">
        <v>2657</v>
      </c>
      <c r="O810" s="40"/>
      <c r="P810" s="55"/>
      <c r="Q810" s="40" t="s">
        <v>139</v>
      </c>
      <c r="R810" s="55"/>
      <c r="S810" s="55"/>
      <c r="T810" s="55"/>
      <c r="U810" s="55"/>
      <c r="V810" s="55"/>
      <c r="W810" s="55"/>
      <c r="X810" s="55"/>
      <c r="Y810" s="55"/>
      <c r="Z810" s="40"/>
      <c r="AA810" s="55"/>
      <c r="AB810" s="40"/>
      <c r="AC810" s="40"/>
      <c r="AD810" s="55"/>
      <c r="AE810" s="56"/>
      <c r="AF810" s="56"/>
      <c r="AG810" s="56"/>
      <c r="AH810" s="56"/>
      <c r="AI810" s="56"/>
      <c r="AJ810" s="56"/>
      <c r="AK810" s="56"/>
    </row>
    <row r="811" ht="26.25" customHeight="1">
      <c r="A811" s="40">
        <v>781.0</v>
      </c>
      <c r="B811" s="55"/>
      <c r="C811" s="49" t="s">
        <v>2658</v>
      </c>
      <c r="D811" s="58"/>
      <c r="E811" s="58"/>
      <c r="F811" s="40"/>
      <c r="G811" s="40"/>
      <c r="H811" s="49" t="s">
        <v>2659</v>
      </c>
      <c r="I811" s="49" t="s">
        <v>2660</v>
      </c>
      <c r="J811" s="49" t="s">
        <v>11</v>
      </c>
      <c r="K811" s="55"/>
      <c r="L811" s="52"/>
      <c r="M811" s="53"/>
      <c r="N811" s="49" t="s">
        <v>2661</v>
      </c>
      <c r="O811" s="40"/>
      <c r="P811" s="55"/>
      <c r="Q811" s="40" t="s">
        <v>108</v>
      </c>
      <c r="R811" s="55"/>
      <c r="S811" s="55"/>
      <c r="T811" s="55"/>
      <c r="U811" s="55"/>
      <c r="V811" s="55"/>
      <c r="W811" s="55"/>
      <c r="X811" s="55"/>
      <c r="Y811" s="55"/>
      <c r="Z811" s="40"/>
      <c r="AA811" s="55"/>
      <c r="AB811" s="40"/>
      <c r="AC811" s="40"/>
      <c r="AD811" s="55"/>
      <c r="AE811" s="56"/>
      <c r="AF811" s="56"/>
      <c r="AG811" s="56"/>
      <c r="AH811" s="56"/>
      <c r="AI811" s="56"/>
      <c r="AJ811" s="56"/>
      <c r="AK811" s="56"/>
    </row>
    <row r="812" ht="26.25" customHeight="1">
      <c r="A812" s="40">
        <v>782.0</v>
      </c>
      <c r="B812" s="55"/>
      <c r="C812" s="49" t="s">
        <v>2662</v>
      </c>
      <c r="D812" s="58"/>
      <c r="E812" s="58"/>
      <c r="F812" s="40"/>
      <c r="G812" s="40"/>
      <c r="H812" s="49" t="s">
        <v>2663</v>
      </c>
      <c r="I812" s="49" t="s">
        <v>2664</v>
      </c>
      <c r="J812" s="49" t="s">
        <v>16</v>
      </c>
      <c r="K812" s="55"/>
      <c r="L812" s="52"/>
      <c r="M812" s="53"/>
      <c r="N812" s="49" t="s">
        <v>2665</v>
      </c>
      <c r="O812" s="40"/>
      <c r="P812" s="55"/>
      <c r="Q812" s="40" t="s">
        <v>139</v>
      </c>
      <c r="R812" s="55"/>
      <c r="S812" s="55"/>
      <c r="T812" s="55"/>
      <c r="U812" s="55"/>
      <c r="V812" s="55"/>
      <c r="W812" s="55"/>
      <c r="X812" s="55"/>
      <c r="Y812" s="55"/>
      <c r="Z812" s="40"/>
      <c r="AA812" s="55"/>
      <c r="AB812" s="40"/>
      <c r="AC812" s="40"/>
      <c r="AD812" s="55"/>
      <c r="AE812" s="56"/>
      <c r="AF812" s="56"/>
      <c r="AG812" s="56"/>
      <c r="AH812" s="56"/>
      <c r="AI812" s="56"/>
      <c r="AJ812" s="56"/>
      <c r="AK812" s="56"/>
    </row>
    <row r="813" ht="26.25" customHeight="1">
      <c r="A813" s="40">
        <v>783.0</v>
      </c>
      <c r="B813" s="55"/>
      <c r="C813" s="49" t="s">
        <v>2666</v>
      </c>
      <c r="D813" s="58"/>
      <c r="E813" s="58"/>
      <c r="F813" s="40"/>
      <c r="G813" s="40"/>
      <c r="H813" s="49" t="s">
        <v>2667</v>
      </c>
      <c r="I813" s="49" t="s">
        <v>2461</v>
      </c>
      <c r="J813" s="49" t="s">
        <v>16</v>
      </c>
      <c r="K813" s="55"/>
      <c r="L813" s="52"/>
      <c r="M813" s="53"/>
      <c r="N813" s="49" t="s">
        <v>2668</v>
      </c>
      <c r="O813" s="40"/>
      <c r="P813" s="55"/>
      <c r="Q813" s="40" t="s">
        <v>1888</v>
      </c>
      <c r="R813" s="55"/>
      <c r="S813" s="55"/>
      <c r="T813" s="55"/>
      <c r="U813" s="55"/>
      <c r="V813" s="55"/>
      <c r="W813" s="55"/>
      <c r="X813" s="55"/>
      <c r="Y813" s="55"/>
      <c r="Z813" s="40"/>
      <c r="AA813" s="55"/>
      <c r="AB813" s="40"/>
      <c r="AC813" s="40"/>
      <c r="AD813" s="55"/>
      <c r="AE813" s="56"/>
      <c r="AF813" s="56"/>
      <c r="AG813" s="56"/>
      <c r="AH813" s="56"/>
      <c r="AI813" s="56"/>
      <c r="AJ813" s="56"/>
      <c r="AK813" s="56"/>
    </row>
    <row r="814" ht="26.25" customHeight="1">
      <c r="A814" s="40">
        <v>784.0</v>
      </c>
      <c r="B814" s="55"/>
      <c r="C814" s="49" t="s">
        <v>2669</v>
      </c>
      <c r="D814" s="58"/>
      <c r="E814" s="58"/>
      <c r="F814" s="40"/>
      <c r="G814" s="40"/>
      <c r="H814" s="49" t="s">
        <v>2670</v>
      </c>
      <c r="I814" s="49" t="s">
        <v>2671</v>
      </c>
      <c r="J814" s="49" t="s">
        <v>24</v>
      </c>
      <c r="K814" s="55"/>
      <c r="L814" s="52"/>
      <c r="M814" s="53"/>
      <c r="N814" s="49" t="s">
        <v>2672</v>
      </c>
      <c r="O814" s="40"/>
      <c r="P814" s="55"/>
      <c r="Q814" s="40" t="s">
        <v>1888</v>
      </c>
      <c r="R814" s="55"/>
      <c r="S814" s="55"/>
      <c r="T814" s="55"/>
      <c r="U814" s="55"/>
      <c r="V814" s="55"/>
      <c r="W814" s="55"/>
      <c r="X814" s="55"/>
      <c r="Y814" s="55"/>
      <c r="Z814" s="40"/>
      <c r="AA814" s="55"/>
      <c r="AB814" s="40"/>
      <c r="AC814" s="40"/>
      <c r="AD814" s="55"/>
      <c r="AE814" s="56"/>
      <c r="AF814" s="56"/>
      <c r="AG814" s="56"/>
      <c r="AH814" s="56"/>
      <c r="AI814" s="56"/>
      <c r="AJ814" s="56"/>
      <c r="AK814" s="56"/>
    </row>
    <row r="815" ht="26.25" customHeight="1">
      <c r="A815" s="40">
        <v>785.0</v>
      </c>
      <c r="B815" s="55"/>
      <c r="C815" s="49" t="s">
        <v>2673</v>
      </c>
      <c r="D815" s="58"/>
      <c r="E815" s="58"/>
      <c r="F815" s="40"/>
      <c r="G815" s="40"/>
      <c r="H815" s="49" t="s">
        <v>2674</v>
      </c>
      <c r="I815" s="49" t="s">
        <v>2056</v>
      </c>
      <c r="J815" s="49" t="s">
        <v>11</v>
      </c>
      <c r="K815" s="55"/>
      <c r="L815" s="52"/>
      <c r="M815" s="53"/>
      <c r="N815" s="49" t="s">
        <v>2675</v>
      </c>
      <c r="O815" s="40"/>
      <c r="P815" s="55"/>
      <c r="Q815" s="40" t="s">
        <v>1888</v>
      </c>
      <c r="R815" s="55"/>
      <c r="S815" s="55"/>
      <c r="T815" s="55"/>
      <c r="U815" s="55"/>
      <c r="V815" s="55"/>
      <c r="W815" s="55"/>
      <c r="X815" s="55"/>
      <c r="Y815" s="55"/>
      <c r="Z815" s="40"/>
      <c r="AA815" s="55"/>
      <c r="AB815" s="40"/>
      <c r="AC815" s="40"/>
      <c r="AD815" s="55"/>
      <c r="AE815" s="56"/>
      <c r="AF815" s="56"/>
      <c r="AG815" s="56"/>
      <c r="AH815" s="56"/>
      <c r="AI815" s="56"/>
      <c r="AJ815" s="56"/>
      <c r="AK815" s="56"/>
    </row>
    <row r="816" ht="26.25" customHeight="1">
      <c r="A816" s="40">
        <v>786.0</v>
      </c>
      <c r="B816" s="55"/>
      <c r="C816" s="49" t="s">
        <v>2676</v>
      </c>
      <c r="D816" s="58"/>
      <c r="E816" s="58"/>
      <c r="F816" s="40"/>
      <c r="G816" s="40"/>
      <c r="H816" s="49" t="s">
        <v>2677</v>
      </c>
      <c r="I816" s="49" t="s">
        <v>2020</v>
      </c>
      <c r="J816" s="49" t="s">
        <v>15</v>
      </c>
      <c r="K816" s="55"/>
      <c r="L816" s="52"/>
      <c r="M816" s="53"/>
      <c r="N816" s="49" t="s">
        <v>2678</v>
      </c>
      <c r="O816" s="40"/>
      <c r="P816" s="55"/>
      <c r="Q816" s="40" t="s">
        <v>1888</v>
      </c>
      <c r="R816" s="55"/>
      <c r="S816" s="55"/>
      <c r="T816" s="55"/>
      <c r="U816" s="55"/>
      <c r="V816" s="55"/>
      <c r="W816" s="55"/>
      <c r="X816" s="55"/>
      <c r="Y816" s="55"/>
      <c r="Z816" s="40"/>
      <c r="AA816" s="55"/>
      <c r="AB816" s="40"/>
      <c r="AC816" s="40"/>
      <c r="AD816" s="55"/>
      <c r="AE816" s="56"/>
      <c r="AF816" s="56"/>
      <c r="AG816" s="56"/>
      <c r="AH816" s="56"/>
      <c r="AI816" s="56"/>
      <c r="AJ816" s="56"/>
      <c r="AK816" s="56"/>
    </row>
    <row r="817" ht="26.25" customHeight="1">
      <c r="A817" s="40">
        <v>787.0</v>
      </c>
      <c r="B817" s="55"/>
      <c r="C817" s="49" t="s">
        <v>2679</v>
      </c>
      <c r="D817" s="58"/>
      <c r="E817" s="58"/>
      <c r="F817" s="40"/>
      <c r="G817" s="40"/>
      <c r="H817" s="49" t="s">
        <v>2680</v>
      </c>
      <c r="I817" s="49" t="s">
        <v>2344</v>
      </c>
      <c r="J817" s="49" t="s">
        <v>31</v>
      </c>
      <c r="K817" s="55"/>
      <c r="L817" s="52"/>
      <c r="M817" s="53"/>
      <c r="N817" s="49" t="s">
        <v>2681</v>
      </c>
      <c r="O817" s="40"/>
      <c r="P817" s="55"/>
      <c r="Q817" s="41" t="s">
        <v>124</v>
      </c>
      <c r="R817" s="55"/>
      <c r="S817" s="55"/>
      <c r="T817" s="55"/>
      <c r="U817" s="55"/>
      <c r="V817" s="55"/>
      <c r="W817" s="55"/>
      <c r="X817" s="55"/>
      <c r="Y817" s="55"/>
      <c r="Z817" s="40"/>
      <c r="AA817" s="55"/>
      <c r="AB817" s="40"/>
      <c r="AC817" s="40"/>
      <c r="AD817" s="55"/>
      <c r="AE817" s="56"/>
      <c r="AF817" s="56"/>
      <c r="AG817" s="56"/>
      <c r="AH817" s="56"/>
      <c r="AI817" s="56"/>
      <c r="AJ817" s="56"/>
      <c r="AK817" s="56"/>
    </row>
    <row r="818" ht="26.25" customHeight="1">
      <c r="A818" s="40">
        <v>788.0</v>
      </c>
      <c r="B818" s="55"/>
      <c r="C818" s="49" t="s">
        <v>2682</v>
      </c>
      <c r="D818" s="58"/>
      <c r="E818" s="58"/>
      <c r="F818" s="40"/>
      <c r="G818" s="40"/>
      <c r="H818" s="49" t="s">
        <v>2683</v>
      </c>
      <c r="I818" s="49" t="s">
        <v>2498</v>
      </c>
      <c r="J818" s="49" t="s">
        <v>39</v>
      </c>
      <c r="K818" s="55"/>
      <c r="L818" s="52"/>
      <c r="M818" s="53"/>
      <c r="N818" s="49" t="s">
        <v>2684</v>
      </c>
      <c r="O818" s="40"/>
      <c r="P818" s="55"/>
      <c r="Q818" s="40" t="s">
        <v>108</v>
      </c>
      <c r="R818" s="55"/>
      <c r="S818" s="55"/>
      <c r="T818" s="55"/>
      <c r="U818" s="55"/>
      <c r="V818" s="55"/>
      <c r="W818" s="55"/>
      <c r="X818" s="55"/>
      <c r="Y818" s="55"/>
      <c r="Z818" s="40"/>
      <c r="AA818" s="55"/>
      <c r="AB818" s="40"/>
      <c r="AC818" s="40"/>
      <c r="AD818" s="55"/>
      <c r="AE818" s="56"/>
      <c r="AF818" s="56"/>
      <c r="AG818" s="56"/>
      <c r="AH818" s="56"/>
      <c r="AI818" s="56"/>
      <c r="AJ818" s="56"/>
      <c r="AK818" s="56"/>
    </row>
    <row r="819" ht="26.25" customHeight="1">
      <c r="A819" s="40">
        <v>789.0</v>
      </c>
      <c r="B819" s="55"/>
      <c r="C819" s="49" t="s">
        <v>2685</v>
      </c>
      <c r="D819" s="58"/>
      <c r="E819" s="58"/>
      <c r="F819" s="40"/>
      <c r="G819" s="40"/>
      <c r="H819" s="49" t="s">
        <v>2686</v>
      </c>
      <c r="I819" s="49" t="s">
        <v>2168</v>
      </c>
      <c r="J819" s="49" t="s">
        <v>36</v>
      </c>
      <c r="K819" s="55"/>
      <c r="L819" s="52"/>
      <c r="M819" s="53"/>
      <c r="N819" s="49" t="s">
        <v>2687</v>
      </c>
      <c r="O819" s="40"/>
      <c r="P819" s="55"/>
      <c r="Q819" s="40" t="s">
        <v>139</v>
      </c>
      <c r="R819" s="55"/>
      <c r="S819" s="55"/>
      <c r="T819" s="55"/>
      <c r="U819" s="55"/>
      <c r="V819" s="55"/>
      <c r="W819" s="55"/>
      <c r="X819" s="55"/>
      <c r="Y819" s="55"/>
      <c r="Z819" s="40"/>
      <c r="AA819" s="55"/>
      <c r="AB819" s="40"/>
      <c r="AC819" s="40"/>
      <c r="AD819" s="55"/>
      <c r="AE819" s="56"/>
      <c r="AF819" s="56"/>
      <c r="AG819" s="56"/>
      <c r="AH819" s="56"/>
      <c r="AI819" s="56"/>
      <c r="AJ819" s="56"/>
      <c r="AK819" s="56"/>
    </row>
    <row r="820" ht="26.25" customHeight="1">
      <c r="A820" s="40">
        <v>790.0</v>
      </c>
      <c r="B820" s="55"/>
      <c r="C820" s="49" t="s">
        <v>2688</v>
      </c>
      <c r="D820" s="58"/>
      <c r="E820" s="58"/>
      <c r="F820" s="40"/>
      <c r="G820" s="40"/>
      <c r="H820" s="49" t="s">
        <v>2689</v>
      </c>
      <c r="I820" s="49" t="s">
        <v>2690</v>
      </c>
      <c r="J820" s="49" t="s">
        <v>16</v>
      </c>
      <c r="K820" s="55"/>
      <c r="L820" s="52"/>
      <c r="M820" s="53"/>
      <c r="N820" s="49" t="s">
        <v>2691</v>
      </c>
      <c r="O820" s="40"/>
      <c r="P820" s="55"/>
      <c r="Q820" s="40" t="s">
        <v>2692</v>
      </c>
      <c r="R820" s="55"/>
      <c r="S820" s="55"/>
      <c r="T820" s="55"/>
      <c r="U820" s="55"/>
      <c r="V820" s="55"/>
      <c r="W820" s="55"/>
      <c r="X820" s="55"/>
      <c r="Y820" s="55"/>
      <c r="Z820" s="40"/>
      <c r="AA820" s="55"/>
      <c r="AB820" s="40"/>
      <c r="AC820" s="40"/>
      <c r="AD820" s="55"/>
      <c r="AE820" s="56"/>
      <c r="AF820" s="56"/>
      <c r="AG820" s="56"/>
      <c r="AH820" s="56"/>
      <c r="AI820" s="56"/>
      <c r="AJ820" s="56"/>
      <c r="AK820" s="56"/>
    </row>
    <row r="821" ht="26.25" customHeight="1">
      <c r="A821" s="40">
        <v>791.0</v>
      </c>
      <c r="B821" s="55"/>
      <c r="C821" s="49" t="s">
        <v>2693</v>
      </c>
      <c r="D821" s="58"/>
      <c r="E821" s="58"/>
      <c r="F821" s="40"/>
      <c r="G821" s="40"/>
      <c r="H821" s="49" t="s">
        <v>2694</v>
      </c>
      <c r="I821" s="49" t="s">
        <v>2344</v>
      </c>
      <c r="J821" s="49" t="s">
        <v>31</v>
      </c>
      <c r="K821" s="55"/>
      <c r="L821" s="52"/>
      <c r="M821" s="53"/>
      <c r="N821" s="49" t="s">
        <v>2695</v>
      </c>
      <c r="O821" s="40"/>
      <c r="P821" s="55"/>
      <c r="Q821" s="41" t="s">
        <v>124</v>
      </c>
      <c r="R821" s="55"/>
      <c r="S821" s="55"/>
      <c r="T821" s="55"/>
      <c r="U821" s="55"/>
      <c r="V821" s="55"/>
      <c r="W821" s="55"/>
      <c r="X821" s="55"/>
      <c r="Y821" s="55"/>
      <c r="Z821" s="40"/>
      <c r="AA821" s="55"/>
      <c r="AB821" s="40"/>
      <c r="AC821" s="40"/>
      <c r="AD821" s="55"/>
      <c r="AE821" s="56"/>
      <c r="AF821" s="56"/>
      <c r="AG821" s="56"/>
      <c r="AH821" s="56"/>
      <c r="AI821" s="56"/>
      <c r="AJ821" s="56"/>
      <c r="AK821" s="56"/>
    </row>
    <row r="822" ht="26.25" customHeight="1">
      <c r="A822" s="40">
        <v>792.0</v>
      </c>
      <c r="B822" s="55"/>
      <c r="C822" s="49" t="s">
        <v>2696</v>
      </c>
      <c r="D822" s="58"/>
      <c r="E822" s="58"/>
      <c r="F822" s="40"/>
      <c r="G822" s="40"/>
      <c r="H822" s="49" t="s">
        <v>2697</v>
      </c>
      <c r="I822" s="49" t="s">
        <v>2698</v>
      </c>
      <c r="J822" s="49" t="s">
        <v>21</v>
      </c>
      <c r="K822" s="55"/>
      <c r="L822" s="52"/>
      <c r="M822" s="53"/>
      <c r="N822" s="49" t="s">
        <v>2699</v>
      </c>
      <c r="O822" s="40"/>
      <c r="P822" s="55"/>
      <c r="Q822" s="40" t="s">
        <v>139</v>
      </c>
      <c r="R822" s="55"/>
      <c r="S822" s="55"/>
      <c r="T822" s="55"/>
      <c r="U822" s="55"/>
      <c r="V822" s="55"/>
      <c r="W822" s="55"/>
      <c r="X822" s="55"/>
      <c r="Y822" s="55"/>
      <c r="Z822" s="40"/>
      <c r="AA822" s="55"/>
      <c r="AB822" s="40"/>
      <c r="AC822" s="40"/>
      <c r="AD822" s="55"/>
      <c r="AE822" s="56"/>
      <c r="AF822" s="56"/>
      <c r="AG822" s="56"/>
      <c r="AH822" s="56"/>
      <c r="AI822" s="56"/>
      <c r="AJ822" s="56"/>
      <c r="AK822" s="56"/>
    </row>
    <row r="823" ht="26.25" customHeight="1">
      <c r="A823" s="40">
        <v>793.0</v>
      </c>
      <c r="B823" s="55"/>
      <c r="C823" s="49" t="s">
        <v>2700</v>
      </c>
      <c r="D823" s="58"/>
      <c r="E823" s="58"/>
      <c r="F823" s="40"/>
      <c r="G823" s="40"/>
      <c r="H823" s="49" t="s">
        <v>2701</v>
      </c>
      <c r="I823" s="49" t="s">
        <v>2702</v>
      </c>
      <c r="J823" s="49" t="s">
        <v>16</v>
      </c>
      <c r="K823" s="55"/>
      <c r="L823" s="52"/>
      <c r="M823" s="53"/>
      <c r="N823" s="49" t="s">
        <v>2703</v>
      </c>
      <c r="O823" s="40"/>
      <c r="P823" s="55"/>
      <c r="Q823" s="40" t="s">
        <v>238</v>
      </c>
      <c r="R823" s="55"/>
      <c r="S823" s="55"/>
      <c r="T823" s="55"/>
      <c r="U823" s="55"/>
      <c r="V823" s="55"/>
      <c r="W823" s="55"/>
      <c r="X823" s="55"/>
      <c r="Y823" s="55"/>
      <c r="Z823" s="40"/>
      <c r="AA823" s="55"/>
      <c r="AB823" s="40"/>
      <c r="AC823" s="40"/>
      <c r="AD823" s="55"/>
      <c r="AE823" s="56"/>
      <c r="AF823" s="56"/>
      <c r="AG823" s="56"/>
      <c r="AH823" s="56"/>
      <c r="AI823" s="56"/>
      <c r="AJ823" s="56"/>
      <c r="AK823" s="56"/>
    </row>
    <row r="824" ht="26.25" customHeight="1">
      <c r="A824" s="40">
        <v>794.0</v>
      </c>
      <c r="B824" s="55"/>
      <c r="C824" s="49" t="s">
        <v>2704</v>
      </c>
      <c r="D824" s="58"/>
      <c r="E824" s="58"/>
      <c r="F824" s="40"/>
      <c r="G824" s="40"/>
      <c r="H824" s="49" t="s">
        <v>2705</v>
      </c>
      <c r="I824" s="49" t="s">
        <v>2498</v>
      </c>
      <c r="J824" s="49" t="s">
        <v>39</v>
      </c>
      <c r="K824" s="55"/>
      <c r="L824" s="52"/>
      <c r="M824" s="53"/>
      <c r="N824" s="49" t="s">
        <v>2706</v>
      </c>
      <c r="O824" s="40"/>
      <c r="P824" s="55"/>
      <c r="Q824" s="40" t="s">
        <v>630</v>
      </c>
      <c r="R824" s="55"/>
      <c r="S824" s="55"/>
      <c r="T824" s="55"/>
      <c r="U824" s="55"/>
      <c r="V824" s="55"/>
      <c r="W824" s="55"/>
      <c r="X824" s="55"/>
      <c r="Y824" s="55"/>
      <c r="Z824" s="40"/>
      <c r="AA824" s="55"/>
      <c r="AB824" s="40"/>
      <c r="AC824" s="40"/>
      <c r="AD824" s="55"/>
      <c r="AE824" s="56"/>
      <c r="AF824" s="56"/>
      <c r="AG824" s="56"/>
      <c r="AH824" s="56"/>
      <c r="AI824" s="56"/>
      <c r="AJ824" s="56"/>
      <c r="AK824" s="56"/>
    </row>
    <row r="825" ht="26.25" customHeight="1">
      <c r="A825" s="40">
        <v>795.0</v>
      </c>
      <c r="B825" s="55"/>
      <c r="C825" s="49" t="s">
        <v>2707</v>
      </c>
      <c r="D825" s="58"/>
      <c r="E825" s="58"/>
      <c r="F825" s="40"/>
      <c r="G825" s="40"/>
      <c r="H825" s="49" t="s">
        <v>2708</v>
      </c>
      <c r="I825" s="49" t="s">
        <v>2709</v>
      </c>
      <c r="J825" s="49" t="s">
        <v>67</v>
      </c>
      <c r="K825" s="55"/>
      <c r="L825" s="52"/>
      <c r="M825" s="53"/>
      <c r="N825" s="49" t="s">
        <v>2710</v>
      </c>
      <c r="O825" s="40"/>
      <c r="P825" s="55"/>
      <c r="Q825" s="40" t="s">
        <v>108</v>
      </c>
      <c r="R825" s="55"/>
      <c r="S825" s="55"/>
      <c r="T825" s="55"/>
      <c r="U825" s="55"/>
      <c r="V825" s="55"/>
      <c r="W825" s="55"/>
      <c r="X825" s="55"/>
      <c r="Y825" s="55"/>
      <c r="Z825" s="40"/>
      <c r="AA825" s="55"/>
      <c r="AB825" s="40"/>
      <c r="AC825" s="40"/>
      <c r="AD825" s="55"/>
      <c r="AE825" s="56"/>
      <c r="AF825" s="56"/>
      <c r="AG825" s="56"/>
      <c r="AH825" s="56"/>
      <c r="AI825" s="56"/>
      <c r="AJ825" s="56"/>
      <c r="AK825" s="56"/>
    </row>
    <row r="826" ht="26.25" customHeight="1">
      <c r="A826" s="40">
        <v>796.0</v>
      </c>
      <c r="B826" s="55"/>
      <c r="C826" s="49" t="s">
        <v>2711</v>
      </c>
      <c r="D826" s="58"/>
      <c r="E826" s="58"/>
      <c r="F826" s="40"/>
      <c r="G826" s="40"/>
      <c r="H826" s="49" t="s">
        <v>2712</v>
      </c>
      <c r="I826" s="49" t="s">
        <v>2228</v>
      </c>
      <c r="J826" s="49" t="s">
        <v>24</v>
      </c>
      <c r="K826" s="55"/>
      <c r="L826" s="52"/>
      <c r="M826" s="53"/>
      <c r="N826" s="49" t="s">
        <v>2713</v>
      </c>
      <c r="O826" s="40"/>
      <c r="P826" s="55"/>
      <c r="Q826" s="40" t="s">
        <v>1888</v>
      </c>
      <c r="R826" s="55"/>
      <c r="S826" s="55"/>
      <c r="T826" s="55"/>
      <c r="U826" s="55"/>
      <c r="V826" s="55"/>
      <c r="W826" s="55"/>
      <c r="X826" s="55"/>
      <c r="Y826" s="55"/>
      <c r="Z826" s="40"/>
      <c r="AA826" s="55"/>
      <c r="AB826" s="40"/>
      <c r="AC826" s="40"/>
      <c r="AD826" s="55"/>
      <c r="AE826" s="56"/>
      <c r="AF826" s="56"/>
      <c r="AG826" s="56"/>
      <c r="AH826" s="56"/>
      <c r="AI826" s="56"/>
      <c r="AJ826" s="56"/>
      <c r="AK826" s="56"/>
    </row>
    <row r="827" ht="26.25" customHeight="1">
      <c r="A827" s="40">
        <v>797.0</v>
      </c>
      <c r="B827" s="55"/>
      <c r="C827" s="49" t="s">
        <v>2714</v>
      </c>
      <c r="D827" s="58"/>
      <c r="E827" s="58"/>
      <c r="F827" s="40"/>
      <c r="G827" s="40"/>
      <c r="H827" s="49" t="s">
        <v>2715</v>
      </c>
      <c r="I827" s="49" t="s">
        <v>2716</v>
      </c>
      <c r="J827" s="49" t="s">
        <v>24</v>
      </c>
      <c r="K827" s="55"/>
      <c r="L827" s="52"/>
      <c r="M827" s="53"/>
      <c r="N827" s="49" t="s">
        <v>2717</v>
      </c>
      <c r="O827" s="40"/>
      <c r="P827" s="55"/>
      <c r="Q827" s="41" t="s">
        <v>124</v>
      </c>
      <c r="R827" s="55"/>
      <c r="S827" s="55"/>
      <c r="T827" s="55"/>
      <c r="U827" s="55"/>
      <c r="V827" s="55"/>
      <c r="W827" s="55"/>
      <c r="X827" s="55"/>
      <c r="Y827" s="55"/>
      <c r="Z827" s="40"/>
      <c r="AA827" s="55"/>
      <c r="AB827" s="40"/>
      <c r="AC827" s="40"/>
      <c r="AD827" s="55"/>
      <c r="AE827" s="56"/>
      <c r="AF827" s="56"/>
      <c r="AG827" s="56"/>
      <c r="AH827" s="56"/>
      <c r="AI827" s="56"/>
      <c r="AJ827" s="56"/>
      <c r="AK827" s="56"/>
    </row>
    <row r="828" ht="26.25" customHeight="1">
      <c r="A828" s="40">
        <v>798.0</v>
      </c>
      <c r="B828" s="49" t="s">
        <v>2718</v>
      </c>
      <c r="C828" s="49" t="s">
        <v>2719</v>
      </c>
      <c r="D828" s="68" t="s">
        <v>2720</v>
      </c>
      <c r="E828" s="68"/>
      <c r="F828" s="41" t="s">
        <v>101</v>
      </c>
      <c r="G828" s="40" t="s">
        <v>102</v>
      </c>
      <c r="H828" s="49" t="s">
        <v>2721</v>
      </c>
      <c r="I828" s="49" t="s">
        <v>2722</v>
      </c>
      <c r="J828" s="69" t="s">
        <v>24</v>
      </c>
      <c r="K828" s="49" t="s">
        <v>105</v>
      </c>
      <c r="L828" s="52">
        <v>8.3865651042E10</v>
      </c>
      <c r="M828" s="53">
        <v>8.5829223412E10</v>
      </c>
      <c r="N828" s="40" t="s">
        <v>2723</v>
      </c>
      <c r="O828" s="40" t="s">
        <v>177</v>
      </c>
      <c r="P828" s="49" t="s">
        <v>123</v>
      </c>
      <c r="Q828" s="40" t="s">
        <v>108</v>
      </c>
      <c r="R828" s="49" t="s">
        <v>2724</v>
      </c>
      <c r="S828" s="49" t="s">
        <v>2725</v>
      </c>
      <c r="T828" s="49" t="s">
        <v>167</v>
      </c>
      <c r="U828" s="49" t="s">
        <v>2726</v>
      </c>
      <c r="V828" s="49" t="s">
        <v>2727</v>
      </c>
      <c r="W828" s="49" t="s">
        <v>593</v>
      </c>
      <c r="X828" s="49" t="s">
        <v>2728</v>
      </c>
      <c r="Y828" s="55"/>
      <c r="Z828" s="40"/>
      <c r="AA828" s="55"/>
      <c r="AB828" s="40"/>
      <c r="AC828" s="40"/>
      <c r="AD828" s="55"/>
      <c r="AE828" s="56"/>
      <c r="AF828" s="56"/>
      <c r="AG828" s="56"/>
      <c r="AH828" s="56"/>
      <c r="AI828" s="56"/>
      <c r="AJ828" s="56"/>
      <c r="AK828" s="56"/>
    </row>
    <row r="829" ht="26.25" customHeight="1">
      <c r="A829" s="40">
        <v>799.0</v>
      </c>
      <c r="B829" s="55"/>
      <c r="C829" s="49" t="s">
        <v>2729</v>
      </c>
      <c r="D829" s="58"/>
      <c r="E829" s="58"/>
      <c r="F829" s="40"/>
      <c r="G829" s="40"/>
      <c r="H829" s="49" t="s">
        <v>2730</v>
      </c>
      <c r="I829" s="49" t="s">
        <v>2731</v>
      </c>
      <c r="J829" s="49" t="s">
        <v>2732</v>
      </c>
      <c r="K829" s="55"/>
      <c r="L829" s="52"/>
      <c r="M829" s="53"/>
      <c r="N829" s="49" t="s">
        <v>2733</v>
      </c>
      <c r="O829" s="40"/>
      <c r="P829" s="55"/>
      <c r="Q829" s="40" t="s">
        <v>630</v>
      </c>
      <c r="R829" s="55"/>
      <c r="S829" s="55"/>
      <c r="T829" s="55"/>
      <c r="U829" s="55"/>
      <c r="V829" s="55"/>
      <c r="W829" s="55"/>
      <c r="X829" s="55"/>
      <c r="Y829" s="55"/>
      <c r="Z829" s="40"/>
      <c r="AA829" s="55"/>
      <c r="AB829" s="40"/>
      <c r="AC829" s="40"/>
      <c r="AD829" s="55"/>
      <c r="AE829" s="56"/>
      <c r="AF829" s="56"/>
      <c r="AG829" s="56"/>
      <c r="AH829" s="56"/>
      <c r="AI829" s="56"/>
      <c r="AJ829" s="56"/>
      <c r="AK829" s="56"/>
    </row>
    <row r="830" ht="26.25" customHeight="1">
      <c r="A830" s="40">
        <v>800.0</v>
      </c>
      <c r="B830" s="55"/>
      <c r="C830" s="49" t="s">
        <v>2734</v>
      </c>
      <c r="D830" s="58"/>
      <c r="E830" s="58"/>
      <c r="F830" s="40"/>
      <c r="G830" s="40"/>
      <c r="H830" s="49" t="s">
        <v>2735</v>
      </c>
      <c r="I830" s="49" t="s">
        <v>2404</v>
      </c>
      <c r="J830" s="49" t="s">
        <v>16</v>
      </c>
      <c r="K830" s="55"/>
      <c r="L830" s="52"/>
      <c r="M830" s="53"/>
      <c r="N830" s="49" t="s">
        <v>2736</v>
      </c>
      <c r="O830" s="40"/>
      <c r="P830" s="55"/>
      <c r="Q830" s="40" t="s">
        <v>108</v>
      </c>
      <c r="R830" s="55"/>
      <c r="S830" s="55"/>
      <c r="T830" s="55"/>
      <c r="U830" s="55"/>
      <c r="V830" s="55"/>
      <c r="W830" s="55"/>
      <c r="X830" s="55"/>
      <c r="Y830" s="55"/>
      <c r="Z830" s="40"/>
      <c r="AA830" s="55"/>
      <c r="AB830" s="40"/>
      <c r="AC830" s="40"/>
      <c r="AD830" s="55"/>
      <c r="AE830" s="56"/>
      <c r="AF830" s="56"/>
      <c r="AG830" s="56"/>
      <c r="AH830" s="56"/>
      <c r="AI830" s="56"/>
      <c r="AJ830" s="56"/>
      <c r="AK830" s="56"/>
    </row>
    <row r="831" ht="26.25" customHeight="1">
      <c r="A831" s="40">
        <v>801.0</v>
      </c>
      <c r="B831" s="55"/>
      <c r="C831" s="49" t="s">
        <v>2737</v>
      </c>
      <c r="D831" s="58"/>
      <c r="E831" s="58"/>
      <c r="F831" s="40"/>
      <c r="G831" s="40"/>
      <c r="H831" s="49" t="s">
        <v>2738</v>
      </c>
      <c r="I831" s="49" t="s">
        <v>1973</v>
      </c>
      <c r="J831" s="49" t="s">
        <v>16</v>
      </c>
      <c r="K831" s="55"/>
      <c r="L831" s="52"/>
      <c r="M831" s="53"/>
      <c r="N831" s="49" t="s">
        <v>2739</v>
      </c>
      <c r="O831" s="40"/>
      <c r="P831" s="55"/>
      <c r="Q831" s="40" t="s">
        <v>108</v>
      </c>
      <c r="R831" s="55"/>
      <c r="S831" s="55"/>
      <c r="T831" s="55"/>
      <c r="U831" s="55"/>
      <c r="V831" s="55"/>
      <c r="W831" s="55"/>
      <c r="X831" s="55"/>
      <c r="Y831" s="55"/>
      <c r="Z831" s="40"/>
      <c r="AA831" s="55"/>
      <c r="AB831" s="40"/>
      <c r="AC831" s="40"/>
      <c r="AD831" s="55"/>
      <c r="AE831" s="56"/>
      <c r="AF831" s="56"/>
      <c r="AG831" s="56"/>
      <c r="AH831" s="56"/>
      <c r="AI831" s="56"/>
      <c r="AJ831" s="56"/>
      <c r="AK831" s="56"/>
    </row>
    <row r="832" ht="26.25" customHeight="1">
      <c r="A832" s="40">
        <v>802.0</v>
      </c>
      <c r="B832" s="55"/>
      <c r="C832" s="49" t="s">
        <v>2740</v>
      </c>
      <c r="D832" s="58"/>
      <c r="E832" s="58"/>
      <c r="F832" s="40"/>
      <c r="G832" s="40"/>
      <c r="H832" s="49" t="s">
        <v>2741</v>
      </c>
      <c r="I832" s="49" t="s">
        <v>1936</v>
      </c>
      <c r="J832" s="49" t="s">
        <v>51</v>
      </c>
      <c r="K832" s="55"/>
      <c r="L832" s="52"/>
      <c r="M832" s="53"/>
      <c r="N832" s="49" t="s">
        <v>2742</v>
      </c>
      <c r="O832" s="40"/>
      <c r="P832" s="55"/>
      <c r="Q832" s="40" t="s">
        <v>1888</v>
      </c>
      <c r="R832" s="55"/>
      <c r="S832" s="55"/>
      <c r="T832" s="55"/>
      <c r="U832" s="55"/>
      <c r="V832" s="55"/>
      <c r="W832" s="55"/>
      <c r="X832" s="55"/>
      <c r="Y832" s="55"/>
      <c r="Z832" s="40"/>
      <c r="AA832" s="55"/>
      <c r="AB832" s="40"/>
      <c r="AC832" s="40"/>
      <c r="AD832" s="55"/>
      <c r="AE832" s="56"/>
      <c r="AF832" s="56"/>
      <c r="AG832" s="56"/>
      <c r="AH832" s="56"/>
      <c r="AI832" s="56"/>
      <c r="AJ832" s="56"/>
      <c r="AK832" s="56"/>
    </row>
    <row r="833" ht="26.25" customHeight="1">
      <c r="A833" s="40">
        <v>803.0</v>
      </c>
      <c r="B833" s="55"/>
      <c r="C833" s="49" t="s">
        <v>2743</v>
      </c>
      <c r="D833" s="58"/>
      <c r="E833" s="58"/>
      <c r="F833" s="40"/>
      <c r="G833" s="40"/>
      <c r="H833" s="49" t="s">
        <v>2744</v>
      </c>
      <c r="I833" s="49" t="s">
        <v>2745</v>
      </c>
      <c r="J833" s="49" t="s">
        <v>11</v>
      </c>
      <c r="K833" s="55"/>
      <c r="L833" s="52"/>
      <c r="M833" s="53"/>
      <c r="N833" s="49" t="s">
        <v>1786</v>
      </c>
      <c r="O833" s="40"/>
      <c r="P833" s="55"/>
      <c r="Q833" s="40" t="s">
        <v>139</v>
      </c>
      <c r="R833" s="55"/>
      <c r="S833" s="55"/>
      <c r="T833" s="55"/>
      <c r="U833" s="55"/>
      <c r="V833" s="55"/>
      <c r="W833" s="55"/>
      <c r="X833" s="55"/>
      <c r="Y833" s="55"/>
      <c r="Z833" s="40"/>
      <c r="AA833" s="55"/>
      <c r="AB833" s="40"/>
      <c r="AC833" s="40"/>
      <c r="AD833" s="55"/>
      <c r="AE833" s="56"/>
      <c r="AF833" s="56"/>
      <c r="AG833" s="56"/>
      <c r="AH833" s="56"/>
      <c r="AI833" s="56"/>
      <c r="AJ833" s="56"/>
      <c r="AK833" s="56"/>
    </row>
    <row r="834" ht="26.25" customHeight="1">
      <c r="A834" s="40">
        <v>804.0</v>
      </c>
      <c r="B834" s="55"/>
      <c r="C834" s="49" t="s">
        <v>2746</v>
      </c>
      <c r="D834" s="58"/>
      <c r="E834" s="58"/>
      <c r="F834" s="40"/>
      <c r="G834" s="40"/>
      <c r="H834" s="49" t="s">
        <v>2747</v>
      </c>
      <c r="I834" s="49" t="s">
        <v>2748</v>
      </c>
      <c r="J834" s="49" t="s">
        <v>24</v>
      </c>
      <c r="K834" s="55"/>
      <c r="L834" s="52"/>
      <c r="M834" s="53"/>
      <c r="N834" s="49" t="s">
        <v>2749</v>
      </c>
      <c r="O834" s="40"/>
      <c r="P834" s="55"/>
      <c r="Q834" s="40" t="s">
        <v>108</v>
      </c>
      <c r="R834" s="55"/>
      <c r="S834" s="55"/>
      <c r="T834" s="55"/>
      <c r="U834" s="55"/>
      <c r="V834" s="55"/>
      <c r="W834" s="55"/>
      <c r="X834" s="55"/>
      <c r="Y834" s="55"/>
      <c r="Z834" s="40"/>
      <c r="AA834" s="55"/>
      <c r="AB834" s="40"/>
      <c r="AC834" s="40"/>
      <c r="AD834" s="55"/>
      <c r="AE834" s="56"/>
      <c r="AF834" s="56"/>
      <c r="AG834" s="56"/>
      <c r="AH834" s="56"/>
      <c r="AI834" s="56"/>
      <c r="AJ834" s="56"/>
      <c r="AK834" s="56"/>
    </row>
    <row r="835" ht="26.25" customHeight="1">
      <c r="A835" s="40">
        <v>805.0</v>
      </c>
      <c r="B835" s="55"/>
      <c r="C835" s="49" t="s">
        <v>2750</v>
      </c>
      <c r="D835" s="58"/>
      <c r="E835" s="58"/>
      <c r="F835" s="40"/>
      <c r="G835" s="40"/>
      <c r="H835" s="49" t="s">
        <v>2751</v>
      </c>
      <c r="I835" s="49" t="s">
        <v>1869</v>
      </c>
      <c r="J835" s="49" t="s">
        <v>11</v>
      </c>
      <c r="K835" s="55"/>
      <c r="L835" s="52"/>
      <c r="M835" s="53"/>
      <c r="N835" s="49" t="s">
        <v>2752</v>
      </c>
      <c r="O835" s="40"/>
      <c r="P835" s="55"/>
      <c r="Q835" s="53" t="s">
        <v>238</v>
      </c>
      <c r="R835" s="55"/>
      <c r="S835" s="55"/>
      <c r="T835" s="55"/>
      <c r="U835" s="55"/>
      <c r="V835" s="55"/>
      <c r="W835" s="55"/>
      <c r="X835" s="55"/>
      <c r="Y835" s="55"/>
      <c r="Z835" s="40"/>
      <c r="AA835" s="55"/>
      <c r="AB835" s="40"/>
      <c r="AC835" s="40"/>
      <c r="AD835" s="55"/>
      <c r="AE835" s="56"/>
      <c r="AF835" s="56"/>
      <c r="AG835" s="56"/>
      <c r="AH835" s="56"/>
      <c r="AI835" s="56"/>
      <c r="AJ835" s="56"/>
      <c r="AK835" s="56"/>
    </row>
    <row r="836" ht="26.25" customHeight="1">
      <c r="A836" s="40">
        <v>806.0</v>
      </c>
      <c r="B836" s="55"/>
      <c r="C836" s="49" t="s">
        <v>2753</v>
      </c>
      <c r="D836" s="58"/>
      <c r="E836" s="58"/>
      <c r="F836" s="40"/>
      <c r="G836" s="40"/>
      <c r="H836" s="49" t="s">
        <v>2754</v>
      </c>
      <c r="I836" s="49" t="s">
        <v>2755</v>
      </c>
      <c r="J836" s="49" t="s">
        <v>24</v>
      </c>
      <c r="K836" s="55"/>
      <c r="L836" s="52"/>
      <c r="M836" s="53"/>
      <c r="N836" s="49" t="s">
        <v>2756</v>
      </c>
      <c r="O836" s="40"/>
      <c r="P836" s="55"/>
      <c r="Q836" s="40" t="s">
        <v>108</v>
      </c>
      <c r="R836" s="55"/>
      <c r="S836" s="55"/>
      <c r="T836" s="55"/>
      <c r="U836" s="55"/>
      <c r="V836" s="55"/>
      <c r="W836" s="55"/>
      <c r="X836" s="55"/>
      <c r="Y836" s="55"/>
      <c r="Z836" s="40"/>
      <c r="AA836" s="55"/>
      <c r="AB836" s="40"/>
      <c r="AC836" s="40"/>
      <c r="AD836" s="55"/>
      <c r="AE836" s="56"/>
      <c r="AF836" s="56"/>
      <c r="AG836" s="56"/>
      <c r="AH836" s="56"/>
      <c r="AI836" s="56"/>
      <c r="AJ836" s="56"/>
      <c r="AK836" s="56"/>
    </row>
    <row r="837" ht="26.25" customHeight="1">
      <c r="A837" s="40">
        <v>807.0</v>
      </c>
      <c r="B837" s="55"/>
      <c r="C837" s="49" t="s">
        <v>2757</v>
      </c>
      <c r="D837" s="58"/>
      <c r="E837" s="58"/>
      <c r="F837" s="40"/>
      <c r="G837" s="40"/>
      <c r="H837" s="49" t="s">
        <v>2758</v>
      </c>
      <c r="I837" s="49" t="s">
        <v>2755</v>
      </c>
      <c r="J837" s="49" t="s">
        <v>24</v>
      </c>
      <c r="K837" s="55"/>
      <c r="L837" s="52"/>
      <c r="M837" s="53"/>
      <c r="N837" s="49" t="s">
        <v>2759</v>
      </c>
      <c r="O837" s="40"/>
      <c r="P837" s="55"/>
      <c r="Q837" s="40" t="s">
        <v>238</v>
      </c>
      <c r="R837" s="55"/>
      <c r="S837" s="55"/>
      <c r="T837" s="55"/>
      <c r="U837" s="55"/>
      <c r="V837" s="55"/>
      <c r="W837" s="55"/>
      <c r="X837" s="55"/>
      <c r="Y837" s="55"/>
      <c r="Z837" s="40"/>
      <c r="AA837" s="55"/>
      <c r="AB837" s="40"/>
      <c r="AC837" s="40"/>
      <c r="AD837" s="55"/>
      <c r="AE837" s="56"/>
      <c r="AF837" s="56"/>
      <c r="AG837" s="56"/>
      <c r="AH837" s="56"/>
      <c r="AI837" s="56"/>
      <c r="AJ837" s="56"/>
      <c r="AK837" s="56"/>
    </row>
    <row r="838" ht="26.25" customHeight="1">
      <c r="A838" s="40">
        <v>808.0</v>
      </c>
      <c r="B838" s="55"/>
      <c r="C838" s="49" t="s">
        <v>2760</v>
      </c>
      <c r="D838" s="58"/>
      <c r="E838" s="58"/>
      <c r="F838" s="40"/>
      <c r="G838" s="40"/>
      <c r="H838" s="49" t="s">
        <v>2761</v>
      </c>
      <c r="I838" s="49" t="s">
        <v>2762</v>
      </c>
      <c r="J838" s="49" t="s">
        <v>24</v>
      </c>
      <c r="K838" s="55"/>
      <c r="L838" s="52"/>
      <c r="M838" s="53"/>
      <c r="N838" s="49" t="s">
        <v>2763</v>
      </c>
      <c r="O838" s="40"/>
      <c r="P838" s="55"/>
      <c r="Q838" s="40" t="s">
        <v>2081</v>
      </c>
      <c r="R838" s="55"/>
      <c r="S838" s="55"/>
      <c r="T838" s="55"/>
      <c r="U838" s="55"/>
      <c r="V838" s="55"/>
      <c r="W838" s="55"/>
      <c r="X838" s="55"/>
      <c r="Y838" s="55"/>
      <c r="Z838" s="40"/>
      <c r="AA838" s="55"/>
      <c r="AB838" s="40"/>
      <c r="AC838" s="40"/>
      <c r="AD838" s="55"/>
      <c r="AE838" s="56"/>
      <c r="AF838" s="56"/>
      <c r="AG838" s="56"/>
      <c r="AH838" s="56"/>
      <c r="AI838" s="56"/>
      <c r="AJ838" s="56"/>
      <c r="AK838" s="56"/>
    </row>
    <row r="839" ht="26.25" customHeight="1">
      <c r="A839" s="40">
        <v>809.0</v>
      </c>
      <c r="B839" s="55"/>
      <c r="C839" s="49" t="s">
        <v>2764</v>
      </c>
      <c r="D839" s="58"/>
      <c r="E839" s="58"/>
      <c r="F839" s="40"/>
      <c r="G839" s="40"/>
      <c r="H839" s="49" t="s">
        <v>2764</v>
      </c>
      <c r="I839" s="55"/>
      <c r="J839" s="55"/>
      <c r="K839" s="55"/>
      <c r="L839" s="52"/>
      <c r="M839" s="53"/>
      <c r="N839" s="49" t="s">
        <v>2765</v>
      </c>
      <c r="O839" s="40"/>
      <c r="P839" s="55"/>
      <c r="Q839" s="41" t="s">
        <v>124</v>
      </c>
      <c r="R839" s="55"/>
      <c r="S839" s="55"/>
      <c r="T839" s="55"/>
      <c r="U839" s="55"/>
      <c r="V839" s="55"/>
      <c r="W839" s="55"/>
      <c r="X839" s="55"/>
      <c r="Y839" s="55"/>
      <c r="Z839" s="40"/>
      <c r="AA839" s="55"/>
      <c r="AB839" s="40"/>
      <c r="AC839" s="40"/>
      <c r="AD839" s="55"/>
      <c r="AE839" s="56"/>
      <c r="AF839" s="56"/>
      <c r="AG839" s="56"/>
      <c r="AH839" s="56"/>
      <c r="AI839" s="56"/>
      <c r="AJ839" s="56"/>
      <c r="AK839" s="56"/>
    </row>
    <row r="840" ht="26.25" customHeight="1">
      <c r="A840" s="40">
        <v>810.0</v>
      </c>
      <c r="B840" s="55"/>
      <c r="C840" s="49" t="s">
        <v>2766</v>
      </c>
      <c r="D840" s="58"/>
      <c r="E840" s="58"/>
      <c r="F840" s="40"/>
      <c r="G840" s="40"/>
      <c r="H840" s="49" t="s">
        <v>2767</v>
      </c>
      <c r="I840" s="49" t="s">
        <v>2235</v>
      </c>
      <c r="J840" s="49" t="s">
        <v>11</v>
      </c>
      <c r="K840" s="55"/>
      <c r="L840" s="52"/>
      <c r="M840" s="53"/>
      <c r="N840" s="49" t="s">
        <v>2768</v>
      </c>
      <c r="O840" s="40"/>
      <c r="P840" s="55"/>
      <c r="Q840" s="40" t="s">
        <v>2081</v>
      </c>
      <c r="R840" s="55"/>
      <c r="S840" s="55"/>
      <c r="T840" s="55"/>
      <c r="U840" s="55"/>
      <c r="V840" s="55"/>
      <c r="W840" s="55"/>
      <c r="X840" s="55"/>
      <c r="Y840" s="55"/>
      <c r="Z840" s="40"/>
      <c r="AA840" s="55"/>
      <c r="AB840" s="40"/>
      <c r="AC840" s="40"/>
      <c r="AD840" s="55"/>
      <c r="AE840" s="56"/>
      <c r="AF840" s="56"/>
      <c r="AG840" s="56"/>
      <c r="AH840" s="56"/>
      <c r="AI840" s="56"/>
      <c r="AJ840" s="56"/>
      <c r="AK840" s="56"/>
    </row>
    <row r="841" ht="26.25" customHeight="1">
      <c r="A841" s="40">
        <v>811.0</v>
      </c>
      <c r="B841" s="55"/>
      <c r="C841" s="49" t="s">
        <v>2769</v>
      </c>
      <c r="D841" s="58"/>
      <c r="E841" s="58"/>
      <c r="F841" s="40"/>
      <c r="G841" s="40"/>
      <c r="H841" s="49" t="s">
        <v>2770</v>
      </c>
      <c r="I841" s="49" t="s">
        <v>2771</v>
      </c>
      <c r="J841" s="49" t="s">
        <v>24</v>
      </c>
      <c r="K841" s="55"/>
      <c r="L841" s="52"/>
      <c r="M841" s="53"/>
      <c r="N841" s="49" t="s">
        <v>2772</v>
      </c>
      <c r="O841" s="40"/>
      <c r="P841" s="55"/>
      <c r="Q841" s="41" t="s">
        <v>124</v>
      </c>
      <c r="R841" s="55"/>
      <c r="S841" s="55"/>
      <c r="T841" s="55"/>
      <c r="U841" s="55"/>
      <c r="V841" s="55"/>
      <c r="W841" s="55"/>
      <c r="X841" s="55"/>
      <c r="Y841" s="55"/>
      <c r="Z841" s="40"/>
      <c r="AA841" s="55"/>
      <c r="AB841" s="40"/>
      <c r="AC841" s="40"/>
      <c r="AD841" s="55"/>
      <c r="AE841" s="56"/>
      <c r="AF841" s="56"/>
      <c r="AG841" s="56"/>
      <c r="AH841" s="56"/>
      <c r="AI841" s="56"/>
      <c r="AJ841" s="56"/>
      <c r="AK841" s="56"/>
    </row>
    <row r="842" ht="26.25" customHeight="1">
      <c r="A842" s="40">
        <v>812.0</v>
      </c>
      <c r="B842" s="55"/>
      <c r="C842" s="49" t="s">
        <v>2773</v>
      </c>
      <c r="D842" s="58"/>
      <c r="E842" s="58"/>
      <c r="F842" s="40"/>
      <c r="G842" s="40"/>
      <c r="H842" s="49" t="s">
        <v>2774</v>
      </c>
      <c r="I842" s="49" t="s">
        <v>2775</v>
      </c>
      <c r="J842" s="49" t="s">
        <v>15</v>
      </c>
      <c r="K842" s="55"/>
      <c r="L842" s="52"/>
      <c r="M842" s="53"/>
      <c r="N842" s="49" t="s">
        <v>2776</v>
      </c>
      <c r="O842" s="40"/>
      <c r="P842" s="55"/>
      <c r="Q842" s="40" t="s">
        <v>1888</v>
      </c>
      <c r="R842" s="55"/>
      <c r="S842" s="55"/>
      <c r="T842" s="55"/>
      <c r="U842" s="55"/>
      <c r="V842" s="55"/>
      <c r="W842" s="55"/>
      <c r="X842" s="55"/>
      <c r="Y842" s="55"/>
      <c r="Z842" s="40"/>
      <c r="AA842" s="55"/>
      <c r="AB842" s="40"/>
      <c r="AC842" s="40"/>
      <c r="AD842" s="55"/>
      <c r="AE842" s="56"/>
      <c r="AF842" s="56"/>
      <c r="AG842" s="56"/>
      <c r="AH842" s="56"/>
      <c r="AI842" s="56"/>
      <c r="AJ842" s="56"/>
      <c r="AK842" s="56"/>
    </row>
    <row r="843" ht="26.25" customHeight="1">
      <c r="A843" s="40">
        <v>813.0</v>
      </c>
      <c r="B843" s="55"/>
      <c r="C843" s="49" t="s">
        <v>2777</v>
      </c>
      <c r="D843" s="58"/>
      <c r="E843" s="58"/>
      <c r="F843" s="40"/>
      <c r="G843" s="40"/>
      <c r="H843" s="49" t="s">
        <v>2778</v>
      </c>
      <c r="I843" s="49" t="s">
        <v>2779</v>
      </c>
      <c r="J843" s="49" t="s">
        <v>63</v>
      </c>
      <c r="K843" s="55"/>
      <c r="L843" s="52"/>
      <c r="M843" s="53"/>
      <c r="N843" s="49" t="s">
        <v>2780</v>
      </c>
      <c r="O843" s="40"/>
      <c r="P843" s="55"/>
      <c r="Q843" s="41" t="s">
        <v>124</v>
      </c>
      <c r="R843" s="55"/>
      <c r="S843" s="55"/>
      <c r="T843" s="55"/>
      <c r="U843" s="55"/>
      <c r="V843" s="55"/>
      <c r="W843" s="55"/>
      <c r="X843" s="55"/>
      <c r="Y843" s="55"/>
      <c r="Z843" s="40"/>
      <c r="AA843" s="55"/>
      <c r="AB843" s="40"/>
      <c r="AC843" s="40"/>
      <c r="AD843" s="55"/>
      <c r="AE843" s="56"/>
      <c r="AF843" s="56"/>
      <c r="AG843" s="56"/>
      <c r="AH843" s="56"/>
      <c r="AI843" s="56"/>
      <c r="AJ843" s="56"/>
      <c r="AK843" s="56"/>
    </row>
    <row r="844" ht="26.25" customHeight="1">
      <c r="A844" s="40">
        <v>814.0</v>
      </c>
      <c r="B844" s="55"/>
      <c r="C844" s="49" t="s">
        <v>2781</v>
      </c>
      <c r="D844" s="68" t="s">
        <v>2782</v>
      </c>
      <c r="E844" s="68"/>
      <c r="F844" s="41" t="s">
        <v>101</v>
      </c>
      <c r="G844" s="40"/>
      <c r="H844" s="49" t="s">
        <v>2783</v>
      </c>
      <c r="I844" s="40" t="s">
        <v>2784</v>
      </c>
      <c r="J844" s="49" t="s">
        <v>46</v>
      </c>
      <c r="K844" s="49" t="s">
        <v>1776</v>
      </c>
      <c r="L844" s="52">
        <v>8.1326278501E10</v>
      </c>
      <c r="M844" s="53"/>
      <c r="N844" s="54" t="s">
        <v>2785</v>
      </c>
      <c r="O844" s="40" t="s">
        <v>137</v>
      </c>
      <c r="P844" s="55"/>
      <c r="Q844" s="40" t="s">
        <v>108</v>
      </c>
      <c r="R844" s="55"/>
      <c r="S844" s="55"/>
      <c r="T844" s="55"/>
      <c r="U844" s="55"/>
      <c r="V844" s="49" t="s">
        <v>2786</v>
      </c>
      <c r="W844" s="55"/>
      <c r="X844" s="55"/>
      <c r="Y844" s="55"/>
      <c r="Z844" s="40"/>
      <c r="AA844" s="55"/>
      <c r="AB844" s="40"/>
      <c r="AC844" s="40"/>
      <c r="AD844" s="55"/>
      <c r="AE844" s="56"/>
      <c r="AF844" s="56"/>
      <c r="AG844" s="56"/>
      <c r="AH844" s="56"/>
      <c r="AI844" s="56"/>
      <c r="AJ844" s="56"/>
      <c r="AK844" s="56"/>
    </row>
    <row r="845" ht="26.25" customHeight="1">
      <c r="A845" s="40">
        <v>815.0</v>
      </c>
      <c r="B845" s="55"/>
      <c r="C845" s="49" t="s">
        <v>2787</v>
      </c>
      <c r="D845" s="68" t="s">
        <v>2788</v>
      </c>
      <c r="E845" s="68"/>
      <c r="F845" s="41" t="s">
        <v>101</v>
      </c>
      <c r="G845" s="40"/>
      <c r="H845" s="49" t="s">
        <v>2789</v>
      </c>
      <c r="I845" s="40" t="s">
        <v>61</v>
      </c>
      <c r="J845" s="49" t="s">
        <v>13</v>
      </c>
      <c r="K845" s="55"/>
      <c r="L845" s="52">
        <v>8.3808500791E10</v>
      </c>
      <c r="M845" s="53"/>
      <c r="N845" s="54" t="s">
        <v>2790</v>
      </c>
      <c r="O845" s="40" t="s">
        <v>177</v>
      </c>
      <c r="P845" s="55"/>
      <c r="Q845" s="40" t="s">
        <v>2791</v>
      </c>
      <c r="R845" s="55"/>
      <c r="S845" s="55"/>
      <c r="T845" s="55"/>
      <c r="U845" s="55"/>
      <c r="V845" s="49" t="s">
        <v>2792</v>
      </c>
      <c r="W845" s="55"/>
      <c r="X845" s="55"/>
      <c r="Y845" s="55"/>
      <c r="Z845" s="40"/>
      <c r="AA845" s="55"/>
      <c r="AB845" s="40"/>
      <c r="AC845" s="40"/>
      <c r="AD845" s="55"/>
      <c r="AE845" s="56"/>
      <c r="AF845" s="56"/>
      <c r="AG845" s="56"/>
      <c r="AH845" s="56"/>
      <c r="AI845" s="56"/>
      <c r="AJ845" s="56"/>
      <c r="AK845" s="56"/>
    </row>
    <row r="846" ht="26.25" customHeight="1">
      <c r="A846" s="40">
        <v>816.0</v>
      </c>
      <c r="B846" s="55"/>
      <c r="C846" s="49" t="s">
        <v>2793</v>
      </c>
      <c r="D846" s="67">
        <v>31781.0</v>
      </c>
      <c r="E846" s="67"/>
      <c r="F846" s="41" t="s">
        <v>119</v>
      </c>
      <c r="G846" s="40"/>
      <c r="H846" s="49" t="s">
        <v>2794</v>
      </c>
      <c r="I846" s="40" t="s">
        <v>2020</v>
      </c>
      <c r="J846" s="49" t="s">
        <v>15</v>
      </c>
      <c r="K846" s="55"/>
      <c r="L846" s="52">
        <v>8.8808007487E10</v>
      </c>
      <c r="M846" s="53"/>
      <c r="N846" s="49" t="s">
        <v>2795</v>
      </c>
      <c r="O846" s="40" t="s">
        <v>137</v>
      </c>
      <c r="P846" s="55"/>
      <c r="Q846" s="40" t="s">
        <v>139</v>
      </c>
      <c r="R846" s="55"/>
      <c r="S846" s="55"/>
      <c r="T846" s="55"/>
      <c r="U846" s="55"/>
      <c r="V846" s="49" t="s">
        <v>2796</v>
      </c>
      <c r="W846" s="55"/>
      <c r="X846" s="55"/>
      <c r="Y846" s="55"/>
      <c r="Z846" s="40"/>
      <c r="AA846" s="55"/>
      <c r="AB846" s="40"/>
      <c r="AC846" s="40"/>
      <c r="AD846" s="55"/>
      <c r="AE846" s="56"/>
      <c r="AF846" s="56"/>
      <c r="AG846" s="56"/>
      <c r="AH846" s="56"/>
      <c r="AI846" s="56"/>
      <c r="AJ846" s="56"/>
      <c r="AK846" s="56"/>
    </row>
    <row r="847" ht="26.25" customHeight="1">
      <c r="A847" s="40">
        <v>817.0</v>
      </c>
      <c r="B847" s="55"/>
      <c r="C847" s="49" t="s">
        <v>2797</v>
      </c>
      <c r="D847" s="67">
        <v>34915.0</v>
      </c>
      <c r="E847" s="67"/>
      <c r="F847" s="41" t="s">
        <v>119</v>
      </c>
      <c r="G847" s="40"/>
      <c r="H847" s="49" t="s">
        <v>2798</v>
      </c>
      <c r="I847" s="40" t="s">
        <v>2799</v>
      </c>
      <c r="J847" s="49" t="s">
        <v>10</v>
      </c>
      <c r="K847" s="49" t="s">
        <v>1776</v>
      </c>
      <c r="L847" s="52">
        <v>8.573953636E10</v>
      </c>
      <c r="M847" s="53" t="s">
        <v>2800</v>
      </c>
      <c r="N847" s="49" t="s">
        <v>2801</v>
      </c>
      <c r="O847" s="40" t="s">
        <v>2</v>
      </c>
      <c r="P847" s="55"/>
      <c r="Q847" s="40" t="s">
        <v>108</v>
      </c>
      <c r="R847" s="55"/>
      <c r="S847" s="55"/>
      <c r="T847" s="55"/>
      <c r="U847" s="55"/>
      <c r="V847" s="49" t="s">
        <v>2802</v>
      </c>
      <c r="W847" s="55"/>
      <c r="X847" s="55"/>
      <c r="Y847" s="55"/>
      <c r="Z847" s="40"/>
      <c r="AA847" s="55"/>
      <c r="AB847" s="40"/>
      <c r="AC847" s="40"/>
      <c r="AD847" s="55"/>
      <c r="AE847" s="56"/>
      <c r="AF847" s="56"/>
      <c r="AG847" s="56"/>
      <c r="AH847" s="56"/>
      <c r="AI847" s="56"/>
      <c r="AJ847" s="56"/>
      <c r="AK847" s="56"/>
    </row>
    <row r="848" ht="26.25" customHeight="1">
      <c r="A848" s="40">
        <v>818.0</v>
      </c>
      <c r="B848" s="55"/>
      <c r="C848" s="49" t="s">
        <v>2803</v>
      </c>
      <c r="D848" s="68" t="s">
        <v>2804</v>
      </c>
      <c r="E848" s="68"/>
      <c r="F848" s="41" t="s">
        <v>101</v>
      </c>
      <c r="G848" s="40"/>
      <c r="H848" s="49" t="s">
        <v>2805</v>
      </c>
      <c r="I848" s="40" t="s">
        <v>2806</v>
      </c>
      <c r="J848" s="49" t="s">
        <v>10</v>
      </c>
      <c r="K848" s="55"/>
      <c r="L848" s="52">
        <v>8.2340056485E10</v>
      </c>
      <c r="M848" s="53">
        <v>8.2340373372E10</v>
      </c>
      <c r="N848" s="49" t="s">
        <v>2807</v>
      </c>
      <c r="O848" s="40" t="s">
        <v>2</v>
      </c>
      <c r="P848" s="55"/>
      <c r="Q848" s="40" t="s">
        <v>139</v>
      </c>
      <c r="R848" s="55"/>
      <c r="S848" s="55"/>
      <c r="T848" s="55"/>
      <c r="U848" s="55"/>
      <c r="V848" s="49" t="s">
        <v>2808</v>
      </c>
      <c r="W848" s="55"/>
      <c r="X848" s="55"/>
      <c r="Y848" s="55"/>
      <c r="Z848" s="40"/>
      <c r="AA848" s="55"/>
      <c r="AB848" s="40"/>
      <c r="AC848" s="40"/>
      <c r="AD848" s="55"/>
      <c r="AE848" s="56"/>
      <c r="AF848" s="56"/>
      <c r="AG848" s="56"/>
      <c r="AH848" s="56"/>
      <c r="AI848" s="56"/>
      <c r="AJ848" s="56"/>
      <c r="AK848" s="56"/>
    </row>
    <row r="849" ht="26.25" customHeight="1">
      <c r="A849" s="40">
        <v>819.0</v>
      </c>
      <c r="B849" s="55"/>
      <c r="C849" s="49" t="s">
        <v>2809</v>
      </c>
      <c r="D849" s="67">
        <v>31838.0</v>
      </c>
      <c r="E849" s="67"/>
      <c r="F849" s="41" t="s">
        <v>101</v>
      </c>
      <c r="G849" s="40"/>
      <c r="H849" s="49" t="s">
        <v>2810</v>
      </c>
      <c r="I849" s="40" t="s">
        <v>2027</v>
      </c>
      <c r="J849" s="49" t="s">
        <v>15</v>
      </c>
      <c r="K849" s="49" t="s">
        <v>105</v>
      </c>
      <c r="L849" s="52">
        <v>8.567566596E9</v>
      </c>
      <c r="M849" s="53"/>
      <c r="N849" s="54" t="s">
        <v>2811</v>
      </c>
      <c r="O849" s="40" t="s">
        <v>106</v>
      </c>
      <c r="P849" s="55"/>
      <c r="Q849" s="40" t="s">
        <v>139</v>
      </c>
      <c r="R849" s="55"/>
      <c r="S849" s="55"/>
      <c r="T849" s="55"/>
      <c r="U849" s="55"/>
      <c r="V849" s="49" t="s">
        <v>2812</v>
      </c>
      <c r="W849" s="55"/>
      <c r="X849" s="55"/>
      <c r="Y849" s="55"/>
      <c r="Z849" s="40"/>
      <c r="AA849" s="55"/>
      <c r="AB849" s="40"/>
      <c r="AC849" s="40"/>
      <c r="AD849" s="55"/>
      <c r="AE849" s="56"/>
      <c r="AF849" s="56"/>
      <c r="AG849" s="56"/>
      <c r="AH849" s="56"/>
      <c r="AI849" s="56"/>
      <c r="AJ849" s="56"/>
      <c r="AK849" s="56"/>
    </row>
    <row r="850" ht="26.25" customHeight="1">
      <c r="A850" s="40">
        <v>820.0</v>
      </c>
      <c r="B850" s="55"/>
      <c r="C850" s="49" t="s">
        <v>2813</v>
      </c>
      <c r="D850" s="68" t="s">
        <v>2814</v>
      </c>
      <c r="E850" s="68"/>
      <c r="F850" s="41" t="s">
        <v>119</v>
      </c>
      <c r="G850" s="40"/>
      <c r="H850" s="49" t="s">
        <v>2815</v>
      </c>
      <c r="I850" s="40" t="s">
        <v>2063</v>
      </c>
      <c r="J850" s="49" t="s">
        <v>10</v>
      </c>
      <c r="K850" s="49" t="s">
        <v>105</v>
      </c>
      <c r="L850" s="52">
        <v>8.5857377466E10</v>
      </c>
      <c r="M850" s="53"/>
      <c r="N850" s="49" t="s">
        <v>2816</v>
      </c>
      <c r="O850" s="40" t="s">
        <v>2</v>
      </c>
      <c r="P850" s="55"/>
      <c r="Q850" s="40" t="s">
        <v>139</v>
      </c>
      <c r="R850" s="55"/>
      <c r="S850" s="55"/>
      <c r="T850" s="55"/>
      <c r="U850" s="55"/>
      <c r="V850" s="49" t="s">
        <v>2817</v>
      </c>
      <c r="W850" s="55"/>
      <c r="X850" s="55"/>
      <c r="Y850" s="55"/>
      <c r="Z850" s="40"/>
      <c r="AA850" s="55"/>
      <c r="AB850" s="40"/>
      <c r="AC850" s="40"/>
      <c r="AD850" s="55"/>
      <c r="AE850" s="56"/>
      <c r="AF850" s="56"/>
      <c r="AG850" s="56"/>
      <c r="AH850" s="56"/>
      <c r="AI850" s="56"/>
      <c r="AJ850" s="56"/>
      <c r="AK850" s="56"/>
    </row>
    <row r="851" ht="26.25" customHeight="1">
      <c r="A851" s="40">
        <v>821.0</v>
      </c>
      <c r="B851" s="55"/>
      <c r="C851" s="49" t="s">
        <v>2818</v>
      </c>
      <c r="D851" s="68" t="s">
        <v>2819</v>
      </c>
      <c r="E851" s="68"/>
      <c r="F851" s="41" t="s">
        <v>101</v>
      </c>
      <c r="G851" s="40"/>
      <c r="H851" s="49" t="s">
        <v>2820</v>
      </c>
      <c r="I851" s="40" t="s">
        <v>1356</v>
      </c>
      <c r="J851" s="49" t="s">
        <v>15</v>
      </c>
      <c r="K851" s="55"/>
      <c r="L851" s="52">
        <v>8.3897454761E10</v>
      </c>
      <c r="M851" s="53"/>
      <c r="N851" s="49" t="s">
        <v>2821</v>
      </c>
      <c r="O851" s="40" t="s">
        <v>177</v>
      </c>
      <c r="P851" s="55"/>
      <c r="Q851" s="40" t="s">
        <v>108</v>
      </c>
      <c r="R851" s="55"/>
      <c r="S851" s="55"/>
      <c r="T851" s="55"/>
      <c r="U851" s="55"/>
      <c r="V851" s="49" t="s">
        <v>2822</v>
      </c>
      <c r="W851" s="55"/>
      <c r="X851" s="55"/>
      <c r="Y851" s="55"/>
      <c r="Z851" s="40"/>
      <c r="AA851" s="55"/>
      <c r="AB851" s="40"/>
      <c r="AC851" s="40"/>
      <c r="AD851" s="55"/>
      <c r="AE851" s="56"/>
      <c r="AF851" s="56"/>
      <c r="AG851" s="56"/>
      <c r="AH851" s="56"/>
      <c r="AI851" s="56"/>
      <c r="AJ851" s="56"/>
      <c r="AK851" s="56"/>
    </row>
    <row r="852" ht="26.25" customHeight="1">
      <c r="A852" s="40">
        <v>822.0</v>
      </c>
      <c r="B852" s="55"/>
      <c r="C852" s="49" t="s">
        <v>2823</v>
      </c>
      <c r="D852" s="68" t="s">
        <v>2824</v>
      </c>
      <c r="E852" s="68"/>
      <c r="F852" s="41" t="s">
        <v>101</v>
      </c>
      <c r="G852" s="40"/>
      <c r="H852" s="49" t="s">
        <v>2825</v>
      </c>
      <c r="I852" s="40" t="s">
        <v>2609</v>
      </c>
      <c r="J852" s="49" t="s">
        <v>13</v>
      </c>
      <c r="K852" s="55"/>
      <c r="L852" s="52">
        <v>8.5691583847E10</v>
      </c>
      <c r="M852" s="53" t="s">
        <v>2826</v>
      </c>
      <c r="N852" s="49" t="s">
        <v>2827</v>
      </c>
      <c r="O852" s="40" t="s">
        <v>4</v>
      </c>
      <c r="P852" s="55"/>
      <c r="Q852" s="40" t="s">
        <v>139</v>
      </c>
      <c r="R852" s="55"/>
      <c r="S852" s="55"/>
      <c r="T852" s="55"/>
      <c r="U852" s="55"/>
      <c r="V852" s="49" t="s">
        <v>2828</v>
      </c>
      <c r="W852" s="55"/>
      <c r="X852" s="55"/>
      <c r="Y852" s="55"/>
      <c r="Z852" s="40"/>
      <c r="AA852" s="55"/>
      <c r="AB852" s="40"/>
      <c r="AC852" s="40"/>
      <c r="AD852" s="55"/>
      <c r="AE852" s="56"/>
      <c r="AF852" s="56"/>
      <c r="AG852" s="56"/>
      <c r="AH852" s="56"/>
      <c r="AI852" s="56"/>
      <c r="AJ852" s="56"/>
      <c r="AK852" s="56"/>
    </row>
    <row r="853" ht="26.25" customHeight="1">
      <c r="A853" s="40">
        <v>823.0</v>
      </c>
      <c r="B853" s="55"/>
      <c r="C853" s="49" t="s">
        <v>2829</v>
      </c>
      <c r="D853" s="67">
        <v>31689.0</v>
      </c>
      <c r="E853" s="67"/>
      <c r="F853" s="41" t="s">
        <v>101</v>
      </c>
      <c r="G853" s="40"/>
      <c r="H853" s="97" t="s">
        <v>2830</v>
      </c>
      <c r="I853" s="40" t="s">
        <v>2831</v>
      </c>
      <c r="J853" s="55"/>
      <c r="K853" s="49" t="s">
        <v>105</v>
      </c>
      <c r="L853" s="52">
        <v>8.5210999191E10</v>
      </c>
      <c r="M853" s="53" t="s">
        <v>2832</v>
      </c>
      <c r="N853" s="49" t="s">
        <v>2833</v>
      </c>
      <c r="O853" s="40" t="s">
        <v>106</v>
      </c>
      <c r="P853" s="55"/>
      <c r="Q853" s="40" t="s">
        <v>108</v>
      </c>
      <c r="R853" s="55"/>
      <c r="S853" s="55"/>
      <c r="T853" s="55"/>
      <c r="U853" s="55"/>
      <c r="V853" s="49" t="s">
        <v>2834</v>
      </c>
      <c r="W853" s="55"/>
      <c r="X853" s="55"/>
      <c r="Y853" s="55"/>
      <c r="Z853" s="40"/>
      <c r="AA853" s="55"/>
      <c r="AB853" s="40"/>
      <c r="AC853" s="40"/>
      <c r="AD853" s="55"/>
      <c r="AE853" s="56"/>
      <c r="AF853" s="56"/>
      <c r="AG853" s="56"/>
      <c r="AH853" s="56"/>
      <c r="AI853" s="56"/>
      <c r="AJ853" s="56"/>
      <c r="AK853" s="56"/>
    </row>
    <row r="854" ht="26.25" customHeight="1">
      <c r="A854" s="40">
        <v>824.0</v>
      </c>
      <c r="B854" s="55"/>
      <c r="C854" s="49" t="s">
        <v>2835</v>
      </c>
      <c r="D854" s="68" t="s">
        <v>2836</v>
      </c>
      <c r="E854" s="68"/>
      <c r="F854" s="41" t="s">
        <v>101</v>
      </c>
      <c r="G854" s="40"/>
      <c r="H854" s="49" t="s">
        <v>2837</v>
      </c>
      <c r="I854" s="40" t="s">
        <v>2162</v>
      </c>
      <c r="J854" s="49" t="s">
        <v>13</v>
      </c>
      <c r="K854" s="49" t="s">
        <v>2838</v>
      </c>
      <c r="L854" s="52">
        <v>8.2310808179E10</v>
      </c>
      <c r="M854" s="53" t="s">
        <v>2839</v>
      </c>
      <c r="N854" s="49" t="s">
        <v>2840</v>
      </c>
      <c r="O854" s="40" t="s">
        <v>106</v>
      </c>
      <c r="P854" s="55"/>
      <c r="Q854" s="40" t="s">
        <v>2841</v>
      </c>
      <c r="R854" s="55"/>
      <c r="S854" s="55"/>
      <c r="T854" s="55"/>
      <c r="U854" s="55"/>
      <c r="V854" s="49" t="s">
        <v>2842</v>
      </c>
      <c r="W854" s="55"/>
      <c r="X854" s="55"/>
      <c r="Y854" s="55"/>
      <c r="Z854" s="40"/>
      <c r="AA854" s="55"/>
      <c r="AB854" s="40"/>
      <c r="AC854" s="40"/>
      <c r="AD854" s="55"/>
      <c r="AE854" s="56"/>
      <c r="AF854" s="56"/>
      <c r="AG854" s="56"/>
      <c r="AH854" s="56"/>
      <c r="AI854" s="56"/>
      <c r="AJ854" s="56"/>
      <c r="AK854" s="56"/>
    </row>
    <row r="855" ht="26.25" customHeight="1">
      <c r="A855" s="40">
        <v>825.0</v>
      </c>
      <c r="B855" s="55"/>
      <c r="C855" s="49" t="s">
        <v>2843</v>
      </c>
      <c r="D855" s="68" t="s">
        <v>2844</v>
      </c>
      <c r="E855" s="68"/>
      <c r="F855" s="41" t="s">
        <v>101</v>
      </c>
      <c r="G855" s="40"/>
      <c r="H855" s="49" t="s">
        <v>2845</v>
      </c>
      <c r="I855" s="40" t="s">
        <v>151</v>
      </c>
      <c r="J855" s="49" t="s">
        <v>11</v>
      </c>
      <c r="K855" s="55"/>
      <c r="L855" s="75" t="s">
        <v>2846</v>
      </c>
      <c r="M855" s="53"/>
      <c r="N855" s="49" t="s">
        <v>2847</v>
      </c>
      <c r="O855" s="40" t="s">
        <v>177</v>
      </c>
      <c r="P855" s="55"/>
      <c r="Q855" s="40" t="s">
        <v>108</v>
      </c>
      <c r="R855" s="55"/>
      <c r="S855" s="55"/>
      <c r="T855" s="55"/>
      <c r="U855" s="55"/>
      <c r="V855" s="49" t="s">
        <v>2848</v>
      </c>
      <c r="W855" s="55"/>
      <c r="X855" s="55"/>
      <c r="Y855" s="55"/>
      <c r="Z855" s="40"/>
      <c r="AA855" s="55"/>
      <c r="AB855" s="40"/>
      <c r="AC855" s="40"/>
      <c r="AD855" s="55"/>
      <c r="AE855" s="56"/>
      <c r="AF855" s="56"/>
      <c r="AG855" s="56"/>
      <c r="AH855" s="56"/>
      <c r="AI855" s="56"/>
      <c r="AJ855" s="56"/>
      <c r="AK855" s="56"/>
    </row>
    <row r="856" ht="26.25" customHeight="1">
      <c r="A856" s="40">
        <v>826.0</v>
      </c>
      <c r="B856" s="55"/>
      <c r="C856" s="49" t="s">
        <v>2849</v>
      </c>
      <c r="D856" s="67">
        <v>32876.0</v>
      </c>
      <c r="E856" s="67"/>
      <c r="F856" s="41" t="s">
        <v>101</v>
      </c>
      <c r="G856" s="40"/>
      <c r="H856" s="49" t="s">
        <v>2850</v>
      </c>
      <c r="I856" s="40" t="s">
        <v>2020</v>
      </c>
      <c r="J856" s="49" t="s">
        <v>15</v>
      </c>
      <c r="K856" s="55"/>
      <c r="L856" s="52">
        <v>8.164826345E9</v>
      </c>
      <c r="M856" s="53"/>
      <c r="N856" s="49" t="s">
        <v>2851</v>
      </c>
      <c r="O856" s="40" t="s">
        <v>137</v>
      </c>
      <c r="P856" s="55"/>
      <c r="Q856" s="40" t="s">
        <v>2841</v>
      </c>
      <c r="R856" s="55"/>
      <c r="S856" s="55"/>
      <c r="T856" s="55"/>
      <c r="U856" s="55"/>
      <c r="V856" s="49" t="s">
        <v>2852</v>
      </c>
      <c r="W856" s="55"/>
      <c r="X856" s="55"/>
      <c r="Y856" s="55"/>
      <c r="Z856" s="40"/>
      <c r="AA856" s="55"/>
      <c r="AB856" s="40"/>
      <c r="AC856" s="40"/>
      <c r="AD856" s="55"/>
      <c r="AE856" s="56"/>
      <c r="AF856" s="56"/>
      <c r="AG856" s="56"/>
      <c r="AH856" s="56"/>
      <c r="AI856" s="56"/>
      <c r="AJ856" s="56"/>
      <c r="AK856" s="56"/>
    </row>
    <row r="857" ht="26.25" customHeight="1">
      <c r="A857" s="40">
        <v>827.0</v>
      </c>
      <c r="B857" s="55"/>
      <c r="C857" s="49" t="s">
        <v>2853</v>
      </c>
      <c r="D857" s="68" t="s">
        <v>2854</v>
      </c>
      <c r="E857" s="68"/>
      <c r="F857" s="41" t="s">
        <v>101</v>
      </c>
      <c r="G857" s="40"/>
      <c r="H857" s="49" t="s">
        <v>2855</v>
      </c>
      <c r="I857" s="40" t="s">
        <v>2404</v>
      </c>
      <c r="J857" s="49" t="s">
        <v>16</v>
      </c>
      <c r="K857" s="49" t="s">
        <v>105</v>
      </c>
      <c r="L857" s="52" t="s">
        <v>2856</v>
      </c>
      <c r="M857" s="53" t="s">
        <v>2857</v>
      </c>
      <c r="N857" s="54" t="s">
        <v>2858</v>
      </c>
      <c r="O857" s="40" t="s">
        <v>106</v>
      </c>
      <c r="P857" s="55"/>
      <c r="Q857" s="40" t="s">
        <v>139</v>
      </c>
      <c r="R857" s="55"/>
      <c r="S857" s="55"/>
      <c r="T857" s="55"/>
      <c r="U857" s="55"/>
      <c r="V857" s="49" t="s">
        <v>2859</v>
      </c>
      <c r="W857" s="55"/>
      <c r="X857" s="55"/>
      <c r="Y857" s="55"/>
      <c r="Z857" s="40"/>
      <c r="AA857" s="55"/>
      <c r="AB857" s="40"/>
      <c r="AC857" s="40"/>
      <c r="AD857" s="55"/>
      <c r="AE857" s="56"/>
      <c r="AF857" s="56"/>
      <c r="AG857" s="56"/>
      <c r="AH857" s="56"/>
      <c r="AI857" s="56"/>
      <c r="AJ857" s="56"/>
      <c r="AK857" s="56"/>
    </row>
    <row r="858" ht="26.25" customHeight="1">
      <c r="A858" s="40">
        <v>828.0</v>
      </c>
      <c r="B858" s="55"/>
      <c r="C858" s="49" t="s">
        <v>2860</v>
      </c>
      <c r="D858" s="67">
        <v>28771.0</v>
      </c>
      <c r="E858" s="67"/>
      <c r="F858" s="41" t="s">
        <v>101</v>
      </c>
      <c r="G858" s="40"/>
      <c r="H858" s="49" t="s">
        <v>2861</v>
      </c>
      <c r="I858" s="40" t="s">
        <v>2217</v>
      </c>
      <c r="J858" s="49" t="s">
        <v>24</v>
      </c>
      <c r="K858" s="49" t="s">
        <v>105</v>
      </c>
      <c r="L858" s="52" t="s">
        <v>2862</v>
      </c>
      <c r="M858" s="53"/>
      <c r="N858" s="49"/>
      <c r="O858" s="40" t="s">
        <v>177</v>
      </c>
      <c r="P858" s="55"/>
      <c r="Q858" s="40" t="s">
        <v>108</v>
      </c>
      <c r="R858" s="55"/>
      <c r="S858" s="55"/>
      <c r="T858" s="55"/>
      <c r="U858" s="55"/>
      <c r="V858" s="49" t="s">
        <v>2863</v>
      </c>
      <c r="W858" s="55"/>
      <c r="X858" s="55"/>
      <c r="Y858" s="55"/>
      <c r="Z858" s="40"/>
      <c r="AA858" s="55"/>
      <c r="AB858" s="40"/>
      <c r="AC858" s="40"/>
      <c r="AD858" s="55"/>
      <c r="AE858" s="56"/>
      <c r="AF858" s="56"/>
      <c r="AG858" s="56"/>
      <c r="AH858" s="56"/>
      <c r="AI858" s="56"/>
      <c r="AJ858" s="56"/>
      <c r="AK858" s="56"/>
    </row>
    <row r="859" ht="26.25" customHeight="1">
      <c r="A859" s="40">
        <v>829.0</v>
      </c>
      <c r="B859" s="55"/>
      <c r="C859" s="49" t="s">
        <v>2864</v>
      </c>
      <c r="D859" s="68" t="s">
        <v>2865</v>
      </c>
      <c r="E859" s="68"/>
      <c r="F859" s="41" t="s">
        <v>101</v>
      </c>
      <c r="G859" s="40"/>
      <c r="H859" s="49" t="s">
        <v>2866</v>
      </c>
      <c r="I859" s="40" t="s">
        <v>2867</v>
      </c>
      <c r="J859" s="49" t="s">
        <v>10</v>
      </c>
      <c r="K859" s="55"/>
      <c r="L859" s="52">
        <v>8.1338181894E10</v>
      </c>
      <c r="M859" s="53"/>
      <c r="N859" s="49" t="s">
        <v>2868</v>
      </c>
      <c r="O859" s="40" t="s">
        <v>2</v>
      </c>
      <c r="P859" s="55"/>
      <c r="Q859" s="40" t="s">
        <v>139</v>
      </c>
      <c r="R859" s="55"/>
      <c r="S859" s="55"/>
      <c r="T859" s="55"/>
      <c r="U859" s="55"/>
      <c r="V859" s="49" t="s">
        <v>2869</v>
      </c>
      <c r="W859" s="55"/>
      <c r="X859" s="55"/>
      <c r="Y859" s="55"/>
      <c r="Z859" s="40"/>
      <c r="AA859" s="55"/>
      <c r="AB859" s="40"/>
      <c r="AC859" s="40"/>
      <c r="AD859" s="55"/>
      <c r="AE859" s="56"/>
      <c r="AF859" s="56"/>
      <c r="AG859" s="56"/>
      <c r="AH859" s="56"/>
      <c r="AI859" s="56"/>
      <c r="AJ859" s="56"/>
      <c r="AK859" s="56"/>
    </row>
    <row r="860" ht="26.25" customHeight="1">
      <c r="A860" s="40">
        <v>830.0</v>
      </c>
      <c r="B860" s="55"/>
      <c r="C860" s="49" t="s">
        <v>2870</v>
      </c>
      <c r="D860" s="68" t="s">
        <v>2871</v>
      </c>
      <c r="E860" s="68"/>
      <c r="F860" s="41" t="s">
        <v>101</v>
      </c>
      <c r="G860" s="40"/>
      <c r="H860" s="49" t="s">
        <v>2872</v>
      </c>
      <c r="I860" s="40" t="s">
        <v>2873</v>
      </c>
      <c r="J860" s="49" t="s">
        <v>39</v>
      </c>
      <c r="K860" s="49" t="s">
        <v>1776</v>
      </c>
      <c r="L860" s="52" t="s">
        <v>2874</v>
      </c>
      <c r="M860" s="53"/>
      <c r="N860" s="54" t="s">
        <v>2875</v>
      </c>
      <c r="O860" s="40" t="s">
        <v>106</v>
      </c>
      <c r="P860" s="55"/>
      <c r="Q860" s="40" t="s">
        <v>2841</v>
      </c>
      <c r="R860" s="55"/>
      <c r="S860" s="55"/>
      <c r="T860" s="55"/>
      <c r="U860" s="55"/>
      <c r="V860" s="49" t="s">
        <v>2876</v>
      </c>
      <c r="W860" s="55"/>
      <c r="X860" s="55"/>
      <c r="Y860" s="55"/>
      <c r="Z860" s="40"/>
      <c r="AA860" s="55"/>
      <c r="AB860" s="40"/>
      <c r="AC860" s="40"/>
      <c r="AD860" s="55"/>
      <c r="AE860" s="56"/>
      <c r="AF860" s="56"/>
      <c r="AG860" s="56"/>
      <c r="AH860" s="56"/>
      <c r="AI860" s="56"/>
      <c r="AJ860" s="56"/>
      <c r="AK860" s="56"/>
    </row>
    <row r="861" ht="26.25" customHeight="1">
      <c r="A861" s="40">
        <v>831.0</v>
      </c>
      <c r="B861" s="55"/>
      <c r="C861" s="49" t="s">
        <v>2877</v>
      </c>
      <c r="D861" s="68" t="s">
        <v>2878</v>
      </c>
      <c r="E861" s="68"/>
      <c r="F861" s="41" t="s">
        <v>101</v>
      </c>
      <c r="G861" s="40"/>
      <c r="H861" s="49" t="s">
        <v>2879</v>
      </c>
      <c r="I861" s="40" t="s">
        <v>248</v>
      </c>
      <c r="J861" s="49" t="s">
        <v>11</v>
      </c>
      <c r="K861" s="55"/>
      <c r="L861" s="52">
        <v>8.532278708E10</v>
      </c>
      <c r="M861" s="53"/>
      <c r="N861" s="54" t="s">
        <v>2880</v>
      </c>
      <c r="O861" s="40" t="s">
        <v>2881</v>
      </c>
      <c r="P861" s="55"/>
      <c r="Q861" s="40" t="s">
        <v>2882</v>
      </c>
      <c r="R861" s="55"/>
      <c r="S861" s="55"/>
      <c r="T861" s="55"/>
      <c r="U861" s="55"/>
      <c r="V861" s="49"/>
      <c r="W861" s="55"/>
      <c r="X861" s="55"/>
      <c r="Y861" s="55"/>
      <c r="Z861" s="40"/>
      <c r="AA861" s="55"/>
      <c r="AB861" s="40"/>
      <c r="AC861" s="40"/>
      <c r="AD861" s="55"/>
      <c r="AE861" s="56"/>
      <c r="AF861" s="56"/>
      <c r="AG861" s="56"/>
      <c r="AH861" s="56"/>
      <c r="AI861" s="56"/>
      <c r="AJ861" s="56"/>
      <c r="AK861" s="56"/>
    </row>
    <row r="862" ht="26.25" customHeight="1">
      <c r="A862" s="40">
        <v>832.0</v>
      </c>
      <c r="B862" s="55"/>
      <c r="C862" s="49" t="s">
        <v>2883</v>
      </c>
      <c r="D862" s="68" t="s">
        <v>2884</v>
      </c>
      <c r="E862" s="68"/>
      <c r="F862" s="41" t="s">
        <v>101</v>
      </c>
      <c r="G862" s="40"/>
      <c r="H862" s="49" t="s">
        <v>2885</v>
      </c>
      <c r="I862" s="40" t="s">
        <v>2609</v>
      </c>
      <c r="J862" s="49" t="s">
        <v>13</v>
      </c>
      <c r="K862" s="55"/>
      <c r="L862" s="52">
        <v>8.190606566E10</v>
      </c>
      <c r="M862" s="53"/>
      <c r="N862" s="54" t="s">
        <v>2886</v>
      </c>
      <c r="O862" s="40" t="s">
        <v>137</v>
      </c>
      <c r="P862" s="55"/>
      <c r="Q862" s="40" t="s">
        <v>108</v>
      </c>
      <c r="R862" s="55"/>
      <c r="S862" s="55"/>
      <c r="T862" s="55"/>
      <c r="U862" s="55"/>
      <c r="V862" s="49" t="s">
        <v>2887</v>
      </c>
      <c r="W862" s="55"/>
      <c r="X862" s="55"/>
      <c r="Y862" s="55"/>
      <c r="Z862" s="40"/>
      <c r="AA862" s="55"/>
      <c r="AB862" s="40"/>
      <c r="AC862" s="40"/>
      <c r="AD862" s="55"/>
      <c r="AE862" s="56"/>
      <c r="AF862" s="56"/>
      <c r="AG862" s="56"/>
      <c r="AH862" s="56"/>
      <c r="AI862" s="56"/>
      <c r="AJ862" s="56"/>
      <c r="AK862" s="56"/>
    </row>
    <row r="863" ht="26.25" customHeight="1">
      <c r="A863" s="40">
        <v>833.0</v>
      </c>
      <c r="B863" s="55"/>
      <c r="C863" s="49" t="s">
        <v>2888</v>
      </c>
      <c r="D863" s="67">
        <v>35709.0</v>
      </c>
      <c r="E863" s="67"/>
      <c r="F863" s="41" t="s">
        <v>101</v>
      </c>
      <c r="G863" s="40"/>
      <c r="H863" s="49" t="s">
        <v>2889</v>
      </c>
      <c r="I863" s="40" t="s">
        <v>2368</v>
      </c>
      <c r="J863" s="49" t="s">
        <v>46</v>
      </c>
      <c r="K863" s="49" t="s">
        <v>1776</v>
      </c>
      <c r="L863" s="52">
        <v>8.1397288791E10</v>
      </c>
      <c r="M863" s="53"/>
      <c r="N863" s="49" t="s">
        <v>2840</v>
      </c>
      <c r="O863" s="40" t="s">
        <v>2890</v>
      </c>
      <c r="P863" s="55"/>
      <c r="Q863" s="40" t="s">
        <v>108</v>
      </c>
      <c r="R863" s="55"/>
      <c r="S863" s="55"/>
      <c r="T863" s="55"/>
      <c r="U863" s="55"/>
      <c r="V863" s="49" t="s">
        <v>2891</v>
      </c>
      <c r="W863" s="55"/>
      <c r="X863" s="55"/>
      <c r="Y863" s="55"/>
      <c r="Z863" s="40"/>
      <c r="AA863" s="55"/>
      <c r="AB863" s="40"/>
      <c r="AC863" s="40"/>
      <c r="AD863" s="55"/>
      <c r="AE863" s="56"/>
      <c r="AF863" s="56"/>
      <c r="AG863" s="56"/>
      <c r="AH863" s="56"/>
      <c r="AI863" s="56"/>
      <c r="AJ863" s="56"/>
      <c r="AK863" s="56"/>
    </row>
    <row r="864" ht="26.25" customHeight="1">
      <c r="A864" s="40">
        <v>834.0</v>
      </c>
      <c r="B864" s="55"/>
      <c r="C864" s="49" t="s">
        <v>2892</v>
      </c>
      <c r="D864" s="67">
        <v>34675.0</v>
      </c>
      <c r="E864" s="67"/>
      <c r="F864" s="41" t="s">
        <v>101</v>
      </c>
      <c r="G864" s="40"/>
      <c r="H864" s="49" t="s">
        <v>2893</v>
      </c>
      <c r="I864" s="40" t="s">
        <v>248</v>
      </c>
      <c r="J864" s="49" t="s">
        <v>11</v>
      </c>
      <c r="K864" s="55"/>
      <c r="L864" s="52">
        <v>8.8218003028E10</v>
      </c>
      <c r="M864" s="53"/>
      <c r="N864" s="54" t="s">
        <v>2894</v>
      </c>
      <c r="O864" s="40" t="s">
        <v>177</v>
      </c>
      <c r="P864" s="55"/>
      <c r="Q864" s="40" t="s">
        <v>108</v>
      </c>
      <c r="R864" s="55"/>
      <c r="S864" s="55"/>
      <c r="T864" s="55"/>
      <c r="U864" s="55"/>
      <c r="V864" s="49" t="s">
        <v>2895</v>
      </c>
      <c r="W864" s="55"/>
      <c r="X864" s="55"/>
      <c r="Y864" s="55"/>
      <c r="Z864" s="40"/>
      <c r="AA864" s="55"/>
      <c r="AB864" s="40"/>
      <c r="AC864" s="40"/>
      <c r="AD864" s="55"/>
      <c r="AE864" s="56"/>
      <c r="AF864" s="56"/>
      <c r="AG864" s="56"/>
      <c r="AH864" s="56"/>
      <c r="AI864" s="56"/>
      <c r="AJ864" s="56"/>
      <c r="AK864" s="56"/>
    </row>
    <row r="865" ht="26.25" customHeight="1">
      <c r="A865" s="40">
        <v>835.0</v>
      </c>
      <c r="B865" s="55"/>
      <c r="C865" s="49" t="s">
        <v>2896</v>
      </c>
      <c r="D865" s="67">
        <v>36435.0</v>
      </c>
      <c r="E865" s="67"/>
      <c r="F865" s="41" t="s">
        <v>101</v>
      </c>
      <c r="G865" s="40"/>
      <c r="H865" s="49" t="s">
        <v>2897</v>
      </c>
      <c r="I865" s="49" t="s">
        <v>2898</v>
      </c>
      <c r="J865" s="49" t="s">
        <v>11</v>
      </c>
      <c r="K865" s="49" t="s">
        <v>2899</v>
      </c>
      <c r="L865" s="52">
        <v>8.3823518232E10</v>
      </c>
      <c r="M865" s="53" t="s">
        <v>2900</v>
      </c>
      <c r="N865" s="55"/>
      <c r="O865" s="40" t="s">
        <v>106</v>
      </c>
      <c r="P865" s="55"/>
      <c r="Q865" s="40" t="s">
        <v>108</v>
      </c>
      <c r="R865" s="55"/>
      <c r="S865" s="55"/>
      <c r="T865" s="55"/>
      <c r="U865" s="55"/>
      <c r="V865" s="49" t="s">
        <v>102</v>
      </c>
      <c r="W865" s="55"/>
      <c r="X865" s="55"/>
      <c r="Y865" s="55"/>
      <c r="Z865" s="40"/>
      <c r="AA865" s="55"/>
      <c r="AB865" s="40"/>
      <c r="AC865" s="40"/>
      <c r="AD865" s="55"/>
      <c r="AE865" s="56"/>
      <c r="AF865" s="56"/>
      <c r="AG865" s="56"/>
      <c r="AH865" s="56"/>
      <c r="AI865" s="56"/>
      <c r="AJ865" s="56"/>
      <c r="AK865" s="56"/>
    </row>
    <row r="866" ht="26.25" customHeight="1">
      <c r="A866" s="40">
        <v>836.0</v>
      </c>
      <c r="B866" s="55"/>
      <c r="C866" s="49" t="s">
        <v>2901</v>
      </c>
      <c r="D866" s="68" t="s">
        <v>2902</v>
      </c>
      <c r="E866" s="68"/>
      <c r="F866" s="41" t="s">
        <v>101</v>
      </c>
      <c r="G866" s="40"/>
      <c r="H866" s="49" t="s">
        <v>2903</v>
      </c>
      <c r="I866" s="40" t="s">
        <v>1303</v>
      </c>
      <c r="J866" s="49" t="s">
        <v>15</v>
      </c>
      <c r="K866" s="55"/>
      <c r="L866" s="52">
        <v>8.3875592216E10</v>
      </c>
      <c r="M866" s="53"/>
      <c r="N866" s="49" t="s">
        <v>2904</v>
      </c>
      <c r="O866" s="40" t="s">
        <v>177</v>
      </c>
      <c r="P866" s="55"/>
      <c r="Q866" s="40" t="s">
        <v>108</v>
      </c>
      <c r="R866" s="55"/>
      <c r="S866" s="55"/>
      <c r="T866" s="55"/>
      <c r="U866" s="55"/>
      <c r="V866" s="49" t="s">
        <v>2905</v>
      </c>
      <c r="W866" s="55"/>
      <c r="X866" s="55"/>
      <c r="Y866" s="55"/>
      <c r="Z866" s="40"/>
      <c r="AA866" s="55"/>
      <c r="AB866" s="40"/>
      <c r="AC866" s="40"/>
      <c r="AD866" s="55"/>
      <c r="AE866" s="56"/>
      <c r="AF866" s="56"/>
      <c r="AG866" s="56"/>
      <c r="AH866" s="56"/>
      <c r="AI866" s="56"/>
      <c r="AJ866" s="56"/>
      <c r="AK866" s="56"/>
    </row>
    <row r="867" ht="26.25" customHeight="1">
      <c r="A867" s="40">
        <v>837.0</v>
      </c>
      <c r="B867" s="55"/>
      <c r="C867" s="49" t="s">
        <v>2906</v>
      </c>
      <c r="D867" s="67">
        <v>32510.0</v>
      </c>
      <c r="E867" s="67"/>
      <c r="F867" s="41" t="s">
        <v>101</v>
      </c>
      <c r="G867" s="40"/>
      <c r="H867" s="49" t="s">
        <v>2907</v>
      </c>
      <c r="I867" s="40" t="s">
        <v>2037</v>
      </c>
      <c r="J867" s="49" t="s">
        <v>24</v>
      </c>
      <c r="K867" s="49" t="s">
        <v>105</v>
      </c>
      <c r="L867" s="52">
        <v>8.5726313462E10</v>
      </c>
      <c r="M867" s="53"/>
      <c r="N867" s="49" t="s">
        <v>2908</v>
      </c>
      <c r="O867" s="40" t="s">
        <v>137</v>
      </c>
      <c r="P867" s="55"/>
      <c r="Q867" s="40" t="s">
        <v>139</v>
      </c>
      <c r="R867" s="55"/>
      <c r="S867" s="55"/>
      <c r="T867" s="55"/>
      <c r="U867" s="55"/>
      <c r="V867" s="49" t="s">
        <v>2876</v>
      </c>
      <c r="W867" s="55"/>
      <c r="X867" s="55"/>
      <c r="Y867" s="55"/>
      <c r="Z867" s="40"/>
      <c r="AA867" s="55"/>
      <c r="AB867" s="40"/>
      <c r="AC867" s="40"/>
      <c r="AD867" s="55"/>
      <c r="AE867" s="56"/>
      <c r="AF867" s="56"/>
      <c r="AG867" s="56"/>
      <c r="AH867" s="56"/>
      <c r="AI867" s="56"/>
      <c r="AJ867" s="56"/>
      <c r="AK867" s="56"/>
    </row>
    <row r="868" ht="26.25" customHeight="1">
      <c r="A868" s="40">
        <v>838.0</v>
      </c>
      <c r="B868" s="55"/>
      <c r="C868" s="49" t="s">
        <v>2909</v>
      </c>
      <c r="D868" s="68" t="s">
        <v>2910</v>
      </c>
      <c r="E868" s="68"/>
      <c r="F868" s="41" t="s">
        <v>119</v>
      </c>
      <c r="G868" s="40"/>
      <c r="H868" s="49" t="s">
        <v>2911</v>
      </c>
      <c r="I868" s="40" t="s">
        <v>2609</v>
      </c>
      <c r="J868" s="49" t="s">
        <v>13</v>
      </c>
      <c r="K868" s="55"/>
      <c r="L868" s="52">
        <v>8.119202884E9</v>
      </c>
      <c r="M868" s="53"/>
      <c r="N868" s="49" t="s">
        <v>2912</v>
      </c>
      <c r="O868" s="40" t="s">
        <v>4</v>
      </c>
      <c r="P868" s="55"/>
      <c r="Q868" s="40" t="s">
        <v>139</v>
      </c>
      <c r="R868" s="55"/>
      <c r="S868" s="55"/>
      <c r="T868" s="55"/>
      <c r="U868" s="55"/>
      <c r="V868" s="49" t="s">
        <v>2913</v>
      </c>
      <c r="W868" s="55"/>
      <c r="X868" s="55"/>
      <c r="Y868" s="55"/>
      <c r="Z868" s="40"/>
      <c r="AA868" s="55"/>
      <c r="AB868" s="40"/>
      <c r="AC868" s="40"/>
      <c r="AD868" s="55"/>
      <c r="AE868" s="56"/>
      <c r="AF868" s="56"/>
      <c r="AG868" s="56"/>
      <c r="AH868" s="56"/>
      <c r="AI868" s="56"/>
      <c r="AJ868" s="56"/>
      <c r="AK868" s="56"/>
    </row>
    <row r="869" ht="26.25" customHeight="1">
      <c r="A869" s="40">
        <v>839.0</v>
      </c>
      <c r="B869" s="55"/>
      <c r="C869" s="49" t="s">
        <v>2914</v>
      </c>
      <c r="D869" s="68" t="s">
        <v>2915</v>
      </c>
      <c r="E869" s="68"/>
      <c r="F869" s="41" t="s">
        <v>119</v>
      </c>
      <c r="G869" s="40"/>
      <c r="H869" s="49" t="s">
        <v>2916</v>
      </c>
      <c r="I869" s="40" t="s">
        <v>2917</v>
      </c>
      <c r="J869" s="49" t="s">
        <v>17</v>
      </c>
      <c r="K869" s="55"/>
      <c r="L869" s="52">
        <v>8.5215539062E10</v>
      </c>
      <c r="M869" s="53"/>
      <c r="N869" s="49" t="s">
        <v>2918</v>
      </c>
      <c r="O869" s="40" t="s">
        <v>137</v>
      </c>
      <c r="P869" s="55"/>
      <c r="Q869" s="40" t="s">
        <v>108</v>
      </c>
      <c r="R869" s="55"/>
      <c r="S869" s="55"/>
      <c r="T869" s="55"/>
      <c r="U869" s="55"/>
      <c r="V869" s="49" t="s">
        <v>2876</v>
      </c>
      <c r="W869" s="55"/>
      <c r="X869" s="55"/>
      <c r="Y869" s="55"/>
      <c r="Z869" s="40"/>
      <c r="AA869" s="55"/>
      <c r="AB869" s="40"/>
      <c r="AC869" s="40"/>
      <c r="AD869" s="55"/>
      <c r="AE869" s="56"/>
      <c r="AF869" s="56"/>
      <c r="AG869" s="56"/>
      <c r="AH869" s="56"/>
      <c r="AI869" s="56"/>
      <c r="AJ869" s="56"/>
      <c r="AK869" s="56"/>
    </row>
    <row r="870" ht="26.25" customHeight="1">
      <c r="A870" s="40">
        <v>840.0</v>
      </c>
      <c r="B870" s="55"/>
      <c r="C870" s="49" t="s">
        <v>2919</v>
      </c>
      <c r="D870" s="67">
        <v>33549.0</v>
      </c>
      <c r="E870" s="67"/>
      <c r="F870" s="41" t="s">
        <v>101</v>
      </c>
      <c r="G870" s="40"/>
      <c r="H870" s="49" t="s">
        <v>2920</v>
      </c>
      <c r="I870" s="40" t="s">
        <v>1973</v>
      </c>
      <c r="J870" s="49" t="s">
        <v>16</v>
      </c>
      <c r="K870" s="55"/>
      <c r="L870" s="75" t="s">
        <v>2921</v>
      </c>
      <c r="M870" s="53"/>
      <c r="N870" s="49" t="s">
        <v>2922</v>
      </c>
      <c r="O870" s="40" t="s">
        <v>177</v>
      </c>
      <c r="P870" s="55"/>
      <c r="Q870" s="40" t="s">
        <v>108</v>
      </c>
      <c r="R870" s="55"/>
      <c r="S870" s="55"/>
      <c r="T870" s="55"/>
      <c r="U870" s="55"/>
      <c r="V870" s="49" t="s">
        <v>2876</v>
      </c>
      <c r="W870" s="55"/>
      <c r="X870" s="55"/>
      <c r="Y870" s="55"/>
      <c r="Z870" s="40"/>
      <c r="AA870" s="55"/>
      <c r="AB870" s="40"/>
      <c r="AC870" s="40"/>
      <c r="AD870" s="55"/>
      <c r="AE870" s="56"/>
      <c r="AF870" s="56"/>
      <c r="AG870" s="56"/>
      <c r="AH870" s="56"/>
      <c r="AI870" s="56"/>
      <c r="AJ870" s="56"/>
      <c r="AK870" s="56"/>
    </row>
    <row r="871" ht="26.25" customHeight="1">
      <c r="A871" s="40">
        <v>841.0</v>
      </c>
      <c r="B871" s="55"/>
      <c r="C871" s="49" t="s">
        <v>2923</v>
      </c>
      <c r="D871" s="67">
        <v>32146.0</v>
      </c>
      <c r="E871" s="67"/>
      <c r="F871" s="41" t="s">
        <v>101</v>
      </c>
      <c r="G871" s="40"/>
      <c r="H871" s="49" t="s">
        <v>2924</v>
      </c>
      <c r="I871" s="40" t="s">
        <v>2609</v>
      </c>
      <c r="J871" s="49" t="s">
        <v>13</v>
      </c>
      <c r="K871" s="49" t="s">
        <v>105</v>
      </c>
      <c r="L871" s="52">
        <v>8.3808410692E10</v>
      </c>
      <c r="M871" s="53"/>
      <c r="N871" s="54" t="s">
        <v>2925</v>
      </c>
      <c r="O871" s="40" t="s">
        <v>106</v>
      </c>
      <c r="P871" s="55"/>
      <c r="Q871" s="40" t="s">
        <v>139</v>
      </c>
      <c r="R871" s="55"/>
      <c r="S871" s="55"/>
      <c r="T871" s="55"/>
      <c r="U871" s="55"/>
      <c r="V871" s="49" t="s">
        <v>2876</v>
      </c>
      <c r="W871" s="55"/>
      <c r="X871" s="55"/>
      <c r="Y871" s="55"/>
      <c r="Z871" s="40"/>
      <c r="AA871" s="55"/>
      <c r="AB871" s="40"/>
      <c r="AC871" s="40"/>
      <c r="AD871" s="55"/>
      <c r="AE871" s="56"/>
      <c r="AF871" s="56"/>
      <c r="AG871" s="56"/>
      <c r="AH871" s="56"/>
      <c r="AI871" s="56"/>
      <c r="AJ871" s="56"/>
      <c r="AK871" s="56"/>
    </row>
    <row r="872" ht="26.25" customHeight="1">
      <c r="A872" s="40">
        <v>842.0</v>
      </c>
      <c r="B872" s="55"/>
      <c r="C872" s="49" t="s">
        <v>2926</v>
      </c>
      <c r="D872" s="68" t="s">
        <v>2927</v>
      </c>
      <c r="E872" s="68"/>
      <c r="F872" s="41" t="s">
        <v>101</v>
      </c>
      <c r="G872" s="40"/>
      <c r="H872" s="49" t="s">
        <v>2928</v>
      </c>
      <c r="I872" s="40" t="s">
        <v>809</v>
      </c>
      <c r="J872" s="49" t="s">
        <v>11</v>
      </c>
      <c r="K872" s="55"/>
      <c r="L872" s="52">
        <v>8.7717232168E10</v>
      </c>
      <c r="M872" s="53"/>
      <c r="N872" s="49" t="s">
        <v>2929</v>
      </c>
      <c r="O872" s="40" t="s">
        <v>4</v>
      </c>
      <c r="P872" s="55"/>
      <c r="Q872" s="40" t="s">
        <v>108</v>
      </c>
      <c r="R872" s="55"/>
      <c r="S872" s="55"/>
      <c r="T872" s="55"/>
      <c r="U872" s="55"/>
      <c r="V872" s="49" t="s">
        <v>2930</v>
      </c>
      <c r="W872" s="55"/>
      <c r="X872" s="55"/>
      <c r="Y872" s="55"/>
      <c r="Z872" s="40"/>
      <c r="AA872" s="55"/>
      <c r="AB872" s="40"/>
      <c r="AC872" s="40"/>
      <c r="AD872" s="55"/>
      <c r="AE872" s="56"/>
      <c r="AF872" s="56"/>
      <c r="AG872" s="56"/>
      <c r="AH872" s="56"/>
      <c r="AI872" s="56"/>
      <c r="AJ872" s="56"/>
      <c r="AK872" s="56"/>
    </row>
    <row r="873" ht="26.25" customHeight="1">
      <c r="A873" s="40">
        <v>843.0</v>
      </c>
      <c r="B873" s="55"/>
      <c r="C873" s="49" t="s">
        <v>2931</v>
      </c>
      <c r="D873" s="67">
        <v>29411.0</v>
      </c>
      <c r="E873" s="67"/>
      <c r="F873" s="41" t="s">
        <v>101</v>
      </c>
      <c r="G873" s="40"/>
      <c r="H873" s="49" t="s">
        <v>2932</v>
      </c>
      <c r="I873" s="40" t="s">
        <v>2933</v>
      </c>
      <c r="J873" s="49" t="s">
        <v>24</v>
      </c>
      <c r="K873" s="49" t="s">
        <v>1776</v>
      </c>
      <c r="L873" s="52">
        <v>8.3867416576E10</v>
      </c>
      <c r="M873" s="53"/>
      <c r="N873" s="54" t="s">
        <v>2934</v>
      </c>
      <c r="O873" s="40" t="s">
        <v>137</v>
      </c>
      <c r="P873" s="55"/>
      <c r="Q873" s="40" t="s">
        <v>139</v>
      </c>
      <c r="R873" s="55"/>
      <c r="S873" s="55"/>
      <c r="T873" s="55"/>
      <c r="U873" s="55"/>
      <c r="V873" s="49" t="s">
        <v>2876</v>
      </c>
      <c r="W873" s="55"/>
      <c r="X873" s="55"/>
      <c r="Y873" s="55"/>
      <c r="Z873" s="40"/>
      <c r="AA873" s="55"/>
      <c r="AB873" s="40"/>
      <c r="AC873" s="40"/>
      <c r="AD873" s="55"/>
      <c r="AE873" s="56"/>
      <c r="AF873" s="56"/>
      <c r="AG873" s="56"/>
      <c r="AH873" s="56"/>
      <c r="AI873" s="56"/>
      <c r="AJ873" s="56"/>
      <c r="AK873" s="56"/>
    </row>
    <row r="874" ht="26.25" customHeight="1">
      <c r="A874" s="40">
        <v>844.0</v>
      </c>
      <c r="B874" s="55"/>
      <c r="C874" s="49" t="s">
        <v>2935</v>
      </c>
      <c r="D874" s="67">
        <v>33215.0</v>
      </c>
      <c r="E874" s="67"/>
      <c r="F874" s="41" t="s">
        <v>101</v>
      </c>
      <c r="G874" s="40"/>
      <c r="H874" s="49" t="s">
        <v>2936</v>
      </c>
      <c r="I874" s="40" t="s">
        <v>2937</v>
      </c>
      <c r="J874" s="49" t="s">
        <v>24</v>
      </c>
      <c r="K874" s="55"/>
      <c r="L874" s="52">
        <v>8.5647302931E10</v>
      </c>
      <c r="M874" s="53"/>
      <c r="N874" s="49" t="s">
        <v>2938</v>
      </c>
      <c r="O874" s="40" t="s">
        <v>106</v>
      </c>
      <c r="P874" s="55"/>
      <c r="Q874" s="40" t="s">
        <v>2841</v>
      </c>
      <c r="R874" s="55"/>
      <c r="S874" s="55"/>
      <c r="T874" s="55"/>
      <c r="U874" s="55"/>
      <c r="V874" s="49" t="s">
        <v>2939</v>
      </c>
      <c r="W874" s="55"/>
      <c r="X874" s="55"/>
      <c r="Y874" s="55"/>
      <c r="Z874" s="40"/>
      <c r="AA874" s="55"/>
      <c r="AB874" s="40"/>
      <c r="AC874" s="40"/>
      <c r="AD874" s="55"/>
      <c r="AE874" s="56"/>
      <c r="AF874" s="56"/>
      <c r="AG874" s="56"/>
      <c r="AH874" s="56"/>
      <c r="AI874" s="56"/>
      <c r="AJ874" s="56"/>
      <c r="AK874" s="56"/>
    </row>
    <row r="875" ht="26.25" customHeight="1">
      <c r="A875" s="40">
        <v>845.0</v>
      </c>
      <c r="B875" s="55"/>
      <c r="C875" s="49" t="s">
        <v>2940</v>
      </c>
      <c r="D875" s="68" t="s">
        <v>2941</v>
      </c>
      <c r="E875" s="68"/>
      <c r="F875" s="41" t="s">
        <v>101</v>
      </c>
      <c r="G875" s="40"/>
      <c r="H875" s="49" t="s">
        <v>2942</v>
      </c>
      <c r="I875" s="40" t="s">
        <v>32</v>
      </c>
      <c r="J875" s="49" t="s">
        <v>11</v>
      </c>
      <c r="K875" s="55"/>
      <c r="L875" s="52">
        <v>8.1288832505E10</v>
      </c>
      <c r="M875" s="53"/>
      <c r="N875" s="54" t="s">
        <v>2943</v>
      </c>
      <c r="O875" s="40" t="s">
        <v>177</v>
      </c>
      <c r="P875" s="55"/>
      <c r="Q875" s="40" t="s">
        <v>108</v>
      </c>
      <c r="R875" s="55"/>
      <c r="S875" s="55"/>
      <c r="T875" s="55"/>
      <c r="U875" s="55"/>
      <c r="V875" s="49" t="s">
        <v>2944</v>
      </c>
      <c r="W875" s="55"/>
      <c r="X875" s="55"/>
      <c r="Y875" s="55"/>
      <c r="Z875" s="40"/>
      <c r="AA875" s="55"/>
      <c r="AB875" s="40"/>
      <c r="AC875" s="40"/>
      <c r="AD875" s="55"/>
      <c r="AE875" s="56"/>
      <c r="AF875" s="56"/>
      <c r="AG875" s="56"/>
      <c r="AH875" s="56"/>
      <c r="AI875" s="56"/>
      <c r="AJ875" s="56"/>
      <c r="AK875" s="56"/>
    </row>
    <row r="876" ht="26.25" customHeight="1">
      <c r="A876" s="40">
        <v>846.0</v>
      </c>
      <c r="B876" s="55"/>
      <c r="C876" s="49" t="s">
        <v>2945</v>
      </c>
      <c r="D876" s="68" t="s">
        <v>2946</v>
      </c>
      <c r="E876" s="68"/>
      <c r="F876" s="41" t="s">
        <v>101</v>
      </c>
      <c r="G876" s="40"/>
      <c r="H876" s="49" t="s">
        <v>2947</v>
      </c>
      <c r="I876" s="49" t="s">
        <v>2948</v>
      </c>
      <c r="J876" s="49" t="s">
        <v>15</v>
      </c>
      <c r="K876" s="49" t="s">
        <v>105</v>
      </c>
      <c r="L876" s="52">
        <v>8.389394179E10</v>
      </c>
      <c r="M876" s="53">
        <v>8.7887343528E10</v>
      </c>
      <c r="N876" s="49" t="s">
        <v>2949</v>
      </c>
      <c r="O876" s="40" t="s">
        <v>106</v>
      </c>
      <c r="P876" s="55"/>
      <c r="Q876" s="40" t="s">
        <v>139</v>
      </c>
      <c r="R876" s="55"/>
      <c r="S876" s="55"/>
      <c r="T876" s="55"/>
      <c r="U876" s="55"/>
      <c r="V876" s="49" t="s">
        <v>2950</v>
      </c>
      <c r="W876" s="55"/>
      <c r="X876" s="55"/>
      <c r="Y876" s="55"/>
      <c r="Z876" s="40"/>
      <c r="AA876" s="55"/>
      <c r="AB876" s="40"/>
      <c r="AC876" s="40"/>
      <c r="AD876" s="55"/>
      <c r="AE876" s="56"/>
      <c r="AF876" s="56"/>
      <c r="AG876" s="56"/>
      <c r="AH876" s="56"/>
      <c r="AI876" s="56"/>
      <c r="AJ876" s="56"/>
      <c r="AK876" s="56"/>
    </row>
    <row r="877" ht="26.25" customHeight="1">
      <c r="A877" s="40">
        <v>847.0</v>
      </c>
      <c r="B877" s="55"/>
      <c r="C877" s="49" t="s">
        <v>2951</v>
      </c>
      <c r="D877" s="68" t="s">
        <v>2952</v>
      </c>
      <c r="E877" s="68"/>
      <c r="F877" s="41" t="s">
        <v>101</v>
      </c>
      <c r="G877" s="40"/>
      <c r="H877" s="49" t="s">
        <v>2953</v>
      </c>
      <c r="I877" s="40" t="s">
        <v>2027</v>
      </c>
      <c r="J877" s="49" t="s">
        <v>15</v>
      </c>
      <c r="K877" s="49" t="s">
        <v>105</v>
      </c>
      <c r="L877" s="52">
        <v>8.7783221193E10</v>
      </c>
      <c r="M877" s="53"/>
      <c r="N877" s="54" t="s">
        <v>2954</v>
      </c>
      <c r="O877" s="40" t="s">
        <v>106</v>
      </c>
      <c r="P877" s="55"/>
      <c r="Q877" s="40" t="s">
        <v>108</v>
      </c>
      <c r="R877" s="55"/>
      <c r="S877" s="55"/>
      <c r="T877" s="55"/>
      <c r="U877" s="55"/>
      <c r="V877" s="49" t="s">
        <v>2955</v>
      </c>
      <c r="W877" s="55"/>
      <c r="X877" s="55"/>
      <c r="Y877" s="55"/>
      <c r="Z877" s="40"/>
      <c r="AA877" s="55"/>
      <c r="AB877" s="40"/>
      <c r="AC877" s="40"/>
      <c r="AD877" s="55"/>
      <c r="AE877" s="56"/>
      <c r="AF877" s="56"/>
      <c r="AG877" s="56"/>
      <c r="AH877" s="56"/>
      <c r="AI877" s="56"/>
      <c r="AJ877" s="56"/>
      <c r="AK877" s="56"/>
    </row>
    <row r="878" ht="26.25" customHeight="1">
      <c r="A878" s="40">
        <v>848.0</v>
      </c>
      <c r="B878" s="55"/>
      <c r="C878" s="49" t="s">
        <v>2956</v>
      </c>
      <c r="D878" s="67">
        <v>31936.0</v>
      </c>
      <c r="E878" s="67"/>
      <c r="F878" s="41" t="s">
        <v>101</v>
      </c>
      <c r="G878" s="40"/>
      <c r="H878" s="49" t="s">
        <v>2957</v>
      </c>
      <c r="I878" s="40" t="s">
        <v>2958</v>
      </c>
      <c r="J878" s="49" t="s">
        <v>16</v>
      </c>
      <c r="K878" s="49" t="s">
        <v>2959</v>
      </c>
      <c r="L878" s="52">
        <v>8.57485705E10</v>
      </c>
      <c r="M878" s="53"/>
      <c r="N878" s="54" t="s">
        <v>2960</v>
      </c>
      <c r="O878" s="40" t="s">
        <v>2961</v>
      </c>
      <c r="P878" s="55"/>
      <c r="Q878" s="40" t="s">
        <v>2841</v>
      </c>
      <c r="R878" s="55"/>
      <c r="S878" s="55"/>
      <c r="T878" s="55"/>
      <c r="U878" s="55"/>
      <c r="V878" s="49" t="s">
        <v>2962</v>
      </c>
      <c r="W878" s="55"/>
      <c r="X878" s="55"/>
      <c r="Y878" s="55"/>
      <c r="Z878" s="40"/>
      <c r="AA878" s="55"/>
      <c r="AB878" s="40"/>
      <c r="AC878" s="40"/>
      <c r="AD878" s="55"/>
      <c r="AE878" s="56"/>
      <c r="AF878" s="56"/>
      <c r="AG878" s="56"/>
      <c r="AH878" s="56"/>
      <c r="AI878" s="56"/>
      <c r="AJ878" s="56"/>
      <c r="AK878" s="56"/>
    </row>
    <row r="879" ht="26.25" customHeight="1">
      <c r="A879" s="40">
        <v>849.0</v>
      </c>
      <c r="B879" s="55"/>
      <c r="C879" s="49" t="s">
        <v>2963</v>
      </c>
      <c r="D879" s="67">
        <v>34611.0</v>
      </c>
      <c r="E879" s="67"/>
      <c r="F879" s="41" t="s">
        <v>101</v>
      </c>
      <c r="G879" s="40"/>
      <c r="H879" s="49" t="s">
        <v>2964</v>
      </c>
      <c r="I879" s="40" t="s">
        <v>1973</v>
      </c>
      <c r="J879" s="49" t="s">
        <v>16</v>
      </c>
      <c r="K879" s="55"/>
      <c r="L879" s="52">
        <v>8.5745231118E10</v>
      </c>
      <c r="M879" s="53"/>
      <c r="N879" s="54" t="s">
        <v>2965</v>
      </c>
      <c r="O879" s="40" t="s">
        <v>106</v>
      </c>
      <c r="P879" s="55"/>
      <c r="Q879" s="40" t="s">
        <v>108</v>
      </c>
      <c r="R879" s="55"/>
      <c r="S879" s="55"/>
      <c r="T879" s="55"/>
      <c r="U879" s="55"/>
      <c r="V879" s="49" t="s">
        <v>2876</v>
      </c>
      <c r="W879" s="55"/>
      <c r="X879" s="55"/>
      <c r="Y879" s="55"/>
      <c r="Z879" s="40"/>
      <c r="AA879" s="55"/>
      <c r="AB879" s="40"/>
      <c r="AC879" s="40"/>
      <c r="AD879" s="55"/>
      <c r="AE879" s="56"/>
      <c r="AF879" s="56"/>
      <c r="AG879" s="56"/>
      <c r="AH879" s="56"/>
      <c r="AI879" s="56"/>
      <c r="AJ879" s="56"/>
      <c r="AK879" s="56"/>
    </row>
    <row r="880" ht="26.25" customHeight="1">
      <c r="A880" s="40">
        <v>850.0</v>
      </c>
      <c r="B880" s="55"/>
      <c r="C880" s="49" t="s">
        <v>2966</v>
      </c>
      <c r="D880" s="67">
        <v>34030.0</v>
      </c>
      <c r="E880" s="67"/>
      <c r="F880" s="41" t="s">
        <v>101</v>
      </c>
      <c r="G880" s="40"/>
      <c r="H880" s="49" t="s">
        <v>2967</v>
      </c>
      <c r="I880" s="40" t="s">
        <v>2217</v>
      </c>
      <c r="J880" s="49" t="s">
        <v>24</v>
      </c>
      <c r="K880" s="49" t="s">
        <v>1776</v>
      </c>
      <c r="L880" s="52">
        <v>8.5741444538E10</v>
      </c>
      <c r="M880" s="53" t="s">
        <v>2968</v>
      </c>
      <c r="N880" s="49" t="s">
        <v>2840</v>
      </c>
      <c r="O880" s="40" t="s">
        <v>137</v>
      </c>
      <c r="P880" s="55"/>
      <c r="Q880" s="40" t="s">
        <v>139</v>
      </c>
      <c r="R880" s="55"/>
      <c r="S880" s="55"/>
      <c r="T880" s="55"/>
      <c r="U880" s="55"/>
      <c r="V880" s="49" t="s">
        <v>2842</v>
      </c>
      <c r="W880" s="55"/>
      <c r="X880" s="55"/>
      <c r="Y880" s="55"/>
      <c r="Z880" s="40"/>
      <c r="AA880" s="55"/>
      <c r="AB880" s="40"/>
      <c r="AC880" s="40"/>
      <c r="AD880" s="55"/>
      <c r="AE880" s="56"/>
      <c r="AF880" s="56"/>
      <c r="AG880" s="56"/>
      <c r="AH880" s="56"/>
      <c r="AI880" s="56"/>
      <c r="AJ880" s="56"/>
      <c r="AK880" s="56"/>
    </row>
    <row r="881" ht="26.25" customHeight="1">
      <c r="A881" s="40">
        <v>851.0</v>
      </c>
      <c r="B881" s="55"/>
      <c r="C881" s="49" t="s">
        <v>2969</v>
      </c>
      <c r="D881" s="68" t="s">
        <v>2970</v>
      </c>
      <c r="E881" s="68"/>
      <c r="F881" s="41" t="s">
        <v>101</v>
      </c>
      <c r="G881" s="40"/>
      <c r="H881" s="49" t="s">
        <v>2971</v>
      </c>
      <c r="I881" s="40" t="s">
        <v>2972</v>
      </c>
      <c r="J881" s="49" t="s">
        <v>15</v>
      </c>
      <c r="K881" s="55"/>
      <c r="L881" s="52">
        <v>8.1389095988E10</v>
      </c>
      <c r="M881" s="53"/>
      <c r="N881" s="54" t="s">
        <v>2973</v>
      </c>
      <c r="O881" s="40" t="s">
        <v>2890</v>
      </c>
      <c r="P881" s="55"/>
      <c r="Q881" s="40" t="s">
        <v>108</v>
      </c>
      <c r="R881" s="55"/>
      <c r="S881" s="55"/>
      <c r="T881" s="55"/>
      <c r="U881" s="55"/>
      <c r="V881" s="49" t="s">
        <v>2974</v>
      </c>
      <c r="W881" s="55"/>
      <c r="X881" s="55"/>
      <c r="Y881" s="55"/>
      <c r="Z881" s="40"/>
      <c r="AA881" s="55"/>
      <c r="AB881" s="40"/>
      <c r="AC881" s="40"/>
      <c r="AD881" s="55"/>
      <c r="AE881" s="56"/>
      <c r="AF881" s="56"/>
      <c r="AG881" s="56"/>
      <c r="AH881" s="56"/>
      <c r="AI881" s="56"/>
      <c r="AJ881" s="56"/>
      <c r="AK881" s="56"/>
    </row>
    <row r="882" ht="26.25" customHeight="1">
      <c r="A882" s="40">
        <v>852.0</v>
      </c>
      <c r="B882" s="55"/>
      <c r="C882" s="49" t="s">
        <v>2975</v>
      </c>
      <c r="D882" s="68" t="s">
        <v>2976</v>
      </c>
      <c r="E882" s="68"/>
      <c r="F882" s="41" t="s">
        <v>101</v>
      </c>
      <c r="G882" s="40"/>
      <c r="H882" s="49" t="s">
        <v>2977</v>
      </c>
      <c r="I882" s="40" t="s">
        <v>2461</v>
      </c>
      <c r="J882" s="49" t="s">
        <v>16</v>
      </c>
      <c r="K882" s="55"/>
      <c r="L882" s="52">
        <v>8.5648443442E10</v>
      </c>
      <c r="M882" s="53"/>
      <c r="N882" s="49" t="s">
        <v>2978</v>
      </c>
      <c r="O882" s="40" t="s">
        <v>2890</v>
      </c>
      <c r="P882" s="55"/>
      <c r="Q882" s="40" t="s">
        <v>108</v>
      </c>
      <c r="R882" s="55"/>
      <c r="S882" s="55"/>
      <c r="T882" s="55"/>
      <c r="U882" s="55"/>
      <c r="V882" s="49" t="s">
        <v>2876</v>
      </c>
      <c r="W882" s="55"/>
      <c r="X882" s="55"/>
      <c r="Y882" s="55"/>
      <c r="Z882" s="40"/>
      <c r="AA882" s="55"/>
      <c r="AB882" s="40"/>
      <c r="AC882" s="40"/>
      <c r="AD882" s="55"/>
      <c r="AE882" s="56"/>
      <c r="AF882" s="56"/>
      <c r="AG882" s="56"/>
      <c r="AH882" s="56"/>
      <c r="AI882" s="56"/>
      <c r="AJ882" s="56"/>
      <c r="AK882" s="56"/>
    </row>
    <row r="883" ht="26.25" customHeight="1">
      <c r="A883" s="40">
        <v>853.0</v>
      </c>
      <c r="B883" s="55"/>
      <c r="C883" s="49" t="s">
        <v>2979</v>
      </c>
      <c r="D883" s="67">
        <v>29565.0</v>
      </c>
      <c r="E883" s="67"/>
      <c r="F883" s="41" t="s">
        <v>119</v>
      </c>
      <c r="G883" s="40"/>
      <c r="H883" s="49" t="s">
        <v>2980</v>
      </c>
      <c r="I883" s="40" t="s">
        <v>2831</v>
      </c>
      <c r="J883" s="55"/>
      <c r="K883" s="55"/>
      <c r="L883" s="52">
        <v>8.111519802E9</v>
      </c>
      <c r="M883" s="53"/>
      <c r="N883" s="49" t="s">
        <v>2840</v>
      </c>
      <c r="O883" s="40" t="s">
        <v>106</v>
      </c>
      <c r="P883" s="55"/>
      <c r="Q883" s="40" t="s">
        <v>139</v>
      </c>
      <c r="R883" s="55"/>
      <c r="S883" s="55"/>
      <c r="T883" s="55"/>
      <c r="U883" s="55"/>
      <c r="V883" s="49" t="s">
        <v>2876</v>
      </c>
      <c r="W883" s="55"/>
      <c r="X883" s="55"/>
      <c r="Y883" s="55"/>
      <c r="Z883" s="40"/>
      <c r="AA883" s="55"/>
      <c r="AB883" s="40"/>
      <c r="AC883" s="40"/>
      <c r="AD883" s="55"/>
      <c r="AE883" s="56"/>
      <c r="AF883" s="56"/>
      <c r="AG883" s="56"/>
      <c r="AH883" s="56"/>
      <c r="AI883" s="56"/>
      <c r="AJ883" s="56"/>
      <c r="AK883" s="56"/>
    </row>
    <row r="884" ht="26.25" customHeight="1">
      <c r="A884" s="40">
        <v>854.0</v>
      </c>
      <c r="B884" s="55"/>
      <c r="C884" s="49" t="s">
        <v>2981</v>
      </c>
      <c r="D884" s="67">
        <v>31962.0</v>
      </c>
      <c r="E884" s="67"/>
      <c r="F884" s="41" t="s">
        <v>101</v>
      </c>
      <c r="G884" s="40"/>
      <c r="H884" s="49" t="s">
        <v>2982</v>
      </c>
      <c r="I884" s="40" t="s">
        <v>2020</v>
      </c>
      <c r="J884" s="49" t="s">
        <v>15</v>
      </c>
      <c r="K884" s="49" t="s">
        <v>105</v>
      </c>
      <c r="L884" s="52" t="s">
        <v>2983</v>
      </c>
      <c r="M884" s="53" t="s">
        <v>2984</v>
      </c>
      <c r="N884" s="49" t="s">
        <v>2985</v>
      </c>
      <c r="O884" s="40" t="s">
        <v>177</v>
      </c>
      <c r="P884" s="55"/>
      <c r="Q884" s="40" t="s">
        <v>108</v>
      </c>
      <c r="R884" s="55"/>
      <c r="S884" s="55"/>
      <c r="T884" s="55"/>
      <c r="U884" s="55"/>
      <c r="V884" s="49" t="s">
        <v>2986</v>
      </c>
      <c r="W884" s="55"/>
      <c r="X884" s="55"/>
      <c r="Y884" s="55"/>
      <c r="Z884" s="40"/>
      <c r="AA884" s="55"/>
      <c r="AB884" s="40"/>
      <c r="AC884" s="40"/>
      <c r="AD884" s="55"/>
      <c r="AE884" s="56"/>
      <c r="AF884" s="56"/>
      <c r="AG884" s="56"/>
      <c r="AH884" s="56"/>
      <c r="AI884" s="56"/>
      <c r="AJ884" s="56"/>
      <c r="AK884" s="56"/>
    </row>
    <row r="885" ht="26.25" customHeight="1">
      <c r="A885" s="10">
        <f>A884+1</f>
        <v>855</v>
      </c>
      <c r="B885" s="56"/>
      <c r="C885" s="66" t="s">
        <v>2987</v>
      </c>
      <c r="D885" s="61">
        <v>36014.0</v>
      </c>
      <c r="E885" s="61"/>
      <c r="F885" s="78" t="s">
        <v>101</v>
      </c>
      <c r="G885" s="66" t="s">
        <v>102</v>
      </c>
      <c r="H885" s="66" t="s">
        <v>2988</v>
      </c>
      <c r="I885" s="66" t="s">
        <v>2989</v>
      </c>
      <c r="J885" s="66" t="s">
        <v>2990</v>
      </c>
      <c r="K885" s="66" t="s">
        <v>105</v>
      </c>
      <c r="L885" s="64">
        <v>8.9676579964E10</v>
      </c>
      <c r="M885" s="64">
        <v>8.5253701152E10</v>
      </c>
      <c r="N885" s="66" t="s">
        <v>2991</v>
      </c>
      <c r="O885" s="81" t="s">
        <v>137</v>
      </c>
      <c r="P885" s="66" t="s">
        <v>123</v>
      </c>
      <c r="Q885" s="66" t="s">
        <v>139</v>
      </c>
      <c r="R885" s="66" t="s">
        <v>589</v>
      </c>
      <c r="S885" s="66"/>
      <c r="T885" s="66" t="s">
        <v>142</v>
      </c>
      <c r="U885" s="66" t="s">
        <v>2992</v>
      </c>
      <c r="V885" s="66" t="s">
        <v>2993</v>
      </c>
      <c r="W885" s="66" t="s">
        <v>593</v>
      </c>
      <c r="X885" s="66" t="s">
        <v>2994</v>
      </c>
      <c r="Y885" s="82" t="s">
        <v>2995</v>
      </c>
      <c r="Z885" s="66" t="s">
        <v>2996</v>
      </c>
      <c r="AA885" s="82" t="s">
        <v>2997</v>
      </c>
      <c r="AB885" s="82" t="s">
        <v>2998</v>
      </c>
      <c r="AC885" s="66" t="s">
        <v>2999</v>
      </c>
      <c r="AD885" s="66"/>
      <c r="AE885" s="66"/>
      <c r="AF885" s="56"/>
      <c r="AG885" s="56"/>
      <c r="AH885" s="56"/>
      <c r="AI885" s="56"/>
      <c r="AJ885" s="56"/>
      <c r="AK885" s="56"/>
    </row>
    <row r="886" ht="26.25" customHeight="1">
      <c r="A886" s="40">
        <v>855.0</v>
      </c>
      <c r="B886" s="55"/>
      <c r="C886" s="49" t="s">
        <v>3000</v>
      </c>
      <c r="D886" s="68" t="s">
        <v>3001</v>
      </c>
      <c r="E886" s="68"/>
      <c r="F886" s="41" t="s">
        <v>101</v>
      </c>
      <c r="G886" s="40"/>
      <c r="H886" s="49" t="s">
        <v>3002</v>
      </c>
      <c r="I886" s="40" t="s">
        <v>2217</v>
      </c>
      <c r="J886" s="49" t="s">
        <v>24</v>
      </c>
      <c r="K886" s="55"/>
      <c r="L886" s="52">
        <v>8.1327999193E10</v>
      </c>
      <c r="M886" s="53"/>
      <c r="N886" s="54" t="s">
        <v>3003</v>
      </c>
      <c r="O886" s="40" t="s">
        <v>137</v>
      </c>
      <c r="P886" s="55"/>
      <c r="Q886" s="40" t="s">
        <v>108</v>
      </c>
      <c r="R886" s="55"/>
      <c r="S886" s="55"/>
      <c r="T886" s="55"/>
      <c r="U886" s="55"/>
      <c r="V886" s="49" t="s">
        <v>3004</v>
      </c>
      <c r="W886" s="55"/>
      <c r="X886" s="55"/>
      <c r="Y886" s="55"/>
      <c r="Z886" s="40"/>
      <c r="AA886" s="55"/>
      <c r="AB886" s="40"/>
      <c r="AC886" s="40"/>
      <c r="AD886" s="55"/>
      <c r="AE886" s="56"/>
      <c r="AF886" s="56"/>
      <c r="AG886" s="56"/>
      <c r="AH886" s="56"/>
      <c r="AI886" s="56"/>
      <c r="AJ886" s="56"/>
      <c r="AK886" s="56"/>
    </row>
    <row r="887" ht="26.25" customHeight="1">
      <c r="A887" s="40">
        <v>856.0</v>
      </c>
      <c r="B887" s="55"/>
      <c r="C887" s="49" t="s">
        <v>3005</v>
      </c>
      <c r="D887" s="68" t="s">
        <v>3006</v>
      </c>
      <c r="E887" s="68"/>
      <c r="F887" s="41" t="s">
        <v>101</v>
      </c>
      <c r="G887" s="40"/>
      <c r="H887" s="49" t="s">
        <v>3007</v>
      </c>
      <c r="I887" s="40" t="s">
        <v>15</v>
      </c>
      <c r="J887" s="49" t="s">
        <v>15</v>
      </c>
      <c r="K887" s="55"/>
      <c r="L887" s="52">
        <v>8.9660471987E10</v>
      </c>
      <c r="M887" s="53"/>
      <c r="N887" s="49" t="s">
        <v>3008</v>
      </c>
      <c r="O887" s="40" t="s">
        <v>137</v>
      </c>
      <c r="P887" s="55"/>
      <c r="Q887" s="40" t="s">
        <v>139</v>
      </c>
      <c r="R887" s="55"/>
      <c r="S887" s="55"/>
      <c r="T887" s="55"/>
      <c r="U887" s="55"/>
      <c r="V887" s="49" t="s">
        <v>3009</v>
      </c>
      <c r="W887" s="55"/>
      <c r="X887" s="55"/>
      <c r="Y887" s="55"/>
      <c r="Z887" s="40"/>
      <c r="AA887" s="55"/>
      <c r="AB887" s="40"/>
      <c r="AC887" s="40"/>
      <c r="AD887" s="55"/>
      <c r="AE887" s="56"/>
      <c r="AF887" s="56"/>
      <c r="AG887" s="56"/>
      <c r="AH887" s="56"/>
      <c r="AI887" s="56"/>
      <c r="AJ887" s="56"/>
      <c r="AK887" s="56"/>
    </row>
    <row r="888" ht="26.25" customHeight="1">
      <c r="A888" s="40">
        <v>857.0</v>
      </c>
      <c r="B888" s="55"/>
      <c r="C888" s="49" t="s">
        <v>3010</v>
      </c>
      <c r="D888" s="68" t="s">
        <v>3011</v>
      </c>
      <c r="E888" s="68"/>
      <c r="F888" s="41" t="s">
        <v>101</v>
      </c>
      <c r="G888" s="40"/>
      <c r="H888" s="49" t="s">
        <v>3012</v>
      </c>
      <c r="I888" s="40" t="s">
        <v>65</v>
      </c>
      <c r="J888" s="49" t="s">
        <v>46</v>
      </c>
      <c r="K888" s="55"/>
      <c r="L888" s="52">
        <v>8.2365754144E10</v>
      </c>
      <c r="M888" s="53"/>
      <c r="N888" s="49" t="s">
        <v>3013</v>
      </c>
      <c r="O888" s="40" t="s">
        <v>106</v>
      </c>
      <c r="P888" s="55"/>
      <c r="Q888" s="40" t="s">
        <v>108</v>
      </c>
      <c r="R888" s="55"/>
      <c r="S888" s="55"/>
      <c r="T888" s="55"/>
      <c r="U888" s="55"/>
      <c r="V888" s="49" t="s">
        <v>3014</v>
      </c>
      <c r="W888" s="55"/>
      <c r="X888" s="55"/>
      <c r="Y888" s="55"/>
      <c r="Z888" s="40"/>
      <c r="AA888" s="55"/>
      <c r="AB888" s="40"/>
      <c r="AC888" s="40"/>
      <c r="AD888" s="55"/>
      <c r="AE888" s="56"/>
      <c r="AF888" s="56"/>
      <c r="AG888" s="56"/>
      <c r="AH888" s="56"/>
      <c r="AI888" s="56"/>
      <c r="AJ888" s="56"/>
      <c r="AK888" s="56"/>
    </row>
    <row r="889" ht="26.25" customHeight="1">
      <c r="A889" s="40">
        <v>858.0</v>
      </c>
      <c r="B889" s="55"/>
      <c r="C889" s="49" t="s">
        <v>3015</v>
      </c>
      <c r="D889" s="68" t="s">
        <v>3016</v>
      </c>
      <c r="E889" s="68"/>
      <c r="F889" s="41" t="s">
        <v>101</v>
      </c>
      <c r="G889" s="40"/>
      <c r="H889" s="49" t="s">
        <v>3017</v>
      </c>
      <c r="I889" s="40" t="s">
        <v>248</v>
      </c>
      <c r="J889" s="49" t="s">
        <v>11</v>
      </c>
      <c r="K889" s="55"/>
      <c r="L889" s="52">
        <v>8.5294219275E10</v>
      </c>
      <c r="M889" s="53"/>
      <c r="N889" s="49" t="s">
        <v>3018</v>
      </c>
      <c r="O889" s="40" t="s">
        <v>106</v>
      </c>
      <c r="P889" s="55"/>
      <c r="Q889" s="40" t="s">
        <v>139</v>
      </c>
      <c r="R889" s="55"/>
      <c r="S889" s="55"/>
      <c r="T889" s="55"/>
      <c r="U889" s="55"/>
      <c r="V889" s="49" t="s">
        <v>2876</v>
      </c>
      <c r="W889" s="55"/>
      <c r="X889" s="55"/>
      <c r="Y889" s="55"/>
      <c r="Z889" s="40"/>
      <c r="AA889" s="55"/>
      <c r="AB889" s="40"/>
      <c r="AC889" s="40"/>
      <c r="AD889" s="55"/>
      <c r="AE889" s="56"/>
      <c r="AF889" s="56"/>
      <c r="AG889" s="56"/>
      <c r="AH889" s="56"/>
      <c r="AI889" s="56"/>
      <c r="AJ889" s="56"/>
      <c r="AK889" s="56"/>
    </row>
    <row r="890" ht="26.25" customHeight="1">
      <c r="A890" s="40">
        <v>859.0</v>
      </c>
      <c r="B890" s="55"/>
      <c r="C890" s="49" t="s">
        <v>3019</v>
      </c>
      <c r="D890" s="67">
        <v>31330.0</v>
      </c>
      <c r="E890" s="67"/>
      <c r="F890" s="41" t="s">
        <v>101</v>
      </c>
      <c r="G890" s="40"/>
      <c r="H890" s="49" t="s">
        <v>3020</v>
      </c>
      <c r="I890" s="40" t="s">
        <v>2020</v>
      </c>
      <c r="J890" s="49" t="s">
        <v>15</v>
      </c>
      <c r="K890" s="55"/>
      <c r="L890" s="52">
        <v>8.1806288302E10</v>
      </c>
      <c r="M890" s="53"/>
      <c r="N890" s="54" t="s">
        <v>3021</v>
      </c>
      <c r="O890" s="40" t="s">
        <v>137</v>
      </c>
      <c r="P890" s="55"/>
      <c r="Q890" s="40" t="s">
        <v>108</v>
      </c>
      <c r="R890" s="55"/>
      <c r="S890" s="55"/>
      <c r="T890" s="55"/>
      <c r="U890" s="55"/>
      <c r="V890" s="49" t="s">
        <v>3022</v>
      </c>
      <c r="W890" s="55"/>
      <c r="X890" s="55"/>
      <c r="Y890" s="55"/>
      <c r="Z890" s="40"/>
      <c r="AA890" s="55"/>
      <c r="AB890" s="40"/>
      <c r="AC890" s="40"/>
      <c r="AD890" s="55"/>
      <c r="AE890" s="56"/>
      <c r="AF890" s="56"/>
      <c r="AG890" s="56"/>
      <c r="AH890" s="56"/>
      <c r="AI890" s="56"/>
      <c r="AJ890" s="56"/>
      <c r="AK890" s="56"/>
    </row>
    <row r="891" ht="26.25" customHeight="1">
      <c r="A891" s="40">
        <v>860.0</v>
      </c>
      <c r="B891" s="55"/>
      <c r="C891" s="49" t="s">
        <v>3023</v>
      </c>
      <c r="D891" s="68" t="s">
        <v>3024</v>
      </c>
      <c r="E891" s="68"/>
      <c r="F891" s="41" t="s">
        <v>101</v>
      </c>
      <c r="G891" s="40"/>
      <c r="H891" s="49" t="s">
        <v>3025</v>
      </c>
      <c r="I891" s="40" t="s">
        <v>3026</v>
      </c>
      <c r="J891" s="49" t="s">
        <v>10</v>
      </c>
      <c r="K891" s="55"/>
      <c r="L891" s="52">
        <v>8.5737700632E10</v>
      </c>
      <c r="M891" s="53"/>
      <c r="N891" s="54" t="s">
        <v>3027</v>
      </c>
      <c r="O891" s="40" t="s">
        <v>2</v>
      </c>
      <c r="P891" s="55"/>
      <c r="Q891" s="40" t="s">
        <v>139</v>
      </c>
      <c r="R891" s="55"/>
      <c r="S891" s="55"/>
      <c r="T891" s="55"/>
      <c r="U891" s="55"/>
      <c r="V891" s="49" t="s">
        <v>2876</v>
      </c>
      <c r="W891" s="55"/>
      <c r="X891" s="55"/>
      <c r="Y891" s="55"/>
      <c r="Z891" s="40"/>
      <c r="AA891" s="55"/>
      <c r="AB891" s="40"/>
      <c r="AC891" s="40"/>
      <c r="AD891" s="55"/>
      <c r="AE891" s="56"/>
      <c r="AF891" s="56"/>
      <c r="AG891" s="56"/>
      <c r="AH891" s="56"/>
      <c r="AI891" s="56"/>
      <c r="AJ891" s="56"/>
      <c r="AK891" s="56"/>
    </row>
    <row r="892" ht="26.25" customHeight="1">
      <c r="A892" s="40">
        <v>861.0</v>
      </c>
      <c r="B892" s="55"/>
      <c r="C892" s="49" t="s">
        <v>3028</v>
      </c>
      <c r="D892" s="68" t="s">
        <v>3029</v>
      </c>
      <c r="E892" s="68"/>
      <c r="F892" s="41" t="s">
        <v>101</v>
      </c>
      <c r="G892" s="40"/>
      <c r="H892" s="49" t="s">
        <v>3030</v>
      </c>
      <c r="I892" s="40" t="s">
        <v>3031</v>
      </c>
      <c r="J892" s="49" t="s">
        <v>24</v>
      </c>
      <c r="K892" s="49" t="s">
        <v>105</v>
      </c>
      <c r="L892" s="52">
        <v>8.132546303E10</v>
      </c>
      <c r="M892" s="53"/>
      <c r="N892" s="54" t="s">
        <v>3032</v>
      </c>
      <c r="O892" s="40" t="s">
        <v>2890</v>
      </c>
      <c r="P892" s="55"/>
      <c r="Q892" s="40" t="s">
        <v>108</v>
      </c>
      <c r="R892" s="55"/>
      <c r="S892" s="55"/>
      <c r="T892" s="55"/>
      <c r="U892" s="55"/>
      <c r="V892" s="49" t="s">
        <v>3033</v>
      </c>
      <c r="W892" s="55"/>
      <c r="X892" s="55"/>
      <c r="Y892" s="55"/>
      <c r="Z892" s="40"/>
      <c r="AA892" s="55"/>
      <c r="AB892" s="40"/>
      <c r="AC892" s="40"/>
      <c r="AD892" s="55"/>
      <c r="AE892" s="56"/>
      <c r="AF892" s="56"/>
      <c r="AG892" s="56"/>
      <c r="AH892" s="56"/>
      <c r="AI892" s="56"/>
      <c r="AJ892" s="56"/>
      <c r="AK892" s="56"/>
    </row>
    <row r="893" ht="26.25" customHeight="1">
      <c r="A893" s="40">
        <v>862.0</v>
      </c>
      <c r="B893" s="55"/>
      <c r="C893" s="49" t="s">
        <v>3034</v>
      </c>
      <c r="D893" s="67">
        <v>30043.0</v>
      </c>
      <c r="E893" s="67"/>
      <c r="F893" s="41" t="s">
        <v>101</v>
      </c>
      <c r="G893" s="40"/>
      <c r="H893" s="49" t="s">
        <v>3035</v>
      </c>
      <c r="I893" s="40" t="s">
        <v>248</v>
      </c>
      <c r="J893" s="49" t="s">
        <v>11</v>
      </c>
      <c r="K893" s="49" t="s">
        <v>105</v>
      </c>
      <c r="L893" s="52">
        <v>8.960520335E10</v>
      </c>
      <c r="M893" s="53"/>
      <c r="N893" s="54" t="s">
        <v>3036</v>
      </c>
      <c r="O893" s="40" t="s">
        <v>106</v>
      </c>
      <c r="P893" s="55"/>
      <c r="Q893" s="40" t="s">
        <v>108</v>
      </c>
      <c r="R893" s="55"/>
      <c r="S893" s="55"/>
      <c r="T893" s="55"/>
      <c r="U893" s="55"/>
      <c r="V893" s="49" t="s">
        <v>3037</v>
      </c>
      <c r="W893" s="55"/>
      <c r="X893" s="55"/>
      <c r="Y893" s="55"/>
      <c r="Z893" s="40"/>
      <c r="AA893" s="55"/>
      <c r="AB893" s="40"/>
      <c r="AC893" s="40"/>
      <c r="AD893" s="55"/>
      <c r="AE893" s="56"/>
      <c r="AF893" s="56"/>
      <c r="AG893" s="56"/>
      <c r="AH893" s="56"/>
      <c r="AI893" s="56"/>
      <c r="AJ893" s="56"/>
      <c r="AK893" s="56"/>
    </row>
    <row r="894" ht="26.25" customHeight="1">
      <c r="A894" s="40">
        <v>863.0</v>
      </c>
      <c r="B894" s="55"/>
      <c r="C894" s="49" t="s">
        <v>3038</v>
      </c>
      <c r="D894" s="68" t="s">
        <v>3039</v>
      </c>
      <c r="E894" s="68"/>
      <c r="F894" s="41" t="s">
        <v>101</v>
      </c>
      <c r="G894" s="40"/>
      <c r="H894" s="49" t="s">
        <v>3040</v>
      </c>
      <c r="I894" s="40" t="s">
        <v>3041</v>
      </c>
      <c r="J894" s="49" t="s">
        <v>11</v>
      </c>
      <c r="K894" s="49" t="s">
        <v>105</v>
      </c>
      <c r="L894" s="52">
        <v>8.1385233419E10</v>
      </c>
      <c r="M894" s="53"/>
      <c r="N894" s="54" t="s">
        <v>345</v>
      </c>
      <c r="O894" s="40" t="s">
        <v>137</v>
      </c>
      <c r="P894" s="55"/>
      <c r="Q894" s="40" t="s">
        <v>108</v>
      </c>
      <c r="R894" s="55"/>
      <c r="S894" s="55"/>
      <c r="T894" s="55"/>
      <c r="U894" s="55"/>
      <c r="V894" s="49" t="s">
        <v>2876</v>
      </c>
      <c r="W894" s="55"/>
      <c r="X894" s="55"/>
      <c r="Y894" s="55"/>
      <c r="Z894" s="40"/>
      <c r="AA894" s="55"/>
      <c r="AB894" s="40"/>
      <c r="AC894" s="40"/>
      <c r="AD894" s="55"/>
      <c r="AE894" s="56"/>
      <c r="AF894" s="56"/>
      <c r="AG894" s="56"/>
      <c r="AH894" s="56"/>
      <c r="AI894" s="56"/>
      <c r="AJ894" s="56"/>
      <c r="AK894" s="56"/>
    </row>
    <row r="895" ht="26.25" customHeight="1">
      <c r="A895" s="40">
        <v>864.0</v>
      </c>
      <c r="B895" s="55"/>
      <c r="C895" s="49" t="s">
        <v>3042</v>
      </c>
      <c r="D895" s="67">
        <v>30743.0</v>
      </c>
      <c r="E895" s="67"/>
      <c r="F895" s="41" t="s">
        <v>119</v>
      </c>
      <c r="G895" s="40"/>
      <c r="H895" s="49" t="s">
        <v>3043</v>
      </c>
      <c r="I895" s="40" t="s">
        <v>1303</v>
      </c>
      <c r="J895" s="49" t="s">
        <v>15</v>
      </c>
      <c r="K895" s="55"/>
      <c r="L895" s="52">
        <v>8.3876096784E10</v>
      </c>
      <c r="M895" s="53"/>
      <c r="N895" s="49" t="s">
        <v>3044</v>
      </c>
      <c r="O895" s="40" t="s">
        <v>177</v>
      </c>
      <c r="P895" s="55"/>
      <c r="Q895" s="40" t="s">
        <v>2841</v>
      </c>
      <c r="R895" s="55"/>
      <c r="S895" s="55"/>
      <c r="T895" s="55"/>
      <c r="U895" s="55"/>
      <c r="V895" s="49" t="s">
        <v>3045</v>
      </c>
      <c r="W895" s="55"/>
      <c r="X895" s="55"/>
      <c r="Y895" s="55"/>
      <c r="Z895" s="40"/>
      <c r="AA895" s="55"/>
      <c r="AB895" s="40"/>
      <c r="AC895" s="40"/>
      <c r="AD895" s="55"/>
      <c r="AE895" s="56"/>
      <c r="AF895" s="56"/>
      <c r="AG895" s="56"/>
      <c r="AH895" s="56"/>
      <c r="AI895" s="56"/>
      <c r="AJ895" s="56"/>
      <c r="AK895" s="56"/>
    </row>
    <row r="896" ht="26.25" customHeight="1">
      <c r="A896" s="40">
        <v>865.0</v>
      </c>
      <c r="B896" s="55"/>
      <c r="C896" s="49" t="s">
        <v>3046</v>
      </c>
      <c r="D896" s="67">
        <v>29221.0</v>
      </c>
      <c r="E896" s="67"/>
      <c r="F896" s="41" t="s">
        <v>101</v>
      </c>
      <c r="G896" s="40"/>
      <c r="H896" s="49" t="s">
        <v>3047</v>
      </c>
      <c r="I896" s="40" t="s">
        <v>3048</v>
      </c>
      <c r="J896" s="49" t="s">
        <v>21</v>
      </c>
      <c r="K896" s="49" t="s">
        <v>3049</v>
      </c>
      <c r="L896" s="52" t="s">
        <v>3050</v>
      </c>
      <c r="M896" s="53"/>
      <c r="N896" s="54" t="s">
        <v>3051</v>
      </c>
      <c r="O896" s="40" t="s">
        <v>137</v>
      </c>
      <c r="P896" s="55"/>
      <c r="Q896" s="40" t="s">
        <v>108</v>
      </c>
      <c r="R896" s="55"/>
      <c r="S896" s="55"/>
      <c r="T896" s="55"/>
      <c r="U896" s="55"/>
      <c r="V896" s="49" t="s">
        <v>3052</v>
      </c>
      <c r="W896" s="55"/>
      <c r="X896" s="55"/>
      <c r="Y896" s="55"/>
      <c r="Z896" s="40"/>
      <c r="AA896" s="55"/>
      <c r="AB896" s="40"/>
      <c r="AC896" s="40"/>
      <c r="AD896" s="55"/>
      <c r="AE896" s="56"/>
      <c r="AF896" s="56"/>
      <c r="AG896" s="56"/>
      <c r="AH896" s="56"/>
      <c r="AI896" s="56"/>
      <c r="AJ896" s="56"/>
      <c r="AK896" s="56"/>
    </row>
    <row r="897" ht="26.25" customHeight="1">
      <c r="A897" s="40">
        <v>866.0</v>
      </c>
      <c r="B897" s="55"/>
      <c r="C897" s="49" t="s">
        <v>3053</v>
      </c>
      <c r="D897" s="68" t="s">
        <v>3054</v>
      </c>
      <c r="E897" s="68"/>
      <c r="F897" s="41" t="s">
        <v>101</v>
      </c>
      <c r="G897" s="40"/>
      <c r="H897" s="49" t="s">
        <v>3055</v>
      </c>
      <c r="I897" s="40" t="s">
        <v>1996</v>
      </c>
      <c r="J897" s="49" t="s">
        <v>15</v>
      </c>
      <c r="K897" s="55"/>
      <c r="L897" s="52">
        <v>8.577167133E10</v>
      </c>
      <c r="M897" s="53"/>
      <c r="N897" s="54" t="s">
        <v>3056</v>
      </c>
      <c r="O897" s="40" t="s">
        <v>4</v>
      </c>
      <c r="P897" s="55"/>
      <c r="Q897" s="40" t="s">
        <v>139</v>
      </c>
      <c r="R897" s="55"/>
      <c r="S897" s="55"/>
      <c r="T897" s="55"/>
      <c r="U897" s="55"/>
      <c r="V897" s="49" t="s">
        <v>3057</v>
      </c>
      <c r="W897" s="55"/>
      <c r="X897" s="55"/>
      <c r="Y897" s="55"/>
      <c r="Z897" s="40"/>
      <c r="AA897" s="55"/>
      <c r="AB897" s="40"/>
      <c r="AC897" s="40"/>
      <c r="AD897" s="55"/>
      <c r="AE897" s="56"/>
      <c r="AF897" s="56"/>
      <c r="AG897" s="56"/>
      <c r="AH897" s="56"/>
      <c r="AI897" s="56"/>
      <c r="AJ897" s="56"/>
      <c r="AK897" s="56"/>
    </row>
    <row r="898" ht="26.25" customHeight="1">
      <c r="A898" s="40">
        <v>867.0</v>
      </c>
      <c r="B898" s="55"/>
      <c r="C898" s="49" t="s">
        <v>3058</v>
      </c>
      <c r="D898" s="68" t="s">
        <v>2831</v>
      </c>
      <c r="E898" s="68"/>
      <c r="F898" s="41" t="s">
        <v>119</v>
      </c>
      <c r="G898" s="40"/>
      <c r="H898" s="49" t="s">
        <v>3059</v>
      </c>
      <c r="I898" s="40" t="s">
        <v>2027</v>
      </c>
      <c r="J898" s="49" t="s">
        <v>15</v>
      </c>
      <c r="K898" s="55"/>
      <c r="L898" s="52">
        <v>8.3899300014E10</v>
      </c>
      <c r="M898" s="53"/>
      <c r="N898" s="49" t="s">
        <v>3060</v>
      </c>
      <c r="O898" s="40" t="s">
        <v>2890</v>
      </c>
      <c r="P898" s="55"/>
      <c r="Q898" s="40" t="s">
        <v>139</v>
      </c>
      <c r="R898" s="55"/>
      <c r="S898" s="55"/>
      <c r="T898" s="55"/>
      <c r="U898" s="55"/>
      <c r="V898" s="49" t="s">
        <v>3061</v>
      </c>
      <c r="W898" s="55"/>
      <c r="X898" s="55"/>
      <c r="Y898" s="55"/>
      <c r="Z898" s="40"/>
      <c r="AA898" s="55"/>
      <c r="AB898" s="40"/>
      <c r="AC898" s="40"/>
      <c r="AD898" s="55"/>
      <c r="AE898" s="56"/>
      <c r="AF898" s="56"/>
      <c r="AG898" s="56"/>
      <c r="AH898" s="56"/>
      <c r="AI898" s="56"/>
      <c r="AJ898" s="56"/>
      <c r="AK898" s="56"/>
    </row>
    <row r="899" ht="26.25" customHeight="1">
      <c r="A899" s="40">
        <v>868.0</v>
      </c>
      <c r="B899" s="55"/>
      <c r="C899" s="49" t="s">
        <v>3062</v>
      </c>
      <c r="D899" s="68" t="s">
        <v>3063</v>
      </c>
      <c r="E899" s="68"/>
      <c r="F899" s="41" t="s">
        <v>101</v>
      </c>
      <c r="G899" s="40"/>
      <c r="H899" s="49" t="s">
        <v>3064</v>
      </c>
      <c r="I899" s="40" t="s">
        <v>2084</v>
      </c>
      <c r="J899" s="49" t="s">
        <v>13</v>
      </c>
      <c r="K899" s="49" t="s">
        <v>105</v>
      </c>
      <c r="L899" s="52">
        <v>8.131634452E10</v>
      </c>
      <c r="M899" s="53"/>
      <c r="N899" s="54" t="s">
        <v>3065</v>
      </c>
      <c r="O899" s="40" t="s">
        <v>106</v>
      </c>
      <c r="P899" s="55"/>
      <c r="Q899" s="40" t="s">
        <v>139</v>
      </c>
      <c r="R899" s="55"/>
      <c r="S899" s="55"/>
      <c r="T899" s="55"/>
      <c r="U899" s="55"/>
      <c r="V899" s="49" t="s">
        <v>2876</v>
      </c>
      <c r="W899" s="55"/>
      <c r="X899" s="55"/>
      <c r="Y899" s="55"/>
      <c r="Z899" s="40"/>
      <c r="AA899" s="55"/>
      <c r="AB899" s="40"/>
      <c r="AC899" s="40"/>
      <c r="AD899" s="55"/>
      <c r="AE899" s="56"/>
      <c r="AF899" s="56"/>
      <c r="AG899" s="56"/>
      <c r="AH899" s="56"/>
      <c r="AI899" s="56"/>
      <c r="AJ899" s="56"/>
      <c r="AK899" s="56"/>
    </row>
    <row r="900" ht="26.25" customHeight="1">
      <c r="A900" s="40">
        <v>869.0</v>
      </c>
      <c r="B900" s="55"/>
      <c r="C900" s="49" t="s">
        <v>3066</v>
      </c>
      <c r="D900" s="67">
        <v>35156.0</v>
      </c>
      <c r="E900" s="67"/>
      <c r="F900" s="41" t="s">
        <v>119</v>
      </c>
      <c r="G900" s="40"/>
      <c r="H900" s="49" t="s">
        <v>3067</v>
      </c>
      <c r="I900" s="40" t="s">
        <v>1632</v>
      </c>
      <c r="J900" s="49" t="s">
        <v>16</v>
      </c>
      <c r="K900" s="55"/>
      <c r="L900" s="52">
        <v>8.5748150834E10</v>
      </c>
      <c r="M900" s="53"/>
      <c r="N900" s="49" t="s">
        <v>3068</v>
      </c>
      <c r="O900" s="40" t="s">
        <v>106</v>
      </c>
      <c r="P900" s="55"/>
      <c r="Q900" s="40" t="s">
        <v>108</v>
      </c>
      <c r="R900" s="55"/>
      <c r="S900" s="55"/>
      <c r="T900" s="55"/>
      <c r="U900" s="55"/>
      <c r="V900" s="49" t="s">
        <v>2876</v>
      </c>
      <c r="W900" s="55"/>
      <c r="X900" s="55"/>
      <c r="Y900" s="55"/>
      <c r="Z900" s="40"/>
      <c r="AA900" s="55"/>
      <c r="AB900" s="40"/>
      <c r="AC900" s="40"/>
      <c r="AD900" s="55"/>
      <c r="AE900" s="56"/>
      <c r="AF900" s="56"/>
      <c r="AG900" s="56"/>
      <c r="AH900" s="56"/>
      <c r="AI900" s="56"/>
      <c r="AJ900" s="56"/>
      <c r="AK900" s="56"/>
    </row>
    <row r="901" ht="26.25" customHeight="1">
      <c r="A901" s="40">
        <v>870.0</v>
      </c>
      <c r="B901" s="55"/>
      <c r="C901" s="49" t="s">
        <v>3069</v>
      </c>
      <c r="D901" s="68" t="s">
        <v>3070</v>
      </c>
      <c r="E901" s="68"/>
      <c r="F901" s="41" t="s">
        <v>101</v>
      </c>
      <c r="G901" s="40"/>
      <c r="H901" s="49" t="s">
        <v>3071</v>
      </c>
      <c r="I901" s="40" t="s">
        <v>164</v>
      </c>
      <c r="J901" s="49" t="s">
        <v>11</v>
      </c>
      <c r="K901" s="55"/>
      <c r="L901" s="52">
        <v>8.5299839901E10</v>
      </c>
      <c r="M901" s="53"/>
      <c r="N901" s="49" t="s">
        <v>3072</v>
      </c>
      <c r="O901" s="40" t="s">
        <v>177</v>
      </c>
      <c r="P901" s="55"/>
      <c r="Q901" s="40" t="s">
        <v>108</v>
      </c>
      <c r="R901" s="55"/>
      <c r="S901" s="55"/>
      <c r="T901" s="55"/>
      <c r="U901" s="55"/>
      <c r="V901" s="49" t="s">
        <v>3073</v>
      </c>
      <c r="W901" s="55"/>
      <c r="X901" s="55"/>
      <c r="Y901" s="55"/>
      <c r="Z901" s="40"/>
      <c r="AA901" s="55"/>
      <c r="AB901" s="40"/>
      <c r="AC901" s="40"/>
      <c r="AD901" s="55"/>
      <c r="AE901" s="56"/>
      <c r="AF901" s="56"/>
      <c r="AG901" s="56"/>
      <c r="AH901" s="56"/>
      <c r="AI901" s="56"/>
      <c r="AJ901" s="56"/>
      <c r="AK901" s="56"/>
    </row>
    <row r="902" ht="26.25" customHeight="1">
      <c r="A902" s="40">
        <v>871.0</v>
      </c>
      <c r="B902" s="55"/>
      <c r="C902" s="49" t="s">
        <v>3074</v>
      </c>
      <c r="D902" s="68" t="s">
        <v>3075</v>
      </c>
      <c r="E902" s="68"/>
      <c r="F902" s="41" t="s">
        <v>119</v>
      </c>
      <c r="G902" s="40"/>
      <c r="H902" s="49" t="s">
        <v>3076</v>
      </c>
      <c r="I902" s="40" t="s">
        <v>1795</v>
      </c>
      <c r="J902" s="49" t="s">
        <v>11</v>
      </c>
      <c r="K902" s="55"/>
      <c r="L902" s="52">
        <v>8.5222266331E10</v>
      </c>
      <c r="M902" s="53"/>
      <c r="N902" s="49" t="s">
        <v>3077</v>
      </c>
      <c r="O902" s="40" t="s">
        <v>106</v>
      </c>
      <c r="P902" s="55"/>
      <c r="Q902" s="40" t="s">
        <v>139</v>
      </c>
      <c r="R902" s="55"/>
      <c r="S902" s="55"/>
      <c r="T902" s="55"/>
      <c r="U902" s="55"/>
      <c r="V902" s="49" t="s">
        <v>3078</v>
      </c>
      <c r="W902" s="55"/>
      <c r="X902" s="55"/>
      <c r="Y902" s="55"/>
      <c r="Z902" s="40"/>
      <c r="AA902" s="55"/>
      <c r="AB902" s="40"/>
      <c r="AC902" s="40"/>
      <c r="AD902" s="55"/>
      <c r="AE902" s="56"/>
      <c r="AF902" s="56"/>
      <c r="AG902" s="56"/>
      <c r="AH902" s="56"/>
      <c r="AI902" s="56"/>
      <c r="AJ902" s="56"/>
      <c r="AK902" s="56"/>
    </row>
    <row r="903" ht="26.25" customHeight="1">
      <c r="A903" s="40">
        <v>872.0</v>
      </c>
      <c r="B903" s="55"/>
      <c r="C903" s="49" t="s">
        <v>3079</v>
      </c>
      <c r="D903" s="68" t="s">
        <v>3080</v>
      </c>
      <c r="E903" s="68"/>
      <c r="F903" s="41" t="s">
        <v>119</v>
      </c>
      <c r="G903" s="40"/>
      <c r="H903" s="49" t="s">
        <v>3081</v>
      </c>
      <c r="I903" s="40" t="s">
        <v>313</v>
      </c>
      <c r="J903" s="49" t="s">
        <v>11</v>
      </c>
      <c r="K903" s="55"/>
      <c r="L903" s="52">
        <v>8.9656862573E10</v>
      </c>
      <c r="M903" s="53"/>
      <c r="N903" s="49" t="s">
        <v>3082</v>
      </c>
      <c r="O903" s="40" t="s">
        <v>106</v>
      </c>
      <c r="P903" s="55"/>
      <c r="Q903" s="40" t="s">
        <v>108</v>
      </c>
      <c r="R903" s="55"/>
      <c r="S903" s="55"/>
      <c r="T903" s="55"/>
      <c r="U903" s="55"/>
      <c r="V903" s="49" t="s">
        <v>2876</v>
      </c>
      <c r="W903" s="55"/>
      <c r="X903" s="55"/>
      <c r="Y903" s="55"/>
      <c r="Z903" s="40"/>
      <c r="AA903" s="55"/>
      <c r="AB903" s="40"/>
      <c r="AC903" s="40"/>
      <c r="AD903" s="55"/>
      <c r="AE903" s="56"/>
      <c r="AF903" s="56"/>
      <c r="AG903" s="56"/>
      <c r="AH903" s="56"/>
      <c r="AI903" s="56"/>
      <c r="AJ903" s="56"/>
      <c r="AK903" s="56"/>
    </row>
    <row r="904" ht="26.25" customHeight="1">
      <c r="A904" s="40">
        <v>873.0</v>
      </c>
      <c r="B904" s="55"/>
      <c r="C904" s="49" t="s">
        <v>3083</v>
      </c>
      <c r="D904" s="67">
        <v>33456.0</v>
      </c>
      <c r="E904" s="67"/>
      <c r="F904" s="41" t="s">
        <v>101</v>
      </c>
      <c r="G904" s="40"/>
      <c r="H904" s="49" t="s">
        <v>3084</v>
      </c>
      <c r="I904" s="40" t="s">
        <v>3085</v>
      </c>
      <c r="J904" s="49" t="s">
        <v>10</v>
      </c>
      <c r="K904" s="55"/>
      <c r="L904" s="52">
        <v>8.5792084421E10</v>
      </c>
      <c r="M904" s="53"/>
      <c r="N904" s="49" t="s">
        <v>3086</v>
      </c>
      <c r="O904" s="40" t="s">
        <v>2</v>
      </c>
      <c r="P904" s="55"/>
      <c r="Q904" s="40" t="s">
        <v>108</v>
      </c>
      <c r="R904" s="55"/>
      <c r="S904" s="55"/>
      <c r="T904" s="55"/>
      <c r="U904" s="55"/>
      <c r="V904" s="49" t="s">
        <v>3087</v>
      </c>
      <c r="W904" s="55"/>
      <c r="X904" s="55"/>
      <c r="Y904" s="55"/>
      <c r="Z904" s="40"/>
      <c r="AA904" s="55"/>
      <c r="AB904" s="40"/>
      <c r="AC904" s="40"/>
      <c r="AD904" s="55"/>
      <c r="AE904" s="56"/>
      <c r="AF904" s="56"/>
      <c r="AG904" s="56"/>
      <c r="AH904" s="56"/>
      <c r="AI904" s="56"/>
      <c r="AJ904" s="56"/>
      <c r="AK904" s="56"/>
    </row>
    <row r="905" ht="26.25" customHeight="1">
      <c r="A905" s="40">
        <v>874.0</v>
      </c>
      <c r="B905" s="55"/>
      <c r="C905" s="49" t="s">
        <v>3088</v>
      </c>
      <c r="D905" s="68" t="s">
        <v>3089</v>
      </c>
      <c r="E905" s="68"/>
      <c r="F905" s="41" t="s">
        <v>119</v>
      </c>
      <c r="G905" s="40"/>
      <c r="H905" s="49" t="s">
        <v>3090</v>
      </c>
      <c r="I905" s="40" t="s">
        <v>2084</v>
      </c>
      <c r="J905" s="49" t="s">
        <v>13</v>
      </c>
      <c r="K905" s="55"/>
      <c r="L905" s="52">
        <v>8.1219554495E10</v>
      </c>
      <c r="M905" s="53"/>
      <c r="N905" s="49" t="s">
        <v>3091</v>
      </c>
      <c r="O905" s="40" t="s">
        <v>106</v>
      </c>
      <c r="P905" s="55"/>
      <c r="Q905" s="40" t="s">
        <v>139</v>
      </c>
      <c r="R905" s="55"/>
      <c r="S905" s="55"/>
      <c r="T905" s="55"/>
      <c r="U905" s="55"/>
      <c r="V905" s="49" t="s">
        <v>2876</v>
      </c>
      <c r="W905" s="55"/>
      <c r="X905" s="55"/>
      <c r="Y905" s="55"/>
      <c r="Z905" s="40"/>
      <c r="AA905" s="55"/>
      <c r="AB905" s="40"/>
      <c r="AC905" s="40"/>
      <c r="AD905" s="55"/>
      <c r="AE905" s="56"/>
      <c r="AF905" s="56"/>
      <c r="AG905" s="56"/>
      <c r="AH905" s="56"/>
      <c r="AI905" s="56"/>
      <c r="AJ905" s="56"/>
      <c r="AK905" s="56"/>
    </row>
    <row r="906" ht="26.25" customHeight="1">
      <c r="A906" s="40">
        <v>875.0</v>
      </c>
      <c r="B906" s="55"/>
      <c r="C906" s="49" t="s">
        <v>3092</v>
      </c>
      <c r="D906" s="68" t="s">
        <v>3093</v>
      </c>
      <c r="E906" s="68"/>
      <c r="F906" s="41" t="s">
        <v>101</v>
      </c>
      <c r="G906" s="40"/>
      <c r="H906" s="49" t="s">
        <v>3094</v>
      </c>
      <c r="I906" s="40" t="s">
        <v>2084</v>
      </c>
      <c r="J906" s="49" t="s">
        <v>13</v>
      </c>
      <c r="K906" s="55"/>
      <c r="L906" s="52">
        <v>8.5694478812E10</v>
      </c>
      <c r="M906" s="53"/>
      <c r="N906" s="49" t="s">
        <v>930</v>
      </c>
      <c r="O906" s="40" t="s">
        <v>106</v>
      </c>
      <c r="P906" s="55"/>
      <c r="Q906" s="40" t="s">
        <v>139</v>
      </c>
      <c r="R906" s="55"/>
      <c r="S906" s="55"/>
      <c r="T906" s="55"/>
      <c r="U906" s="55"/>
      <c r="V906" s="49" t="s">
        <v>3057</v>
      </c>
      <c r="W906" s="55"/>
      <c r="X906" s="55"/>
      <c r="Y906" s="55"/>
      <c r="Z906" s="40"/>
      <c r="AA906" s="55"/>
      <c r="AB906" s="40"/>
      <c r="AC906" s="40"/>
      <c r="AD906" s="55"/>
      <c r="AE906" s="56"/>
      <c r="AF906" s="56"/>
      <c r="AG906" s="56"/>
      <c r="AH906" s="56"/>
      <c r="AI906" s="56"/>
      <c r="AJ906" s="56"/>
      <c r="AK906" s="56"/>
    </row>
    <row r="907" ht="26.25" customHeight="1">
      <c r="A907" s="40">
        <v>876.0</v>
      </c>
      <c r="B907" s="49" t="s">
        <v>3095</v>
      </c>
      <c r="C907" s="49" t="s">
        <v>3096</v>
      </c>
      <c r="D907" s="67">
        <v>34093.0</v>
      </c>
      <c r="E907" s="67"/>
      <c r="F907" s="50" t="s">
        <v>119</v>
      </c>
      <c r="G907" s="40" t="s">
        <v>3097</v>
      </c>
      <c r="H907" s="49" t="s">
        <v>3098</v>
      </c>
      <c r="I907" s="49" t="s">
        <v>32</v>
      </c>
      <c r="J907" s="69" t="s">
        <v>11</v>
      </c>
      <c r="K907" s="49" t="s">
        <v>105</v>
      </c>
      <c r="L907" s="52">
        <v>8.2233366879E10</v>
      </c>
      <c r="M907" s="53">
        <v>8.135790433E10</v>
      </c>
      <c r="N907" s="40" t="s">
        <v>3095</v>
      </c>
      <c r="O907" s="40" t="s">
        <v>106</v>
      </c>
      <c r="P907" s="49" t="s">
        <v>123</v>
      </c>
      <c r="Q907" s="49" t="s">
        <v>3099</v>
      </c>
      <c r="R907" s="49" t="s">
        <v>2281</v>
      </c>
      <c r="S907" s="49" t="s">
        <v>2281</v>
      </c>
      <c r="T907" s="49" t="s">
        <v>167</v>
      </c>
      <c r="U907" s="49" t="s">
        <v>3100</v>
      </c>
      <c r="V907" s="49" t="s">
        <v>3101</v>
      </c>
      <c r="W907" s="49" t="s">
        <v>145</v>
      </c>
      <c r="X907" s="49" t="s">
        <v>3102</v>
      </c>
      <c r="Y907" s="55"/>
      <c r="Z907" s="55"/>
      <c r="AA907" s="55"/>
      <c r="AB907" s="55"/>
      <c r="AC907" s="55"/>
      <c r="AD907" s="81"/>
      <c r="AE907" s="56"/>
      <c r="AF907" s="56"/>
      <c r="AG907" s="56"/>
      <c r="AH907" s="56"/>
      <c r="AI907" s="56"/>
      <c r="AJ907" s="56"/>
      <c r="AK907" s="56"/>
    </row>
    <row r="908" ht="26.25" customHeight="1">
      <c r="A908" s="40">
        <v>877.0</v>
      </c>
      <c r="B908" s="55"/>
      <c r="C908" s="49" t="s">
        <v>3103</v>
      </c>
      <c r="D908" s="67">
        <v>35219.0</v>
      </c>
      <c r="E908" s="67"/>
      <c r="F908" s="41" t="s">
        <v>101</v>
      </c>
      <c r="G908" s="40"/>
      <c r="H908" s="49" t="s">
        <v>3104</v>
      </c>
      <c r="I908" s="40" t="s">
        <v>3105</v>
      </c>
      <c r="J908" s="49" t="s">
        <v>49</v>
      </c>
      <c r="K908" s="49" t="s">
        <v>105</v>
      </c>
      <c r="L908" s="52">
        <v>8.5351801631E10</v>
      </c>
      <c r="M908" s="53"/>
      <c r="N908" s="54" t="s">
        <v>3106</v>
      </c>
      <c r="O908" s="40" t="s">
        <v>106</v>
      </c>
      <c r="P908" s="55"/>
      <c r="Q908" s="40" t="s">
        <v>108</v>
      </c>
      <c r="R908" s="55"/>
      <c r="S908" s="55"/>
      <c r="T908" s="55"/>
      <c r="U908" s="55"/>
      <c r="V908" s="49" t="s">
        <v>3107</v>
      </c>
      <c r="W908" s="55"/>
      <c r="X908" s="55"/>
      <c r="Y908" s="55"/>
      <c r="Z908" s="40"/>
      <c r="AA908" s="55"/>
      <c r="AB908" s="40"/>
      <c r="AC908" s="40"/>
      <c r="AD908" s="55"/>
      <c r="AE908" s="56"/>
      <c r="AF908" s="56"/>
      <c r="AG908" s="56"/>
      <c r="AH908" s="56"/>
      <c r="AI908" s="56"/>
      <c r="AJ908" s="56"/>
      <c r="AK908" s="56"/>
    </row>
    <row r="909" ht="26.25" customHeight="1">
      <c r="A909" s="10">
        <f>A908+1</f>
        <v>878</v>
      </c>
      <c r="B909" s="59"/>
      <c r="C909" s="60" t="s">
        <v>3096</v>
      </c>
      <c r="D909" s="61">
        <v>34093.0</v>
      </c>
      <c r="E909" s="61"/>
      <c r="F909" s="63" t="s">
        <v>119</v>
      </c>
      <c r="G909" s="60" t="s">
        <v>606</v>
      </c>
      <c r="H909" s="60" t="s">
        <v>3108</v>
      </c>
      <c r="I909" s="60" t="s">
        <v>1738</v>
      </c>
      <c r="J909" s="60" t="s">
        <v>16</v>
      </c>
      <c r="K909" s="60" t="s">
        <v>105</v>
      </c>
      <c r="L909" s="64">
        <v>8.2233356879E10</v>
      </c>
      <c r="M909" s="64">
        <v>8.135790433E10</v>
      </c>
      <c r="N909" s="60" t="s">
        <v>3109</v>
      </c>
      <c r="O909" s="60" t="s">
        <v>106</v>
      </c>
      <c r="P909" s="60" t="s">
        <v>123</v>
      </c>
      <c r="Q909" s="60" t="s">
        <v>588</v>
      </c>
      <c r="R909" s="60" t="s">
        <v>158</v>
      </c>
      <c r="S909" s="60" t="s">
        <v>3110</v>
      </c>
      <c r="T909" s="60" t="s">
        <v>3111</v>
      </c>
      <c r="U909" s="60" t="s">
        <v>3112</v>
      </c>
      <c r="V909" s="60" t="s">
        <v>126</v>
      </c>
      <c r="W909" s="60" t="s">
        <v>593</v>
      </c>
      <c r="X909" s="60" t="s">
        <v>3113</v>
      </c>
      <c r="Y909" s="65" t="s">
        <v>3114</v>
      </c>
      <c r="Z909" s="60" t="s">
        <v>3115</v>
      </c>
      <c r="AA909" s="65" t="s">
        <v>3116</v>
      </c>
      <c r="AB909" s="65" t="s">
        <v>3117</v>
      </c>
      <c r="AC909" s="60" t="s">
        <v>3118</v>
      </c>
      <c r="AD909" s="66"/>
      <c r="AE909" s="65" t="s">
        <v>3119</v>
      </c>
      <c r="AF909" s="56"/>
      <c r="AG909" s="56"/>
      <c r="AH909" s="56"/>
      <c r="AI909" s="56"/>
      <c r="AJ909" s="56"/>
      <c r="AK909" s="56"/>
    </row>
    <row r="910" ht="26.25" customHeight="1">
      <c r="A910" s="40">
        <v>878.0</v>
      </c>
      <c r="B910" s="55"/>
      <c r="C910" s="49" t="s">
        <v>3120</v>
      </c>
      <c r="D910" s="67">
        <v>31686.0</v>
      </c>
      <c r="E910" s="67"/>
      <c r="F910" s="41" t="s">
        <v>101</v>
      </c>
      <c r="G910" s="40"/>
      <c r="H910" s="49" t="s">
        <v>3121</v>
      </c>
      <c r="I910" s="40" t="s">
        <v>224</v>
      </c>
      <c r="J910" s="49" t="s">
        <v>15</v>
      </c>
      <c r="K910" s="55"/>
      <c r="L910" s="52">
        <v>8.5697368553E10</v>
      </c>
      <c r="M910" s="53"/>
      <c r="N910" s="49" t="s">
        <v>3122</v>
      </c>
      <c r="O910" s="40" t="s">
        <v>177</v>
      </c>
      <c r="P910" s="55"/>
      <c r="Q910" s="40" t="s">
        <v>108</v>
      </c>
      <c r="R910" s="55"/>
      <c r="S910" s="55"/>
      <c r="T910" s="55"/>
      <c r="U910" s="55"/>
      <c r="V910" s="49" t="s">
        <v>3123</v>
      </c>
      <c r="W910" s="55"/>
      <c r="X910" s="55"/>
      <c r="Y910" s="55"/>
      <c r="Z910" s="40"/>
      <c r="AA910" s="55"/>
      <c r="AB910" s="40"/>
      <c r="AC910" s="40"/>
      <c r="AD910" s="55"/>
      <c r="AE910" s="56"/>
      <c r="AF910" s="56"/>
      <c r="AG910" s="56"/>
      <c r="AH910" s="56"/>
      <c r="AI910" s="56"/>
      <c r="AJ910" s="56"/>
      <c r="AK910" s="56"/>
    </row>
    <row r="911" ht="26.25" customHeight="1">
      <c r="A911" s="40">
        <v>879.0</v>
      </c>
      <c r="B911" s="55"/>
      <c r="C911" s="49" t="s">
        <v>3124</v>
      </c>
      <c r="D911" s="67">
        <v>34679.0</v>
      </c>
      <c r="E911" s="67"/>
      <c r="F911" s="41" t="s">
        <v>101</v>
      </c>
      <c r="G911" s="40"/>
      <c r="H911" s="49" t="s">
        <v>3125</v>
      </c>
      <c r="I911" s="40" t="s">
        <v>61</v>
      </c>
      <c r="J911" s="49" t="s">
        <v>13</v>
      </c>
      <c r="K911" s="49" t="s">
        <v>105</v>
      </c>
      <c r="L911" s="52">
        <v>8.1319314819E10</v>
      </c>
      <c r="M911" s="53" t="s">
        <v>3126</v>
      </c>
      <c r="N911" s="54" t="s">
        <v>3127</v>
      </c>
      <c r="O911" s="40" t="s">
        <v>106</v>
      </c>
      <c r="P911" s="55"/>
      <c r="Q911" s="40" t="s">
        <v>139</v>
      </c>
      <c r="R911" s="55"/>
      <c r="S911" s="55"/>
      <c r="T911" s="55"/>
      <c r="U911" s="55"/>
      <c r="V911" s="49" t="s">
        <v>2842</v>
      </c>
      <c r="W911" s="55"/>
      <c r="X911" s="55"/>
      <c r="Y911" s="55"/>
      <c r="Z911" s="40"/>
      <c r="AA911" s="55"/>
      <c r="AB911" s="40"/>
      <c r="AC911" s="40"/>
      <c r="AD911" s="55"/>
      <c r="AE911" s="56"/>
      <c r="AF911" s="56"/>
      <c r="AG911" s="56"/>
      <c r="AH911" s="56"/>
      <c r="AI911" s="56"/>
      <c r="AJ911" s="56"/>
      <c r="AK911" s="56"/>
    </row>
    <row r="912" ht="26.25" customHeight="1">
      <c r="A912" s="40">
        <v>880.0</v>
      </c>
      <c r="B912" s="55"/>
      <c r="C912" s="49" t="s">
        <v>3128</v>
      </c>
      <c r="D912" s="68" t="s">
        <v>3129</v>
      </c>
      <c r="E912" s="68"/>
      <c r="F912" s="41" t="s">
        <v>101</v>
      </c>
      <c r="G912" s="40"/>
      <c r="H912" s="49" t="s">
        <v>3130</v>
      </c>
      <c r="I912" s="40" t="s">
        <v>2217</v>
      </c>
      <c r="J912" s="49" t="s">
        <v>24</v>
      </c>
      <c r="K912" s="49" t="s">
        <v>1776</v>
      </c>
      <c r="L912" s="75" t="s">
        <v>3131</v>
      </c>
      <c r="M912" s="53" t="s">
        <v>3132</v>
      </c>
      <c r="N912" s="54" t="s">
        <v>3133</v>
      </c>
      <c r="O912" s="40" t="s">
        <v>106</v>
      </c>
      <c r="P912" s="55"/>
      <c r="Q912" s="40" t="s">
        <v>139</v>
      </c>
      <c r="R912" s="55"/>
      <c r="S912" s="55"/>
      <c r="T912" s="55"/>
      <c r="U912" s="55"/>
      <c r="V912" s="49" t="s">
        <v>2842</v>
      </c>
      <c r="W912" s="55"/>
      <c r="X912" s="55"/>
      <c r="Y912" s="55"/>
      <c r="Z912" s="40"/>
      <c r="AA912" s="55"/>
      <c r="AB912" s="40"/>
      <c r="AC912" s="40"/>
      <c r="AD912" s="55"/>
      <c r="AE912" s="56"/>
      <c r="AF912" s="56"/>
      <c r="AG912" s="56"/>
      <c r="AH912" s="56"/>
      <c r="AI912" s="56"/>
      <c r="AJ912" s="56"/>
      <c r="AK912" s="56"/>
    </row>
    <row r="913" ht="26.25" customHeight="1">
      <c r="A913" s="40">
        <v>881.0</v>
      </c>
      <c r="B913" s="55"/>
      <c r="C913" s="49" t="s">
        <v>3134</v>
      </c>
      <c r="D913" s="67">
        <v>32884.0</v>
      </c>
      <c r="E913" s="67"/>
      <c r="F913" s="41" t="s">
        <v>119</v>
      </c>
      <c r="G913" s="40"/>
      <c r="H913" s="49" t="s">
        <v>3135</v>
      </c>
      <c r="I913" s="40" t="s">
        <v>2609</v>
      </c>
      <c r="J913" s="49" t="s">
        <v>13</v>
      </c>
      <c r="K913" s="49" t="s">
        <v>212</v>
      </c>
      <c r="L913" s="52">
        <v>8.15821148E9</v>
      </c>
      <c r="M913" s="53" t="s">
        <v>3136</v>
      </c>
      <c r="N913" s="49" t="s">
        <v>3137</v>
      </c>
      <c r="O913" s="40" t="s">
        <v>137</v>
      </c>
      <c r="P913" s="55"/>
      <c r="Q913" s="40" t="s">
        <v>108</v>
      </c>
      <c r="R913" s="55"/>
      <c r="S913" s="55"/>
      <c r="T913" s="55"/>
      <c r="U913" s="55"/>
      <c r="V913" s="49" t="s">
        <v>3138</v>
      </c>
      <c r="W913" s="55"/>
      <c r="X913" s="55"/>
      <c r="Y913" s="55"/>
      <c r="Z913" s="40"/>
      <c r="AA913" s="55"/>
      <c r="AB913" s="40"/>
      <c r="AC913" s="40"/>
      <c r="AD913" s="55"/>
      <c r="AE913" s="56"/>
      <c r="AF913" s="56"/>
      <c r="AG913" s="56"/>
      <c r="AH913" s="56"/>
      <c r="AI913" s="56"/>
      <c r="AJ913" s="56"/>
      <c r="AK913" s="56"/>
    </row>
    <row r="914" ht="26.25" customHeight="1">
      <c r="A914" s="40">
        <v>882.0</v>
      </c>
      <c r="B914" s="55"/>
      <c r="C914" s="49" t="s">
        <v>3139</v>
      </c>
      <c r="D914" s="67">
        <v>34737.0</v>
      </c>
      <c r="E914" s="67"/>
      <c r="F914" s="41" t="s">
        <v>119</v>
      </c>
      <c r="G914" s="40"/>
      <c r="H914" s="49" t="s">
        <v>3140</v>
      </c>
      <c r="I914" s="40" t="s">
        <v>2762</v>
      </c>
      <c r="J914" s="49" t="s">
        <v>24</v>
      </c>
      <c r="K914" s="49" t="s">
        <v>105</v>
      </c>
      <c r="L914" s="52">
        <v>8.5713828797E10</v>
      </c>
      <c r="M914" s="53" t="s">
        <v>3141</v>
      </c>
      <c r="N914" s="54" t="s">
        <v>3142</v>
      </c>
      <c r="O914" s="40" t="s">
        <v>106</v>
      </c>
      <c r="P914" s="55"/>
      <c r="Q914" s="40" t="s">
        <v>139</v>
      </c>
      <c r="R914" s="55"/>
      <c r="S914" s="55"/>
      <c r="T914" s="55"/>
      <c r="U914" s="55"/>
      <c r="V914" s="49" t="s">
        <v>3143</v>
      </c>
      <c r="W914" s="55"/>
      <c r="X914" s="55"/>
      <c r="Y914" s="55"/>
      <c r="Z914" s="40"/>
      <c r="AA914" s="55"/>
      <c r="AB914" s="40"/>
      <c r="AC914" s="40"/>
      <c r="AD914" s="55"/>
      <c r="AE914" s="56"/>
      <c r="AF914" s="56"/>
      <c r="AG914" s="56"/>
      <c r="AH914" s="56"/>
      <c r="AI914" s="56"/>
      <c r="AJ914" s="56"/>
      <c r="AK914" s="56"/>
    </row>
    <row r="915" ht="26.25" customHeight="1">
      <c r="A915" s="40">
        <v>883.0</v>
      </c>
      <c r="B915" s="55"/>
      <c r="C915" s="49" t="s">
        <v>3144</v>
      </c>
      <c r="D915" s="67">
        <v>37112.0</v>
      </c>
      <c r="E915" s="67"/>
      <c r="F915" s="41" t="s">
        <v>119</v>
      </c>
      <c r="G915" s="40"/>
      <c r="H915" s="49" t="s">
        <v>3145</v>
      </c>
      <c r="I915" s="40" t="s">
        <v>61</v>
      </c>
      <c r="J915" s="49" t="s">
        <v>13</v>
      </c>
      <c r="K915" s="49" t="s">
        <v>105</v>
      </c>
      <c r="L915" s="52">
        <v>8.934667159E10</v>
      </c>
      <c r="M915" s="53" t="s">
        <v>3146</v>
      </c>
      <c r="N915" s="49" t="s">
        <v>2840</v>
      </c>
      <c r="O915" s="40" t="s">
        <v>106</v>
      </c>
      <c r="P915" s="55"/>
      <c r="Q915" s="40" t="s">
        <v>139</v>
      </c>
      <c r="R915" s="55"/>
      <c r="S915" s="55"/>
      <c r="T915" s="55"/>
      <c r="U915" s="55"/>
      <c r="V915" s="49" t="s">
        <v>2842</v>
      </c>
      <c r="W915" s="55"/>
      <c r="X915" s="55"/>
      <c r="Y915" s="55"/>
      <c r="Z915" s="40"/>
      <c r="AA915" s="55"/>
      <c r="AB915" s="40"/>
      <c r="AC915" s="40"/>
      <c r="AD915" s="55"/>
      <c r="AE915" s="56"/>
      <c r="AF915" s="56"/>
      <c r="AG915" s="56"/>
      <c r="AH915" s="56"/>
      <c r="AI915" s="56"/>
      <c r="AJ915" s="56"/>
      <c r="AK915" s="56"/>
    </row>
    <row r="916" ht="26.25" customHeight="1">
      <c r="A916" s="40">
        <v>884.0</v>
      </c>
      <c r="B916" s="55"/>
      <c r="C916" s="49" t="s">
        <v>3147</v>
      </c>
      <c r="D916" s="67">
        <v>27916.0</v>
      </c>
      <c r="E916" s="67"/>
      <c r="F916" s="41" t="s">
        <v>101</v>
      </c>
      <c r="G916" s="40"/>
      <c r="H916" s="49" t="s">
        <v>3148</v>
      </c>
      <c r="I916" s="40" t="s">
        <v>3149</v>
      </c>
      <c r="J916" s="49" t="s">
        <v>16</v>
      </c>
      <c r="K916" s="55"/>
      <c r="L916" s="52">
        <v>8.885512002E9</v>
      </c>
      <c r="M916" s="53"/>
      <c r="N916" s="49" t="s">
        <v>3150</v>
      </c>
      <c r="O916" s="40" t="s">
        <v>137</v>
      </c>
      <c r="P916" s="55"/>
      <c r="Q916" s="40" t="s">
        <v>108</v>
      </c>
      <c r="R916" s="55"/>
      <c r="S916" s="55"/>
      <c r="T916" s="55"/>
      <c r="U916" s="55"/>
      <c r="V916" s="49" t="s">
        <v>3151</v>
      </c>
      <c r="W916" s="55"/>
      <c r="X916" s="55"/>
      <c r="Y916" s="55"/>
      <c r="Z916" s="40"/>
      <c r="AA916" s="55"/>
      <c r="AB916" s="40"/>
      <c r="AC916" s="40"/>
      <c r="AD916" s="55"/>
      <c r="AE916" s="56"/>
      <c r="AF916" s="56"/>
      <c r="AG916" s="56"/>
      <c r="AH916" s="56"/>
      <c r="AI916" s="56"/>
      <c r="AJ916" s="56"/>
      <c r="AK916" s="56"/>
    </row>
    <row r="917" ht="26.25" customHeight="1">
      <c r="A917" s="40">
        <v>885.0</v>
      </c>
      <c r="B917" s="55"/>
      <c r="C917" s="49" t="s">
        <v>3152</v>
      </c>
      <c r="D917" s="67">
        <v>28345.0</v>
      </c>
      <c r="E917" s="67"/>
      <c r="F917" s="41" t="s">
        <v>101</v>
      </c>
      <c r="G917" s="40"/>
      <c r="H917" s="49" t="s">
        <v>3153</v>
      </c>
      <c r="I917" s="40" t="s">
        <v>164</v>
      </c>
      <c r="J917" s="49" t="s">
        <v>11</v>
      </c>
      <c r="K917" s="49" t="s">
        <v>1776</v>
      </c>
      <c r="L917" s="52" t="s">
        <v>3154</v>
      </c>
      <c r="M917" s="53"/>
      <c r="N917" s="54" t="s">
        <v>3155</v>
      </c>
      <c r="O917" s="40" t="s">
        <v>137</v>
      </c>
      <c r="P917" s="55"/>
      <c r="Q917" s="40" t="s">
        <v>108</v>
      </c>
      <c r="R917" s="55"/>
      <c r="S917" s="55"/>
      <c r="T917" s="55"/>
      <c r="U917" s="55"/>
      <c r="V917" s="49" t="s">
        <v>3156</v>
      </c>
      <c r="W917" s="55"/>
      <c r="X917" s="55"/>
      <c r="Y917" s="55"/>
      <c r="Z917" s="40"/>
      <c r="AA917" s="55"/>
      <c r="AB917" s="40"/>
      <c r="AC917" s="40"/>
      <c r="AD917" s="55"/>
      <c r="AE917" s="56"/>
      <c r="AF917" s="56"/>
      <c r="AG917" s="56"/>
      <c r="AH917" s="56"/>
      <c r="AI917" s="56"/>
      <c r="AJ917" s="56"/>
      <c r="AK917" s="56"/>
    </row>
    <row r="918" ht="26.25" customHeight="1">
      <c r="A918" s="40">
        <v>886.0</v>
      </c>
      <c r="B918" s="55"/>
      <c r="C918" s="49" t="s">
        <v>3157</v>
      </c>
      <c r="D918" s="67">
        <v>34882.0</v>
      </c>
      <c r="E918" s="67"/>
      <c r="F918" s="41" t="s">
        <v>101</v>
      </c>
      <c r="G918" s="40"/>
      <c r="H918" s="49" t="s">
        <v>39</v>
      </c>
      <c r="I918" s="40" t="s">
        <v>39</v>
      </c>
      <c r="J918" s="49" t="s">
        <v>39</v>
      </c>
      <c r="K918" s="55"/>
      <c r="L918" s="52">
        <v>8.127253622E10</v>
      </c>
      <c r="M918" s="53"/>
      <c r="N918" s="49" t="s">
        <v>3158</v>
      </c>
      <c r="O918" s="40" t="s">
        <v>106</v>
      </c>
      <c r="P918" s="55"/>
      <c r="Q918" s="40" t="s">
        <v>108</v>
      </c>
      <c r="R918" s="55"/>
      <c r="S918" s="55"/>
      <c r="T918" s="55"/>
      <c r="U918" s="55"/>
      <c r="V918" s="49" t="s">
        <v>2876</v>
      </c>
      <c r="W918" s="55"/>
      <c r="X918" s="55"/>
      <c r="Y918" s="55"/>
      <c r="Z918" s="40"/>
      <c r="AA918" s="55"/>
      <c r="AB918" s="40"/>
      <c r="AC918" s="40"/>
      <c r="AD918" s="55"/>
      <c r="AE918" s="56"/>
      <c r="AF918" s="56"/>
      <c r="AG918" s="56"/>
      <c r="AH918" s="56"/>
      <c r="AI918" s="56"/>
      <c r="AJ918" s="56"/>
      <c r="AK918" s="56"/>
    </row>
    <row r="919" ht="26.25" customHeight="1">
      <c r="A919" s="40">
        <v>887.0</v>
      </c>
      <c r="B919" s="55"/>
      <c r="C919" s="49" t="s">
        <v>3159</v>
      </c>
      <c r="D919" s="67">
        <v>32758.0</v>
      </c>
      <c r="E919" s="67"/>
      <c r="F919" s="41" t="s">
        <v>101</v>
      </c>
      <c r="G919" s="40"/>
      <c r="H919" s="49" t="s">
        <v>3160</v>
      </c>
      <c r="I919" s="40" t="s">
        <v>151</v>
      </c>
      <c r="J919" s="49" t="s">
        <v>11</v>
      </c>
      <c r="K919" s="55"/>
      <c r="L919" s="52">
        <v>8.5781198285E10</v>
      </c>
      <c r="M919" s="53"/>
      <c r="N919" s="54" t="s">
        <v>3161</v>
      </c>
      <c r="O919" s="40" t="s">
        <v>177</v>
      </c>
      <c r="P919" s="55"/>
      <c r="Q919" s="40" t="s">
        <v>108</v>
      </c>
      <c r="R919" s="55"/>
      <c r="S919" s="55"/>
      <c r="T919" s="55"/>
      <c r="U919" s="55"/>
      <c r="V919" s="49" t="s">
        <v>3162</v>
      </c>
      <c r="W919" s="55"/>
      <c r="X919" s="55"/>
      <c r="Y919" s="55"/>
      <c r="Z919" s="40"/>
      <c r="AA919" s="55"/>
      <c r="AB919" s="40"/>
      <c r="AC919" s="40"/>
      <c r="AD919" s="55"/>
      <c r="AE919" s="56"/>
      <c r="AF919" s="56"/>
      <c r="AG919" s="56"/>
      <c r="AH919" s="56"/>
      <c r="AI919" s="56"/>
      <c r="AJ919" s="56"/>
      <c r="AK919" s="56"/>
    </row>
    <row r="920" ht="26.25" customHeight="1">
      <c r="A920" s="40">
        <v>888.0</v>
      </c>
      <c r="B920" s="55"/>
      <c r="C920" s="49" t="s">
        <v>3163</v>
      </c>
      <c r="D920" s="68" t="s">
        <v>3164</v>
      </c>
      <c r="E920" s="68"/>
      <c r="F920" s="41" t="s">
        <v>101</v>
      </c>
      <c r="G920" s="40"/>
      <c r="H920" s="49" t="s">
        <v>3165</v>
      </c>
      <c r="I920" s="40" t="s">
        <v>61</v>
      </c>
      <c r="J920" s="49" t="s">
        <v>13</v>
      </c>
      <c r="K920" s="55"/>
      <c r="L920" s="52">
        <v>8.1288480259E10</v>
      </c>
      <c r="M920" s="53"/>
      <c r="N920" s="54" t="s">
        <v>3166</v>
      </c>
      <c r="O920" s="40" t="s">
        <v>137</v>
      </c>
      <c r="P920" s="55"/>
      <c r="Q920" s="40" t="s">
        <v>3167</v>
      </c>
      <c r="R920" s="55"/>
      <c r="S920" s="55"/>
      <c r="T920" s="55"/>
      <c r="U920" s="55"/>
      <c r="V920" s="49" t="s">
        <v>3168</v>
      </c>
      <c r="W920" s="55"/>
      <c r="X920" s="55"/>
      <c r="Y920" s="55"/>
      <c r="Z920" s="40"/>
      <c r="AA920" s="55"/>
      <c r="AB920" s="40"/>
      <c r="AC920" s="40"/>
      <c r="AD920" s="55"/>
      <c r="AE920" s="56"/>
      <c r="AF920" s="56"/>
      <c r="AG920" s="56"/>
      <c r="AH920" s="56"/>
      <c r="AI920" s="56"/>
      <c r="AJ920" s="56"/>
      <c r="AK920" s="56"/>
    </row>
    <row r="921" ht="26.25" customHeight="1">
      <c r="A921" s="40">
        <v>889.0</v>
      </c>
      <c r="B921" s="55"/>
      <c r="C921" s="49" t="s">
        <v>3169</v>
      </c>
      <c r="D921" s="67">
        <v>27763.0</v>
      </c>
      <c r="E921" s="67"/>
      <c r="F921" s="41" t="s">
        <v>119</v>
      </c>
      <c r="G921" s="40"/>
      <c r="H921" s="49" t="s">
        <v>3170</v>
      </c>
      <c r="I921" s="40" t="s">
        <v>2027</v>
      </c>
      <c r="J921" s="49" t="s">
        <v>15</v>
      </c>
      <c r="K921" s="49" t="s">
        <v>1776</v>
      </c>
      <c r="L921" s="52">
        <v>8.528453684E10</v>
      </c>
      <c r="M921" s="53"/>
      <c r="N921" s="49" t="s">
        <v>3171</v>
      </c>
      <c r="O921" s="40" t="s">
        <v>137</v>
      </c>
      <c r="P921" s="55"/>
      <c r="Q921" s="40" t="s">
        <v>108</v>
      </c>
      <c r="R921" s="55"/>
      <c r="S921" s="55"/>
      <c r="T921" s="55"/>
      <c r="U921" s="55"/>
      <c r="V921" s="49" t="s">
        <v>3172</v>
      </c>
      <c r="W921" s="55"/>
      <c r="X921" s="55"/>
      <c r="Y921" s="55"/>
      <c r="Z921" s="40"/>
      <c r="AA921" s="55"/>
      <c r="AB921" s="40"/>
      <c r="AC921" s="40"/>
      <c r="AD921" s="55"/>
      <c r="AE921" s="56"/>
      <c r="AF921" s="56"/>
      <c r="AG921" s="56"/>
      <c r="AH921" s="56"/>
      <c r="AI921" s="56"/>
      <c r="AJ921" s="56"/>
      <c r="AK921" s="56"/>
    </row>
    <row r="922" ht="26.25" customHeight="1">
      <c r="A922" s="40">
        <v>890.0</v>
      </c>
      <c r="B922" s="55"/>
      <c r="C922" s="49" t="s">
        <v>3173</v>
      </c>
      <c r="D922" s="68" t="s">
        <v>3174</v>
      </c>
      <c r="E922" s="68"/>
      <c r="F922" s="41" t="s">
        <v>101</v>
      </c>
      <c r="G922" s="40"/>
      <c r="H922" s="49" t="s">
        <v>3175</v>
      </c>
      <c r="I922" s="40" t="s">
        <v>2217</v>
      </c>
      <c r="J922" s="49" t="s">
        <v>24</v>
      </c>
      <c r="K922" s="49" t="s">
        <v>105</v>
      </c>
      <c r="L922" s="52" t="s">
        <v>3176</v>
      </c>
      <c r="M922" s="53" t="s">
        <v>3177</v>
      </c>
      <c r="N922" s="54" t="s">
        <v>3178</v>
      </c>
      <c r="O922" s="40" t="s">
        <v>177</v>
      </c>
      <c r="P922" s="55"/>
      <c r="Q922" s="40" t="s">
        <v>108</v>
      </c>
      <c r="R922" s="55"/>
      <c r="S922" s="55"/>
      <c r="T922" s="55"/>
      <c r="U922" s="55"/>
      <c r="V922" s="49" t="s">
        <v>3179</v>
      </c>
      <c r="W922" s="55"/>
      <c r="X922" s="55"/>
      <c r="Y922" s="55"/>
      <c r="Z922" s="40"/>
      <c r="AA922" s="55"/>
      <c r="AB922" s="40"/>
      <c r="AC922" s="40"/>
      <c r="AD922" s="55"/>
      <c r="AE922" s="56"/>
      <c r="AF922" s="56"/>
      <c r="AG922" s="56"/>
      <c r="AH922" s="56"/>
      <c r="AI922" s="56"/>
      <c r="AJ922" s="56"/>
      <c r="AK922" s="56"/>
    </row>
    <row r="923" ht="26.25" customHeight="1">
      <c r="A923" s="40">
        <v>891.0</v>
      </c>
      <c r="B923" s="55"/>
      <c r="C923" s="49" t="s">
        <v>3180</v>
      </c>
      <c r="D923" s="68" t="s">
        <v>3181</v>
      </c>
      <c r="E923" s="68"/>
      <c r="F923" s="41" t="s">
        <v>101</v>
      </c>
      <c r="G923" s="40"/>
      <c r="H923" s="49" t="s">
        <v>3182</v>
      </c>
      <c r="I923" s="40" t="s">
        <v>15</v>
      </c>
      <c r="J923" s="49" t="s">
        <v>15</v>
      </c>
      <c r="K923" s="55"/>
      <c r="L923" s="52">
        <v>8.988006904E9</v>
      </c>
      <c r="M923" s="53"/>
      <c r="N923" s="49" t="s">
        <v>3183</v>
      </c>
      <c r="O923" s="40" t="s">
        <v>137</v>
      </c>
      <c r="P923" s="55"/>
      <c r="Q923" s="40" t="s">
        <v>139</v>
      </c>
      <c r="R923" s="55"/>
      <c r="S923" s="55"/>
      <c r="T923" s="55"/>
      <c r="U923" s="55"/>
      <c r="V923" s="49" t="s">
        <v>3184</v>
      </c>
      <c r="W923" s="55"/>
      <c r="X923" s="55"/>
      <c r="Y923" s="55"/>
      <c r="Z923" s="40"/>
      <c r="AA923" s="55"/>
      <c r="AB923" s="40"/>
      <c r="AC923" s="40"/>
      <c r="AD923" s="55"/>
      <c r="AE923" s="56"/>
      <c r="AF923" s="56"/>
      <c r="AG923" s="56"/>
      <c r="AH923" s="56"/>
      <c r="AI923" s="56"/>
      <c r="AJ923" s="56"/>
      <c r="AK923" s="56"/>
    </row>
    <row r="924" ht="26.25" customHeight="1">
      <c r="A924" s="40">
        <v>892.0</v>
      </c>
      <c r="B924" s="55"/>
      <c r="C924" s="49" t="s">
        <v>3185</v>
      </c>
      <c r="D924" s="67">
        <v>28076.0</v>
      </c>
      <c r="E924" s="67"/>
      <c r="F924" s="41" t="s">
        <v>101</v>
      </c>
      <c r="G924" s="40"/>
      <c r="H924" s="49" t="s">
        <v>3186</v>
      </c>
      <c r="I924" s="40" t="s">
        <v>224</v>
      </c>
      <c r="J924" s="49" t="s">
        <v>15</v>
      </c>
      <c r="K924" s="49" t="s">
        <v>105</v>
      </c>
      <c r="L924" s="52">
        <v>8.159064276E9</v>
      </c>
      <c r="M924" s="53"/>
      <c r="N924" s="54" t="s">
        <v>3187</v>
      </c>
      <c r="O924" s="40" t="s">
        <v>106</v>
      </c>
      <c r="P924" s="55"/>
      <c r="Q924" s="40" t="s">
        <v>108</v>
      </c>
      <c r="R924" s="55"/>
      <c r="S924" s="55"/>
      <c r="T924" s="55"/>
      <c r="U924" s="55"/>
      <c r="V924" s="49" t="s">
        <v>3188</v>
      </c>
      <c r="W924" s="55"/>
      <c r="X924" s="55"/>
      <c r="Y924" s="55"/>
      <c r="Z924" s="40"/>
      <c r="AA924" s="55"/>
      <c r="AB924" s="40"/>
      <c r="AC924" s="40"/>
      <c r="AD924" s="55"/>
      <c r="AE924" s="56"/>
      <c r="AF924" s="56"/>
      <c r="AG924" s="56"/>
      <c r="AH924" s="56"/>
      <c r="AI924" s="56"/>
      <c r="AJ924" s="56"/>
      <c r="AK924" s="56"/>
    </row>
    <row r="925" ht="26.25" customHeight="1">
      <c r="A925" s="40">
        <v>893.0</v>
      </c>
      <c r="B925" s="55"/>
      <c r="C925" s="49" t="s">
        <v>3189</v>
      </c>
      <c r="D925" s="68" t="s">
        <v>3190</v>
      </c>
      <c r="E925" s="68"/>
      <c r="F925" s="41" t="s">
        <v>101</v>
      </c>
      <c r="G925" s="40"/>
      <c r="H925" s="49" t="s">
        <v>3191</v>
      </c>
      <c r="I925" s="40" t="s">
        <v>224</v>
      </c>
      <c r="J925" s="49" t="s">
        <v>15</v>
      </c>
      <c r="K925" s="55"/>
      <c r="L925" s="52">
        <v>8.3870803525E10</v>
      </c>
      <c r="M925" s="53"/>
      <c r="N925" s="49" t="s">
        <v>3192</v>
      </c>
      <c r="O925" s="40" t="s">
        <v>106</v>
      </c>
      <c r="P925" s="55"/>
      <c r="Q925" s="40" t="s">
        <v>2841</v>
      </c>
      <c r="R925" s="55"/>
      <c r="S925" s="55"/>
      <c r="T925" s="55"/>
      <c r="U925" s="55"/>
      <c r="V925" s="49" t="s">
        <v>2876</v>
      </c>
      <c r="W925" s="55"/>
      <c r="X925" s="55"/>
      <c r="Y925" s="55"/>
      <c r="Z925" s="40"/>
      <c r="AA925" s="55"/>
      <c r="AB925" s="40"/>
      <c r="AC925" s="40"/>
      <c r="AD925" s="55"/>
      <c r="AE925" s="56"/>
      <c r="AF925" s="56"/>
      <c r="AG925" s="56"/>
      <c r="AH925" s="56"/>
      <c r="AI925" s="56"/>
      <c r="AJ925" s="56"/>
      <c r="AK925" s="56"/>
    </row>
    <row r="926" ht="26.25" customHeight="1">
      <c r="A926" s="40">
        <v>894.0</v>
      </c>
      <c r="B926" s="55"/>
      <c r="C926" s="49" t="s">
        <v>3193</v>
      </c>
      <c r="D926" s="68" t="s">
        <v>3194</v>
      </c>
      <c r="E926" s="68"/>
      <c r="F926" s="41" t="s">
        <v>101</v>
      </c>
      <c r="G926" s="40"/>
      <c r="H926" s="49" t="s">
        <v>3195</v>
      </c>
      <c r="I926" s="40" t="s">
        <v>2217</v>
      </c>
      <c r="J926" s="49" t="s">
        <v>24</v>
      </c>
      <c r="K926" s="49" t="s">
        <v>105</v>
      </c>
      <c r="L926" s="52">
        <v>8.5865335824E10</v>
      </c>
      <c r="M926" s="53" t="s">
        <v>3196</v>
      </c>
      <c r="N926" s="54" t="s">
        <v>3197</v>
      </c>
      <c r="O926" s="40" t="s">
        <v>106</v>
      </c>
      <c r="P926" s="55"/>
      <c r="Q926" s="40" t="s">
        <v>139</v>
      </c>
      <c r="R926" s="55"/>
      <c r="S926" s="55"/>
      <c r="T926" s="55"/>
      <c r="U926" s="55"/>
      <c r="V926" s="49" t="s">
        <v>2842</v>
      </c>
      <c r="W926" s="55"/>
      <c r="X926" s="55"/>
      <c r="Y926" s="55"/>
      <c r="Z926" s="40"/>
      <c r="AA926" s="55"/>
      <c r="AB926" s="40"/>
      <c r="AC926" s="40"/>
      <c r="AD926" s="55"/>
      <c r="AE926" s="56"/>
      <c r="AF926" s="56"/>
      <c r="AG926" s="56"/>
      <c r="AH926" s="56"/>
      <c r="AI926" s="56"/>
      <c r="AJ926" s="56"/>
      <c r="AK926" s="56"/>
    </row>
    <row r="927" ht="26.25" customHeight="1">
      <c r="A927" s="40">
        <v>895.0</v>
      </c>
      <c r="B927" s="55"/>
      <c r="C927" s="49" t="s">
        <v>3198</v>
      </c>
      <c r="D927" s="67">
        <v>36988.0</v>
      </c>
      <c r="E927" s="67"/>
      <c r="F927" s="41" t="s">
        <v>119</v>
      </c>
      <c r="G927" s="40"/>
      <c r="H927" s="49" t="s">
        <v>3199</v>
      </c>
      <c r="I927" s="40" t="s">
        <v>2609</v>
      </c>
      <c r="J927" s="49" t="s">
        <v>13</v>
      </c>
      <c r="K927" s="49" t="s">
        <v>105</v>
      </c>
      <c r="L927" s="52">
        <v>8.5894578981E10</v>
      </c>
      <c r="M927" s="53">
        <v>8.1283815666E10</v>
      </c>
      <c r="N927" s="54" t="s">
        <v>3200</v>
      </c>
      <c r="O927" s="40" t="s">
        <v>106</v>
      </c>
      <c r="P927" s="55"/>
      <c r="Q927" s="40" t="s">
        <v>139</v>
      </c>
      <c r="R927" s="55"/>
      <c r="S927" s="55"/>
      <c r="T927" s="55"/>
      <c r="U927" s="55"/>
      <c r="V927" s="49" t="s">
        <v>2842</v>
      </c>
      <c r="W927" s="55"/>
      <c r="X927" s="55"/>
      <c r="Y927" s="55"/>
      <c r="Z927" s="40"/>
      <c r="AA927" s="55"/>
      <c r="AB927" s="40"/>
      <c r="AC927" s="40"/>
      <c r="AD927" s="55"/>
      <c r="AE927" s="56"/>
      <c r="AF927" s="56"/>
      <c r="AG927" s="56"/>
      <c r="AH927" s="56"/>
      <c r="AI927" s="56"/>
      <c r="AJ927" s="56"/>
      <c r="AK927" s="56"/>
    </row>
    <row r="928" ht="26.25" customHeight="1">
      <c r="A928" s="40">
        <v>896.0</v>
      </c>
      <c r="B928" s="55"/>
      <c r="C928" s="49" t="s">
        <v>3201</v>
      </c>
      <c r="D928" s="68" t="s">
        <v>235</v>
      </c>
      <c r="E928" s="68"/>
      <c r="F928" s="41" t="s">
        <v>101</v>
      </c>
      <c r="G928" s="40"/>
      <c r="H928" s="49" t="s">
        <v>3202</v>
      </c>
      <c r="I928" s="40" t="s">
        <v>2336</v>
      </c>
      <c r="J928" s="49" t="s">
        <v>24</v>
      </c>
      <c r="K928" s="55"/>
      <c r="L928" s="52">
        <v>8.5727341169E10</v>
      </c>
      <c r="M928" s="53"/>
      <c r="N928" s="54" t="s">
        <v>3203</v>
      </c>
      <c r="O928" s="40" t="s">
        <v>4</v>
      </c>
      <c r="P928" s="55"/>
      <c r="Q928" s="40" t="s">
        <v>108</v>
      </c>
      <c r="R928" s="55"/>
      <c r="S928" s="55"/>
      <c r="T928" s="55"/>
      <c r="U928" s="55"/>
      <c r="V928" s="49" t="s">
        <v>3204</v>
      </c>
      <c r="W928" s="55"/>
      <c r="X928" s="55"/>
      <c r="Y928" s="55"/>
      <c r="Z928" s="40"/>
      <c r="AA928" s="55"/>
      <c r="AB928" s="40"/>
      <c r="AC928" s="40"/>
      <c r="AD928" s="55"/>
      <c r="AE928" s="56"/>
      <c r="AF928" s="56"/>
      <c r="AG928" s="56"/>
      <c r="AH928" s="56"/>
      <c r="AI928" s="56"/>
      <c r="AJ928" s="56"/>
      <c r="AK928" s="56"/>
    </row>
    <row r="929" ht="26.25" customHeight="1">
      <c r="A929" s="40">
        <v>897.0</v>
      </c>
      <c r="B929" s="55"/>
      <c r="C929" s="49" t="s">
        <v>3205</v>
      </c>
      <c r="D929" s="68" t="s">
        <v>3206</v>
      </c>
      <c r="E929" s="68"/>
      <c r="F929" s="41" t="s">
        <v>101</v>
      </c>
      <c r="G929" s="40"/>
      <c r="H929" s="49" t="s">
        <v>3207</v>
      </c>
      <c r="I929" s="40" t="s">
        <v>15</v>
      </c>
      <c r="J929" s="49" t="s">
        <v>15</v>
      </c>
      <c r="K929" s="49" t="s">
        <v>105</v>
      </c>
      <c r="L929" s="52">
        <v>8.780804173E10</v>
      </c>
      <c r="M929" s="53" t="s">
        <v>3208</v>
      </c>
      <c r="N929" s="49" t="s">
        <v>2840</v>
      </c>
      <c r="O929" s="40" t="s">
        <v>106</v>
      </c>
      <c r="P929" s="55"/>
      <c r="Q929" s="40" t="s">
        <v>139</v>
      </c>
      <c r="R929" s="55"/>
      <c r="S929" s="55"/>
      <c r="T929" s="55"/>
      <c r="U929" s="55"/>
      <c r="V929" s="49" t="s">
        <v>2842</v>
      </c>
      <c r="W929" s="55"/>
      <c r="X929" s="55"/>
      <c r="Y929" s="55"/>
      <c r="Z929" s="40"/>
      <c r="AA929" s="55"/>
      <c r="AB929" s="40"/>
      <c r="AC929" s="40"/>
      <c r="AD929" s="55"/>
      <c r="AE929" s="56"/>
      <c r="AF929" s="56"/>
      <c r="AG929" s="56"/>
      <c r="AH929" s="56"/>
      <c r="AI929" s="56"/>
      <c r="AJ929" s="56"/>
      <c r="AK929" s="56"/>
    </row>
    <row r="930" ht="26.25" customHeight="1">
      <c r="A930" s="40">
        <v>898.0</v>
      </c>
      <c r="B930" s="55"/>
      <c r="C930" s="49" t="s">
        <v>3209</v>
      </c>
      <c r="D930" s="68" t="s">
        <v>3210</v>
      </c>
      <c r="E930" s="68"/>
      <c r="F930" s="41" t="s">
        <v>101</v>
      </c>
      <c r="G930" s="40"/>
      <c r="H930" s="49" t="s">
        <v>3211</v>
      </c>
      <c r="I930" s="40" t="s">
        <v>2617</v>
      </c>
      <c r="J930" s="49" t="s">
        <v>11</v>
      </c>
      <c r="K930" s="55"/>
      <c r="L930" s="52">
        <v>8.5362999992E10</v>
      </c>
      <c r="M930" s="53"/>
      <c r="N930" s="54" t="s">
        <v>3212</v>
      </c>
      <c r="O930" s="40" t="s">
        <v>137</v>
      </c>
      <c r="P930" s="55"/>
      <c r="Q930" s="40" t="s">
        <v>108</v>
      </c>
      <c r="R930" s="55"/>
      <c r="S930" s="55"/>
      <c r="T930" s="55"/>
      <c r="U930" s="55"/>
      <c r="V930" s="49" t="s">
        <v>2876</v>
      </c>
      <c r="W930" s="55"/>
      <c r="X930" s="55"/>
      <c r="Y930" s="55"/>
      <c r="Z930" s="40"/>
      <c r="AA930" s="55"/>
      <c r="AB930" s="40"/>
      <c r="AC930" s="40"/>
      <c r="AD930" s="55"/>
      <c r="AE930" s="56"/>
      <c r="AF930" s="56"/>
      <c r="AG930" s="56"/>
      <c r="AH930" s="56"/>
      <c r="AI930" s="56"/>
      <c r="AJ930" s="56"/>
      <c r="AK930" s="56"/>
    </row>
    <row r="931" ht="26.25" customHeight="1">
      <c r="A931" s="40">
        <v>899.0</v>
      </c>
      <c r="B931" s="55"/>
      <c r="C931" s="49" t="s">
        <v>3213</v>
      </c>
      <c r="D931" s="68" t="s">
        <v>3214</v>
      </c>
      <c r="E931" s="68"/>
      <c r="F931" s="41" t="s">
        <v>101</v>
      </c>
      <c r="G931" s="40"/>
      <c r="H931" s="49" t="s">
        <v>3215</v>
      </c>
      <c r="I931" s="40" t="s">
        <v>3216</v>
      </c>
      <c r="J931" s="49" t="s">
        <v>11</v>
      </c>
      <c r="K931" s="55"/>
      <c r="L931" s="52">
        <v>8.7821235755E10</v>
      </c>
      <c r="M931" s="53"/>
      <c r="N931" s="49" t="s">
        <v>3217</v>
      </c>
      <c r="O931" s="40" t="s">
        <v>137</v>
      </c>
      <c r="P931" s="55"/>
      <c r="Q931" s="40" t="s">
        <v>2841</v>
      </c>
      <c r="R931" s="55"/>
      <c r="S931" s="55"/>
      <c r="T931" s="55"/>
      <c r="U931" s="55"/>
      <c r="V931" s="49" t="s">
        <v>2876</v>
      </c>
      <c r="W931" s="55"/>
      <c r="X931" s="55"/>
      <c r="Y931" s="55"/>
      <c r="Z931" s="40"/>
      <c r="AA931" s="55"/>
      <c r="AB931" s="40"/>
      <c r="AC931" s="40"/>
      <c r="AD931" s="55"/>
      <c r="AE931" s="56"/>
      <c r="AF931" s="56"/>
      <c r="AG931" s="56"/>
      <c r="AH931" s="56"/>
      <c r="AI931" s="56"/>
      <c r="AJ931" s="56"/>
      <c r="AK931" s="56"/>
    </row>
    <row r="932" ht="26.25" customHeight="1">
      <c r="A932" s="40">
        <v>900.0</v>
      </c>
      <c r="B932" s="55"/>
      <c r="C932" s="49" t="s">
        <v>3218</v>
      </c>
      <c r="D932" s="67">
        <v>31023.0</v>
      </c>
      <c r="E932" s="67"/>
      <c r="F932" s="41" t="s">
        <v>101</v>
      </c>
      <c r="G932" s="40"/>
      <c r="H932" s="49" t="s">
        <v>3219</v>
      </c>
      <c r="I932" s="40" t="s">
        <v>2587</v>
      </c>
      <c r="J932" s="49" t="s">
        <v>24</v>
      </c>
      <c r="K932" s="55"/>
      <c r="L932" s="52">
        <v>8.386142553E10</v>
      </c>
      <c r="M932" s="53"/>
      <c r="N932" s="49" t="s">
        <v>3220</v>
      </c>
      <c r="O932" s="40" t="s">
        <v>177</v>
      </c>
      <c r="P932" s="55"/>
      <c r="Q932" s="40" t="s">
        <v>108</v>
      </c>
      <c r="R932" s="55"/>
      <c r="S932" s="55"/>
      <c r="T932" s="55"/>
      <c r="U932" s="55"/>
      <c r="V932" s="49" t="s">
        <v>3221</v>
      </c>
      <c r="W932" s="55"/>
      <c r="X932" s="55"/>
      <c r="Y932" s="55"/>
      <c r="Z932" s="40"/>
      <c r="AA932" s="55"/>
      <c r="AB932" s="40"/>
      <c r="AC932" s="40"/>
      <c r="AD932" s="55"/>
      <c r="AE932" s="56"/>
      <c r="AF932" s="56"/>
      <c r="AG932" s="56"/>
      <c r="AH932" s="56"/>
      <c r="AI932" s="56"/>
      <c r="AJ932" s="56"/>
      <c r="AK932" s="56"/>
    </row>
    <row r="933" ht="26.25" customHeight="1">
      <c r="A933" s="40">
        <v>901.0</v>
      </c>
      <c r="B933" s="55"/>
      <c r="C933" s="49" t="s">
        <v>3222</v>
      </c>
      <c r="D933" s="67">
        <v>31053.0</v>
      </c>
      <c r="E933" s="67"/>
      <c r="F933" s="41" t="s">
        <v>101</v>
      </c>
      <c r="G933" s="40"/>
      <c r="H933" s="49" t="s">
        <v>3223</v>
      </c>
      <c r="I933" s="40" t="s">
        <v>3224</v>
      </c>
      <c r="J933" s="49" t="s">
        <v>10</v>
      </c>
      <c r="K933" s="55"/>
      <c r="L933" s="52">
        <v>8.1337010168E10</v>
      </c>
      <c r="M933" s="53"/>
      <c r="N933" s="49" t="s">
        <v>2840</v>
      </c>
      <c r="O933" s="40" t="s">
        <v>2</v>
      </c>
      <c r="P933" s="55"/>
      <c r="Q933" s="40" t="s">
        <v>108</v>
      </c>
      <c r="R933" s="55"/>
      <c r="S933" s="55"/>
      <c r="T933" s="55"/>
      <c r="U933" s="55"/>
      <c r="V933" s="49" t="s">
        <v>3225</v>
      </c>
      <c r="W933" s="55"/>
      <c r="X933" s="55"/>
      <c r="Y933" s="55"/>
      <c r="Z933" s="40"/>
      <c r="AA933" s="55"/>
      <c r="AB933" s="40"/>
      <c r="AC933" s="40"/>
      <c r="AD933" s="55"/>
      <c r="AE933" s="56"/>
      <c r="AF933" s="56"/>
      <c r="AG933" s="56"/>
      <c r="AH933" s="56"/>
      <c r="AI933" s="56"/>
      <c r="AJ933" s="56"/>
      <c r="AK933" s="56"/>
    </row>
    <row r="934" ht="26.25" customHeight="1">
      <c r="A934" s="40">
        <v>902.0</v>
      </c>
      <c r="B934" s="55"/>
      <c r="C934" s="49" t="s">
        <v>3226</v>
      </c>
      <c r="D934" s="68" t="s">
        <v>3227</v>
      </c>
      <c r="E934" s="68"/>
      <c r="F934" s="41" t="s">
        <v>101</v>
      </c>
      <c r="G934" s="40"/>
      <c r="H934" s="49" t="s">
        <v>3228</v>
      </c>
      <c r="I934" s="40" t="s">
        <v>2239</v>
      </c>
      <c r="J934" s="49" t="s">
        <v>10</v>
      </c>
      <c r="K934" s="55"/>
      <c r="L934" s="52">
        <v>8.9692305201E10</v>
      </c>
      <c r="M934" s="53" t="s">
        <v>3229</v>
      </c>
      <c r="N934" s="49" t="s">
        <v>3230</v>
      </c>
      <c r="O934" s="40" t="s">
        <v>2</v>
      </c>
      <c r="P934" s="55"/>
      <c r="Q934" s="40" t="s">
        <v>108</v>
      </c>
      <c r="R934" s="55"/>
      <c r="S934" s="55"/>
      <c r="T934" s="55"/>
      <c r="U934" s="55"/>
      <c r="V934" s="49" t="s">
        <v>3231</v>
      </c>
      <c r="W934" s="55"/>
      <c r="X934" s="55"/>
      <c r="Y934" s="55"/>
      <c r="Z934" s="40"/>
      <c r="AA934" s="55"/>
      <c r="AB934" s="40"/>
      <c r="AC934" s="40"/>
      <c r="AD934" s="55"/>
      <c r="AE934" s="56"/>
      <c r="AF934" s="56"/>
      <c r="AG934" s="56"/>
      <c r="AH934" s="56"/>
      <c r="AI934" s="56"/>
      <c r="AJ934" s="56"/>
      <c r="AK934" s="56"/>
    </row>
    <row r="935" ht="26.25" customHeight="1">
      <c r="A935" s="40">
        <v>903.0</v>
      </c>
      <c r="B935" s="55"/>
      <c r="C935" s="49" t="s">
        <v>3232</v>
      </c>
      <c r="D935" s="68" t="s">
        <v>3233</v>
      </c>
      <c r="E935" s="68"/>
      <c r="F935" s="41" t="s">
        <v>101</v>
      </c>
      <c r="G935" s="40"/>
      <c r="H935" s="49" t="s">
        <v>3234</v>
      </c>
      <c r="I935" s="40" t="s">
        <v>2239</v>
      </c>
      <c r="J935" s="49" t="s">
        <v>10</v>
      </c>
      <c r="K935" s="55"/>
      <c r="L935" s="52">
        <v>8.5337015614E10</v>
      </c>
      <c r="M935" s="53"/>
      <c r="N935" s="49" t="s">
        <v>3235</v>
      </c>
      <c r="O935" s="40" t="s">
        <v>2</v>
      </c>
      <c r="P935" s="55"/>
      <c r="Q935" s="40" t="s">
        <v>108</v>
      </c>
      <c r="R935" s="55"/>
      <c r="S935" s="55"/>
      <c r="T935" s="55"/>
      <c r="U935" s="55"/>
      <c r="V935" s="49" t="s">
        <v>3236</v>
      </c>
      <c r="W935" s="55"/>
      <c r="X935" s="55"/>
      <c r="Y935" s="55"/>
      <c r="Z935" s="40"/>
      <c r="AA935" s="55"/>
      <c r="AB935" s="40"/>
      <c r="AC935" s="40"/>
      <c r="AD935" s="55"/>
      <c r="AE935" s="56"/>
      <c r="AF935" s="56"/>
      <c r="AG935" s="56"/>
      <c r="AH935" s="56"/>
      <c r="AI935" s="56"/>
      <c r="AJ935" s="56"/>
      <c r="AK935" s="56"/>
    </row>
    <row r="936" ht="26.25" customHeight="1">
      <c r="A936" s="40">
        <v>904.0</v>
      </c>
      <c r="B936" s="55"/>
      <c r="C936" s="49" t="s">
        <v>3237</v>
      </c>
      <c r="D936" s="68" t="s">
        <v>3238</v>
      </c>
      <c r="E936" s="68"/>
      <c r="F936" s="41" t="s">
        <v>119</v>
      </c>
      <c r="G936" s="40"/>
      <c r="H936" s="49" t="s">
        <v>3239</v>
      </c>
      <c r="I936" s="40" t="s">
        <v>3240</v>
      </c>
      <c r="J936" s="49" t="s">
        <v>48</v>
      </c>
      <c r="K936" s="49" t="s">
        <v>105</v>
      </c>
      <c r="L936" s="52">
        <v>8.2288080648E10</v>
      </c>
      <c r="M936" s="53" t="s">
        <v>3241</v>
      </c>
      <c r="N936" s="54" t="s">
        <v>3242</v>
      </c>
      <c r="O936" s="40" t="s">
        <v>106</v>
      </c>
      <c r="P936" s="55"/>
      <c r="Q936" s="40" t="s">
        <v>139</v>
      </c>
      <c r="R936" s="55"/>
      <c r="S936" s="55"/>
      <c r="T936" s="55"/>
      <c r="U936" s="55"/>
      <c r="V936" s="49" t="s">
        <v>2842</v>
      </c>
      <c r="W936" s="55"/>
      <c r="X936" s="55"/>
      <c r="Y936" s="55"/>
      <c r="Z936" s="40"/>
      <c r="AA936" s="55"/>
      <c r="AB936" s="40"/>
      <c r="AC936" s="40"/>
      <c r="AD936" s="55"/>
      <c r="AE936" s="56"/>
      <c r="AF936" s="56"/>
      <c r="AG936" s="56"/>
      <c r="AH936" s="56"/>
      <c r="AI936" s="56"/>
      <c r="AJ936" s="56"/>
      <c r="AK936" s="56"/>
    </row>
    <row r="937" ht="26.25" customHeight="1">
      <c r="A937" s="40">
        <v>905.0</v>
      </c>
      <c r="B937" s="55"/>
      <c r="C937" s="49" t="s">
        <v>3243</v>
      </c>
      <c r="D937" s="67">
        <v>33794.0</v>
      </c>
      <c r="E937" s="67"/>
      <c r="F937" s="41" t="s">
        <v>119</v>
      </c>
      <c r="G937" s="40"/>
      <c r="H937" s="49" t="s">
        <v>3244</v>
      </c>
      <c r="I937" s="40" t="s">
        <v>2404</v>
      </c>
      <c r="J937" s="49" t="s">
        <v>16</v>
      </c>
      <c r="K937" s="55"/>
      <c r="L937" s="75" t="s">
        <v>3245</v>
      </c>
      <c r="M937" s="53"/>
      <c r="N937" s="54" t="s">
        <v>3246</v>
      </c>
      <c r="O937" s="40" t="s">
        <v>177</v>
      </c>
      <c r="P937" s="55"/>
      <c r="Q937" s="40" t="s">
        <v>108</v>
      </c>
      <c r="R937" s="55"/>
      <c r="S937" s="55"/>
      <c r="T937" s="55"/>
      <c r="U937" s="55"/>
      <c r="V937" s="49" t="s">
        <v>3247</v>
      </c>
      <c r="W937" s="55"/>
      <c r="X937" s="55"/>
      <c r="Y937" s="55"/>
      <c r="Z937" s="40"/>
      <c r="AA937" s="55"/>
      <c r="AB937" s="40"/>
      <c r="AC937" s="40"/>
      <c r="AD937" s="55"/>
      <c r="AE937" s="56"/>
      <c r="AF937" s="56"/>
      <c r="AG937" s="56"/>
      <c r="AH937" s="56"/>
      <c r="AI937" s="56"/>
      <c r="AJ937" s="56"/>
      <c r="AK937" s="56"/>
    </row>
    <row r="938" ht="26.25" customHeight="1">
      <c r="A938" s="40">
        <v>906.0</v>
      </c>
      <c r="B938" s="55"/>
      <c r="C938" s="49" t="s">
        <v>3248</v>
      </c>
      <c r="D938" s="68" t="s">
        <v>3249</v>
      </c>
      <c r="E938" s="68"/>
      <c r="F938" s="41" t="s">
        <v>101</v>
      </c>
      <c r="G938" s="40"/>
      <c r="H938" s="49" t="s">
        <v>3250</v>
      </c>
      <c r="I938" s="40" t="s">
        <v>49</v>
      </c>
      <c r="J938" s="49" t="s">
        <v>49</v>
      </c>
      <c r="K938" s="49" t="s">
        <v>2838</v>
      </c>
      <c r="L938" s="52">
        <v>8.5311652908E10</v>
      </c>
      <c r="M938" s="53"/>
      <c r="N938" s="54" t="s">
        <v>3251</v>
      </c>
      <c r="O938" s="40" t="s">
        <v>106</v>
      </c>
      <c r="P938" s="55"/>
      <c r="Q938" s="40" t="s">
        <v>108</v>
      </c>
      <c r="R938" s="55"/>
      <c r="S938" s="55"/>
      <c r="T938" s="55"/>
      <c r="U938" s="55"/>
      <c r="V938" s="49" t="s">
        <v>2842</v>
      </c>
      <c r="W938" s="55"/>
      <c r="X938" s="55"/>
      <c r="Y938" s="55"/>
      <c r="Z938" s="40"/>
      <c r="AA938" s="55"/>
      <c r="AB938" s="40"/>
      <c r="AC938" s="40"/>
      <c r="AD938" s="55"/>
      <c r="AE938" s="56"/>
      <c r="AF938" s="56"/>
      <c r="AG938" s="56"/>
      <c r="AH938" s="56"/>
      <c r="AI938" s="56"/>
      <c r="AJ938" s="56"/>
      <c r="AK938" s="56"/>
    </row>
    <row r="939" ht="26.25" customHeight="1">
      <c r="A939" s="40">
        <v>907.0</v>
      </c>
      <c r="B939" s="55"/>
      <c r="C939" s="49" t="s">
        <v>3252</v>
      </c>
      <c r="D939" s="68" t="s">
        <v>3253</v>
      </c>
      <c r="E939" s="68"/>
      <c r="F939" s="41" t="s">
        <v>101</v>
      </c>
      <c r="G939" s="40"/>
      <c r="H939" s="49" t="s">
        <v>3254</v>
      </c>
      <c r="I939" s="40" t="s">
        <v>3255</v>
      </c>
      <c r="J939" s="49" t="s">
        <v>54</v>
      </c>
      <c r="K939" s="49" t="s">
        <v>105</v>
      </c>
      <c r="L939" s="52" t="s">
        <v>3256</v>
      </c>
      <c r="M939" s="53"/>
      <c r="N939" s="54" t="s">
        <v>3257</v>
      </c>
      <c r="O939" s="40" t="s">
        <v>2890</v>
      </c>
      <c r="P939" s="55"/>
      <c r="Q939" s="40" t="s">
        <v>108</v>
      </c>
      <c r="R939" s="55"/>
      <c r="S939" s="55"/>
      <c r="T939" s="55"/>
      <c r="U939" s="55"/>
      <c r="V939" s="49" t="s">
        <v>3258</v>
      </c>
      <c r="W939" s="55"/>
      <c r="X939" s="55"/>
      <c r="Y939" s="55"/>
      <c r="Z939" s="40"/>
      <c r="AA939" s="55"/>
      <c r="AB939" s="40"/>
      <c r="AC939" s="40"/>
      <c r="AD939" s="55"/>
      <c r="AE939" s="56"/>
      <c r="AF939" s="56"/>
      <c r="AG939" s="56"/>
      <c r="AH939" s="56"/>
      <c r="AI939" s="56"/>
      <c r="AJ939" s="56"/>
      <c r="AK939" s="56"/>
    </row>
    <row r="940" ht="26.25" customHeight="1">
      <c r="A940" s="10">
        <f>A939+1</f>
        <v>908</v>
      </c>
      <c r="B940" s="56"/>
      <c r="C940" s="82" t="s">
        <v>3259</v>
      </c>
      <c r="D940" s="61">
        <v>35979.0</v>
      </c>
      <c r="E940" s="61"/>
      <c r="F940" s="78" t="s">
        <v>101</v>
      </c>
      <c r="G940" s="66" t="s">
        <v>606</v>
      </c>
      <c r="H940" s="66" t="s">
        <v>3260</v>
      </c>
      <c r="I940" s="66" t="s">
        <v>443</v>
      </c>
      <c r="J940" s="66" t="s">
        <v>24</v>
      </c>
      <c r="K940" s="66" t="s">
        <v>105</v>
      </c>
      <c r="L940" s="79">
        <v>8.5740283454E10</v>
      </c>
      <c r="M940" s="80">
        <v>8.2324149973E10</v>
      </c>
      <c r="N940" s="66" t="s">
        <v>3259</v>
      </c>
      <c r="O940" s="81" t="s">
        <v>106</v>
      </c>
      <c r="P940" s="66" t="s">
        <v>2179</v>
      </c>
      <c r="Q940" s="66" t="s">
        <v>139</v>
      </c>
      <c r="R940" s="66" t="s">
        <v>589</v>
      </c>
      <c r="S940" s="66" t="s">
        <v>589</v>
      </c>
      <c r="T940" s="66" t="s">
        <v>3261</v>
      </c>
      <c r="U940" s="66" t="s">
        <v>3262</v>
      </c>
      <c r="V940" s="66" t="s">
        <v>3263</v>
      </c>
      <c r="W940" s="66" t="s">
        <v>159</v>
      </c>
      <c r="X940" s="66" t="s">
        <v>3264</v>
      </c>
      <c r="Y940" s="82" t="s">
        <v>3265</v>
      </c>
      <c r="Z940" s="66"/>
      <c r="AA940" s="82" t="s">
        <v>3266</v>
      </c>
      <c r="AB940" s="82" t="s">
        <v>3267</v>
      </c>
      <c r="AC940" s="66" t="s">
        <v>3268</v>
      </c>
      <c r="AD940" s="82" t="s">
        <v>3269</v>
      </c>
      <c r="AE940" s="66"/>
      <c r="AF940" s="56"/>
      <c r="AG940" s="56"/>
      <c r="AH940" s="56"/>
      <c r="AI940" s="56"/>
      <c r="AJ940" s="56"/>
      <c r="AK940" s="56"/>
    </row>
    <row r="941" ht="26.25" customHeight="1">
      <c r="A941" s="40">
        <v>908.0</v>
      </c>
      <c r="B941" s="55"/>
      <c r="C941" s="49" t="s">
        <v>3270</v>
      </c>
      <c r="D941" s="68" t="s">
        <v>3271</v>
      </c>
      <c r="E941" s="68"/>
      <c r="F941" s="41" t="s">
        <v>101</v>
      </c>
      <c r="G941" s="40"/>
      <c r="H941" s="49" t="s">
        <v>3272</v>
      </c>
      <c r="I941" s="40" t="s">
        <v>2537</v>
      </c>
      <c r="J941" s="49" t="s">
        <v>11</v>
      </c>
      <c r="K941" s="55"/>
      <c r="L941" s="52">
        <v>8.5716516997E10</v>
      </c>
      <c r="M941" s="53"/>
      <c r="N941" s="54" t="s">
        <v>3273</v>
      </c>
      <c r="O941" s="40" t="s">
        <v>4</v>
      </c>
      <c r="P941" s="55"/>
      <c r="Q941" s="40" t="s">
        <v>108</v>
      </c>
      <c r="R941" s="55"/>
      <c r="S941" s="55"/>
      <c r="T941" s="55"/>
      <c r="U941" s="55"/>
      <c r="V941" s="49" t="s">
        <v>2876</v>
      </c>
      <c r="W941" s="55"/>
      <c r="X941" s="55"/>
      <c r="Y941" s="55"/>
      <c r="Z941" s="40"/>
      <c r="AA941" s="55"/>
      <c r="AB941" s="40"/>
      <c r="AC941" s="40"/>
      <c r="AD941" s="55"/>
      <c r="AE941" s="56"/>
      <c r="AF941" s="56"/>
      <c r="AG941" s="56"/>
      <c r="AH941" s="56"/>
      <c r="AI941" s="56"/>
      <c r="AJ941" s="56"/>
      <c r="AK941" s="56"/>
    </row>
    <row r="942" ht="26.25" customHeight="1">
      <c r="A942" s="40">
        <v>909.0</v>
      </c>
      <c r="B942" s="55"/>
      <c r="C942" s="49" t="s">
        <v>3274</v>
      </c>
      <c r="D942" s="68" t="s">
        <v>3275</v>
      </c>
      <c r="E942" s="68"/>
      <c r="F942" s="41" t="s">
        <v>101</v>
      </c>
      <c r="G942" s="40"/>
      <c r="H942" s="49" t="s">
        <v>3276</v>
      </c>
      <c r="I942" s="40" t="s">
        <v>3277</v>
      </c>
      <c r="J942" s="49" t="s">
        <v>28</v>
      </c>
      <c r="K942" s="49" t="s">
        <v>2831</v>
      </c>
      <c r="L942" s="52">
        <v>8.2374046917E10</v>
      </c>
      <c r="M942" s="53">
        <v>8.5789253421E10</v>
      </c>
      <c r="N942" s="54" t="s">
        <v>3278</v>
      </c>
      <c r="O942" s="40" t="s">
        <v>2890</v>
      </c>
      <c r="P942" s="55"/>
      <c r="Q942" s="40" t="s">
        <v>108</v>
      </c>
      <c r="R942" s="55"/>
      <c r="S942" s="55"/>
      <c r="T942" s="55"/>
      <c r="U942" s="55"/>
      <c r="V942" s="49"/>
      <c r="W942" s="55"/>
      <c r="X942" s="55"/>
      <c r="Y942" s="55"/>
      <c r="Z942" s="40"/>
      <c r="AA942" s="55"/>
      <c r="AB942" s="40"/>
      <c r="AC942" s="40"/>
      <c r="AD942" s="55"/>
      <c r="AE942" s="56"/>
      <c r="AF942" s="56"/>
      <c r="AG942" s="56"/>
      <c r="AH942" s="56"/>
      <c r="AI942" s="56"/>
      <c r="AJ942" s="56"/>
      <c r="AK942" s="56"/>
    </row>
    <row r="943" ht="26.25" customHeight="1">
      <c r="A943" s="40">
        <v>910.0</v>
      </c>
      <c r="B943" s="55"/>
      <c r="C943" s="49" t="s">
        <v>3279</v>
      </c>
      <c r="D943" s="68" t="s">
        <v>3280</v>
      </c>
      <c r="E943" s="68"/>
      <c r="F943" s="41" t="s">
        <v>101</v>
      </c>
      <c r="G943" s="40"/>
      <c r="H943" s="49" t="s">
        <v>3281</v>
      </c>
      <c r="I943" s="40" t="s">
        <v>2027</v>
      </c>
      <c r="J943" s="49" t="s">
        <v>15</v>
      </c>
      <c r="K943" s="55"/>
      <c r="L943" s="52">
        <v>8.5254060879E10</v>
      </c>
      <c r="M943" s="53"/>
      <c r="N943" s="54" t="s">
        <v>3282</v>
      </c>
      <c r="O943" s="40" t="s">
        <v>137</v>
      </c>
      <c r="P943" s="55"/>
      <c r="Q943" s="40" t="s">
        <v>108</v>
      </c>
      <c r="R943" s="55"/>
      <c r="S943" s="55"/>
      <c r="T943" s="55"/>
      <c r="U943" s="55"/>
      <c r="V943" s="49" t="s">
        <v>3283</v>
      </c>
      <c r="W943" s="55"/>
      <c r="X943" s="55"/>
      <c r="Y943" s="55"/>
      <c r="Z943" s="40"/>
      <c r="AA943" s="55"/>
      <c r="AB943" s="40"/>
      <c r="AC943" s="40"/>
      <c r="AD943" s="55"/>
      <c r="AE943" s="56"/>
      <c r="AF943" s="56"/>
      <c r="AG943" s="56"/>
      <c r="AH943" s="56"/>
      <c r="AI943" s="56"/>
      <c r="AJ943" s="56"/>
      <c r="AK943" s="56"/>
    </row>
    <row r="944" ht="26.25" customHeight="1">
      <c r="A944" s="10">
        <f>A943+1</f>
        <v>911</v>
      </c>
      <c r="B944" s="56"/>
      <c r="C944" s="66" t="s">
        <v>3284</v>
      </c>
      <c r="D944" s="61">
        <v>37182.0</v>
      </c>
      <c r="E944" s="61"/>
      <c r="F944" s="78" t="s">
        <v>101</v>
      </c>
      <c r="G944" s="66" t="s">
        <v>102</v>
      </c>
      <c r="H944" s="66" t="s">
        <v>3285</v>
      </c>
      <c r="I944" s="66" t="s">
        <v>3286</v>
      </c>
      <c r="J944" s="66" t="s">
        <v>16</v>
      </c>
      <c r="K944" s="66" t="s">
        <v>105</v>
      </c>
      <c r="L944" s="64">
        <v>8.573064425E10</v>
      </c>
      <c r="M944" s="64">
        <v>8.214152013E10</v>
      </c>
      <c r="N944" s="66" t="s">
        <v>3287</v>
      </c>
      <c r="O944" s="81" t="s">
        <v>106</v>
      </c>
      <c r="P944" s="66" t="s">
        <v>1050</v>
      </c>
      <c r="Q944" s="66" t="s">
        <v>139</v>
      </c>
      <c r="R944" s="66" t="s">
        <v>1487</v>
      </c>
      <c r="S944" s="66" t="s">
        <v>1636</v>
      </c>
      <c r="T944" s="66" t="s">
        <v>3288</v>
      </c>
      <c r="U944" s="66" t="s">
        <v>3289</v>
      </c>
      <c r="V944" s="66" t="s">
        <v>3290</v>
      </c>
      <c r="W944" s="66" t="s">
        <v>3291</v>
      </c>
      <c r="X944" s="66" t="s">
        <v>593</v>
      </c>
      <c r="Y944" s="82" t="s">
        <v>3292</v>
      </c>
      <c r="Z944" s="66" t="s">
        <v>3293</v>
      </c>
      <c r="AA944" s="82" t="s">
        <v>3294</v>
      </c>
      <c r="AB944" s="82" t="s">
        <v>3295</v>
      </c>
      <c r="AC944" s="66" t="s">
        <v>3296</v>
      </c>
      <c r="AD944" s="82" t="s">
        <v>3297</v>
      </c>
      <c r="AE944" s="82" t="s">
        <v>3298</v>
      </c>
      <c r="AF944" s="56"/>
      <c r="AG944" s="56"/>
      <c r="AH944" s="56"/>
      <c r="AI944" s="56"/>
      <c r="AJ944" s="56"/>
      <c r="AK944" s="56"/>
    </row>
    <row r="945" ht="26.25" customHeight="1">
      <c r="A945" s="40">
        <v>911.0</v>
      </c>
      <c r="B945" s="55"/>
      <c r="C945" s="49" t="s">
        <v>3299</v>
      </c>
      <c r="D945" s="67">
        <v>32214.0</v>
      </c>
      <c r="E945" s="67"/>
      <c r="F945" s="41" t="s">
        <v>101</v>
      </c>
      <c r="G945" s="40"/>
      <c r="H945" s="49" t="s">
        <v>3300</v>
      </c>
      <c r="I945" s="40" t="s">
        <v>248</v>
      </c>
      <c r="J945" s="49" t="s">
        <v>11</v>
      </c>
      <c r="K945" s="49" t="s">
        <v>105</v>
      </c>
      <c r="L945" s="52" t="s">
        <v>3301</v>
      </c>
      <c r="M945" s="53" t="s">
        <v>3302</v>
      </c>
      <c r="N945" s="54" t="s">
        <v>3303</v>
      </c>
      <c r="O945" s="40" t="s">
        <v>2</v>
      </c>
      <c r="P945" s="55"/>
      <c r="Q945" s="40" t="s">
        <v>139</v>
      </c>
      <c r="R945" s="55"/>
      <c r="S945" s="55"/>
      <c r="T945" s="55"/>
      <c r="U945" s="55"/>
      <c r="V945" s="49" t="s">
        <v>3304</v>
      </c>
      <c r="W945" s="55"/>
      <c r="X945" s="55"/>
      <c r="Y945" s="55"/>
      <c r="Z945" s="40"/>
      <c r="AA945" s="55"/>
      <c r="AB945" s="40"/>
      <c r="AC945" s="40"/>
      <c r="AD945" s="55"/>
      <c r="AE945" s="56"/>
      <c r="AF945" s="56"/>
      <c r="AG945" s="56"/>
      <c r="AH945" s="56"/>
      <c r="AI945" s="56"/>
      <c r="AJ945" s="56"/>
      <c r="AK945" s="56"/>
    </row>
    <row r="946" ht="26.25" customHeight="1">
      <c r="A946" s="40">
        <v>912.0</v>
      </c>
      <c r="B946" s="55"/>
      <c r="C946" s="49" t="s">
        <v>3305</v>
      </c>
      <c r="D946" s="67">
        <v>24874.0</v>
      </c>
      <c r="E946" s="67"/>
      <c r="F946" s="41" t="s">
        <v>101</v>
      </c>
      <c r="G946" s="40"/>
      <c r="H946" s="49" t="s">
        <v>3306</v>
      </c>
      <c r="I946" s="40" t="s">
        <v>1303</v>
      </c>
      <c r="J946" s="49" t="s">
        <v>15</v>
      </c>
      <c r="K946" s="55"/>
      <c r="L946" s="52" t="s">
        <v>3307</v>
      </c>
      <c r="M946" s="53"/>
      <c r="N946" s="49" t="s">
        <v>2831</v>
      </c>
      <c r="O946" s="40" t="s">
        <v>106</v>
      </c>
      <c r="P946" s="55"/>
      <c r="Q946" s="40" t="s">
        <v>139</v>
      </c>
      <c r="R946" s="55"/>
      <c r="S946" s="55"/>
      <c r="T946" s="55"/>
      <c r="U946" s="55"/>
      <c r="V946" s="49" t="s">
        <v>3308</v>
      </c>
      <c r="W946" s="55"/>
      <c r="X946" s="55"/>
      <c r="Y946" s="55"/>
      <c r="Z946" s="40"/>
      <c r="AA946" s="55"/>
      <c r="AB946" s="40"/>
      <c r="AC946" s="40"/>
      <c r="AD946" s="55"/>
      <c r="AE946" s="56"/>
      <c r="AF946" s="56"/>
      <c r="AG946" s="56"/>
      <c r="AH946" s="56"/>
      <c r="AI946" s="56"/>
      <c r="AJ946" s="56"/>
      <c r="AK946" s="56"/>
    </row>
    <row r="947" ht="26.25" customHeight="1">
      <c r="A947" s="40">
        <v>913.0</v>
      </c>
      <c r="B947" s="55"/>
      <c r="C947" s="49" t="s">
        <v>3309</v>
      </c>
      <c r="D947" s="67">
        <v>26700.0</v>
      </c>
      <c r="E947" s="67"/>
      <c r="F947" s="41" t="s">
        <v>101</v>
      </c>
      <c r="G947" s="40"/>
      <c r="H947" s="49" t="s">
        <v>3310</v>
      </c>
      <c r="I947" s="40" t="s">
        <v>224</v>
      </c>
      <c r="J947" s="49" t="s">
        <v>15</v>
      </c>
      <c r="K947" s="55"/>
      <c r="L947" s="52">
        <v>8.1808545882E10</v>
      </c>
      <c r="M947" s="53"/>
      <c r="N947" s="49" t="s">
        <v>2840</v>
      </c>
      <c r="O947" s="40" t="s">
        <v>4</v>
      </c>
      <c r="P947" s="55"/>
      <c r="Q947" s="40" t="s">
        <v>2841</v>
      </c>
      <c r="R947" s="55"/>
      <c r="S947" s="55"/>
      <c r="T947" s="55"/>
      <c r="U947" s="55"/>
      <c r="V947" s="49" t="s">
        <v>2876</v>
      </c>
      <c r="W947" s="55"/>
      <c r="X947" s="55"/>
      <c r="Y947" s="55"/>
      <c r="Z947" s="40"/>
      <c r="AA947" s="55"/>
      <c r="AB947" s="40"/>
      <c r="AC947" s="40"/>
      <c r="AD947" s="55"/>
      <c r="AE947" s="56"/>
      <c r="AF947" s="56"/>
      <c r="AG947" s="56"/>
      <c r="AH947" s="56"/>
      <c r="AI947" s="56"/>
      <c r="AJ947" s="56"/>
      <c r="AK947" s="56"/>
    </row>
    <row r="948" ht="26.25" customHeight="1">
      <c r="A948" s="40">
        <v>914.0</v>
      </c>
      <c r="B948" s="55"/>
      <c r="C948" s="49" t="s">
        <v>3311</v>
      </c>
      <c r="D948" s="67">
        <v>33359.0</v>
      </c>
      <c r="E948" s="67"/>
      <c r="F948" s="41" t="s">
        <v>101</v>
      </c>
      <c r="G948" s="40"/>
      <c r="H948" s="49" t="s">
        <v>3312</v>
      </c>
      <c r="I948" s="40" t="s">
        <v>2027</v>
      </c>
      <c r="J948" s="49" t="s">
        <v>15</v>
      </c>
      <c r="K948" s="49" t="s">
        <v>1776</v>
      </c>
      <c r="L948" s="52">
        <v>8.2298215813E10</v>
      </c>
      <c r="M948" s="53" t="s">
        <v>3313</v>
      </c>
      <c r="N948" s="49" t="s">
        <v>2831</v>
      </c>
      <c r="O948" s="40" t="s">
        <v>2881</v>
      </c>
      <c r="P948" s="55"/>
      <c r="Q948" s="40" t="s">
        <v>139</v>
      </c>
      <c r="R948" s="55"/>
      <c r="S948" s="55"/>
      <c r="T948" s="55"/>
      <c r="U948" s="55"/>
      <c r="V948" s="49" t="s">
        <v>2876</v>
      </c>
      <c r="W948" s="55"/>
      <c r="X948" s="55"/>
      <c r="Y948" s="55"/>
      <c r="Z948" s="40"/>
      <c r="AA948" s="55"/>
      <c r="AB948" s="40"/>
      <c r="AC948" s="40"/>
      <c r="AD948" s="55"/>
      <c r="AE948" s="56"/>
      <c r="AF948" s="56"/>
      <c r="AG948" s="56"/>
      <c r="AH948" s="56"/>
      <c r="AI948" s="56"/>
      <c r="AJ948" s="56"/>
      <c r="AK948" s="56"/>
    </row>
    <row r="949" ht="26.25" customHeight="1">
      <c r="A949" s="40">
        <v>915.0</v>
      </c>
      <c r="B949" s="55"/>
      <c r="C949" s="49" t="s">
        <v>3314</v>
      </c>
      <c r="D949" s="68" t="s">
        <v>3315</v>
      </c>
      <c r="E949" s="68"/>
      <c r="F949" s="41" t="s">
        <v>101</v>
      </c>
      <c r="G949" s="40"/>
      <c r="H949" s="49" t="s">
        <v>3316</v>
      </c>
      <c r="I949" s="40" t="s">
        <v>2552</v>
      </c>
      <c r="J949" s="49" t="s">
        <v>16</v>
      </c>
      <c r="K949" s="55"/>
      <c r="L949" s="75" t="s">
        <v>3317</v>
      </c>
      <c r="M949" s="53"/>
      <c r="N949" s="54" t="s">
        <v>3318</v>
      </c>
      <c r="O949" s="40" t="s">
        <v>106</v>
      </c>
      <c r="P949" s="55"/>
      <c r="Q949" s="40" t="s">
        <v>108</v>
      </c>
      <c r="R949" s="55"/>
      <c r="S949" s="55"/>
      <c r="T949" s="55"/>
      <c r="U949" s="55"/>
      <c r="V949" s="49" t="s">
        <v>3319</v>
      </c>
      <c r="W949" s="55"/>
      <c r="X949" s="55"/>
      <c r="Y949" s="55"/>
      <c r="Z949" s="40"/>
      <c r="AA949" s="55"/>
      <c r="AB949" s="40"/>
      <c r="AC949" s="40"/>
      <c r="AD949" s="55"/>
      <c r="AE949" s="56"/>
      <c r="AF949" s="56"/>
      <c r="AG949" s="56"/>
      <c r="AH949" s="56"/>
      <c r="AI949" s="56"/>
      <c r="AJ949" s="56"/>
      <c r="AK949" s="56"/>
    </row>
    <row r="950" ht="26.25" customHeight="1">
      <c r="A950" s="40">
        <v>916.0</v>
      </c>
      <c r="B950" s="55"/>
      <c r="C950" s="49" t="s">
        <v>3320</v>
      </c>
      <c r="D950" s="68" t="s">
        <v>3321</v>
      </c>
      <c r="E950" s="68"/>
      <c r="F950" s="41" t="s">
        <v>101</v>
      </c>
      <c r="G950" s="40"/>
      <c r="H950" s="49" t="s">
        <v>3322</v>
      </c>
      <c r="I950" s="40" t="s">
        <v>15</v>
      </c>
      <c r="J950" s="49" t="s">
        <v>15</v>
      </c>
      <c r="K950" s="55"/>
      <c r="L950" s="52">
        <v>8.567207386E9</v>
      </c>
      <c r="M950" s="53"/>
      <c r="N950" s="54" t="s">
        <v>3323</v>
      </c>
      <c r="O950" s="40" t="s">
        <v>137</v>
      </c>
      <c r="P950" s="55"/>
      <c r="Q950" s="40" t="s">
        <v>108</v>
      </c>
      <c r="R950" s="55"/>
      <c r="S950" s="55"/>
      <c r="T950" s="55"/>
      <c r="U950" s="55"/>
      <c r="V950" s="49" t="s">
        <v>3324</v>
      </c>
      <c r="W950" s="55"/>
      <c r="X950" s="55"/>
      <c r="Y950" s="55"/>
      <c r="Z950" s="40"/>
      <c r="AA950" s="55"/>
      <c r="AB950" s="40"/>
      <c r="AC950" s="40"/>
      <c r="AD950" s="55"/>
      <c r="AE950" s="56"/>
      <c r="AF950" s="56"/>
      <c r="AG950" s="56"/>
      <c r="AH950" s="56"/>
      <c r="AI950" s="56"/>
      <c r="AJ950" s="56"/>
      <c r="AK950" s="56"/>
    </row>
    <row r="951" ht="26.25" customHeight="1">
      <c r="A951" s="40">
        <v>917.0</v>
      </c>
      <c r="B951" s="55"/>
      <c r="C951" s="49" t="s">
        <v>3325</v>
      </c>
      <c r="D951" s="67">
        <v>37200.0</v>
      </c>
      <c r="E951" s="67"/>
      <c r="F951" s="41" t="s">
        <v>119</v>
      </c>
      <c r="G951" s="40"/>
      <c r="H951" s="49" t="s">
        <v>3326</v>
      </c>
      <c r="I951" s="40" t="s">
        <v>164</v>
      </c>
      <c r="J951" s="49" t="s">
        <v>11</v>
      </c>
      <c r="K951" s="49" t="s">
        <v>105</v>
      </c>
      <c r="L951" s="52">
        <v>8.2111322313E10</v>
      </c>
      <c r="M951" s="53"/>
      <c r="N951" s="49" t="s">
        <v>2840</v>
      </c>
      <c r="O951" s="40" t="s">
        <v>106</v>
      </c>
      <c r="P951" s="55"/>
      <c r="Q951" s="40" t="s">
        <v>139</v>
      </c>
      <c r="R951" s="55"/>
      <c r="S951" s="55"/>
      <c r="T951" s="55"/>
      <c r="U951" s="55"/>
      <c r="V951" s="49" t="s">
        <v>2842</v>
      </c>
      <c r="W951" s="55"/>
      <c r="X951" s="55"/>
      <c r="Y951" s="55"/>
      <c r="Z951" s="40"/>
      <c r="AA951" s="55"/>
      <c r="AB951" s="40"/>
      <c r="AC951" s="40"/>
      <c r="AD951" s="55"/>
      <c r="AE951" s="56"/>
      <c r="AF951" s="56"/>
      <c r="AG951" s="56"/>
      <c r="AH951" s="56"/>
      <c r="AI951" s="56"/>
      <c r="AJ951" s="56"/>
      <c r="AK951" s="56"/>
    </row>
    <row r="952" ht="26.25" customHeight="1">
      <c r="A952" s="40">
        <v>918.0</v>
      </c>
      <c r="B952" s="55"/>
      <c r="C952" s="49" t="s">
        <v>3327</v>
      </c>
      <c r="D952" s="67">
        <v>34860.0</v>
      </c>
      <c r="E952" s="67"/>
      <c r="F952" s="41" t="s">
        <v>119</v>
      </c>
      <c r="G952" s="40"/>
      <c r="H952" s="49" t="s">
        <v>3328</v>
      </c>
      <c r="I952" s="40" t="s">
        <v>248</v>
      </c>
      <c r="J952" s="49" t="s">
        <v>11</v>
      </c>
      <c r="K952" s="49" t="s">
        <v>1776</v>
      </c>
      <c r="L952" s="52">
        <v>8.3822516276E10</v>
      </c>
      <c r="M952" s="53"/>
      <c r="N952" s="49" t="s">
        <v>1021</v>
      </c>
      <c r="O952" s="40" t="s">
        <v>106</v>
      </c>
      <c r="P952" s="55"/>
      <c r="Q952" s="40" t="s">
        <v>139</v>
      </c>
      <c r="R952" s="55"/>
      <c r="S952" s="55"/>
      <c r="T952" s="55"/>
      <c r="U952" s="55"/>
      <c r="V952" s="49" t="s">
        <v>2876</v>
      </c>
      <c r="W952" s="55"/>
      <c r="X952" s="55"/>
      <c r="Y952" s="55"/>
      <c r="Z952" s="40"/>
      <c r="AA952" s="55"/>
      <c r="AB952" s="40"/>
      <c r="AC952" s="40"/>
      <c r="AD952" s="55"/>
      <c r="AE952" s="56"/>
      <c r="AF952" s="56"/>
      <c r="AG952" s="56"/>
      <c r="AH952" s="56"/>
      <c r="AI952" s="56"/>
      <c r="AJ952" s="56"/>
      <c r="AK952" s="56"/>
    </row>
    <row r="953" ht="26.25" customHeight="1">
      <c r="A953" s="40">
        <v>919.0</v>
      </c>
      <c r="B953" s="55"/>
      <c r="C953" s="49" t="s">
        <v>3329</v>
      </c>
      <c r="D953" s="67">
        <v>34824.0</v>
      </c>
      <c r="E953" s="67"/>
      <c r="F953" s="41" t="s">
        <v>101</v>
      </c>
      <c r="G953" s="40"/>
      <c r="H953" s="49" t="s">
        <v>3330</v>
      </c>
      <c r="I953" s="40" t="s">
        <v>2867</v>
      </c>
      <c r="J953" s="49" t="s">
        <v>10</v>
      </c>
      <c r="K953" s="49" t="s">
        <v>105</v>
      </c>
      <c r="L953" s="52">
        <v>8.1370862928E10</v>
      </c>
      <c r="M953" s="53" t="s">
        <v>3331</v>
      </c>
      <c r="N953" s="49" t="s">
        <v>3332</v>
      </c>
      <c r="O953" s="40" t="s">
        <v>4</v>
      </c>
      <c r="P953" s="55"/>
      <c r="Q953" s="40" t="s">
        <v>139</v>
      </c>
      <c r="R953" s="55"/>
      <c r="S953" s="55"/>
      <c r="T953" s="55"/>
      <c r="U953" s="55"/>
      <c r="V953" s="49" t="s">
        <v>3333</v>
      </c>
      <c r="W953" s="55"/>
      <c r="X953" s="55"/>
      <c r="Y953" s="55"/>
      <c r="Z953" s="40"/>
      <c r="AA953" s="55"/>
      <c r="AB953" s="40"/>
      <c r="AC953" s="40"/>
      <c r="AD953" s="55"/>
      <c r="AE953" s="56"/>
      <c r="AF953" s="56"/>
      <c r="AG953" s="56"/>
      <c r="AH953" s="56"/>
      <c r="AI953" s="56"/>
      <c r="AJ953" s="56"/>
      <c r="AK953" s="56"/>
    </row>
    <row r="954" ht="26.25" customHeight="1">
      <c r="A954" s="40">
        <v>920.0</v>
      </c>
      <c r="B954" s="55"/>
      <c r="C954" s="49" t="s">
        <v>3334</v>
      </c>
      <c r="D954" s="68" t="s">
        <v>3335</v>
      </c>
      <c r="E954" s="68"/>
      <c r="F954" s="41" t="s">
        <v>101</v>
      </c>
      <c r="G954" s="40"/>
      <c r="H954" s="49" t="s">
        <v>3336</v>
      </c>
      <c r="I954" s="40" t="s">
        <v>61</v>
      </c>
      <c r="J954" s="49" t="s">
        <v>13</v>
      </c>
      <c r="K954" s="55"/>
      <c r="L954" s="52">
        <v>8.5212249045E10</v>
      </c>
      <c r="M954" s="53"/>
      <c r="N954" s="49" t="s">
        <v>3337</v>
      </c>
      <c r="O954" s="40" t="s">
        <v>137</v>
      </c>
      <c r="P954" s="55"/>
      <c r="Q954" s="40" t="s">
        <v>108</v>
      </c>
      <c r="R954" s="55"/>
      <c r="S954" s="55"/>
      <c r="T954" s="55"/>
      <c r="U954" s="55"/>
      <c r="V954" s="49" t="s">
        <v>3338</v>
      </c>
      <c r="W954" s="55"/>
      <c r="X954" s="55"/>
      <c r="Y954" s="55"/>
      <c r="Z954" s="40"/>
      <c r="AA954" s="55"/>
      <c r="AB954" s="40"/>
      <c r="AC954" s="40"/>
      <c r="AD954" s="55"/>
      <c r="AE954" s="56"/>
      <c r="AF954" s="56"/>
      <c r="AG954" s="56"/>
      <c r="AH954" s="56"/>
      <c r="AI954" s="56"/>
      <c r="AJ954" s="56"/>
      <c r="AK954" s="56"/>
    </row>
    <row r="955" ht="26.25" customHeight="1">
      <c r="A955" s="40">
        <v>921.0</v>
      </c>
      <c r="B955" s="55"/>
      <c r="C955" s="49" t="s">
        <v>3339</v>
      </c>
      <c r="D955" s="68" t="s">
        <v>3340</v>
      </c>
      <c r="E955" s="68"/>
      <c r="F955" s="41" t="s">
        <v>101</v>
      </c>
      <c r="G955" s="40"/>
      <c r="H955" s="49" t="s">
        <v>3341</v>
      </c>
      <c r="I955" s="40" t="s">
        <v>15</v>
      </c>
      <c r="J955" s="49" t="s">
        <v>15</v>
      </c>
      <c r="K955" s="55"/>
      <c r="L955" s="52">
        <v>8.567881302E9</v>
      </c>
      <c r="M955" s="53"/>
      <c r="N955" s="49" t="s">
        <v>3342</v>
      </c>
      <c r="O955" s="40" t="s">
        <v>106</v>
      </c>
      <c r="P955" s="55"/>
      <c r="Q955" s="40" t="s">
        <v>108</v>
      </c>
      <c r="R955" s="55"/>
      <c r="S955" s="55"/>
      <c r="T955" s="55"/>
      <c r="U955" s="55"/>
      <c r="V955" s="49" t="s">
        <v>3343</v>
      </c>
      <c r="W955" s="55"/>
      <c r="X955" s="55"/>
      <c r="Y955" s="55"/>
      <c r="Z955" s="40"/>
      <c r="AA955" s="55"/>
      <c r="AB955" s="40"/>
      <c r="AC955" s="40"/>
      <c r="AD955" s="55"/>
      <c r="AE955" s="56"/>
      <c r="AF955" s="56"/>
      <c r="AG955" s="56"/>
      <c r="AH955" s="56"/>
      <c r="AI955" s="56"/>
      <c r="AJ955" s="56"/>
      <c r="AK955" s="56"/>
    </row>
    <row r="956" ht="26.25" customHeight="1">
      <c r="A956" s="40">
        <v>922.0</v>
      </c>
      <c r="B956" s="55"/>
      <c r="C956" s="49" t="s">
        <v>848</v>
      </c>
      <c r="D956" s="67">
        <v>30383.0</v>
      </c>
      <c r="E956" s="67"/>
      <c r="F956" s="41" t="s">
        <v>119</v>
      </c>
      <c r="G956" s="40"/>
      <c r="H956" s="49" t="s">
        <v>3344</v>
      </c>
      <c r="I956" s="40" t="s">
        <v>2020</v>
      </c>
      <c r="J956" s="49" t="s">
        <v>15</v>
      </c>
      <c r="K956" s="49" t="s">
        <v>1776</v>
      </c>
      <c r="L956" s="52" t="s">
        <v>3345</v>
      </c>
      <c r="M956" s="53" t="s">
        <v>3346</v>
      </c>
      <c r="N956" s="49" t="s">
        <v>847</v>
      </c>
      <c r="O956" s="40" t="s">
        <v>4</v>
      </c>
      <c r="P956" s="55"/>
      <c r="Q956" s="40" t="s">
        <v>139</v>
      </c>
      <c r="R956" s="55"/>
      <c r="S956" s="55"/>
      <c r="T956" s="55"/>
      <c r="U956" s="55"/>
      <c r="V956" s="49" t="s">
        <v>3347</v>
      </c>
      <c r="W956" s="55"/>
      <c r="X956" s="55"/>
      <c r="Y956" s="55"/>
      <c r="Z956" s="40"/>
      <c r="AA956" s="55"/>
      <c r="AB956" s="40"/>
      <c r="AC956" s="40"/>
      <c r="AD956" s="55"/>
      <c r="AE956" s="56"/>
      <c r="AF956" s="56"/>
      <c r="AG956" s="56"/>
      <c r="AH956" s="56"/>
      <c r="AI956" s="56"/>
      <c r="AJ956" s="56"/>
      <c r="AK956" s="56"/>
    </row>
    <row r="957" ht="26.25" customHeight="1">
      <c r="A957" s="40">
        <v>923.0</v>
      </c>
      <c r="B957" s="55"/>
      <c r="C957" s="49" t="s">
        <v>3348</v>
      </c>
      <c r="D957" s="68" t="s">
        <v>3349</v>
      </c>
      <c r="E957" s="68"/>
      <c r="F957" s="41" t="s">
        <v>119</v>
      </c>
      <c r="G957" s="40"/>
      <c r="H957" s="49" t="s">
        <v>3350</v>
      </c>
      <c r="I957" s="40" t="s">
        <v>2609</v>
      </c>
      <c r="J957" s="49" t="s">
        <v>13</v>
      </c>
      <c r="K957" s="49" t="s">
        <v>105</v>
      </c>
      <c r="L957" s="52">
        <v>8.3878552554E10</v>
      </c>
      <c r="M957" s="53" t="s">
        <v>3351</v>
      </c>
      <c r="N957" s="49" t="s">
        <v>3352</v>
      </c>
      <c r="O957" s="40" t="s">
        <v>106</v>
      </c>
      <c r="P957" s="55"/>
      <c r="Q957" s="40" t="s">
        <v>139</v>
      </c>
      <c r="R957" s="55"/>
      <c r="S957" s="55"/>
      <c r="T957" s="55"/>
      <c r="U957" s="55"/>
      <c r="V957" s="49" t="s">
        <v>3353</v>
      </c>
      <c r="W957" s="55"/>
      <c r="X957" s="55"/>
      <c r="Y957" s="55"/>
      <c r="Z957" s="40"/>
      <c r="AA957" s="55"/>
      <c r="AB957" s="40"/>
      <c r="AC957" s="40"/>
      <c r="AD957" s="55"/>
      <c r="AE957" s="56"/>
      <c r="AF957" s="56"/>
      <c r="AG957" s="56"/>
      <c r="AH957" s="56"/>
      <c r="AI957" s="56"/>
      <c r="AJ957" s="56"/>
      <c r="AK957" s="56"/>
    </row>
    <row r="958" ht="26.25" customHeight="1">
      <c r="A958" s="10">
        <f>A957+1</f>
        <v>924</v>
      </c>
      <c r="B958" s="56"/>
      <c r="C958" s="66" t="s">
        <v>3354</v>
      </c>
      <c r="D958" s="61">
        <v>34539.0</v>
      </c>
      <c r="E958" s="62" t="s">
        <v>3355</v>
      </c>
      <c r="F958" s="78" t="s">
        <v>101</v>
      </c>
      <c r="G958" s="66" t="s">
        <v>102</v>
      </c>
      <c r="H958" s="66" t="s">
        <v>3356</v>
      </c>
      <c r="I958" s="66" t="s">
        <v>1129</v>
      </c>
      <c r="J958" s="66" t="s">
        <v>31</v>
      </c>
      <c r="K958" s="66" t="s">
        <v>105</v>
      </c>
      <c r="L958" s="64">
        <v>8.1281093763E10</v>
      </c>
      <c r="M958" s="64">
        <v>8.5267002051E10</v>
      </c>
      <c r="N958" s="66" t="s">
        <v>3357</v>
      </c>
      <c r="O958" s="81" t="s">
        <v>4</v>
      </c>
      <c r="P958" s="66" t="s">
        <v>123</v>
      </c>
      <c r="Q958" s="66" t="s">
        <v>588</v>
      </c>
      <c r="R958" s="66" t="s">
        <v>158</v>
      </c>
      <c r="S958" s="66"/>
      <c r="T958" s="66" t="s">
        <v>308</v>
      </c>
      <c r="U958" s="66" t="s">
        <v>3358</v>
      </c>
      <c r="V958" s="66" t="s">
        <v>3359</v>
      </c>
      <c r="W958" s="66" t="s">
        <v>593</v>
      </c>
      <c r="X958" s="66" t="s">
        <v>3360</v>
      </c>
      <c r="Y958" s="82" t="s">
        <v>3361</v>
      </c>
      <c r="Z958" s="66" t="s">
        <v>3362</v>
      </c>
      <c r="AA958" s="82" t="s">
        <v>3363</v>
      </c>
      <c r="AB958" s="82" t="s">
        <v>3364</v>
      </c>
      <c r="AC958" s="66" t="s">
        <v>3365</v>
      </c>
      <c r="AD958" s="66"/>
      <c r="AE958" s="82" t="s">
        <v>3366</v>
      </c>
      <c r="AF958" s="56"/>
      <c r="AG958" s="56"/>
      <c r="AH958" s="56"/>
      <c r="AI958" s="56"/>
      <c r="AJ958" s="56"/>
      <c r="AK958" s="56"/>
    </row>
    <row r="959" ht="26.25" customHeight="1">
      <c r="A959" s="40">
        <v>924.0</v>
      </c>
      <c r="B959" s="55"/>
      <c r="C959" s="49" t="s">
        <v>3367</v>
      </c>
      <c r="D959" s="68" t="s">
        <v>3368</v>
      </c>
      <c r="E959" s="68"/>
      <c r="F959" s="41" t="s">
        <v>119</v>
      </c>
      <c r="G959" s="40"/>
      <c r="H959" s="49" t="s">
        <v>3369</v>
      </c>
      <c r="I959" s="40"/>
      <c r="J959" s="55"/>
      <c r="K959" s="55"/>
      <c r="L959" s="52">
        <v>8.1914901511E10</v>
      </c>
      <c r="M959" s="53"/>
      <c r="N959" s="49" t="s">
        <v>2840</v>
      </c>
      <c r="O959" s="40" t="s">
        <v>4</v>
      </c>
      <c r="P959" s="55"/>
      <c r="Q959" s="40" t="s">
        <v>108</v>
      </c>
      <c r="R959" s="55"/>
      <c r="S959" s="55"/>
      <c r="T959" s="55"/>
      <c r="U959" s="55"/>
      <c r="V959" s="49" t="s">
        <v>3370</v>
      </c>
      <c r="W959" s="55"/>
      <c r="X959" s="55"/>
      <c r="Y959" s="55"/>
      <c r="Z959" s="40"/>
      <c r="AA959" s="55"/>
      <c r="AB959" s="40"/>
      <c r="AC959" s="40"/>
      <c r="AD959" s="55"/>
      <c r="AE959" s="56"/>
      <c r="AF959" s="56"/>
      <c r="AG959" s="56"/>
      <c r="AH959" s="56"/>
      <c r="AI959" s="56"/>
      <c r="AJ959" s="56"/>
      <c r="AK959" s="56"/>
    </row>
    <row r="960" ht="26.25" customHeight="1">
      <c r="A960" s="40">
        <v>925.0</v>
      </c>
      <c r="B960" s="55"/>
      <c r="C960" s="49" t="s">
        <v>3371</v>
      </c>
      <c r="D960" s="67">
        <v>20219.0</v>
      </c>
      <c r="E960" s="67"/>
      <c r="F960" s="41" t="s">
        <v>101</v>
      </c>
      <c r="G960" s="40"/>
      <c r="H960" s="49" t="s">
        <v>3372</v>
      </c>
      <c r="I960" s="40" t="s">
        <v>1632</v>
      </c>
      <c r="J960" s="49" t="s">
        <v>16</v>
      </c>
      <c r="K960" s="55"/>
      <c r="L960" s="52">
        <v>8.1357990283E10</v>
      </c>
      <c r="M960" s="53"/>
      <c r="N960" s="49" t="s">
        <v>3373</v>
      </c>
      <c r="O960" s="40" t="s">
        <v>137</v>
      </c>
      <c r="P960" s="55"/>
      <c r="Q960" s="40" t="s">
        <v>108</v>
      </c>
      <c r="R960" s="55"/>
      <c r="S960" s="55"/>
      <c r="T960" s="55"/>
      <c r="U960" s="55"/>
      <c r="V960" s="49" t="s">
        <v>3374</v>
      </c>
      <c r="W960" s="55"/>
      <c r="X960" s="55"/>
      <c r="Y960" s="55"/>
      <c r="Z960" s="40"/>
      <c r="AA960" s="55"/>
      <c r="AB960" s="40"/>
      <c r="AC960" s="40"/>
      <c r="AD960" s="55"/>
      <c r="AE960" s="56"/>
      <c r="AF960" s="56"/>
      <c r="AG960" s="56"/>
      <c r="AH960" s="56"/>
      <c r="AI960" s="56"/>
      <c r="AJ960" s="56"/>
      <c r="AK960" s="56"/>
    </row>
    <row r="961" ht="26.25" customHeight="1">
      <c r="A961" s="40">
        <v>926.0</v>
      </c>
      <c r="B961" s="55"/>
      <c r="C961" s="49" t="s">
        <v>3375</v>
      </c>
      <c r="D961" s="67">
        <v>30051.0</v>
      </c>
      <c r="E961" s="67"/>
      <c r="F961" s="41" t="s">
        <v>101</v>
      </c>
      <c r="G961" s="40"/>
      <c r="H961" s="49" t="s">
        <v>3376</v>
      </c>
      <c r="I961" s="40" t="s">
        <v>2084</v>
      </c>
      <c r="J961" s="49" t="s">
        <v>61</v>
      </c>
      <c r="K961" s="55"/>
      <c r="L961" s="52">
        <v>8.2213190682E10</v>
      </c>
      <c r="M961" s="53"/>
      <c r="N961" s="49" t="s">
        <v>3377</v>
      </c>
      <c r="O961" s="40" t="s">
        <v>137</v>
      </c>
      <c r="P961" s="55"/>
      <c r="Q961" s="40" t="s">
        <v>139</v>
      </c>
      <c r="R961" s="55"/>
      <c r="S961" s="55"/>
      <c r="T961" s="55"/>
      <c r="U961" s="55"/>
      <c r="V961" s="49" t="s">
        <v>3378</v>
      </c>
      <c r="W961" s="55"/>
      <c r="X961" s="55"/>
      <c r="Y961" s="55"/>
      <c r="Z961" s="40"/>
      <c r="AA961" s="55"/>
      <c r="AB961" s="40"/>
      <c r="AC961" s="40"/>
      <c r="AD961" s="55"/>
      <c r="AE961" s="56"/>
      <c r="AF961" s="56"/>
      <c r="AG961" s="56"/>
      <c r="AH961" s="56"/>
      <c r="AI961" s="56"/>
      <c r="AJ961" s="56"/>
      <c r="AK961" s="56"/>
    </row>
    <row r="962" ht="26.25" customHeight="1">
      <c r="A962" s="10">
        <f>A961+1</f>
        <v>927</v>
      </c>
      <c r="B962" s="56"/>
      <c r="C962" s="66" t="s">
        <v>3379</v>
      </c>
      <c r="D962" s="61">
        <v>34822.0</v>
      </c>
      <c r="E962" s="61"/>
      <c r="F962" s="78" t="s">
        <v>101</v>
      </c>
      <c r="G962" s="66" t="s">
        <v>102</v>
      </c>
      <c r="H962" s="66" t="s">
        <v>3380</v>
      </c>
      <c r="I962" s="66" t="s">
        <v>3381</v>
      </c>
      <c r="J962" s="66" t="s">
        <v>11</v>
      </c>
      <c r="K962" s="66" t="s">
        <v>314</v>
      </c>
      <c r="L962" s="79">
        <v>8.212157414E10</v>
      </c>
      <c r="M962" s="80">
        <v>8.1380538053E10</v>
      </c>
      <c r="N962" s="66" t="s">
        <v>3382</v>
      </c>
      <c r="O962" s="81" t="s">
        <v>137</v>
      </c>
      <c r="P962" s="66" t="s">
        <v>123</v>
      </c>
      <c r="Q962" s="66" t="s">
        <v>139</v>
      </c>
      <c r="R962" s="66" t="s">
        <v>158</v>
      </c>
      <c r="S962" s="66" t="s">
        <v>3383</v>
      </c>
      <c r="T962" s="66" t="s">
        <v>3384</v>
      </c>
      <c r="U962" s="66" t="s">
        <v>3385</v>
      </c>
      <c r="V962" s="66" t="s">
        <v>3386</v>
      </c>
      <c r="W962" s="66" t="s">
        <v>593</v>
      </c>
      <c r="X962" s="66" t="s">
        <v>3387</v>
      </c>
      <c r="Y962" s="82" t="s">
        <v>3388</v>
      </c>
      <c r="Z962" s="66" t="s">
        <v>3389</v>
      </c>
      <c r="AA962" s="82" t="s">
        <v>3390</v>
      </c>
      <c r="AB962" s="82" t="s">
        <v>3391</v>
      </c>
      <c r="AC962" s="66" t="s">
        <v>3392</v>
      </c>
      <c r="AD962" s="82" t="s">
        <v>3393</v>
      </c>
      <c r="AE962" s="66"/>
      <c r="AF962" s="56"/>
      <c r="AG962" s="56"/>
      <c r="AH962" s="56"/>
      <c r="AI962" s="56"/>
      <c r="AJ962" s="56"/>
      <c r="AK962" s="56"/>
    </row>
    <row r="963" ht="26.25" customHeight="1">
      <c r="A963" s="40">
        <v>927.0</v>
      </c>
      <c r="B963" s="55"/>
      <c r="C963" s="49" t="s">
        <v>3394</v>
      </c>
      <c r="D963" s="67">
        <v>33641.0</v>
      </c>
      <c r="E963" s="67"/>
      <c r="F963" s="41" t="s">
        <v>119</v>
      </c>
      <c r="G963" s="40"/>
      <c r="H963" s="49" t="s">
        <v>3395</v>
      </c>
      <c r="I963" s="40" t="s">
        <v>2867</v>
      </c>
      <c r="J963" s="49" t="s">
        <v>10</v>
      </c>
      <c r="K963" s="55"/>
      <c r="L963" s="52">
        <v>8.5953779047E10</v>
      </c>
      <c r="M963" s="53"/>
      <c r="N963" s="49" t="s">
        <v>3396</v>
      </c>
      <c r="O963" s="40" t="s">
        <v>4</v>
      </c>
      <c r="P963" s="55"/>
      <c r="Q963" s="40" t="s">
        <v>139</v>
      </c>
      <c r="R963" s="55"/>
      <c r="S963" s="55"/>
      <c r="T963" s="55"/>
      <c r="U963" s="55"/>
      <c r="V963" s="49" t="s">
        <v>2876</v>
      </c>
      <c r="W963" s="55"/>
      <c r="X963" s="55"/>
      <c r="Y963" s="55"/>
      <c r="Z963" s="40"/>
      <c r="AA963" s="55"/>
      <c r="AB963" s="40"/>
      <c r="AC963" s="40"/>
      <c r="AD963" s="55"/>
      <c r="AE963" s="56"/>
      <c r="AF963" s="56"/>
      <c r="AG963" s="56"/>
      <c r="AH963" s="56"/>
      <c r="AI963" s="56"/>
      <c r="AJ963" s="56"/>
      <c r="AK963" s="56"/>
    </row>
    <row r="964" ht="26.25" customHeight="1">
      <c r="A964" s="10">
        <f>A963+1</f>
        <v>928</v>
      </c>
      <c r="B964" s="56"/>
      <c r="C964" s="66" t="s">
        <v>3379</v>
      </c>
      <c r="D964" s="61">
        <v>34822.0</v>
      </c>
      <c r="E964" s="61"/>
      <c r="F964" s="78" t="s">
        <v>101</v>
      </c>
      <c r="G964" s="66" t="s">
        <v>102</v>
      </c>
      <c r="H964" s="66" t="s">
        <v>3397</v>
      </c>
      <c r="I964" s="66" t="s">
        <v>3381</v>
      </c>
      <c r="J964" s="66" t="s">
        <v>11</v>
      </c>
      <c r="K964" s="66" t="s">
        <v>314</v>
      </c>
      <c r="L964" s="79">
        <v>8.212157414E10</v>
      </c>
      <c r="M964" s="80">
        <v>8.1380538053E10</v>
      </c>
      <c r="N964" s="66" t="s">
        <v>3382</v>
      </c>
      <c r="O964" s="81" t="s">
        <v>137</v>
      </c>
      <c r="P964" s="66" t="s">
        <v>123</v>
      </c>
      <c r="Q964" s="66" t="s">
        <v>139</v>
      </c>
      <c r="R964" s="66" t="s">
        <v>158</v>
      </c>
      <c r="S964" s="66" t="s">
        <v>3383</v>
      </c>
      <c r="T964" s="66" t="s">
        <v>3398</v>
      </c>
      <c r="U964" s="66" t="s">
        <v>3399</v>
      </c>
      <c r="V964" s="66" t="s">
        <v>3400</v>
      </c>
      <c r="W964" s="66" t="s">
        <v>593</v>
      </c>
      <c r="X964" s="66" t="s">
        <v>3401</v>
      </c>
      <c r="Y964" s="82" t="s">
        <v>3402</v>
      </c>
      <c r="Z964" s="66" t="s">
        <v>3403</v>
      </c>
      <c r="AA964" s="82" t="s">
        <v>3404</v>
      </c>
      <c r="AB964" s="82" t="s">
        <v>3405</v>
      </c>
      <c r="AC964" s="66" t="s">
        <v>3406</v>
      </c>
      <c r="AD964" s="82" t="s">
        <v>3407</v>
      </c>
      <c r="AE964" s="66"/>
      <c r="AF964" s="56"/>
      <c r="AG964" s="56"/>
      <c r="AH964" s="56"/>
      <c r="AI964" s="56"/>
      <c r="AJ964" s="56"/>
      <c r="AK964" s="56"/>
    </row>
    <row r="965" ht="26.25" customHeight="1">
      <c r="A965" s="40">
        <v>928.0</v>
      </c>
      <c r="B965" s="55"/>
      <c r="C965" s="49" t="s">
        <v>3408</v>
      </c>
      <c r="D965" s="68" t="s">
        <v>3409</v>
      </c>
      <c r="E965" s="68"/>
      <c r="F965" s="41" t="s">
        <v>101</v>
      </c>
      <c r="G965" s="40"/>
      <c r="H965" s="49" t="s">
        <v>3410</v>
      </c>
      <c r="I965" s="40" t="s">
        <v>3411</v>
      </c>
      <c r="J965" s="49" t="s">
        <v>40</v>
      </c>
      <c r="K965" s="55"/>
      <c r="L965" s="52">
        <v>8.1511882238E10</v>
      </c>
      <c r="M965" s="53"/>
      <c r="N965" s="54" t="s">
        <v>3412</v>
      </c>
      <c r="O965" s="40" t="s">
        <v>137</v>
      </c>
      <c r="P965" s="55"/>
      <c r="Q965" s="40" t="s">
        <v>108</v>
      </c>
      <c r="R965" s="55"/>
      <c r="S965" s="55"/>
      <c r="T965" s="55"/>
      <c r="U965" s="55"/>
      <c r="V965" s="49" t="s">
        <v>3413</v>
      </c>
      <c r="W965" s="55"/>
      <c r="X965" s="55"/>
      <c r="Y965" s="55"/>
      <c r="Z965" s="40"/>
      <c r="AA965" s="55"/>
      <c r="AB965" s="40"/>
      <c r="AC965" s="40"/>
      <c r="AD965" s="55"/>
      <c r="AE965" s="56"/>
      <c r="AF965" s="56"/>
      <c r="AG965" s="56"/>
      <c r="AH965" s="56"/>
      <c r="AI965" s="56"/>
      <c r="AJ965" s="56"/>
      <c r="AK965" s="56"/>
    </row>
    <row r="966" ht="26.25" customHeight="1">
      <c r="A966" s="40">
        <v>929.0</v>
      </c>
      <c r="B966" s="55"/>
      <c r="C966" s="49" t="s">
        <v>3414</v>
      </c>
      <c r="D966" s="67">
        <v>33461.0</v>
      </c>
      <c r="E966" s="67"/>
      <c r="F966" s="41" t="s">
        <v>101</v>
      </c>
      <c r="G966" s="40"/>
      <c r="H966" s="49" t="s">
        <v>3415</v>
      </c>
      <c r="I966" s="40" t="s">
        <v>2867</v>
      </c>
      <c r="J966" s="49" t="s">
        <v>10</v>
      </c>
      <c r="K966" s="55"/>
      <c r="L966" s="52">
        <v>8.2146557066E10</v>
      </c>
      <c r="M966" s="53"/>
      <c r="N966" s="49" t="s">
        <v>3416</v>
      </c>
      <c r="O966" s="40" t="s">
        <v>4</v>
      </c>
      <c r="P966" s="55"/>
      <c r="Q966" s="40" t="s">
        <v>139</v>
      </c>
      <c r="R966" s="55"/>
      <c r="S966" s="55"/>
      <c r="T966" s="55"/>
      <c r="U966" s="55"/>
      <c r="V966" s="49" t="s">
        <v>3417</v>
      </c>
      <c r="W966" s="55"/>
      <c r="X966" s="55"/>
      <c r="Y966" s="55"/>
      <c r="Z966" s="40"/>
      <c r="AA966" s="55"/>
      <c r="AB966" s="40"/>
      <c r="AC966" s="40"/>
      <c r="AD966" s="55"/>
      <c r="AE966" s="56"/>
      <c r="AF966" s="56"/>
      <c r="AG966" s="56"/>
      <c r="AH966" s="56"/>
      <c r="AI966" s="56"/>
      <c r="AJ966" s="56"/>
      <c r="AK966" s="56"/>
    </row>
    <row r="967" ht="26.25" customHeight="1">
      <c r="A967" s="40">
        <v>930.0</v>
      </c>
      <c r="B967" s="55"/>
      <c r="C967" s="49" t="s">
        <v>3418</v>
      </c>
      <c r="D967" s="67">
        <v>30202.0</v>
      </c>
      <c r="E967" s="67"/>
      <c r="F967" s="41" t="s">
        <v>101</v>
      </c>
      <c r="G967" s="40"/>
      <c r="H967" s="49" t="s">
        <v>3419</v>
      </c>
      <c r="I967" s="40" t="s">
        <v>15</v>
      </c>
      <c r="J967" s="49" t="s">
        <v>15</v>
      </c>
      <c r="K967" s="55"/>
      <c r="L967" s="52">
        <v>8.1380780218E10</v>
      </c>
      <c r="M967" s="53"/>
      <c r="N967" s="49" t="s">
        <v>3420</v>
      </c>
      <c r="O967" s="40" t="s">
        <v>137</v>
      </c>
      <c r="P967" s="55"/>
      <c r="Q967" s="40" t="s">
        <v>2841</v>
      </c>
      <c r="R967" s="55"/>
      <c r="S967" s="55"/>
      <c r="T967" s="55"/>
      <c r="U967" s="55"/>
      <c r="V967" s="49" t="s">
        <v>2876</v>
      </c>
      <c r="W967" s="55"/>
      <c r="X967" s="55"/>
      <c r="Y967" s="55"/>
      <c r="Z967" s="40"/>
      <c r="AA967" s="55"/>
      <c r="AB967" s="40"/>
      <c r="AC967" s="40"/>
      <c r="AD967" s="55"/>
      <c r="AE967" s="56"/>
      <c r="AF967" s="56"/>
      <c r="AG967" s="56"/>
      <c r="AH967" s="56"/>
      <c r="AI967" s="56"/>
      <c r="AJ967" s="56"/>
      <c r="AK967" s="56"/>
    </row>
    <row r="968" ht="26.25" customHeight="1">
      <c r="A968" s="40">
        <v>931.0</v>
      </c>
      <c r="B968" s="55"/>
      <c r="C968" s="49" t="s">
        <v>3421</v>
      </c>
      <c r="D968" s="68" t="s">
        <v>3422</v>
      </c>
      <c r="E968" s="68"/>
      <c r="F968" s="41" t="s">
        <v>101</v>
      </c>
      <c r="G968" s="40"/>
      <c r="H968" s="49" t="s">
        <v>3423</v>
      </c>
      <c r="I968" s="40" t="s">
        <v>2516</v>
      </c>
      <c r="J968" s="49" t="s">
        <v>11</v>
      </c>
      <c r="K968" s="55"/>
      <c r="L968" s="52">
        <v>8.2319184188E10</v>
      </c>
      <c r="M968" s="53"/>
      <c r="N968" s="54" t="s">
        <v>3424</v>
      </c>
      <c r="O968" s="40" t="s">
        <v>106</v>
      </c>
      <c r="P968" s="55"/>
      <c r="Q968" s="40" t="s">
        <v>108</v>
      </c>
      <c r="R968" s="55"/>
      <c r="S968" s="55"/>
      <c r="T968" s="55"/>
      <c r="U968" s="55"/>
      <c r="V968" s="49" t="s">
        <v>3425</v>
      </c>
      <c r="W968" s="55"/>
      <c r="X968" s="55"/>
      <c r="Y968" s="55"/>
      <c r="Z968" s="40"/>
      <c r="AA968" s="55"/>
      <c r="AB968" s="40"/>
      <c r="AC968" s="40"/>
      <c r="AD968" s="55"/>
      <c r="AE968" s="56"/>
      <c r="AF968" s="56"/>
      <c r="AG968" s="56"/>
      <c r="AH968" s="56"/>
      <c r="AI968" s="56"/>
      <c r="AJ968" s="56"/>
      <c r="AK968" s="56"/>
    </row>
    <row r="969" ht="26.25" customHeight="1">
      <c r="A969" s="40">
        <v>932.0</v>
      </c>
      <c r="B969" s="55"/>
      <c r="C969" s="49" t="s">
        <v>3426</v>
      </c>
      <c r="D969" s="67">
        <v>33062.0</v>
      </c>
      <c r="E969" s="67"/>
      <c r="F969" s="41" t="s">
        <v>119</v>
      </c>
      <c r="G969" s="40"/>
      <c r="H969" s="49" t="s">
        <v>3427</v>
      </c>
      <c r="I969" s="40" t="s">
        <v>2217</v>
      </c>
      <c r="J969" s="49" t="s">
        <v>24</v>
      </c>
      <c r="K969" s="49" t="s">
        <v>1776</v>
      </c>
      <c r="L969" s="52" t="s">
        <v>3428</v>
      </c>
      <c r="M969" s="53" t="s">
        <v>3429</v>
      </c>
      <c r="N969" s="54" t="s">
        <v>3430</v>
      </c>
      <c r="O969" s="40" t="s">
        <v>2890</v>
      </c>
      <c r="P969" s="55"/>
      <c r="Q969" s="40" t="s">
        <v>139</v>
      </c>
      <c r="R969" s="55"/>
      <c r="S969" s="55"/>
      <c r="T969" s="55"/>
      <c r="U969" s="55"/>
      <c r="V969" s="49" t="s">
        <v>2876</v>
      </c>
      <c r="W969" s="55"/>
      <c r="X969" s="55"/>
      <c r="Y969" s="55"/>
      <c r="Z969" s="40"/>
      <c r="AA969" s="55"/>
      <c r="AB969" s="40"/>
      <c r="AC969" s="40"/>
      <c r="AD969" s="55"/>
      <c r="AE969" s="56"/>
      <c r="AF969" s="56"/>
      <c r="AG969" s="56"/>
      <c r="AH969" s="56"/>
      <c r="AI969" s="56"/>
      <c r="AJ969" s="56"/>
      <c r="AK969" s="56"/>
    </row>
    <row r="970" ht="26.25" customHeight="1">
      <c r="A970" s="40">
        <v>933.0</v>
      </c>
      <c r="B970" s="55"/>
      <c r="C970" s="49" t="s">
        <v>3431</v>
      </c>
      <c r="D970" s="67">
        <v>27892.0</v>
      </c>
      <c r="E970" s="67"/>
      <c r="F970" s="41" t="s">
        <v>119</v>
      </c>
      <c r="G970" s="40"/>
      <c r="H970" s="49" t="s">
        <v>3432</v>
      </c>
      <c r="I970" s="40" t="s">
        <v>365</v>
      </c>
      <c r="J970" s="49" t="s">
        <v>11</v>
      </c>
      <c r="K970" s="55"/>
      <c r="L970" s="52">
        <v>8.164823412E9</v>
      </c>
      <c r="M970" s="53"/>
      <c r="N970" s="49" t="s">
        <v>3433</v>
      </c>
      <c r="O970" s="40" t="s">
        <v>4</v>
      </c>
      <c r="P970" s="55"/>
      <c r="Q970" s="40" t="s">
        <v>2841</v>
      </c>
      <c r="R970" s="55"/>
      <c r="S970" s="55"/>
      <c r="T970" s="55"/>
      <c r="U970" s="55"/>
      <c r="V970" s="49" t="s">
        <v>3434</v>
      </c>
      <c r="W970" s="55"/>
      <c r="X970" s="55"/>
      <c r="Y970" s="55"/>
      <c r="Z970" s="40"/>
      <c r="AA970" s="55"/>
      <c r="AB970" s="40"/>
      <c r="AC970" s="40"/>
      <c r="AD970" s="55"/>
      <c r="AE970" s="56"/>
      <c r="AF970" s="56"/>
      <c r="AG970" s="56"/>
      <c r="AH970" s="56"/>
      <c r="AI970" s="56"/>
      <c r="AJ970" s="56"/>
      <c r="AK970" s="56"/>
    </row>
    <row r="971" ht="26.25" customHeight="1">
      <c r="A971" s="40">
        <v>934.0</v>
      </c>
      <c r="B971" s="55"/>
      <c r="C971" s="49" t="s">
        <v>3435</v>
      </c>
      <c r="D971" s="68" t="s">
        <v>3436</v>
      </c>
      <c r="E971" s="68"/>
      <c r="F971" s="41" t="s">
        <v>101</v>
      </c>
      <c r="G971" s="40"/>
      <c r="H971" s="49" t="s">
        <v>3437</v>
      </c>
      <c r="I971" s="40" t="s">
        <v>1996</v>
      </c>
      <c r="J971" s="49" t="s">
        <v>15</v>
      </c>
      <c r="K971" s="55"/>
      <c r="L971" s="52">
        <v>8.5694483827E10</v>
      </c>
      <c r="M971" s="53"/>
      <c r="N971" s="54" t="s">
        <v>3438</v>
      </c>
      <c r="O971" s="40" t="s">
        <v>137</v>
      </c>
      <c r="P971" s="55"/>
      <c r="Q971" s="40" t="s">
        <v>108</v>
      </c>
      <c r="R971" s="55"/>
      <c r="S971" s="55"/>
      <c r="T971" s="55"/>
      <c r="U971" s="55"/>
      <c r="V971" s="49" t="s">
        <v>3439</v>
      </c>
      <c r="W971" s="55"/>
      <c r="X971" s="55"/>
      <c r="Y971" s="55"/>
      <c r="Z971" s="40"/>
      <c r="AA971" s="55"/>
      <c r="AB971" s="40"/>
      <c r="AC971" s="40"/>
      <c r="AD971" s="55"/>
      <c r="AE971" s="56"/>
      <c r="AF971" s="56"/>
      <c r="AG971" s="56"/>
      <c r="AH971" s="56"/>
      <c r="AI971" s="56"/>
      <c r="AJ971" s="56"/>
      <c r="AK971" s="56"/>
    </row>
    <row r="972" ht="26.25" customHeight="1">
      <c r="A972" s="40">
        <v>935.0</v>
      </c>
      <c r="B972" s="55"/>
      <c r="C972" s="49" t="s">
        <v>3440</v>
      </c>
      <c r="D972" s="68" t="s">
        <v>3441</v>
      </c>
      <c r="E972" s="68"/>
      <c r="F972" s="41" t="s">
        <v>101</v>
      </c>
      <c r="G972" s="40"/>
      <c r="H972" s="49" t="s">
        <v>3442</v>
      </c>
      <c r="I972" s="40" t="s">
        <v>3443</v>
      </c>
      <c r="J972" s="49" t="s">
        <v>24</v>
      </c>
      <c r="K972" s="49" t="s">
        <v>105</v>
      </c>
      <c r="L972" s="52">
        <v>8.9530129257E10</v>
      </c>
      <c r="M972" s="53">
        <v>8.2325567601E10</v>
      </c>
      <c r="N972" s="49" t="s">
        <v>3444</v>
      </c>
      <c r="O972" s="40" t="s">
        <v>106</v>
      </c>
      <c r="P972" s="55"/>
      <c r="Q972" s="40" t="s">
        <v>139</v>
      </c>
      <c r="R972" s="55"/>
      <c r="S972" s="55"/>
      <c r="T972" s="55"/>
      <c r="U972" s="55"/>
      <c r="V972" s="49" t="s">
        <v>3445</v>
      </c>
      <c r="W972" s="55"/>
      <c r="X972" s="55"/>
      <c r="Y972" s="55"/>
      <c r="Z972" s="40"/>
      <c r="AA972" s="55"/>
      <c r="AB972" s="40"/>
      <c r="AC972" s="40"/>
      <c r="AD972" s="55"/>
      <c r="AE972" s="56"/>
      <c r="AF972" s="56"/>
      <c r="AG972" s="56"/>
      <c r="AH972" s="56"/>
      <c r="AI972" s="56"/>
      <c r="AJ972" s="56"/>
      <c r="AK972" s="56"/>
    </row>
    <row r="973" ht="26.25" customHeight="1">
      <c r="A973" s="40">
        <v>936.0</v>
      </c>
      <c r="B973" s="55"/>
      <c r="C973" s="49" t="s">
        <v>3446</v>
      </c>
      <c r="D973" s="68" t="s">
        <v>3447</v>
      </c>
      <c r="E973" s="68"/>
      <c r="F973" s="41" t="s">
        <v>119</v>
      </c>
      <c r="G973" s="40"/>
      <c r="H973" s="49" t="s">
        <v>3448</v>
      </c>
      <c r="I973" s="40" t="s">
        <v>3449</v>
      </c>
      <c r="J973" s="49" t="s">
        <v>63</v>
      </c>
      <c r="K973" s="55"/>
      <c r="L973" s="52">
        <v>8.5252933827E10</v>
      </c>
      <c r="M973" s="53"/>
      <c r="N973" s="49" t="s">
        <v>3450</v>
      </c>
      <c r="O973" s="40" t="s">
        <v>137</v>
      </c>
      <c r="P973" s="55"/>
      <c r="Q973" s="40" t="s">
        <v>108</v>
      </c>
      <c r="R973" s="55"/>
      <c r="S973" s="55"/>
      <c r="T973" s="55"/>
      <c r="U973" s="55"/>
      <c r="V973" s="49" t="s">
        <v>3451</v>
      </c>
      <c r="W973" s="55"/>
      <c r="X973" s="55"/>
      <c r="Y973" s="55"/>
      <c r="Z973" s="40"/>
      <c r="AA973" s="55"/>
      <c r="AB973" s="40"/>
      <c r="AC973" s="40"/>
      <c r="AD973" s="55"/>
      <c r="AE973" s="56"/>
      <c r="AF973" s="56"/>
      <c r="AG973" s="56"/>
      <c r="AH973" s="56"/>
      <c r="AI973" s="56"/>
      <c r="AJ973" s="56"/>
      <c r="AK973" s="56"/>
    </row>
    <row r="974" ht="26.25" customHeight="1">
      <c r="A974" s="40">
        <v>937.0</v>
      </c>
      <c r="B974" s="55"/>
      <c r="C974" s="49" t="s">
        <v>3452</v>
      </c>
      <c r="D974" s="67">
        <v>28494.0</v>
      </c>
      <c r="E974" s="67"/>
      <c r="F974" s="41" t="s">
        <v>101</v>
      </c>
      <c r="G974" s="40"/>
      <c r="H974" s="49" t="s">
        <v>3453</v>
      </c>
      <c r="I974" s="40" t="s">
        <v>3454</v>
      </c>
      <c r="J974" s="49" t="s">
        <v>31</v>
      </c>
      <c r="K974" s="55"/>
      <c r="L974" s="52" t="s">
        <v>3455</v>
      </c>
      <c r="M974" s="53"/>
      <c r="N974" s="54" t="s">
        <v>3456</v>
      </c>
      <c r="O974" s="40" t="s">
        <v>137</v>
      </c>
      <c r="P974" s="55"/>
      <c r="Q974" s="40" t="s">
        <v>108</v>
      </c>
      <c r="R974" s="55"/>
      <c r="S974" s="55"/>
      <c r="T974" s="55"/>
      <c r="U974" s="55"/>
      <c r="V974" s="49" t="s">
        <v>3457</v>
      </c>
      <c r="W974" s="55"/>
      <c r="X974" s="55"/>
      <c r="Y974" s="55"/>
      <c r="Z974" s="40"/>
      <c r="AA974" s="55"/>
      <c r="AB974" s="40"/>
      <c r="AC974" s="40"/>
      <c r="AD974" s="55"/>
      <c r="AE974" s="56"/>
      <c r="AF974" s="56"/>
      <c r="AG974" s="56"/>
      <c r="AH974" s="56"/>
      <c r="AI974" s="56"/>
      <c r="AJ974" s="56"/>
      <c r="AK974" s="56"/>
    </row>
    <row r="975" ht="26.25" customHeight="1">
      <c r="A975" s="40">
        <v>938.0</v>
      </c>
      <c r="B975" s="55"/>
      <c r="C975" s="49" t="s">
        <v>3458</v>
      </c>
      <c r="D975" s="68" t="s">
        <v>3459</v>
      </c>
      <c r="E975" s="68"/>
      <c r="F975" s="41" t="s">
        <v>101</v>
      </c>
      <c r="G975" s="40"/>
      <c r="H975" s="49" t="s">
        <v>3460</v>
      </c>
      <c r="I975" s="40" t="s">
        <v>1632</v>
      </c>
      <c r="J975" s="49" t="s">
        <v>16</v>
      </c>
      <c r="K975" s="55"/>
      <c r="L975" s="52">
        <v>8.5731611171E10</v>
      </c>
      <c r="M975" s="53"/>
      <c r="N975" s="49" t="s">
        <v>3461</v>
      </c>
      <c r="O975" s="40" t="s">
        <v>106</v>
      </c>
      <c r="P975" s="55"/>
      <c r="Q975" s="40" t="s">
        <v>108</v>
      </c>
      <c r="R975" s="55"/>
      <c r="S975" s="55"/>
      <c r="T975" s="55"/>
      <c r="U975" s="55"/>
      <c r="V975" s="49" t="s">
        <v>3462</v>
      </c>
      <c r="W975" s="55"/>
      <c r="X975" s="55"/>
      <c r="Y975" s="55"/>
      <c r="Z975" s="40"/>
      <c r="AA975" s="55"/>
      <c r="AB975" s="40"/>
      <c r="AC975" s="40"/>
      <c r="AD975" s="55"/>
      <c r="AE975" s="56"/>
      <c r="AF975" s="56"/>
      <c r="AG975" s="56"/>
      <c r="AH975" s="56"/>
      <c r="AI975" s="56"/>
      <c r="AJ975" s="56"/>
      <c r="AK975" s="56"/>
    </row>
    <row r="976" ht="26.25" customHeight="1">
      <c r="A976" s="40">
        <v>939.0</v>
      </c>
      <c r="B976" s="55"/>
      <c r="C976" s="49" t="s">
        <v>3463</v>
      </c>
      <c r="D976" s="67">
        <v>28714.0</v>
      </c>
      <c r="E976" s="67"/>
      <c r="F976" s="41" t="s">
        <v>101</v>
      </c>
      <c r="G976" s="40"/>
      <c r="H976" s="49" t="s">
        <v>3464</v>
      </c>
      <c r="I976" s="40" t="s">
        <v>164</v>
      </c>
      <c r="J976" s="49" t="s">
        <v>11</v>
      </c>
      <c r="K976" s="55"/>
      <c r="L976" s="52">
        <v>8.965076424212E12</v>
      </c>
      <c r="M976" s="53"/>
      <c r="N976" s="49" t="s">
        <v>3465</v>
      </c>
      <c r="O976" s="40" t="s">
        <v>2890</v>
      </c>
      <c r="P976" s="55"/>
      <c r="Q976" s="40" t="s">
        <v>108</v>
      </c>
      <c r="R976" s="55"/>
      <c r="S976" s="55"/>
      <c r="T976" s="55"/>
      <c r="U976" s="55"/>
      <c r="V976" s="49" t="s">
        <v>2876</v>
      </c>
      <c r="W976" s="55"/>
      <c r="X976" s="55"/>
      <c r="Y976" s="55"/>
      <c r="Z976" s="40"/>
      <c r="AA976" s="55"/>
      <c r="AB976" s="40"/>
      <c r="AC976" s="40"/>
      <c r="AD976" s="55"/>
      <c r="AE976" s="56"/>
      <c r="AF976" s="56"/>
      <c r="AG976" s="56"/>
      <c r="AH976" s="56"/>
      <c r="AI976" s="56"/>
      <c r="AJ976" s="56"/>
      <c r="AK976" s="56"/>
    </row>
    <row r="977" ht="26.25" customHeight="1">
      <c r="A977" s="40">
        <v>940.0</v>
      </c>
      <c r="B977" s="55"/>
      <c r="C977" s="49" t="s">
        <v>3466</v>
      </c>
      <c r="D977" s="67">
        <v>27942.0</v>
      </c>
      <c r="E977" s="67"/>
      <c r="F977" s="41" t="s">
        <v>119</v>
      </c>
      <c r="G977" s="40"/>
      <c r="H977" s="49" t="s">
        <v>3467</v>
      </c>
      <c r="I977" s="40" t="s">
        <v>3468</v>
      </c>
      <c r="J977" s="49" t="s">
        <v>24</v>
      </c>
      <c r="K977" s="55"/>
      <c r="L977" s="52">
        <v>8.1392466202E10</v>
      </c>
      <c r="M977" s="53"/>
      <c r="N977" s="49" t="s">
        <v>3469</v>
      </c>
      <c r="O977" s="40" t="s">
        <v>2961</v>
      </c>
      <c r="P977" s="55"/>
      <c r="Q977" s="40" t="s">
        <v>108</v>
      </c>
      <c r="R977" s="55"/>
      <c r="S977" s="55"/>
      <c r="T977" s="55"/>
      <c r="U977" s="55"/>
      <c r="V977" s="49" t="s">
        <v>2876</v>
      </c>
      <c r="W977" s="55"/>
      <c r="X977" s="55"/>
      <c r="Y977" s="55"/>
      <c r="Z977" s="40"/>
      <c r="AA977" s="55"/>
      <c r="AB977" s="40"/>
      <c r="AC977" s="40"/>
      <c r="AD977" s="55"/>
      <c r="AE977" s="56"/>
      <c r="AF977" s="56"/>
      <c r="AG977" s="56"/>
      <c r="AH977" s="56"/>
      <c r="AI977" s="56"/>
      <c r="AJ977" s="56"/>
      <c r="AK977" s="56"/>
    </row>
    <row r="978" ht="26.25" customHeight="1">
      <c r="A978" s="40">
        <v>941.0</v>
      </c>
      <c r="B978" s="55"/>
      <c r="C978" s="49" t="s">
        <v>3470</v>
      </c>
      <c r="D978" s="68" t="s">
        <v>3471</v>
      </c>
      <c r="E978" s="68"/>
      <c r="F978" s="41" t="s">
        <v>101</v>
      </c>
      <c r="G978" s="40"/>
      <c r="H978" s="49" t="s">
        <v>3472</v>
      </c>
      <c r="I978" s="40" t="s">
        <v>1795</v>
      </c>
      <c r="J978" s="49" t="s">
        <v>11</v>
      </c>
      <c r="K978" s="55"/>
      <c r="L978" s="52">
        <v>8.5795202172E10</v>
      </c>
      <c r="M978" s="53"/>
      <c r="N978" s="49" t="s">
        <v>3473</v>
      </c>
      <c r="O978" s="40" t="s">
        <v>106</v>
      </c>
      <c r="P978" s="55"/>
      <c r="Q978" s="40" t="s">
        <v>108</v>
      </c>
      <c r="R978" s="55"/>
      <c r="S978" s="55"/>
      <c r="T978" s="55"/>
      <c r="U978" s="55"/>
      <c r="V978" s="49" t="s">
        <v>3474</v>
      </c>
      <c r="W978" s="55"/>
      <c r="X978" s="55"/>
      <c r="Y978" s="55"/>
      <c r="Z978" s="40"/>
      <c r="AA978" s="55"/>
      <c r="AB978" s="40"/>
      <c r="AC978" s="40"/>
      <c r="AD978" s="55"/>
      <c r="AE978" s="56"/>
      <c r="AF978" s="56"/>
      <c r="AG978" s="56"/>
      <c r="AH978" s="56"/>
      <c r="AI978" s="56"/>
      <c r="AJ978" s="56"/>
      <c r="AK978" s="56"/>
    </row>
    <row r="979" ht="26.25" customHeight="1">
      <c r="A979" s="40">
        <v>942.0</v>
      </c>
      <c r="B979" s="55"/>
      <c r="C979" s="49" t="s">
        <v>3475</v>
      </c>
      <c r="D979" s="67">
        <v>33304.0</v>
      </c>
      <c r="E979" s="67"/>
      <c r="F979" s="41" t="s">
        <v>101</v>
      </c>
      <c r="G979" s="40"/>
      <c r="H979" s="49" t="s">
        <v>3476</v>
      </c>
      <c r="I979" s="40" t="s">
        <v>2063</v>
      </c>
      <c r="J979" s="49" t="s">
        <v>10</v>
      </c>
      <c r="K979" s="55"/>
      <c r="L979" s="52">
        <v>8.2146835829E10</v>
      </c>
      <c r="M979" s="53"/>
      <c r="N979" s="49" t="s">
        <v>3477</v>
      </c>
      <c r="O979" s="40" t="s">
        <v>4</v>
      </c>
      <c r="P979" s="55"/>
      <c r="Q979" s="40" t="s">
        <v>139</v>
      </c>
      <c r="R979" s="55"/>
      <c r="S979" s="55"/>
      <c r="T979" s="55"/>
      <c r="U979" s="55"/>
      <c r="V979" s="49" t="s">
        <v>3478</v>
      </c>
      <c r="W979" s="55"/>
      <c r="X979" s="55"/>
      <c r="Y979" s="55"/>
      <c r="Z979" s="40"/>
      <c r="AA979" s="55"/>
      <c r="AB979" s="40"/>
      <c r="AC979" s="40"/>
      <c r="AD979" s="55"/>
      <c r="AE979" s="56"/>
      <c r="AF979" s="56"/>
      <c r="AG979" s="56"/>
      <c r="AH979" s="56"/>
      <c r="AI979" s="56"/>
      <c r="AJ979" s="56"/>
      <c r="AK979" s="56"/>
    </row>
    <row r="980" ht="26.25" customHeight="1">
      <c r="A980" s="40">
        <v>943.0</v>
      </c>
      <c r="B980" s="55"/>
      <c r="C980" s="49" t="s">
        <v>3479</v>
      </c>
      <c r="D980" s="67">
        <v>29162.0</v>
      </c>
      <c r="E980" s="67"/>
      <c r="F980" s="41" t="s">
        <v>101</v>
      </c>
      <c r="G980" s="40"/>
      <c r="H980" s="49" t="s">
        <v>3480</v>
      </c>
      <c r="I980" s="40" t="s">
        <v>2404</v>
      </c>
      <c r="J980" s="49" t="s">
        <v>16</v>
      </c>
      <c r="K980" s="55"/>
      <c r="L980" s="52">
        <v>8.1357462671E10</v>
      </c>
      <c r="M980" s="53"/>
      <c r="N980" s="49" t="s">
        <v>3481</v>
      </c>
      <c r="O980" s="40" t="s">
        <v>137</v>
      </c>
      <c r="P980" s="55"/>
      <c r="Q980" s="40" t="s">
        <v>2841</v>
      </c>
      <c r="R980" s="55"/>
      <c r="S980" s="55"/>
      <c r="T980" s="55"/>
      <c r="U980" s="55"/>
      <c r="V980" s="49" t="s">
        <v>3482</v>
      </c>
      <c r="W980" s="55"/>
      <c r="X980" s="55"/>
      <c r="Y980" s="55"/>
      <c r="Z980" s="40"/>
      <c r="AA980" s="55"/>
      <c r="AB980" s="40"/>
      <c r="AC980" s="40"/>
      <c r="AD980" s="55"/>
      <c r="AE980" s="56"/>
      <c r="AF980" s="56"/>
      <c r="AG980" s="56"/>
      <c r="AH980" s="56"/>
      <c r="AI980" s="56"/>
      <c r="AJ980" s="56"/>
      <c r="AK980" s="56"/>
    </row>
    <row r="981" ht="26.25" customHeight="1">
      <c r="A981" s="10">
        <f>A980+1</f>
        <v>944</v>
      </c>
      <c r="B981" s="56"/>
      <c r="C981" s="66" t="s">
        <v>3483</v>
      </c>
      <c r="D981" s="61">
        <v>36418.0</v>
      </c>
      <c r="E981" s="62" t="s">
        <v>3484</v>
      </c>
      <c r="F981" s="78" t="s">
        <v>119</v>
      </c>
      <c r="G981" s="66" t="s">
        <v>102</v>
      </c>
      <c r="H981" s="66" t="s">
        <v>3485</v>
      </c>
      <c r="I981" s="66" t="s">
        <v>3486</v>
      </c>
      <c r="J981" s="66" t="s">
        <v>586</v>
      </c>
      <c r="K981" s="66" t="s">
        <v>314</v>
      </c>
      <c r="L981" s="64">
        <v>8.773495755E10</v>
      </c>
      <c r="M981" s="64">
        <v>8.8233001399E10</v>
      </c>
      <c r="N981" s="66" t="s">
        <v>3487</v>
      </c>
      <c r="O981" s="81" t="s">
        <v>106</v>
      </c>
      <c r="P981" s="66" t="s">
        <v>123</v>
      </c>
      <c r="Q981" s="66" t="s">
        <v>124</v>
      </c>
      <c r="R981" s="66" t="s">
        <v>158</v>
      </c>
      <c r="S981" s="66"/>
      <c r="T981" s="66" t="s">
        <v>3488</v>
      </c>
      <c r="U981" s="66" t="s">
        <v>3489</v>
      </c>
      <c r="V981" s="66" t="s">
        <v>3490</v>
      </c>
      <c r="W981" s="66" t="s">
        <v>159</v>
      </c>
      <c r="X981" s="66" t="s">
        <v>3491</v>
      </c>
      <c r="Y981" s="82" t="s">
        <v>3492</v>
      </c>
      <c r="Z981" s="66"/>
      <c r="AA981" s="82" t="s">
        <v>3493</v>
      </c>
      <c r="AB981" s="82" t="s">
        <v>3494</v>
      </c>
      <c r="AC981" s="66" t="s">
        <v>3495</v>
      </c>
      <c r="AD981" s="82" t="s">
        <v>3496</v>
      </c>
      <c r="AE981" s="66"/>
      <c r="AF981" s="56"/>
      <c r="AG981" s="56"/>
      <c r="AH981" s="56"/>
      <c r="AI981" s="56"/>
      <c r="AJ981" s="56"/>
      <c r="AK981" s="56"/>
    </row>
    <row r="982" ht="26.25" customHeight="1">
      <c r="A982" s="40">
        <v>944.0</v>
      </c>
      <c r="B982" s="55"/>
      <c r="C982" s="49" t="s">
        <v>3497</v>
      </c>
      <c r="D982" s="67">
        <v>30997.0</v>
      </c>
      <c r="E982" s="67"/>
      <c r="F982" s="41" t="s">
        <v>101</v>
      </c>
      <c r="G982" s="40"/>
      <c r="H982" s="49" t="s">
        <v>3498</v>
      </c>
      <c r="I982" s="40" t="s">
        <v>32</v>
      </c>
      <c r="J982" s="49" t="s">
        <v>11</v>
      </c>
      <c r="K982" s="55"/>
      <c r="L982" s="52" t="s">
        <v>3499</v>
      </c>
      <c r="M982" s="53"/>
      <c r="N982" s="49" t="s">
        <v>3500</v>
      </c>
      <c r="O982" s="40" t="s">
        <v>4</v>
      </c>
      <c r="P982" s="55"/>
      <c r="Q982" s="40" t="s">
        <v>2841</v>
      </c>
      <c r="R982" s="55"/>
      <c r="S982" s="55"/>
      <c r="T982" s="55"/>
      <c r="U982" s="55"/>
      <c r="V982" s="49" t="s">
        <v>2876</v>
      </c>
      <c r="W982" s="55"/>
      <c r="X982" s="55"/>
      <c r="Y982" s="55"/>
      <c r="Z982" s="40"/>
      <c r="AA982" s="55"/>
      <c r="AB982" s="40"/>
      <c r="AC982" s="40"/>
      <c r="AD982" s="55"/>
      <c r="AE982" s="56"/>
      <c r="AF982" s="56"/>
      <c r="AG982" s="56"/>
      <c r="AH982" s="56"/>
      <c r="AI982" s="56"/>
      <c r="AJ982" s="56"/>
      <c r="AK982" s="56"/>
    </row>
    <row r="983" ht="26.25" customHeight="1">
      <c r="A983" s="40">
        <v>945.0</v>
      </c>
      <c r="B983" s="55"/>
      <c r="C983" s="49" t="s">
        <v>3501</v>
      </c>
      <c r="D983" s="67">
        <v>32732.0</v>
      </c>
      <c r="E983" s="67"/>
      <c r="F983" s="41" t="s">
        <v>119</v>
      </c>
      <c r="G983" s="40"/>
      <c r="H983" s="49" t="s">
        <v>3502</v>
      </c>
      <c r="I983" s="40" t="s">
        <v>1996</v>
      </c>
      <c r="J983" s="49" t="s">
        <v>15</v>
      </c>
      <c r="K983" s="49" t="s">
        <v>105</v>
      </c>
      <c r="L983" s="52">
        <v>8.5695281389E10</v>
      </c>
      <c r="M983" s="53" t="s">
        <v>3503</v>
      </c>
      <c r="N983" s="49" t="s">
        <v>3504</v>
      </c>
      <c r="O983" s="40" t="s">
        <v>4</v>
      </c>
      <c r="P983" s="55"/>
      <c r="Q983" s="40" t="s">
        <v>139</v>
      </c>
      <c r="R983" s="55"/>
      <c r="S983" s="55"/>
      <c r="T983" s="55"/>
      <c r="U983" s="55"/>
      <c r="V983" s="49" t="s">
        <v>3505</v>
      </c>
      <c r="W983" s="55"/>
      <c r="X983" s="55"/>
      <c r="Y983" s="55"/>
      <c r="Z983" s="40"/>
      <c r="AA983" s="55"/>
      <c r="AB983" s="40"/>
      <c r="AC983" s="40"/>
      <c r="AD983" s="55"/>
      <c r="AE983" s="56"/>
      <c r="AF983" s="56"/>
      <c r="AG983" s="56"/>
      <c r="AH983" s="56"/>
      <c r="AI983" s="56"/>
      <c r="AJ983" s="56"/>
      <c r="AK983" s="56"/>
    </row>
    <row r="984" ht="26.25" customHeight="1">
      <c r="A984" s="40">
        <v>946.0</v>
      </c>
      <c r="B984" s="55"/>
      <c r="C984" s="49" t="s">
        <v>3506</v>
      </c>
      <c r="D984" s="68" t="s">
        <v>3507</v>
      </c>
      <c r="E984" s="68"/>
      <c r="F984" s="41" t="s">
        <v>119</v>
      </c>
      <c r="G984" s="40"/>
      <c r="H984" s="49" t="s">
        <v>3508</v>
      </c>
      <c r="I984" s="40" t="s">
        <v>3509</v>
      </c>
      <c r="J984" s="49" t="s">
        <v>22</v>
      </c>
      <c r="K984" s="49" t="s">
        <v>105</v>
      </c>
      <c r="L984" s="52">
        <v>9.637764793E9</v>
      </c>
      <c r="M984" s="53" t="s">
        <v>3510</v>
      </c>
      <c r="N984" s="49" t="s">
        <v>2840</v>
      </c>
      <c r="O984" s="40" t="s">
        <v>106</v>
      </c>
      <c r="P984" s="55"/>
      <c r="Q984" s="40" t="s">
        <v>139</v>
      </c>
      <c r="R984" s="55"/>
      <c r="S984" s="55"/>
      <c r="T984" s="55"/>
      <c r="U984" s="55"/>
      <c r="V984" s="49" t="s">
        <v>2842</v>
      </c>
      <c r="W984" s="55"/>
      <c r="X984" s="55"/>
      <c r="Y984" s="55"/>
      <c r="Z984" s="40"/>
      <c r="AA984" s="55"/>
      <c r="AB984" s="40"/>
      <c r="AC984" s="40"/>
      <c r="AD984" s="55"/>
      <c r="AE984" s="56"/>
      <c r="AF984" s="56"/>
      <c r="AG984" s="56"/>
      <c r="AH984" s="56"/>
      <c r="AI984" s="56"/>
      <c r="AJ984" s="56"/>
      <c r="AK984" s="56"/>
    </row>
    <row r="985" ht="26.25" customHeight="1">
      <c r="A985" s="40">
        <v>947.0</v>
      </c>
      <c r="B985" s="55"/>
      <c r="C985" s="49" t="s">
        <v>3511</v>
      </c>
      <c r="D985" s="68" t="s">
        <v>3512</v>
      </c>
      <c r="E985" s="68"/>
      <c r="F985" s="41" t="s">
        <v>119</v>
      </c>
      <c r="G985" s="40"/>
      <c r="H985" s="49" t="s">
        <v>3513</v>
      </c>
      <c r="I985" s="40" t="s">
        <v>164</v>
      </c>
      <c r="J985" s="49" t="s">
        <v>11</v>
      </c>
      <c r="K985" s="55"/>
      <c r="L985" s="52">
        <v>8.5269771025E10</v>
      </c>
      <c r="M985" s="53"/>
      <c r="N985" s="54" t="s">
        <v>3514</v>
      </c>
      <c r="O985" s="40" t="s">
        <v>106</v>
      </c>
      <c r="P985" s="55"/>
      <c r="Q985" s="40" t="s">
        <v>108</v>
      </c>
      <c r="R985" s="55"/>
      <c r="S985" s="55"/>
      <c r="T985" s="55"/>
      <c r="U985" s="55"/>
      <c r="V985" s="49" t="s">
        <v>2876</v>
      </c>
      <c r="W985" s="55"/>
      <c r="X985" s="55"/>
      <c r="Y985" s="55"/>
      <c r="Z985" s="40"/>
      <c r="AA985" s="55"/>
      <c r="AB985" s="40"/>
      <c r="AC985" s="40"/>
      <c r="AD985" s="55"/>
      <c r="AE985" s="56"/>
      <c r="AF985" s="56"/>
      <c r="AG985" s="56"/>
      <c r="AH985" s="56"/>
      <c r="AI985" s="56"/>
      <c r="AJ985" s="56"/>
      <c r="AK985" s="56"/>
    </row>
    <row r="986" ht="26.25" customHeight="1">
      <c r="A986" s="40">
        <v>948.0</v>
      </c>
      <c r="B986" s="55"/>
      <c r="C986" s="49" t="s">
        <v>3515</v>
      </c>
      <c r="D986" s="67">
        <v>32336.0</v>
      </c>
      <c r="E986" s="67"/>
      <c r="F986" s="41" t="s">
        <v>101</v>
      </c>
      <c r="G986" s="40"/>
      <c r="H986" s="49" t="s">
        <v>3516</v>
      </c>
      <c r="I986" s="40" t="s">
        <v>2336</v>
      </c>
      <c r="J986" s="49" t="s">
        <v>24</v>
      </c>
      <c r="K986" s="55"/>
      <c r="L986" s="52">
        <v>8.995950911E9</v>
      </c>
      <c r="M986" s="53"/>
      <c r="N986" s="49" t="s">
        <v>3517</v>
      </c>
      <c r="O986" s="40" t="s">
        <v>106</v>
      </c>
      <c r="P986" s="55"/>
      <c r="Q986" s="40" t="s">
        <v>2841</v>
      </c>
      <c r="R986" s="55"/>
      <c r="S986" s="55"/>
      <c r="T986" s="55"/>
      <c r="U986" s="55"/>
      <c r="V986" s="49" t="s">
        <v>2876</v>
      </c>
      <c r="W986" s="55"/>
      <c r="X986" s="55"/>
      <c r="Y986" s="55"/>
      <c r="Z986" s="40"/>
      <c r="AA986" s="55"/>
      <c r="AB986" s="40"/>
      <c r="AC986" s="40"/>
      <c r="AD986" s="55"/>
      <c r="AE986" s="56"/>
      <c r="AF986" s="56"/>
      <c r="AG986" s="56"/>
      <c r="AH986" s="56"/>
      <c r="AI986" s="56"/>
      <c r="AJ986" s="56"/>
      <c r="AK986" s="56"/>
    </row>
    <row r="987" ht="26.25" customHeight="1">
      <c r="A987" s="40">
        <v>949.0</v>
      </c>
      <c r="B987" s="55"/>
      <c r="C987" s="49" t="s">
        <v>3518</v>
      </c>
      <c r="D987" s="68" t="s">
        <v>3519</v>
      </c>
      <c r="E987" s="68"/>
      <c r="F987" s="41" t="s">
        <v>119</v>
      </c>
      <c r="G987" s="40"/>
      <c r="H987" s="49" t="s">
        <v>3520</v>
      </c>
      <c r="I987" s="40" t="s">
        <v>2552</v>
      </c>
      <c r="J987" s="49" t="s">
        <v>16</v>
      </c>
      <c r="K987" s="55"/>
      <c r="L987" s="75" t="s">
        <v>3521</v>
      </c>
      <c r="M987" s="53"/>
      <c r="N987" s="54" t="s">
        <v>3522</v>
      </c>
      <c r="O987" s="40" t="s">
        <v>106</v>
      </c>
      <c r="P987" s="55"/>
      <c r="Q987" s="40" t="s">
        <v>139</v>
      </c>
      <c r="R987" s="55"/>
      <c r="S987" s="55"/>
      <c r="T987" s="55"/>
      <c r="U987" s="55"/>
      <c r="V987" s="49" t="s">
        <v>2876</v>
      </c>
      <c r="W987" s="55"/>
      <c r="X987" s="55"/>
      <c r="Y987" s="55"/>
      <c r="Z987" s="40"/>
      <c r="AA987" s="55"/>
      <c r="AB987" s="40"/>
      <c r="AC987" s="40"/>
      <c r="AD987" s="55"/>
      <c r="AE987" s="56"/>
      <c r="AF987" s="56"/>
      <c r="AG987" s="56"/>
      <c r="AH987" s="56"/>
      <c r="AI987" s="56"/>
      <c r="AJ987" s="56"/>
      <c r="AK987" s="56"/>
    </row>
    <row r="988" ht="26.25" customHeight="1">
      <c r="A988" s="40">
        <v>950.0</v>
      </c>
      <c r="B988" s="55"/>
      <c r="C988" s="49" t="s">
        <v>3523</v>
      </c>
      <c r="D988" s="68" t="s">
        <v>3519</v>
      </c>
      <c r="E988" s="68"/>
      <c r="F988" s="41" t="s">
        <v>119</v>
      </c>
      <c r="G988" s="40"/>
      <c r="H988" s="49" t="s">
        <v>3524</v>
      </c>
      <c r="I988" s="40" t="s">
        <v>2552</v>
      </c>
      <c r="J988" s="49" t="s">
        <v>16</v>
      </c>
      <c r="K988" s="55"/>
      <c r="L988" s="75" t="s">
        <v>3525</v>
      </c>
      <c r="M988" s="53"/>
      <c r="N988" s="54" t="s">
        <v>3522</v>
      </c>
      <c r="O988" s="40" t="s">
        <v>106</v>
      </c>
      <c r="P988" s="55"/>
      <c r="Q988" s="40" t="s">
        <v>139</v>
      </c>
      <c r="R988" s="55"/>
      <c r="S988" s="55"/>
      <c r="T988" s="55"/>
      <c r="U988" s="55"/>
      <c r="V988" s="49" t="s">
        <v>3526</v>
      </c>
      <c r="W988" s="55"/>
      <c r="X988" s="55"/>
      <c r="Y988" s="55"/>
      <c r="Z988" s="40"/>
      <c r="AA988" s="55"/>
      <c r="AB988" s="40"/>
      <c r="AC988" s="40"/>
      <c r="AD988" s="55"/>
      <c r="AE988" s="56"/>
      <c r="AF988" s="56"/>
      <c r="AG988" s="56"/>
      <c r="AH988" s="56"/>
      <c r="AI988" s="56"/>
      <c r="AJ988" s="56"/>
      <c r="AK988" s="56"/>
    </row>
    <row r="989" ht="26.25" customHeight="1">
      <c r="A989" s="40">
        <v>951.0</v>
      </c>
      <c r="B989" s="55"/>
      <c r="C989" s="49" t="s">
        <v>3527</v>
      </c>
      <c r="D989" s="67">
        <v>32604.0</v>
      </c>
      <c r="E989" s="67"/>
      <c r="F989" s="41" t="s">
        <v>119</v>
      </c>
      <c r="G989" s="40"/>
      <c r="H989" s="49" t="s">
        <v>1453</v>
      </c>
      <c r="I989" s="40"/>
      <c r="J989" s="55"/>
      <c r="K989" s="55"/>
      <c r="L989" s="52">
        <v>8.2187615024E10</v>
      </c>
      <c r="M989" s="53"/>
      <c r="N989" s="54" t="s">
        <v>3528</v>
      </c>
      <c r="O989" s="40" t="s">
        <v>4</v>
      </c>
      <c r="P989" s="55"/>
      <c r="Q989" s="40" t="s">
        <v>108</v>
      </c>
      <c r="R989" s="55"/>
      <c r="S989" s="55"/>
      <c r="T989" s="55"/>
      <c r="U989" s="55"/>
      <c r="V989" s="49" t="s">
        <v>3529</v>
      </c>
      <c r="W989" s="55"/>
      <c r="X989" s="55"/>
      <c r="Y989" s="55"/>
      <c r="Z989" s="40"/>
      <c r="AA989" s="55"/>
      <c r="AB989" s="40"/>
      <c r="AC989" s="40"/>
      <c r="AD989" s="55"/>
      <c r="AE989" s="56"/>
      <c r="AF989" s="56"/>
      <c r="AG989" s="56"/>
      <c r="AH989" s="56"/>
      <c r="AI989" s="56"/>
      <c r="AJ989" s="56"/>
      <c r="AK989" s="56"/>
    </row>
    <row r="990" ht="26.25" customHeight="1">
      <c r="A990" s="40">
        <v>952.0</v>
      </c>
      <c r="B990" s="55"/>
      <c r="C990" s="49" t="s">
        <v>3530</v>
      </c>
      <c r="D990" s="67">
        <v>29101.0</v>
      </c>
      <c r="E990" s="67"/>
      <c r="F990" s="41" t="s">
        <v>101</v>
      </c>
      <c r="G990" s="40"/>
      <c r="H990" s="49" t="s">
        <v>3531</v>
      </c>
      <c r="I990" s="40" t="s">
        <v>3532</v>
      </c>
      <c r="J990" s="49" t="s">
        <v>54</v>
      </c>
      <c r="K990" s="49" t="s">
        <v>1776</v>
      </c>
      <c r="L990" s="52">
        <v>8.2167114299E10</v>
      </c>
      <c r="M990" s="53" t="s">
        <v>3533</v>
      </c>
      <c r="N990" s="54" t="s">
        <v>3534</v>
      </c>
      <c r="O990" s="40" t="s">
        <v>106</v>
      </c>
      <c r="P990" s="55"/>
      <c r="Q990" s="40" t="s">
        <v>108</v>
      </c>
      <c r="R990" s="55"/>
      <c r="S990" s="55"/>
      <c r="T990" s="55"/>
      <c r="U990" s="55"/>
      <c r="V990" s="49" t="s">
        <v>3535</v>
      </c>
      <c r="W990" s="55"/>
      <c r="X990" s="55"/>
      <c r="Y990" s="55"/>
      <c r="Z990" s="40"/>
      <c r="AA990" s="55"/>
      <c r="AB990" s="40"/>
      <c r="AC990" s="40"/>
      <c r="AD990" s="55"/>
      <c r="AE990" s="56"/>
      <c r="AF990" s="56"/>
      <c r="AG990" s="56"/>
      <c r="AH990" s="56"/>
      <c r="AI990" s="56"/>
      <c r="AJ990" s="56"/>
      <c r="AK990" s="56"/>
    </row>
    <row r="991" ht="26.25" customHeight="1">
      <c r="A991" s="10">
        <f>A990+1</f>
        <v>953</v>
      </c>
      <c r="B991" s="59"/>
      <c r="C991" s="60" t="s">
        <v>3536</v>
      </c>
      <c r="D991" s="61">
        <v>33079.0</v>
      </c>
      <c r="E991" s="62" t="s">
        <v>3537</v>
      </c>
      <c r="F991" s="63" t="s">
        <v>101</v>
      </c>
      <c r="G991" s="60" t="s">
        <v>606</v>
      </c>
      <c r="H991" s="60" t="s">
        <v>3538</v>
      </c>
      <c r="I991" s="60" t="s">
        <v>3539</v>
      </c>
      <c r="J991" s="60" t="s">
        <v>16</v>
      </c>
      <c r="K991" s="60" t="s">
        <v>105</v>
      </c>
      <c r="L991" s="64">
        <v>8.5649277035E10</v>
      </c>
      <c r="M991" s="64">
        <v>8.5851431413E10</v>
      </c>
      <c r="N991" s="60" t="s">
        <v>3540</v>
      </c>
      <c r="O991" s="60" t="s">
        <v>106</v>
      </c>
      <c r="P991" s="60" t="s">
        <v>123</v>
      </c>
      <c r="Q991" s="60" t="s">
        <v>588</v>
      </c>
      <c r="R991" s="60" t="s">
        <v>1487</v>
      </c>
      <c r="S991" s="60" t="s">
        <v>3541</v>
      </c>
      <c r="T991" s="60" t="s">
        <v>3542</v>
      </c>
      <c r="U991" s="60" t="s">
        <v>3543</v>
      </c>
      <c r="V991" s="60" t="s">
        <v>3544</v>
      </c>
      <c r="W991" s="60" t="s">
        <v>114</v>
      </c>
      <c r="X991" s="60" t="s">
        <v>3545</v>
      </c>
      <c r="Y991" s="65" t="s">
        <v>3546</v>
      </c>
      <c r="Z991" s="66"/>
      <c r="AA991" s="65" t="s">
        <v>3547</v>
      </c>
      <c r="AB991" s="65" t="s">
        <v>3548</v>
      </c>
      <c r="AC991" s="60" t="s">
        <v>3549</v>
      </c>
      <c r="AD991" s="66"/>
      <c r="AE991" s="65" t="s">
        <v>3550</v>
      </c>
      <c r="AF991" s="56"/>
      <c r="AG991" s="56"/>
      <c r="AH991" s="56"/>
      <c r="AI991" s="56"/>
      <c r="AJ991" s="56"/>
      <c r="AK991" s="56"/>
    </row>
    <row r="992" ht="26.25" customHeight="1">
      <c r="A992" s="40">
        <v>953.0</v>
      </c>
      <c r="B992" s="55"/>
      <c r="C992" s="49" t="s">
        <v>3551</v>
      </c>
      <c r="D992" s="67">
        <v>32240.0</v>
      </c>
      <c r="E992" s="67"/>
      <c r="F992" s="41" t="s">
        <v>101</v>
      </c>
      <c r="G992" s="40"/>
      <c r="H992" s="49" t="s">
        <v>3552</v>
      </c>
      <c r="I992" s="40" t="s">
        <v>2867</v>
      </c>
      <c r="J992" s="49" t="s">
        <v>10</v>
      </c>
      <c r="K992" s="55"/>
      <c r="L992" s="52">
        <v>8.5237849966E10</v>
      </c>
      <c r="M992" s="53"/>
      <c r="N992" s="49" t="s">
        <v>3553</v>
      </c>
      <c r="O992" s="40" t="s">
        <v>4</v>
      </c>
      <c r="P992" s="55"/>
      <c r="Q992" s="40" t="s">
        <v>139</v>
      </c>
      <c r="R992" s="55"/>
      <c r="S992" s="55"/>
      <c r="T992" s="55"/>
      <c r="U992" s="55"/>
      <c r="V992" s="49" t="s">
        <v>3554</v>
      </c>
      <c r="W992" s="55"/>
      <c r="X992" s="55"/>
      <c r="Y992" s="55"/>
      <c r="Z992" s="40"/>
      <c r="AA992" s="55"/>
      <c r="AB992" s="40"/>
      <c r="AC992" s="40"/>
      <c r="AD992" s="55"/>
      <c r="AE992" s="56"/>
      <c r="AF992" s="56"/>
      <c r="AG992" s="56"/>
      <c r="AH992" s="56"/>
      <c r="AI992" s="56"/>
      <c r="AJ992" s="56"/>
      <c r="AK992" s="56"/>
    </row>
    <row r="993" ht="26.25" customHeight="1">
      <c r="A993" s="40">
        <v>954.0</v>
      </c>
      <c r="B993" s="55"/>
      <c r="C993" s="49" t="s">
        <v>3555</v>
      </c>
      <c r="D993" s="68" t="s">
        <v>3556</v>
      </c>
      <c r="E993" s="68"/>
      <c r="F993" s="41" t="s">
        <v>101</v>
      </c>
      <c r="G993" s="40"/>
      <c r="H993" s="49" t="s">
        <v>3557</v>
      </c>
      <c r="I993" s="40" t="s">
        <v>2609</v>
      </c>
      <c r="J993" s="49" t="s">
        <v>13</v>
      </c>
      <c r="K993" s="55"/>
      <c r="L993" s="52">
        <v>8.1317156714E10</v>
      </c>
      <c r="M993" s="53"/>
      <c r="N993" s="49" t="s">
        <v>3558</v>
      </c>
      <c r="O993" s="40" t="s">
        <v>137</v>
      </c>
      <c r="P993" s="55"/>
      <c r="Q993" s="40" t="s">
        <v>108</v>
      </c>
      <c r="R993" s="55"/>
      <c r="S993" s="55"/>
      <c r="T993" s="55"/>
      <c r="U993" s="55"/>
      <c r="V993" s="49" t="s">
        <v>3559</v>
      </c>
      <c r="W993" s="55"/>
      <c r="X993" s="55"/>
      <c r="Y993" s="55"/>
      <c r="Z993" s="40"/>
      <c r="AA993" s="55"/>
      <c r="AB993" s="40"/>
      <c r="AC993" s="40"/>
      <c r="AD993" s="55"/>
      <c r="AE993" s="56"/>
      <c r="AF993" s="56"/>
      <c r="AG993" s="56"/>
      <c r="AH993" s="56"/>
      <c r="AI993" s="56"/>
      <c r="AJ993" s="56"/>
      <c r="AK993" s="56"/>
    </row>
    <row r="994" ht="26.25" customHeight="1">
      <c r="A994" s="40">
        <v>955.0</v>
      </c>
      <c r="B994" s="55"/>
      <c r="C994" s="49" t="s">
        <v>3560</v>
      </c>
      <c r="D994" s="67">
        <v>28407.0</v>
      </c>
      <c r="E994" s="67"/>
      <c r="F994" s="41" t="s">
        <v>101</v>
      </c>
      <c r="G994" s="40"/>
      <c r="H994" s="49" t="s">
        <v>3561</v>
      </c>
      <c r="I994" s="40" t="s">
        <v>2867</v>
      </c>
      <c r="J994" s="49" t="s">
        <v>10</v>
      </c>
      <c r="K994" s="55"/>
      <c r="L994" s="52">
        <v>8.5695889993E10</v>
      </c>
      <c r="M994" s="53"/>
      <c r="N994" s="54" t="s">
        <v>3562</v>
      </c>
      <c r="O994" s="40" t="s">
        <v>4</v>
      </c>
      <c r="P994" s="55"/>
      <c r="Q994" s="40" t="s">
        <v>139</v>
      </c>
      <c r="R994" s="55"/>
      <c r="S994" s="55"/>
      <c r="T994" s="55"/>
      <c r="U994" s="55"/>
      <c r="V994" s="49" t="s">
        <v>3563</v>
      </c>
      <c r="W994" s="55"/>
      <c r="X994" s="55"/>
      <c r="Y994" s="55"/>
      <c r="Z994" s="40"/>
      <c r="AA994" s="55"/>
      <c r="AB994" s="40"/>
      <c r="AC994" s="40"/>
      <c r="AD994" s="55"/>
      <c r="AE994" s="56"/>
      <c r="AF994" s="56"/>
      <c r="AG994" s="56"/>
      <c r="AH994" s="56"/>
      <c r="AI994" s="56"/>
      <c r="AJ994" s="56"/>
      <c r="AK994" s="56"/>
    </row>
    <row r="995" ht="26.25" customHeight="1">
      <c r="A995" s="40">
        <v>956.0</v>
      </c>
      <c r="B995" s="55"/>
      <c r="C995" s="49" t="s">
        <v>3564</v>
      </c>
      <c r="D995" s="67">
        <v>34193.0</v>
      </c>
      <c r="E995" s="67"/>
      <c r="F995" s="41" t="s">
        <v>101</v>
      </c>
      <c r="G995" s="40"/>
      <c r="H995" s="49" t="s">
        <v>3565</v>
      </c>
      <c r="I995" s="40" t="s">
        <v>1303</v>
      </c>
      <c r="J995" s="49" t="s">
        <v>15</v>
      </c>
      <c r="K995" s="49" t="s">
        <v>105</v>
      </c>
      <c r="L995" s="52">
        <v>8.7889672693E10</v>
      </c>
      <c r="M995" s="53" t="s">
        <v>3566</v>
      </c>
      <c r="N995" s="49" t="s">
        <v>350</v>
      </c>
      <c r="O995" s="40" t="s">
        <v>106</v>
      </c>
      <c r="P995" s="55"/>
      <c r="Q995" s="40" t="s">
        <v>139</v>
      </c>
      <c r="R995" s="55"/>
      <c r="S995" s="55"/>
      <c r="T995" s="55"/>
      <c r="U995" s="55"/>
      <c r="V995" s="49" t="s">
        <v>2876</v>
      </c>
      <c r="W995" s="55"/>
      <c r="X995" s="55"/>
      <c r="Y995" s="55"/>
      <c r="Z995" s="40"/>
      <c r="AA995" s="55"/>
      <c r="AB995" s="40"/>
      <c r="AC995" s="40"/>
      <c r="AD995" s="55"/>
      <c r="AE995" s="56"/>
      <c r="AF995" s="56"/>
      <c r="AG995" s="56"/>
      <c r="AH995" s="56"/>
      <c r="AI995" s="56"/>
      <c r="AJ995" s="56"/>
      <c r="AK995" s="56"/>
    </row>
    <row r="996" ht="26.25" customHeight="1">
      <c r="A996" s="40">
        <v>957.0</v>
      </c>
      <c r="B996" s="55"/>
      <c r="C996" s="49" t="s">
        <v>3567</v>
      </c>
      <c r="D996" s="67">
        <v>33583.0</v>
      </c>
      <c r="E996" s="67"/>
      <c r="F996" s="41" t="s">
        <v>119</v>
      </c>
      <c r="G996" s="40"/>
      <c r="H996" s="49" t="s">
        <v>3568</v>
      </c>
      <c r="I996" s="40" t="s">
        <v>15</v>
      </c>
      <c r="J996" s="49" t="s">
        <v>15</v>
      </c>
      <c r="K996" s="49" t="s">
        <v>1776</v>
      </c>
      <c r="L996" s="52">
        <v>8.128927191E9</v>
      </c>
      <c r="M996" s="53">
        <v>8.979550342E9</v>
      </c>
      <c r="N996" s="49" t="s">
        <v>3569</v>
      </c>
      <c r="O996" s="40" t="s">
        <v>137</v>
      </c>
      <c r="P996" s="55"/>
      <c r="Q996" s="40" t="s">
        <v>108</v>
      </c>
      <c r="R996" s="55"/>
      <c r="S996" s="55"/>
      <c r="T996" s="55"/>
      <c r="U996" s="55"/>
      <c r="V996" s="49" t="s">
        <v>3570</v>
      </c>
      <c r="W996" s="55"/>
      <c r="X996" s="55"/>
      <c r="Y996" s="55"/>
      <c r="Z996" s="40"/>
      <c r="AA996" s="55"/>
      <c r="AB996" s="40"/>
      <c r="AC996" s="40"/>
      <c r="AD996" s="55"/>
      <c r="AE996" s="56"/>
      <c r="AF996" s="56"/>
      <c r="AG996" s="56"/>
      <c r="AH996" s="56"/>
      <c r="AI996" s="56"/>
      <c r="AJ996" s="56"/>
      <c r="AK996" s="56"/>
    </row>
    <row r="997" ht="26.25" customHeight="1">
      <c r="A997" s="40">
        <v>958.0</v>
      </c>
      <c r="B997" s="55"/>
      <c r="C997" s="49" t="s">
        <v>3571</v>
      </c>
      <c r="D997" s="67">
        <v>30686.0</v>
      </c>
      <c r="E997" s="67"/>
      <c r="F997" s="41" t="s">
        <v>101</v>
      </c>
      <c r="G997" s="40"/>
      <c r="H997" s="49" t="s">
        <v>3572</v>
      </c>
      <c r="I997" s="40" t="s">
        <v>2027</v>
      </c>
      <c r="J997" s="49" t="s">
        <v>15</v>
      </c>
      <c r="K997" s="55"/>
      <c r="L997" s="52">
        <v>8.5695836413E10</v>
      </c>
      <c r="M997" s="53"/>
      <c r="N997" s="49" t="s">
        <v>3573</v>
      </c>
      <c r="O997" s="40" t="s">
        <v>4</v>
      </c>
      <c r="P997" s="55"/>
      <c r="Q997" s="40" t="s">
        <v>108</v>
      </c>
      <c r="R997" s="55"/>
      <c r="S997" s="55"/>
      <c r="T997" s="55"/>
      <c r="U997" s="55"/>
      <c r="V997" s="49" t="s">
        <v>3574</v>
      </c>
      <c r="W997" s="55"/>
      <c r="X997" s="55"/>
      <c r="Y997" s="55"/>
      <c r="Z997" s="40"/>
      <c r="AA997" s="55"/>
      <c r="AB997" s="40"/>
      <c r="AC997" s="40"/>
      <c r="AD997" s="55"/>
      <c r="AE997" s="56"/>
      <c r="AF997" s="56"/>
      <c r="AG997" s="56"/>
      <c r="AH997" s="56"/>
      <c r="AI997" s="56"/>
      <c r="AJ997" s="56"/>
      <c r="AK997" s="56"/>
    </row>
    <row r="998" ht="26.25" customHeight="1">
      <c r="A998" s="40">
        <v>959.0</v>
      </c>
      <c r="B998" s="55"/>
      <c r="C998" s="49" t="s">
        <v>3575</v>
      </c>
      <c r="D998" s="68" t="s">
        <v>3576</v>
      </c>
      <c r="E998" s="68"/>
      <c r="F998" s="41" t="s">
        <v>101</v>
      </c>
      <c r="G998" s="40"/>
      <c r="H998" s="49" t="s">
        <v>3577</v>
      </c>
      <c r="I998" s="40" t="s">
        <v>248</v>
      </c>
      <c r="J998" s="49" t="s">
        <v>11</v>
      </c>
      <c r="K998" s="49" t="s">
        <v>1776</v>
      </c>
      <c r="L998" s="52"/>
      <c r="M998" s="53" t="s">
        <v>3578</v>
      </c>
      <c r="N998" s="54" t="s">
        <v>3579</v>
      </c>
      <c r="O998" s="40" t="s">
        <v>106</v>
      </c>
      <c r="P998" s="55"/>
      <c r="Q998" s="40" t="s">
        <v>2841</v>
      </c>
      <c r="R998" s="55"/>
      <c r="S998" s="55"/>
      <c r="T998" s="55"/>
      <c r="U998" s="55"/>
      <c r="V998" s="49" t="s">
        <v>3580</v>
      </c>
      <c r="W998" s="55"/>
      <c r="X998" s="55"/>
      <c r="Y998" s="55"/>
      <c r="Z998" s="40"/>
      <c r="AA998" s="55"/>
      <c r="AB998" s="40"/>
      <c r="AC998" s="40"/>
      <c r="AD998" s="55"/>
      <c r="AE998" s="56"/>
      <c r="AF998" s="56"/>
      <c r="AG998" s="56"/>
      <c r="AH998" s="56"/>
      <c r="AI998" s="56"/>
      <c r="AJ998" s="56"/>
      <c r="AK998" s="56"/>
    </row>
    <row r="999" ht="26.25" customHeight="1">
      <c r="A999" s="40">
        <v>960.0</v>
      </c>
      <c r="B999" s="55"/>
      <c r="C999" s="49" t="s">
        <v>3581</v>
      </c>
      <c r="D999" s="68" t="s">
        <v>2831</v>
      </c>
      <c r="E999" s="68"/>
      <c r="F999" s="41" t="s">
        <v>119</v>
      </c>
      <c r="G999" s="40"/>
      <c r="H999" s="49" t="s">
        <v>3582</v>
      </c>
      <c r="I999" s="40" t="s">
        <v>164</v>
      </c>
      <c r="J999" s="49" t="s">
        <v>11</v>
      </c>
      <c r="K999" s="55"/>
      <c r="L999" s="52">
        <v>8.1318903644E10</v>
      </c>
      <c r="M999" s="53"/>
      <c r="N999" s="54" t="s">
        <v>3583</v>
      </c>
      <c r="O999" s="40" t="s">
        <v>106</v>
      </c>
      <c r="P999" s="55"/>
      <c r="Q999" s="40" t="s">
        <v>139</v>
      </c>
      <c r="R999" s="55"/>
      <c r="S999" s="55"/>
      <c r="T999" s="55"/>
      <c r="U999" s="55"/>
      <c r="V999" s="49" t="s">
        <v>3584</v>
      </c>
      <c r="W999" s="55"/>
      <c r="X999" s="55"/>
      <c r="Y999" s="55"/>
      <c r="Z999" s="40"/>
      <c r="AA999" s="55"/>
      <c r="AB999" s="40"/>
      <c r="AC999" s="40"/>
      <c r="AD999" s="55"/>
      <c r="AE999" s="56"/>
      <c r="AF999" s="56"/>
      <c r="AG999" s="56"/>
      <c r="AH999" s="56"/>
      <c r="AI999" s="56"/>
      <c r="AJ999" s="56"/>
      <c r="AK999" s="56"/>
    </row>
    <row r="1000" ht="26.25" customHeight="1">
      <c r="A1000" s="40">
        <v>961.0</v>
      </c>
      <c r="B1000" s="55"/>
      <c r="C1000" s="49" t="s">
        <v>3585</v>
      </c>
      <c r="D1000" s="68" t="s">
        <v>3586</v>
      </c>
      <c r="E1000" s="68"/>
      <c r="F1000" s="41" t="s">
        <v>119</v>
      </c>
      <c r="G1000" s="40"/>
      <c r="H1000" s="49" t="s">
        <v>3587</v>
      </c>
      <c r="I1000" s="40" t="s">
        <v>2027</v>
      </c>
      <c r="J1000" s="49" t="s">
        <v>15</v>
      </c>
      <c r="K1000" s="55"/>
      <c r="L1000" s="52">
        <v>8.998153443E9</v>
      </c>
      <c r="M1000" s="53"/>
      <c r="N1000" s="49" t="s">
        <v>3588</v>
      </c>
      <c r="O1000" s="40" t="s">
        <v>106</v>
      </c>
      <c r="P1000" s="55"/>
      <c r="Q1000" s="40" t="s">
        <v>108</v>
      </c>
      <c r="R1000" s="55"/>
      <c r="S1000" s="55"/>
      <c r="T1000" s="55"/>
      <c r="U1000" s="55"/>
      <c r="V1000" s="49" t="s">
        <v>3589</v>
      </c>
      <c r="W1000" s="55"/>
      <c r="X1000" s="55"/>
      <c r="Y1000" s="55"/>
      <c r="Z1000" s="40"/>
      <c r="AA1000" s="55"/>
      <c r="AB1000" s="40"/>
      <c r="AC1000" s="40"/>
      <c r="AD1000" s="55"/>
      <c r="AE1000" s="56"/>
      <c r="AF1000" s="56"/>
      <c r="AG1000" s="56"/>
      <c r="AH1000" s="56"/>
      <c r="AI1000" s="56"/>
      <c r="AJ1000" s="56"/>
      <c r="AK1000" s="56"/>
    </row>
    <row r="1001" ht="26.25" customHeight="1">
      <c r="A1001" s="40">
        <v>962.0</v>
      </c>
      <c r="B1001" s="55"/>
      <c r="C1001" s="49" t="s">
        <v>3590</v>
      </c>
      <c r="D1001" s="68" t="s">
        <v>3591</v>
      </c>
      <c r="E1001" s="68"/>
      <c r="F1001" s="41" t="s">
        <v>101</v>
      </c>
      <c r="G1001" s="40"/>
      <c r="H1001" s="49" t="s">
        <v>3592</v>
      </c>
      <c r="I1001" s="40" t="s">
        <v>1996</v>
      </c>
      <c r="J1001" s="49" t="s">
        <v>15</v>
      </c>
      <c r="K1001" s="55"/>
      <c r="L1001" s="52">
        <v>8.1339484373E10</v>
      </c>
      <c r="M1001" s="53"/>
      <c r="N1001" s="49" t="s">
        <v>2840</v>
      </c>
      <c r="O1001" s="40" t="s">
        <v>137</v>
      </c>
      <c r="P1001" s="55"/>
      <c r="Q1001" s="40" t="s">
        <v>2841</v>
      </c>
      <c r="R1001" s="55"/>
      <c r="S1001" s="55"/>
      <c r="T1001" s="55"/>
      <c r="U1001" s="55"/>
      <c r="V1001" s="49" t="s">
        <v>3593</v>
      </c>
      <c r="W1001" s="55"/>
      <c r="X1001" s="55"/>
      <c r="Y1001" s="55"/>
      <c r="Z1001" s="40"/>
      <c r="AA1001" s="55"/>
      <c r="AB1001" s="40"/>
      <c r="AC1001" s="40"/>
      <c r="AD1001" s="55"/>
      <c r="AE1001" s="56"/>
      <c r="AF1001" s="56"/>
      <c r="AG1001" s="56"/>
      <c r="AH1001" s="56"/>
      <c r="AI1001" s="56"/>
      <c r="AJ1001" s="56"/>
      <c r="AK1001" s="56"/>
    </row>
    <row r="1002" ht="26.25" customHeight="1">
      <c r="A1002" s="40">
        <v>963.0</v>
      </c>
      <c r="B1002" s="55"/>
      <c r="C1002" s="49" t="s">
        <v>3594</v>
      </c>
      <c r="D1002" s="68" t="s">
        <v>3595</v>
      </c>
      <c r="E1002" s="68"/>
      <c r="F1002" s="41" t="s">
        <v>119</v>
      </c>
      <c r="G1002" s="40"/>
      <c r="H1002" s="49" t="s">
        <v>3596</v>
      </c>
      <c r="I1002" s="40" t="s">
        <v>1973</v>
      </c>
      <c r="J1002" s="49" t="s">
        <v>16</v>
      </c>
      <c r="K1002" s="49" t="s">
        <v>105</v>
      </c>
      <c r="L1002" s="52">
        <v>8.2333510419E10</v>
      </c>
      <c r="M1002" s="53"/>
      <c r="N1002" s="49" t="s">
        <v>3597</v>
      </c>
      <c r="O1002" s="40" t="s">
        <v>137</v>
      </c>
      <c r="P1002" s="55"/>
      <c r="Q1002" s="40" t="s">
        <v>139</v>
      </c>
      <c r="R1002" s="55"/>
      <c r="S1002" s="55"/>
      <c r="T1002" s="55"/>
      <c r="U1002" s="55"/>
      <c r="V1002" s="49" t="s">
        <v>2876</v>
      </c>
      <c r="W1002" s="55"/>
      <c r="X1002" s="55"/>
      <c r="Y1002" s="55"/>
      <c r="Z1002" s="40"/>
      <c r="AA1002" s="55"/>
      <c r="AB1002" s="40"/>
      <c r="AC1002" s="40"/>
      <c r="AD1002" s="55"/>
      <c r="AE1002" s="56"/>
      <c r="AF1002" s="56"/>
      <c r="AG1002" s="56"/>
      <c r="AH1002" s="56"/>
      <c r="AI1002" s="56"/>
      <c r="AJ1002" s="56"/>
      <c r="AK1002" s="56"/>
    </row>
    <row r="1003" ht="26.25" customHeight="1">
      <c r="A1003" s="10">
        <f>A1002+1</f>
        <v>964</v>
      </c>
      <c r="B1003" s="56"/>
      <c r="C1003" s="66" t="s">
        <v>3598</v>
      </c>
      <c r="D1003" s="61">
        <v>34329.0</v>
      </c>
      <c r="E1003" s="62" t="s">
        <v>3599</v>
      </c>
      <c r="F1003" s="78" t="s">
        <v>101</v>
      </c>
      <c r="G1003" s="66" t="s">
        <v>102</v>
      </c>
      <c r="H1003" s="66" t="s">
        <v>3600</v>
      </c>
      <c r="I1003" s="66" t="s">
        <v>2958</v>
      </c>
      <c r="J1003" s="66" t="s">
        <v>16</v>
      </c>
      <c r="K1003" s="66" t="s">
        <v>314</v>
      </c>
      <c r="L1003" s="79">
        <v>8.1231641288E10</v>
      </c>
      <c r="M1003" s="80">
        <v>8.973426643E9</v>
      </c>
      <c r="N1003" s="66" t="s">
        <v>3601</v>
      </c>
      <c r="O1003" s="81" t="s">
        <v>137</v>
      </c>
      <c r="P1003" s="66" t="s">
        <v>123</v>
      </c>
      <c r="Q1003" s="66" t="s">
        <v>124</v>
      </c>
      <c r="R1003" s="66" t="s">
        <v>394</v>
      </c>
      <c r="S1003" s="66" t="s">
        <v>3602</v>
      </c>
      <c r="T1003" s="66" t="s">
        <v>3603</v>
      </c>
      <c r="U1003" s="66" t="s">
        <v>3604</v>
      </c>
      <c r="V1003" s="66" t="s">
        <v>3605</v>
      </c>
      <c r="W1003" s="66" t="s">
        <v>159</v>
      </c>
      <c r="X1003" s="66" t="s">
        <v>3606</v>
      </c>
      <c r="Y1003" s="82" t="s">
        <v>3607</v>
      </c>
      <c r="Z1003" s="66" t="s">
        <v>3608</v>
      </c>
      <c r="AA1003" s="82" t="s">
        <v>3609</v>
      </c>
      <c r="AB1003" s="82" t="s">
        <v>3610</v>
      </c>
      <c r="AC1003" s="66" t="s">
        <v>3611</v>
      </c>
      <c r="AD1003" s="82" t="s">
        <v>3612</v>
      </c>
      <c r="AE1003" s="66"/>
      <c r="AF1003" s="56"/>
      <c r="AG1003" s="56"/>
      <c r="AH1003" s="56"/>
      <c r="AI1003" s="56"/>
      <c r="AJ1003" s="56"/>
      <c r="AK1003" s="56"/>
    </row>
    <row r="1004" ht="26.25" customHeight="1">
      <c r="A1004" s="40">
        <v>964.0</v>
      </c>
      <c r="B1004" s="55"/>
      <c r="C1004" s="49" t="s">
        <v>3613</v>
      </c>
      <c r="D1004" s="67">
        <v>31626.0</v>
      </c>
      <c r="E1004" s="67"/>
      <c r="F1004" s="41" t="s">
        <v>101</v>
      </c>
      <c r="G1004" s="40"/>
      <c r="H1004" s="49" t="s">
        <v>3614</v>
      </c>
      <c r="I1004" s="40" t="s">
        <v>2609</v>
      </c>
      <c r="J1004" s="49" t="s">
        <v>13</v>
      </c>
      <c r="K1004" s="55"/>
      <c r="L1004" s="52">
        <v>8.380773021E10</v>
      </c>
      <c r="M1004" s="53"/>
      <c r="N1004" s="49" t="s">
        <v>3615</v>
      </c>
      <c r="O1004" s="40" t="s">
        <v>106</v>
      </c>
      <c r="P1004" s="55"/>
      <c r="Q1004" s="40" t="s">
        <v>108</v>
      </c>
      <c r="R1004" s="55"/>
      <c r="S1004" s="55"/>
      <c r="T1004" s="55"/>
      <c r="U1004" s="55"/>
      <c r="V1004" s="49" t="s">
        <v>3616</v>
      </c>
      <c r="W1004" s="55"/>
      <c r="X1004" s="55"/>
      <c r="Y1004" s="55"/>
      <c r="Z1004" s="40"/>
      <c r="AA1004" s="55"/>
      <c r="AB1004" s="40"/>
      <c r="AC1004" s="40"/>
      <c r="AD1004" s="55"/>
      <c r="AE1004" s="56"/>
      <c r="AF1004" s="56"/>
      <c r="AG1004" s="56"/>
      <c r="AH1004" s="56"/>
      <c r="AI1004" s="56"/>
      <c r="AJ1004" s="56"/>
      <c r="AK1004" s="56"/>
    </row>
    <row r="1005" ht="26.25" customHeight="1">
      <c r="A1005" s="40">
        <v>965.0</v>
      </c>
      <c r="B1005" s="55"/>
      <c r="C1005" s="49" t="s">
        <v>3617</v>
      </c>
      <c r="D1005" s="68" t="s">
        <v>3618</v>
      </c>
      <c r="E1005" s="68"/>
      <c r="F1005" s="41" t="s">
        <v>101</v>
      </c>
      <c r="G1005" s="40"/>
      <c r="H1005" s="49" t="s">
        <v>3619</v>
      </c>
      <c r="I1005" s="40" t="s">
        <v>2609</v>
      </c>
      <c r="J1005" s="49" t="s">
        <v>13</v>
      </c>
      <c r="K1005" s="55"/>
      <c r="L1005" s="52">
        <v>8.2210830784E10</v>
      </c>
      <c r="M1005" s="53"/>
      <c r="N1005" s="54" t="s">
        <v>3620</v>
      </c>
      <c r="O1005" s="40" t="s">
        <v>106</v>
      </c>
      <c r="P1005" s="55"/>
      <c r="Q1005" s="40" t="s">
        <v>108</v>
      </c>
      <c r="R1005" s="55"/>
      <c r="S1005" s="55"/>
      <c r="T1005" s="55"/>
      <c r="U1005" s="55"/>
      <c r="V1005" s="49" t="s">
        <v>3621</v>
      </c>
      <c r="W1005" s="55"/>
      <c r="X1005" s="55"/>
      <c r="Y1005" s="55"/>
      <c r="Z1005" s="40"/>
      <c r="AA1005" s="55"/>
      <c r="AB1005" s="40"/>
      <c r="AC1005" s="40"/>
      <c r="AD1005" s="55"/>
      <c r="AE1005" s="56"/>
      <c r="AF1005" s="56"/>
      <c r="AG1005" s="56"/>
      <c r="AH1005" s="56"/>
      <c r="AI1005" s="56"/>
      <c r="AJ1005" s="56"/>
      <c r="AK1005" s="56"/>
    </row>
    <row r="1006" ht="26.25" customHeight="1">
      <c r="A1006" s="40">
        <v>966.0</v>
      </c>
      <c r="B1006" s="55"/>
      <c r="C1006" s="49" t="s">
        <v>3622</v>
      </c>
      <c r="D1006" s="67">
        <v>35342.0</v>
      </c>
      <c r="E1006" s="67"/>
      <c r="F1006" s="41" t="s">
        <v>119</v>
      </c>
      <c r="G1006" s="40"/>
      <c r="H1006" s="49" t="s">
        <v>3623</v>
      </c>
      <c r="I1006" s="40" t="s">
        <v>3624</v>
      </c>
      <c r="J1006" s="49" t="s">
        <v>10</v>
      </c>
      <c r="K1006" s="49" t="s">
        <v>1776</v>
      </c>
      <c r="L1006" s="52" t="s">
        <v>3625</v>
      </c>
      <c r="M1006" s="53" t="s">
        <v>3626</v>
      </c>
      <c r="N1006" s="54" t="s">
        <v>3627</v>
      </c>
      <c r="O1006" s="40" t="s">
        <v>137</v>
      </c>
      <c r="P1006" s="55"/>
      <c r="Q1006" s="40" t="s">
        <v>108</v>
      </c>
      <c r="R1006" s="55"/>
      <c r="S1006" s="55"/>
      <c r="T1006" s="55"/>
      <c r="U1006" s="55"/>
      <c r="V1006" s="49"/>
      <c r="W1006" s="55"/>
      <c r="X1006" s="55"/>
      <c r="Y1006" s="55"/>
      <c r="Z1006" s="40"/>
      <c r="AA1006" s="55"/>
      <c r="AB1006" s="40"/>
      <c r="AC1006" s="40"/>
      <c r="AD1006" s="55"/>
      <c r="AE1006" s="56"/>
      <c r="AF1006" s="56"/>
      <c r="AG1006" s="56"/>
      <c r="AH1006" s="56"/>
      <c r="AI1006" s="56"/>
      <c r="AJ1006" s="56"/>
      <c r="AK1006" s="56"/>
    </row>
    <row r="1007" ht="26.25" customHeight="1">
      <c r="A1007" s="10">
        <f t="shared" ref="A1007:A1008" si="2">A1006+1</f>
        <v>967</v>
      </c>
      <c r="B1007" s="56"/>
      <c r="C1007" s="66" t="s">
        <v>3628</v>
      </c>
      <c r="D1007" s="61">
        <v>30439.0</v>
      </c>
      <c r="E1007" s="61"/>
      <c r="F1007" s="78" t="s">
        <v>101</v>
      </c>
      <c r="G1007" s="66" t="s">
        <v>102</v>
      </c>
      <c r="H1007" s="66" t="s">
        <v>3629</v>
      </c>
      <c r="I1007" s="66" t="s">
        <v>3630</v>
      </c>
      <c r="J1007" s="66" t="s">
        <v>16</v>
      </c>
      <c r="K1007" s="66" t="s">
        <v>105</v>
      </c>
      <c r="L1007" s="64">
        <v>8.5749749795E10</v>
      </c>
      <c r="M1007" s="64">
        <v>8.5231741751E10</v>
      </c>
      <c r="N1007" s="66" t="s">
        <v>3631</v>
      </c>
      <c r="O1007" s="81" t="s">
        <v>2890</v>
      </c>
      <c r="P1007" s="66" t="s">
        <v>123</v>
      </c>
      <c r="Q1007" s="66" t="s">
        <v>588</v>
      </c>
      <c r="R1007" s="66" t="s">
        <v>589</v>
      </c>
      <c r="S1007" s="66"/>
      <c r="T1007" s="66" t="s">
        <v>3632</v>
      </c>
      <c r="U1007" s="66" t="s">
        <v>3633</v>
      </c>
      <c r="V1007" s="66" t="s">
        <v>3634</v>
      </c>
      <c r="W1007" s="66" t="s">
        <v>114</v>
      </c>
      <c r="X1007" s="66" t="s">
        <v>3635</v>
      </c>
      <c r="Y1007" s="82" t="s">
        <v>3636</v>
      </c>
      <c r="Z1007" s="66"/>
      <c r="AA1007" s="82" t="s">
        <v>3637</v>
      </c>
      <c r="AB1007" s="82" t="s">
        <v>3638</v>
      </c>
      <c r="AC1007" s="66" t="s">
        <v>3639</v>
      </c>
      <c r="AD1007" s="66"/>
      <c r="AE1007" s="82" t="s">
        <v>3640</v>
      </c>
      <c r="AF1007" s="56"/>
      <c r="AG1007" s="56"/>
      <c r="AH1007" s="56"/>
      <c r="AI1007" s="56"/>
      <c r="AJ1007" s="56"/>
      <c r="AK1007" s="56"/>
    </row>
    <row r="1008" ht="26.25" customHeight="1">
      <c r="A1008" s="10">
        <f t="shared" si="2"/>
        <v>968</v>
      </c>
      <c r="B1008" s="56"/>
      <c r="C1008" s="66" t="s">
        <v>3641</v>
      </c>
      <c r="D1008" s="61">
        <v>31690.0</v>
      </c>
      <c r="E1008" s="61"/>
      <c r="F1008" s="78" t="s">
        <v>119</v>
      </c>
      <c r="G1008" s="66" t="s">
        <v>102</v>
      </c>
      <c r="H1008" s="66" t="s">
        <v>3642</v>
      </c>
      <c r="I1008" s="66" t="s">
        <v>3643</v>
      </c>
      <c r="J1008" s="66" t="s">
        <v>11</v>
      </c>
      <c r="K1008" s="66" t="s">
        <v>314</v>
      </c>
      <c r="L1008" s="79">
        <v>8.2320663871E10</v>
      </c>
      <c r="M1008" s="80">
        <v>8.7748329311E10</v>
      </c>
      <c r="N1008" s="66" t="s">
        <v>3644</v>
      </c>
      <c r="O1008" s="81" t="s">
        <v>106</v>
      </c>
      <c r="P1008" s="66" t="s">
        <v>123</v>
      </c>
      <c r="Q1008" s="66" t="s">
        <v>588</v>
      </c>
      <c r="R1008" s="66" t="s">
        <v>158</v>
      </c>
      <c r="S1008" s="66"/>
      <c r="T1008" s="66" t="s">
        <v>308</v>
      </c>
      <c r="U1008" s="66" t="s">
        <v>1716</v>
      </c>
      <c r="V1008" s="66" t="s">
        <v>3645</v>
      </c>
      <c r="W1008" s="66" t="s">
        <v>159</v>
      </c>
      <c r="X1008" s="66" t="s">
        <v>2275</v>
      </c>
      <c r="Y1008" s="82" t="s">
        <v>3646</v>
      </c>
      <c r="Z1008" s="66"/>
      <c r="AA1008" s="82" t="s">
        <v>3647</v>
      </c>
      <c r="AB1008" s="82" t="s">
        <v>3648</v>
      </c>
      <c r="AC1008" s="66" t="s">
        <v>3649</v>
      </c>
      <c r="AD1008" s="82" t="s">
        <v>3650</v>
      </c>
      <c r="AE1008" s="66"/>
      <c r="AF1008" s="56"/>
      <c r="AG1008" s="56"/>
      <c r="AH1008" s="56"/>
      <c r="AI1008" s="56"/>
      <c r="AJ1008" s="56"/>
      <c r="AK1008" s="56"/>
    </row>
    <row r="1009" ht="26.25" customHeight="1">
      <c r="A1009" s="40">
        <v>967.0</v>
      </c>
      <c r="B1009" s="55"/>
      <c r="C1009" s="49" t="s">
        <v>3651</v>
      </c>
      <c r="D1009" s="68" t="s">
        <v>135</v>
      </c>
      <c r="E1009" s="68"/>
      <c r="F1009" s="41" t="s">
        <v>101</v>
      </c>
      <c r="G1009" s="40"/>
      <c r="H1009" s="49" t="s">
        <v>3652</v>
      </c>
      <c r="I1009" s="40" t="s">
        <v>1303</v>
      </c>
      <c r="J1009" s="49" t="s">
        <v>15</v>
      </c>
      <c r="K1009" s="55"/>
      <c r="L1009" s="52">
        <v>8.211138334E10</v>
      </c>
      <c r="M1009" s="53"/>
      <c r="N1009" s="54" t="s">
        <v>3653</v>
      </c>
      <c r="O1009" s="40" t="s">
        <v>137</v>
      </c>
      <c r="P1009" s="55"/>
      <c r="Q1009" s="40" t="s">
        <v>139</v>
      </c>
      <c r="R1009" s="55"/>
      <c r="S1009" s="55"/>
      <c r="T1009" s="55"/>
      <c r="U1009" s="55"/>
      <c r="V1009" s="49" t="s">
        <v>2876</v>
      </c>
      <c r="W1009" s="55"/>
      <c r="X1009" s="55"/>
      <c r="Y1009" s="55"/>
      <c r="Z1009" s="40"/>
      <c r="AA1009" s="55"/>
      <c r="AB1009" s="40"/>
      <c r="AC1009" s="40"/>
      <c r="AD1009" s="55"/>
      <c r="AE1009" s="56"/>
      <c r="AF1009" s="56"/>
      <c r="AG1009" s="56"/>
      <c r="AH1009" s="56"/>
      <c r="AI1009" s="56"/>
      <c r="AJ1009" s="56"/>
      <c r="AK1009" s="56"/>
    </row>
    <row r="1010" ht="26.25" customHeight="1">
      <c r="A1010" s="40">
        <v>968.0</v>
      </c>
      <c r="B1010" s="55"/>
      <c r="C1010" s="49" t="s">
        <v>3654</v>
      </c>
      <c r="D1010" s="68" t="s">
        <v>3655</v>
      </c>
      <c r="E1010" s="68"/>
      <c r="F1010" s="41" t="s">
        <v>119</v>
      </c>
      <c r="G1010" s="40"/>
      <c r="H1010" s="49" t="s">
        <v>3656</v>
      </c>
      <c r="I1010" s="40" t="s">
        <v>1996</v>
      </c>
      <c r="J1010" s="49" t="s">
        <v>15</v>
      </c>
      <c r="K1010" s="49" t="s">
        <v>3657</v>
      </c>
      <c r="L1010" s="52">
        <v>8.5782734691E10</v>
      </c>
      <c r="M1010" s="53"/>
      <c r="N1010" s="54" t="s">
        <v>3658</v>
      </c>
      <c r="O1010" s="40" t="s">
        <v>106</v>
      </c>
      <c r="P1010" s="55"/>
      <c r="Q1010" s="40" t="s">
        <v>108</v>
      </c>
      <c r="R1010" s="55"/>
      <c r="S1010" s="55"/>
      <c r="T1010" s="55"/>
      <c r="U1010" s="55"/>
      <c r="V1010" s="49" t="s">
        <v>3659</v>
      </c>
      <c r="W1010" s="55"/>
      <c r="X1010" s="55"/>
      <c r="Y1010" s="55"/>
      <c r="Z1010" s="40"/>
      <c r="AA1010" s="55"/>
      <c r="AB1010" s="40"/>
      <c r="AC1010" s="40"/>
      <c r="AD1010" s="55"/>
      <c r="AE1010" s="56"/>
      <c r="AF1010" s="56"/>
      <c r="AG1010" s="56"/>
      <c r="AH1010" s="56"/>
      <c r="AI1010" s="56"/>
      <c r="AJ1010" s="56"/>
      <c r="AK1010" s="56"/>
    </row>
    <row r="1011" ht="26.25" customHeight="1">
      <c r="A1011" s="40">
        <v>969.0</v>
      </c>
      <c r="B1011" s="55"/>
      <c r="C1011" s="49" t="s">
        <v>3660</v>
      </c>
      <c r="D1011" s="68" t="s">
        <v>3661</v>
      </c>
      <c r="E1011" s="68"/>
      <c r="F1011" s="41" t="s">
        <v>101</v>
      </c>
      <c r="G1011" s="40"/>
      <c r="H1011" s="49" t="s">
        <v>3662</v>
      </c>
      <c r="I1011" s="40" t="s">
        <v>2404</v>
      </c>
      <c r="J1011" s="49" t="s">
        <v>16</v>
      </c>
      <c r="K1011" s="55"/>
      <c r="L1011" s="75" t="s">
        <v>3663</v>
      </c>
      <c r="M1011" s="53"/>
      <c r="N1011" s="54" t="s">
        <v>3664</v>
      </c>
      <c r="O1011" s="40" t="s">
        <v>177</v>
      </c>
      <c r="P1011" s="55"/>
      <c r="Q1011" s="40" t="s">
        <v>108</v>
      </c>
      <c r="R1011" s="55"/>
      <c r="S1011" s="55"/>
      <c r="T1011" s="55"/>
      <c r="U1011" s="55"/>
      <c r="V1011" s="49" t="s">
        <v>3665</v>
      </c>
      <c r="W1011" s="55"/>
      <c r="X1011" s="55"/>
      <c r="Y1011" s="55"/>
      <c r="Z1011" s="40"/>
      <c r="AA1011" s="55"/>
      <c r="AB1011" s="40"/>
      <c r="AC1011" s="40"/>
      <c r="AD1011" s="55"/>
      <c r="AE1011" s="56"/>
      <c r="AF1011" s="56"/>
      <c r="AG1011" s="56"/>
      <c r="AH1011" s="56"/>
      <c r="AI1011" s="56"/>
      <c r="AJ1011" s="56"/>
      <c r="AK1011" s="56"/>
    </row>
    <row r="1012" ht="26.25" customHeight="1">
      <c r="A1012" s="10">
        <f>A1011+1</f>
        <v>970</v>
      </c>
      <c r="B1012" s="59"/>
      <c r="C1012" s="60" t="s">
        <v>3666</v>
      </c>
      <c r="D1012" s="61">
        <v>35643.0</v>
      </c>
      <c r="E1012" s="61"/>
      <c r="F1012" s="63" t="s">
        <v>119</v>
      </c>
      <c r="G1012" s="60" t="s">
        <v>102</v>
      </c>
      <c r="H1012" s="60" t="s">
        <v>3667</v>
      </c>
      <c r="I1012" s="60" t="s">
        <v>3668</v>
      </c>
      <c r="J1012" s="60" t="s">
        <v>13</v>
      </c>
      <c r="K1012" s="60" t="s">
        <v>314</v>
      </c>
      <c r="L1012" s="60">
        <v>8.95365816E10</v>
      </c>
      <c r="M1012" s="60">
        <v>8.9516796262E10</v>
      </c>
      <c r="N1012" s="60" t="s">
        <v>3669</v>
      </c>
      <c r="O1012" s="60" t="s">
        <v>106</v>
      </c>
      <c r="P1012" s="60" t="s">
        <v>123</v>
      </c>
      <c r="Q1012" s="60" t="s">
        <v>139</v>
      </c>
      <c r="R1012" s="60" t="s">
        <v>158</v>
      </c>
      <c r="S1012" s="66"/>
      <c r="T1012" s="60" t="s">
        <v>3670</v>
      </c>
      <c r="U1012" s="60" t="s">
        <v>3671</v>
      </c>
      <c r="V1012" s="60" t="s">
        <v>3672</v>
      </c>
      <c r="W1012" s="60" t="s">
        <v>593</v>
      </c>
      <c r="X1012" s="60" t="s">
        <v>3673</v>
      </c>
      <c r="Y1012" s="65" t="s">
        <v>3674</v>
      </c>
      <c r="Z1012" s="60" t="s">
        <v>1244</v>
      </c>
      <c r="AA1012" s="65" t="s">
        <v>3675</v>
      </c>
      <c r="AB1012" s="65" t="s">
        <v>3676</v>
      </c>
      <c r="AC1012" s="60" t="s">
        <v>3677</v>
      </c>
      <c r="AD1012" s="66"/>
      <c r="AE1012" s="65" t="s">
        <v>3678</v>
      </c>
      <c r="AF1012" s="56"/>
      <c r="AG1012" s="56"/>
      <c r="AH1012" s="56"/>
      <c r="AI1012" s="56"/>
      <c r="AJ1012" s="56"/>
      <c r="AK1012" s="56"/>
    </row>
    <row r="1013" ht="26.25" customHeight="1">
      <c r="A1013" s="40">
        <v>970.0</v>
      </c>
      <c r="B1013" s="55"/>
      <c r="C1013" s="49" t="s">
        <v>3679</v>
      </c>
      <c r="D1013" s="68" t="s">
        <v>3680</v>
      </c>
      <c r="E1013" s="68"/>
      <c r="F1013" s="41" t="s">
        <v>119</v>
      </c>
      <c r="G1013" s="40"/>
      <c r="H1013" s="49" t="s">
        <v>3681</v>
      </c>
      <c r="I1013" s="40" t="s">
        <v>151</v>
      </c>
      <c r="J1013" s="49" t="s">
        <v>11</v>
      </c>
      <c r="K1013" s="49" t="s">
        <v>1776</v>
      </c>
      <c r="L1013" s="52">
        <v>8.5719692051E10</v>
      </c>
      <c r="M1013" s="53"/>
      <c r="N1013" s="49" t="s">
        <v>3682</v>
      </c>
      <c r="O1013" s="40" t="s">
        <v>106</v>
      </c>
      <c r="P1013" s="55"/>
      <c r="Q1013" s="40" t="s">
        <v>139</v>
      </c>
      <c r="R1013" s="55"/>
      <c r="S1013" s="55"/>
      <c r="T1013" s="55"/>
      <c r="U1013" s="55"/>
      <c r="V1013" s="49" t="s">
        <v>2876</v>
      </c>
      <c r="W1013" s="55"/>
      <c r="X1013" s="55"/>
      <c r="Y1013" s="55"/>
      <c r="Z1013" s="40"/>
      <c r="AA1013" s="55"/>
      <c r="AB1013" s="40"/>
      <c r="AC1013" s="40"/>
      <c r="AD1013" s="55"/>
      <c r="AE1013" s="56"/>
      <c r="AF1013" s="56"/>
      <c r="AG1013" s="56"/>
      <c r="AH1013" s="56"/>
      <c r="AI1013" s="56"/>
      <c r="AJ1013" s="56"/>
      <c r="AK1013" s="56"/>
    </row>
    <row r="1014" ht="26.25" customHeight="1">
      <c r="A1014" s="40">
        <v>971.0</v>
      </c>
      <c r="B1014" s="55"/>
      <c r="C1014" s="49" t="s">
        <v>3683</v>
      </c>
      <c r="D1014" s="67">
        <v>34035.0</v>
      </c>
      <c r="E1014" s="67"/>
      <c r="F1014" s="41" t="s">
        <v>119</v>
      </c>
      <c r="G1014" s="40"/>
      <c r="H1014" s="49" t="s">
        <v>3684</v>
      </c>
      <c r="I1014" s="40" t="s">
        <v>2867</v>
      </c>
      <c r="J1014" s="49" t="s">
        <v>10</v>
      </c>
      <c r="K1014" s="49" t="s">
        <v>105</v>
      </c>
      <c r="L1014" s="52" t="s">
        <v>3685</v>
      </c>
      <c r="M1014" s="53"/>
      <c r="N1014" s="54" t="s">
        <v>3686</v>
      </c>
      <c r="O1014" s="40" t="s">
        <v>137</v>
      </c>
      <c r="P1014" s="55"/>
      <c r="Q1014" s="40" t="s">
        <v>108</v>
      </c>
      <c r="R1014" s="55"/>
      <c r="S1014" s="55"/>
      <c r="T1014" s="55"/>
      <c r="U1014" s="55"/>
      <c r="V1014" s="49" t="s">
        <v>3687</v>
      </c>
      <c r="W1014" s="55"/>
      <c r="X1014" s="55"/>
      <c r="Y1014" s="55"/>
      <c r="Z1014" s="40"/>
      <c r="AA1014" s="55"/>
      <c r="AB1014" s="40"/>
      <c r="AC1014" s="40"/>
      <c r="AD1014" s="55"/>
      <c r="AE1014" s="56"/>
      <c r="AF1014" s="56"/>
      <c r="AG1014" s="56"/>
      <c r="AH1014" s="56"/>
      <c r="AI1014" s="56"/>
      <c r="AJ1014" s="56"/>
      <c r="AK1014" s="56"/>
    </row>
    <row r="1015" ht="26.25" customHeight="1">
      <c r="A1015" s="40">
        <v>972.0</v>
      </c>
      <c r="B1015" s="55"/>
      <c r="C1015" s="49" t="s">
        <v>3688</v>
      </c>
      <c r="D1015" s="68" t="s">
        <v>3689</v>
      </c>
      <c r="E1015" s="68"/>
      <c r="F1015" s="41" t="s">
        <v>101</v>
      </c>
      <c r="G1015" s="40"/>
      <c r="H1015" s="49" t="s">
        <v>3690</v>
      </c>
      <c r="I1015" s="40" t="s">
        <v>32</v>
      </c>
      <c r="J1015" s="49" t="s">
        <v>11</v>
      </c>
      <c r="K1015" s="49" t="s">
        <v>105</v>
      </c>
      <c r="L1015" s="52">
        <v>8.578042324E10</v>
      </c>
      <c r="M1015" s="53"/>
      <c r="N1015" s="49" t="s">
        <v>2840</v>
      </c>
      <c r="O1015" s="40" t="s">
        <v>106</v>
      </c>
      <c r="P1015" s="55"/>
      <c r="Q1015" s="40" t="s">
        <v>139</v>
      </c>
      <c r="R1015" s="55"/>
      <c r="S1015" s="55"/>
      <c r="T1015" s="55"/>
      <c r="U1015" s="55"/>
      <c r="V1015" s="49" t="s">
        <v>2842</v>
      </c>
      <c r="W1015" s="55"/>
      <c r="X1015" s="55"/>
      <c r="Y1015" s="55"/>
      <c r="Z1015" s="40"/>
      <c r="AA1015" s="55"/>
      <c r="AB1015" s="40"/>
      <c r="AC1015" s="40"/>
      <c r="AD1015" s="55"/>
      <c r="AE1015" s="56"/>
      <c r="AF1015" s="56"/>
      <c r="AG1015" s="56"/>
      <c r="AH1015" s="56"/>
      <c r="AI1015" s="56"/>
      <c r="AJ1015" s="56"/>
      <c r="AK1015" s="56"/>
    </row>
    <row r="1016" ht="26.25" customHeight="1">
      <c r="A1016" s="40">
        <v>973.0</v>
      </c>
      <c r="B1016" s="55"/>
      <c r="C1016" s="49" t="s">
        <v>3691</v>
      </c>
      <c r="D1016" s="67">
        <v>34859.0</v>
      </c>
      <c r="E1016" s="67"/>
      <c r="F1016" s="41" t="s">
        <v>101</v>
      </c>
      <c r="G1016" s="40"/>
      <c r="H1016" s="49" t="s">
        <v>3692</v>
      </c>
      <c r="I1016" s="40" t="s">
        <v>1869</v>
      </c>
      <c r="J1016" s="49" t="s">
        <v>11</v>
      </c>
      <c r="K1016" s="49" t="s">
        <v>1776</v>
      </c>
      <c r="L1016" s="52">
        <v>8.5740220265E10</v>
      </c>
      <c r="M1016" s="53"/>
      <c r="N1016" s="49" t="s">
        <v>2831</v>
      </c>
      <c r="O1016" s="40" t="s">
        <v>106</v>
      </c>
      <c r="P1016" s="55"/>
      <c r="Q1016" s="40" t="s">
        <v>2841</v>
      </c>
      <c r="R1016" s="55"/>
      <c r="S1016" s="55"/>
      <c r="T1016" s="55"/>
      <c r="U1016" s="55"/>
      <c r="V1016" s="49" t="s">
        <v>2876</v>
      </c>
      <c r="W1016" s="55"/>
      <c r="X1016" s="55"/>
      <c r="Y1016" s="55"/>
      <c r="Z1016" s="40"/>
      <c r="AA1016" s="55"/>
      <c r="AB1016" s="40"/>
      <c r="AC1016" s="40"/>
      <c r="AD1016" s="55"/>
      <c r="AE1016" s="56"/>
      <c r="AF1016" s="56"/>
      <c r="AG1016" s="56"/>
      <c r="AH1016" s="56"/>
      <c r="AI1016" s="56"/>
      <c r="AJ1016" s="56"/>
      <c r="AK1016" s="56"/>
    </row>
    <row r="1017" ht="26.25" customHeight="1">
      <c r="A1017" s="40">
        <v>974.0</v>
      </c>
      <c r="B1017" s="55"/>
      <c r="C1017" s="49" t="s">
        <v>3693</v>
      </c>
      <c r="D1017" s="68" t="s">
        <v>3694</v>
      </c>
      <c r="E1017" s="68"/>
      <c r="F1017" s="41" t="s">
        <v>119</v>
      </c>
      <c r="G1017" s="40"/>
      <c r="H1017" s="49" t="s">
        <v>3695</v>
      </c>
      <c r="I1017" s="40" t="s">
        <v>1973</v>
      </c>
      <c r="J1017" s="49" t="s">
        <v>16</v>
      </c>
      <c r="K1017" s="49" t="s">
        <v>105</v>
      </c>
      <c r="L1017" s="52">
        <v>8.2257740927E10</v>
      </c>
      <c r="M1017" s="53"/>
      <c r="N1017" s="49" t="s">
        <v>3696</v>
      </c>
      <c r="O1017" s="40" t="s">
        <v>137</v>
      </c>
      <c r="P1017" s="55"/>
      <c r="Q1017" s="40" t="s">
        <v>139</v>
      </c>
      <c r="R1017" s="55"/>
      <c r="S1017" s="55"/>
      <c r="T1017" s="55"/>
      <c r="U1017" s="55"/>
      <c r="V1017" s="49" t="s">
        <v>3073</v>
      </c>
      <c r="W1017" s="55"/>
      <c r="X1017" s="55"/>
      <c r="Y1017" s="55"/>
      <c r="Z1017" s="40"/>
      <c r="AA1017" s="55"/>
      <c r="AB1017" s="40"/>
      <c r="AC1017" s="40"/>
      <c r="AD1017" s="55"/>
      <c r="AE1017" s="56"/>
      <c r="AF1017" s="56"/>
      <c r="AG1017" s="56"/>
      <c r="AH1017" s="56"/>
      <c r="AI1017" s="56"/>
      <c r="AJ1017" s="56"/>
      <c r="AK1017" s="56"/>
    </row>
    <row r="1018" ht="26.25" customHeight="1">
      <c r="A1018" s="40">
        <v>975.0</v>
      </c>
      <c r="B1018" s="55"/>
      <c r="C1018" s="49" t="s">
        <v>3697</v>
      </c>
      <c r="D1018" s="68" t="s">
        <v>3698</v>
      </c>
      <c r="E1018" s="68"/>
      <c r="F1018" s="41" t="s">
        <v>101</v>
      </c>
      <c r="G1018" s="40"/>
      <c r="H1018" s="49" t="s">
        <v>3699</v>
      </c>
      <c r="I1018" s="40" t="s">
        <v>3700</v>
      </c>
      <c r="J1018" s="49" t="s">
        <v>3701</v>
      </c>
      <c r="K1018" s="49" t="s">
        <v>105</v>
      </c>
      <c r="L1018" s="52">
        <v>8.53380013E8</v>
      </c>
      <c r="M1018" s="53">
        <v>8.222165885E9</v>
      </c>
      <c r="N1018" s="54" t="s">
        <v>3702</v>
      </c>
      <c r="O1018" s="40" t="s">
        <v>106</v>
      </c>
      <c r="P1018" s="55"/>
      <c r="Q1018" s="40" t="s">
        <v>139</v>
      </c>
      <c r="R1018" s="55"/>
      <c r="S1018" s="55"/>
      <c r="T1018" s="55"/>
      <c r="U1018" s="55"/>
      <c r="V1018" s="49" t="s">
        <v>2842</v>
      </c>
      <c r="W1018" s="55"/>
      <c r="X1018" s="55"/>
      <c r="Y1018" s="55"/>
      <c r="Z1018" s="40"/>
      <c r="AA1018" s="55"/>
      <c r="AB1018" s="40"/>
      <c r="AC1018" s="40"/>
      <c r="AD1018" s="55"/>
      <c r="AE1018" s="56"/>
      <c r="AF1018" s="56"/>
      <c r="AG1018" s="56"/>
      <c r="AH1018" s="56"/>
      <c r="AI1018" s="56"/>
      <c r="AJ1018" s="56"/>
      <c r="AK1018" s="56"/>
    </row>
    <row r="1019" ht="26.25" customHeight="1">
      <c r="A1019" s="40">
        <v>976.0</v>
      </c>
      <c r="B1019" s="55"/>
      <c r="C1019" s="49" t="s">
        <v>3703</v>
      </c>
      <c r="D1019" s="68" t="s">
        <v>3704</v>
      </c>
      <c r="E1019" s="68"/>
      <c r="F1019" s="41" t="s">
        <v>101</v>
      </c>
      <c r="G1019" s="40"/>
      <c r="H1019" s="49" t="s">
        <v>3705</v>
      </c>
      <c r="I1019" s="40" t="s">
        <v>2461</v>
      </c>
      <c r="J1019" s="49" t="s">
        <v>16</v>
      </c>
      <c r="K1019" s="55"/>
      <c r="L1019" s="52">
        <v>8.7855062117E10</v>
      </c>
      <c r="M1019" s="53"/>
      <c r="N1019" s="49" t="s">
        <v>3706</v>
      </c>
      <c r="O1019" s="40" t="s">
        <v>2</v>
      </c>
      <c r="P1019" s="55"/>
      <c r="Q1019" s="40" t="s">
        <v>108</v>
      </c>
      <c r="R1019" s="55"/>
      <c r="S1019" s="55"/>
      <c r="T1019" s="55"/>
      <c r="U1019" s="55"/>
      <c r="V1019" s="49" t="s">
        <v>3707</v>
      </c>
      <c r="W1019" s="55"/>
      <c r="X1019" s="55"/>
      <c r="Y1019" s="55"/>
      <c r="Z1019" s="40"/>
      <c r="AA1019" s="55"/>
      <c r="AB1019" s="40"/>
      <c r="AC1019" s="40"/>
      <c r="AD1019" s="55"/>
      <c r="AE1019" s="56"/>
      <c r="AF1019" s="56"/>
      <c r="AG1019" s="56"/>
      <c r="AH1019" s="56"/>
      <c r="AI1019" s="56"/>
      <c r="AJ1019" s="56"/>
      <c r="AK1019" s="56"/>
    </row>
    <row r="1020" ht="26.25" customHeight="1">
      <c r="A1020" s="40">
        <v>977.0</v>
      </c>
      <c r="B1020" s="55"/>
      <c r="C1020" s="49" t="s">
        <v>3708</v>
      </c>
      <c r="D1020" s="68" t="s">
        <v>3709</v>
      </c>
      <c r="E1020" s="68"/>
      <c r="F1020" s="41" t="s">
        <v>119</v>
      </c>
      <c r="G1020" s="40"/>
      <c r="H1020" s="49" t="s">
        <v>3710</v>
      </c>
      <c r="I1020" s="40" t="s">
        <v>3711</v>
      </c>
      <c r="J1020" s="49" t="s">
        <v>16</v>
      </c>
      <c r="K1020" s="49" t="s">
        <v>1776</v>
      </c>
      <c r="L1020" s="52" t="s">
        <v>3712</v>
      </c>
      <c r="M1020" s="53"/>
      <c r="N1020" s="54" t="s">
        <v>3713</v>
      </c>
      <c r="O1020" s="40" t="s">
        <v>2890</v>
      </c>
      <c r="P1020" s="55"/>
      <c r="Q1020" s="40" t="s">
        <v>108</v>
      </c>
      <c r="R1020" s="55"/>
      <c r="S1020" s="55"/>
      <c r="T1020" s="55"/>
      <c r="U1020" s="55"/>
      <c r="V1020" s="49"/>
      <c r="W1020" s="55"/>
      <c r="X1020" s="55"/>
      <c r="Y1020" s="55"/>
      <c r="Z1020" s="40"/>
      <c r="AA1020" s="55"/>
      <c r="AB1020" s="40"/>
      <c r="AC1020" s="40"/>
      <c r="AD1020" s="55"/>
      <c r="AE1020" s="56"/>
      <c r="AF1020" s="56"/>
      <c r="AG1020" s="56"/>
      <c r="AH1020" s="56"/>
      <c r="AI1020" s="56"/>
      <c r="AJ1020" s="56"/>
      <c r="AK1020" s="56"/>
    </row>
    <row r="1021" ht="26.25" customHeight="1">
      <c r="A1021" s="40">
        <v>978.0</v>
      </c>
      <c r="B1021" s="55"/>
      <c r="C1021" s="49" t="s">
        <v>3714</v>
      </c>
      <c r="D1021" s="67">
        <v>33093.0</v>
      </c>
      <c r="E1021" s="67"/>
      <c r="F1021" s="41" t="s">
        <v>101</v>
      </c>
      <c r="G1021" s="40"/>
      <c r="H1021" s="49" t="s">
        <v>3715</v>
      </c>
      <c r="I1021" s="40" t="s">
        <v>2084</v>
      </c>
      <c r="J1021" s="49" t="s">
        <v>13</v>
      </c>
      <c r="K1021" s="49" t="s">
        <v>105</v>
      </c>
      <c r="L1021" s="52">
        <v>8.977615891E9</v>
      </c>
      <c r="M1021" s="53" t="s">
        <v>3716</v>
      </c>
      <c r="N1021" s="49" t="s">
        <v>3717</v>
      </c>
      <c r="O1021" s="40" t="s">
        <v>106</v>
      </c>
      <c r="P1021" s="55"/>
      <c r="Q1021" s="40" t="s">
        <v>108</v>
      </c>
      <c r="R1021" s="55"/>
      <c r="S1021" s="55"/>
      <c r="T1021" s="55"/>
      <c r="U1021" s="55"/>
      <c r="V1021" s="49" t="s">
        <v>3718</v>
      </c>
      <c r="W1021" s="55"/>
      <c r="X1021" s="55"/>
      <c r="Y1021" s="55"/>
      <c r="Z1021" s="40"/>
      <c r="AA1021" s="55"/>
      <c r="AB1021" s="40"/>
      <c r="AC1021" s="40"/>
      <c r="AD1021" s="55"/>
      <c r="AE1021" s="56"/>
      <c r="AF1021" s="56"/>
      <c r="AG1021" s="56"/>
      <c r="AH1021" s="56"/>
      <c r="AI1021" s="56"/>
      <c r="AJ1021" s="56"/>
      <c r="AK1021" s="56"/>
    </row>
    <row r="1022" ht="26.25" customHeight="1">
      <c r="A1022" s="40">
        <v>979.0</v>
      </c>
      <c r="B1022" s="55"/>
      <c r="C1022" s="49" t="s">
        <v>3719</v>
      </c>
      <c r="D1022" s="67">
        <v>33184.0</v>
      </c>
      <c r="E1022" s="67"/>
      <c r="F1022" s="41" t="s">
        <v>101</v>
      </c>
      <c r="G1022" s="40"/>
      <c r="H1022" s="49" t="s">
        <v>3720</v>
      </c>
      <c r="I1022" s="40" t="s">
        <v>1996</v>
      </c>
      <c r="J1022" s="49" t="s">
        <v>15</v>
      </c>
      <c r="K1022" s="55"/>
      <c r="L1022" s="52">
        <v>8.9637927955E10</v>
      </c>
      <c r="M1022" s="53"/>
      <c r="N1022" s="54" t="s">
        <v>3721</v>
      </c>
      <c r="O1022" s="40" t="s">
        <v>137</v>
      </c>
      <c r="P1022" s="55"/>
      <c r="Q1022" s="40" t="s">
        <v>108</v>
      </c>
      <c r="R1022" s="55"/>
      <c r="S1022" s="55"/>
      <c r="T1022" s="55"/>
      <c r="U1022" s="55"/>
      <c r="V1022" s="49" t="s">
        <v>3722</v>
      </c>
      <c r="W1022" s="55"/>
      <c r="X1022" s="55"/>
      <c r="Y1022" s="55"/>
      <c r="Z1022" s="40"/>
      <c r="AA1022" s="55"/>
      <c r="AB1022" s="40"/>
      <c r="AC1022" s="40"/>
      <c r="AD1022" s="55"/>
      <c r="AE1022" s="56"/>
      <c r="AF1022" s="56"/>
      <c r="AG1022" s="56"/>
      <c r="AH1022" s="56"/>
      <c r="AI1022" s="56"/>
      <c r="AJ1022" s="56"/>
      <c r="AK1022" s="56"/>
    </row>
    <row r="1023" ht="26.25" customHeight="1">
      <c r="A1023" s="40">
        <v>980.0</v>
      </c>
      <c r="B1023" s="55"/>
      <c r="C1023" s="49" t="s">
        <v>3723</v>
      </c>
      <c r="D1023" s="67">
        <v>34285.0</v>
      </c>
      <c r="E1023" s="67"/>
      <c r="F1023" s="41" t="s">
        <v>101</v>
      </c>
      <c r="G1023" s="40"/>
      <c r="H1023" s="49" t="s">
        <v>3724</v>
      </c>
      <c r="I1023" s="40" t="s">
        <v>2020</v>
      </c>
      <c r="J1023" s="49" t="s">
        <v>15</v>
      </c>
      <c r="K1023" s="55"/>
      <c r="L1023" s="52">
        <v>8.5695296391E10</v>
      </c>
      <c r="M1023" s="53"/>
      <c r="N1023" s="54" t="s">
        <v>1469</v>
      </c>
      <c r="O1023" s="40" t="s">
        <v>106</v>
      </c>
      <c r="P1023" s="55"/>
      <c r="Q1023" s="40" t="s">
        <v>139</v>
      </c>
      <c r="R1023" s="55"/>
      <c r="S1023" s="55"/>
      <c r="T1023" s="55"/>
      <c r="U1023" s="55"/>
      <c r="V1023" s="49" t="s">
        <v>3725</v>
      </c>
      <c r="W1023" s="55"/>
      <c r="X1023" s="55"/>
      <c r="Y1023" s="55"/>
      <c r="Z1023" s="40"/>
      <c r="AA1023" s="55"/>
      <c r="AB1023" s="40"/>
      <c r="AC1023" s="40"/>
      <c r="AD1023" s="55"/>
      <c r="AE1023" s="56"/>
      <c r="AF1023" s="56"/>
      <c r="AG1023" s="56"/>
      <c r="AH1023" s="56"/>
      <c r="AI1023" s="56"/>
      <c r="AJ1023" s="56"/>
      <c r="AK1023" s="56"/>
    </row>
    <row r="1024" ht="26.25" customHeight="1">
      <c r="A1024" s="10">
        <f>A1023+1</f>
        <v>981</v>
      </c>
      <c r="B1024" s="56"/>
      <c r="C1024" s="66" t="s">
        <v>3726</v>
      </c>
      <c r="D1024" s="61">
        <v>32055.0</v>
      </c>
      <c r="E1024" s="61"/>
      <c r="F1024" s="78" t="s">
        <v>101</v>
      </c>
      <c r="G1024" s="66" t="s">
        <v>606</v>
      </c>
      <c r="H1024" s="66" t="s">
        <v>3727</v>
      </c>
      <c r="I1024" s="66" t="s">
        <v>3728</v>
      </c>
      <c r="J1024" s="66" t="s">
        <v>16</v>
      </c>
      <c r="K1024" s="66" t="s">
        <v>105</v>
      </c>
      <c r="L1024" s="64">
        <v>8.9528150058E10</v>
      </c>
      <c r="M1024" s="64">
        <v>8.992992015E9</v>
      </c>
      <c r="N1024" s="66" t="s">
        <v>3729</v>
      </c>
      <c r="O1024" s="81" t="s">
        <v>106</v>
      </c>
      <c r="P1024" s="66" t="s">
        <v>123</v>
      </c>
      <c r="Q1024" s="66" t="s">
        <v>316</v>
      </c>
      <c r="R1024" s="66" t="s">
        <v>610</v>
      </c>
      <c r="S1024" s="66"/>
      <c r="T1024" s="66" t="s">
        <v>1740</v>
      </c>
      <c r="U1024" s="66" t="s">
        <v>3730</v>
      </c>
      <c r="V1024" s="66" t="s">
        <v>3731</v>
      </c>
      <c r="W1024" s="66" t="s">
        <v>593</v>
      </c>
      <c r="X1024" s="66" t="s">
        <v>3732</v>
      </c>
      <c r="Y1024" s="82" t="s">
        <v>3733</v>
      </c>
      <c r="Z1024" s="66"/>
      <c r="AA1024" s="82" t="s">
        <v>3734</v>
      </c>
      <c r="AB1024" s="82" t="s">
        <v>3735</v>
      </c>
      <c r="AC1024" s="66" t="s">
        <v>3736</v>
      </c>
      <c r="AD1024" s="66"/>
      <c r="AE1024" s="66"/>
      <c r="AF1024" s="56"/>
      <c r="AG1024" s="56"/>
      <c r="AH1024" s="56"/>
      <c r="AI1024" s="56"/>
      <c r="AJ1024" s="56"/>
      <c r="AK1024" s="56"/>
    </row>
    <row r="1025" ht="26.25" customHeight="1">
      <c r="A1025" s="40">
        <v>981.0</v>
      </c>
      <c r="B1025" s="55"/>
      <c r="C1025" s="49" t="s">
        <v>3737</v>
      </c>
      <c r="D1025" s="68" t="s">
        <v>3738</v>
      </c>
      <c r="E1025" s="68"/>
      <c r="F1025" s="41" t="s">
        <v>119</v>
      </c>
      <c r="G1025" s="40"/>
      <c r="H1025" s="49" t="s">
        <v>3739</v>
      </c>
      <c r="I1025" s="40" t="s">
        <v>3740</v>
      </c>
      <c r="J1025" s="49" t="s">
        <v>54</v>
      </c>
      <c r="K1025" s="49" t="s">
        <v>2838</v>
      </c>
      <c r="L1025" s="52">
        <v>8.5264191313E10</v>
      </c>
      <c r="M1025" s="53" t="s">
        <v>3741</v>
      </c>
      <c r="N1025" s="54" t="s">
        <v>3742</v>
      </c>
      <c r="O1025" s="40" t="s">
        <v>106</v>
      </c>
      <c r="P1025" s="55"/>
      <c r="Q1025" s="40" t="s">
        <v>139</v>
      </c>
      <c r="R1025" s="55"/>
      <c r="S1025" s="55"/>
      <c r="T1025" s="55"/>
      <c r="U1025" s="55"/>
      <c r="V1025" s="49" t="s">
        <v>2842</v>
      </c>
      <c r="W1025" s="55"/>
      <c r="X1025" s="55"/>
      <c r="Y1025" s="55"/>
      <c r="Z1025" s="40"/>
      <c r="AA1025" s="55"/>
      <c r="AB1025" s="40"/>
      <c r="AC1025" s="40"/>
      <c r="AD1025" s="55"/>
      <c r="AE1025" s="56"/>
      <c r="AF1025" s="56"/>
      <c r="AG1025" s="56"/>
      <c r="AH1025" s="56"/>
      <c r="AI1025" s="56"/>
      <c r="AJ1025" s="56"/>
      <c r="AK1025" s="56"/>
    </row>
    <row r="1026" ht="26.25" customHeight="1">
      <c r="A1026" s="40">
        <v>982.0</v>
      </c>
      <c r="B1026" s="55"/>
      <c r="C1026" s="49" t="s">
        <v>3743</v>
      </c>
      <c r="D1026" s="68" t="s">
        <v>3744</v>
      </c>
      <c r="E1026" s="68"/>
      <c r="F1026" s="41" t="s">
        <v>101</v>
      </c>
      <c r="G1026" s="40"/>
      <c r="H1026" s="49" t="s">
        <v>2989</v>
      </c>
      <c r="I1026" s="40" t="s">
        <v>3745</v>
      </c>
      <c r="J1026" s="49" t="s">
        <v>36</v>
      </c>
      <c r="K1026" s="49" t="s">
        <v>105</v>
      </c>
      <c r="L1026" s="52">
        <v>8.117112647E9</v>
      </c>
      <c r="M1026" s="53" t="s">
        <v>3746</v>
      </c>
      <c r="N1026" s="54" t="s">
        <v>3747</v>
      </c>
      <c r="O1026" s="40" t="s">
        <v>177</v>
      </c>
      <c r="P1026" s="55"/>
      <c r="Q1026" s="40" t="s">
        <v>139</v>
      </c>
      <c r="R1026" s="55"/>
      <c r="S1026" s="55"/>
      <c r="T1026" s="55"/>
      <c r="U1026" s="55"/>
      <c r="V1026" s="49" t="s">
        <v>2876</v>
      </c>
      <c r="W1026" s="55"/>
      <c r="X1026" s="55"/>
      <c r="Y1026" s="55"/>
      <c r="Z1026" s="40"/>
      <c r="AA1026" s="55"/>
      <c r="AB1026" s="40"/>
      <c r="AC1026" s="40"/>
      <c r="AD1026" s="55"/>
      <c r="AE1026" s="56"/>
      <c r="AF1026" s="56"/>
      <c r="AG1026" s="56"/>
      <c r="AH1026" s="56"/>
      <c r="AI1026" s="56"/>
      <c r="AJ1026" s="56"/>
      <c r="AK1026" s="56"/>
    </row>
    <row r="1027" ht="26.25" customHeight="1">
      <c r="A1027" s="40">
        <v>983.0</v>
      </c>
      <c r="B1027" s="55"/>
      <c r="C1027" s="49" t="s">
        <v>3748</v>
      </c>
      <c r="D1027" s="67">
        <v>32388.0</v>
      </c>
      <c r="E1027" s="67"/>
      <c r="F1027" s="41" t="s">
        <v>101</v>
      </c>
      <c r="G1027" s="40"/>
      <c r="H1027" s="49" t="s">
        <v>3749</v>
      </c>
      <c r="I1027" s="40" t="s">
        <v>3750</v>
      </c>
      <c r="J1027" s="49" t="s">
        <v>15</v>
      </c>
      <c r="K1027" s="55"/>
      <c r="L1027" s="52">
        <v>8.983936882E9</v>
      </c>
      <c r="M1027" s="53"/>
      <c r="N1027" s="49" t="s">
        <v>2831</v>
      </c>
      <c r="O1027" s="40" t="s">
        <v>2961</v>
      </c>
      <c r="P1027" s="55"/>
      <c r="Q1027" s="40" t="s">
        <v>139</v>
      </c>
      <c r="R1027" s="55"/>
      <c r="S1027" s="55"/>
      <c r="T1027" s="55"/>
      <c r="U1027" s="55"/>
      <c r="V1027" s="49" t="s">
        <v>3751</v>
      </c>
      <c r="W1027" s="55"/>
      <c r="X1027" s="55"/>
      <c r="Y1027" s="55"/>
      <c r="Z1027" s="40"/>
      <c r="AA1027" s="55"/>
      <c r="AB1027" s="40"/>
      <c r="AC1027" s="40"/>
      <c r="AD1027" s="55"/>
      <c r="AE1027" s="56"/>
      <c r="AF1027" s="56"/>
      <c r="AG1027" s="56"/>
      <c r="AH1027" s="56"/>
      <c r="AI1027" s="56"/>
      <c r="AJ1027" s="56"/>
      <c r="AK1027" s="56"/>
    </row>
    <row r="1028" ht="26.25" customHeight="1">
      <c r="A1028" s="40">
        <v>984.0</v>
      </c>
      <c r="B1028" s="55"/>
      <c r="C1028" s="49" t="s">
        <v>3752</v>
      </c>
      <c r="D1028" s="68" t="s">
        <v>3753</v>
      </c>
      <c r="E1028" s="68"/>
      <c r="F1028" s="41" t="s">
        <v>101</v>
      </c>
      <c r="G1028" s="40"/>
      <c r="H1028" s="49" t="s">
        <v>3754</v>
      </c>
      <c r="I1028" s="40" t="s">
        <v>2063</v>
      </c>
      <c r="J1028" s="49" t="s">
        <v>10</v>
      </c>
      <c r="K1028" s="55"/>
      <c r="L1028" s="52">
        <v>8.5738587156E10</v>
      </c>
      <c r="M1028" s="53"/>
      <c r="N1028" s="54" t="s">
        <v>3755</v>
      </c>
      <c r="O1028" s="40" t="s">
        <v>137</v>
      </c>
      <c r="P1028" s="55"/>
      <c r="Q1028" s="40" t="s">
        <v>108</v>
      </c>
      <c r="R1028" s="55"/>
      <c r="S1028" s="55"/>
      <c r="T1028" s="55"/>
      <c r="U1028" s="55"/>
      <c r="V1028" s="49" t="s">
        <v>3756</v>
      </c>
      <c r="W1028" s="55"/>
      <c r="X1028" s="55"/>
      <c r="Y1028" s="55"/>
      <c r="Z1028" s="40"/>
      <c r="AA1028" s="55"/>
      <c r="AB1028" s="40"/>
      <c r="AC1028" s="40"/>
      <c r="AD1028" s="55"/>
      <c r="AE1028" s="56"/>
      <c r="AF1028" s="56"/>
      <c r="AG1028" s="56"/>
      <c r="AH1028" s="56"/>
      <c r="AI1028" s="56"/>
      <c r="AJ1028" s="56"/>
      <c r="AK1028" s="56"/>
    </row>
    <row r="1029" ht="26.25" customHeight="1">
      <c r="A1029" s="40">
        <v>985.0</v>
      </c>
      <c r="B1029" s="55"/>
      <c r="C1029" s="49" t="s">
        <v>3757</v>
      </c>
      <c r="D1029" s="68" t="s">
        <v>3758</v>
      </c>
      <c r="E1029" s="68"/>
      <c r="F1029" s="41" t="s">
        <v>119</v>
      </c>
      <c r="G1029" s="40"/>
      <c r="H1029" s="49" t="s">
        <v>3759</v>
      </c>
      <c r="I1029" s="40" t="s">
        <v>1303</v>
      </c>
      <c r="J1029" s="49" t="s">
        <v>15</v>
      </c>
      <c r="K1029" s="55"/>
      <c r="L1029" s="52">
        <v>8.7784835625E10</v>
      </c>
      <c r="M1029" s="53"/>
      <c r="N1029" s="49" t="s">
        <v>2840</v>
      </c>
      <c r="O1029" s="40" t="s">
        <v>137</v>
      </c>
      <c r="P1029" s="55"/>
      <c r="Q1029" s="40" t="s">
        <v>2841</v>
      </c>
      <c r="R1029" s="55"/>
      <c r="S1029" s="55"/>
      <c r="T1029" s="55"/>
      <c r="U1029" s="55"/>
      <c r="V1029" s="49" t="s">
        <v>3760</v>
      </c>
      <c r="W1029" s="55"/>
      <c r="X1029" s="55"/>
      <c r="Y1029" s="55"/>
      <c r="Z1029" s="40"/>
      <c r="AA1029" s="55"/>
      <c r="AB1029" s="40"/>
      <c r="AC1029" s="40"/>
      <c r="AD1029" s="55"/>
      <c r="AE1029" s="56"/>
      <c r="AF1029" s="56"/>
      <c r="AG1029" s="56"/>
      <c r="AH1029" s="56"/>
      <c r="AI1029" s="56"/>
      <c r="AJ1029" s="56"/>
      <c r="AK1029" s="56"/>
    </row>
    <row r="1030" ht="26.25" customHeight="1">
      <c r="A1030" s="40">
        <v>986.0</v>
      </c>
      <c r="B1030" s="55"/>
      <c r="C1030" s="49" t="s">
        <v>3761</v>
      </c>
      <c r="D1030" s="67">
        <v>32087.0</v>
      </c>
      <c r="E1030" s="67"/>
      <c r="F1030" s="41" t="s">
        <v>119</v>
      </c>
      <c r="G1030" s="40"/>
      <c r="H1030" s="49" t="s">
        <v>3762</v>
      </c>
      <c r="I1030" s="40" t="s">
        <v>2390</v>
      </c>
      <c r="J1030" s="49" t="s">
        <v>16</v>
      </c>
      <c r="K1030" s="55"/>
      <c r="L1030" s="52">
        <v>8.5648866448E10</v>
      </c>
      <c r="M1030" s="53"/>
      <c r="N1030" s="54" t="s">
        <v>3763</v>
      </c>
      <c r="O1030" s="40" t="s">
        <v>106</v>
      </c>
      <c r="P1030" s="55"/>
      <c r="Q1030" s="40" t="s">
        <v>108</v>
      </c>
      <c r="R1030" s="55"/>
      <c r="S1030" s="55"/>
      <c r="T1030" s="55"/>
      <c r="U1030" s="55"/>
      <c r="V1030" s="49" t="s">
        <v>3764</v>
      </c>
      <c r="W1030" s="55"/>
      <c r="X1030" s="55"/>
      <c r="Y1030" s="55"/>
      <c r="Z1030" s="40"/>
      <c r="AA1030" s="55"/>
      <c r="AB1030" s="40"/>
      <c r="AC1030" s="40"/>
      <c r="AD1030" s="55"/>
      <c r="AE1030" s="56"/>
      <c r="AF1030" s="56"/>
      <c r="AG1030" s="56"/>
      <c r="AH1030" s="56"/>
      <c r="AI1030" s="56"/>
      <c r="AJ1030" s="56"/>
      <c r="AK1030" s="56"/>
    </row>
    <row r="1031" ht="26.25" customHeight="1">
      <c r="A1031" s="40">
        <v>987.0</v>
      </c>
      <c r="B1031" s="55"/>
      <c r="C1031" s="49" t="s">
        <v>3765</v>
      </c>
      <c r="D1031" s="68" t="s">
        <v>3766</v>
      </c>
      <c r="E1031" s="68"/>
      <c r="F1031" s="41" t="s">
        <v>101</v>
      </c>
      <c r="G1031" s="40"/>
      <c r="H1031" s="49" t="s">
        <v>3767</v>
      </c>
      <c r="I1031" s="40" t="s">
        <v>2027</v>
      </c>
      <c r="J1031" s="49" t="s">
        <v>15</v>
      </c>
      <c r="K1031" s="55"/>
      <c r="L1031" s="52">
        <v>8.3806275152E10</v>
      </c>
      <c r="M1031" s="53"/>
      <c r="N1031" s="49" t="s">
        <v>3768</v>
      </c>
      <c r="O1031" s="40" t="s">
        <v>137</v>
      </c>
      <c r="P1031" s="55"/>
      <c r="Q1031" s="40" t="s">
        <v>2841</v>
      </c>
      <c r="R1031" s="55"/>
      <c r="S1031" s="55"/>
      <c r="T1031" s="55"/>
      <c r="U1031" s="55"/>
      <c r="V1031" s="49" t="s">
        <v>3769</v>
      </c>
      <c r="W1031" s="55"/>
      <c r="X1031" s="55"/>
      <c r="Y1031" s="55"/>
      <c r="Z1031" s="40"/>
      <c r="AA1031" s="55"/>
      <c r="AB1031" s="40"/>
      <c r="AC1031" s="40"/>
      <c r="AD1031" s="55"/>
      <c r="AE1031" s="56"/>
      <c r="AF1031" s="56"/>
      <c r="AG1031" s="56"/>
      <c r="AH1031" s="56"/>
      <c r="AI1031" s="56"/>
      <c r="AJ1031" s="56"/>
      <c r="AK1031" s="56"/>
    </row>
    <row r="1032" ht="26.25" customHeight="1">
      <c r="A1032" s="40">
        <v>988.0</v>
      </c>
      <c r="B1032" s="55"/>
      <c r="C1032" s="49" t="s">
        <v>3770</v>
      </c>
      <c r="D1032" s="67">
        <v>29746.0</v>
      </c>
      <c r="E1032" s="67"/>
      <c r="F1032" s="41" t="s">
        <v>101</v>
      </c>
      <c r="G1032" s="40"/>
      <c r="H1032" s="49" t="s">
        <v>3771</v>
      </c>
      <c r="I1032" s="40" t="s">
        <v>13</v>
      </c>
      <c r="J1032" s="49" t="s">
        <v>11</v>
      </c>
      <c r="K1032" s="49" t="s">
        <v>1776</v>
      </c>
      <c r="L1032" s="52">
        <v>8.1317508457E10</v>
      </c>
      <c r="M1032" s="53"/>
      <c r="N1032" s="49" t="s">
        <v>2831</v>
      </c>
      <c r="O1032" s="40" t="s">
        <v>2881</v>
      </c>
      <c r="P1032" s="55"/>
      <c r="Q1032" s="40" t="s">
        <v>139</v>
      </c>
      <c r="R1032" s="55"/>
      <c r="S1032" s="55"/>
      <c r="T1032" s="55"/>
      <c r="U1032" s="55"/>
      <c r="V1032" s="49" t="s">
        <v>3772</v>
      </c>
      <c r="W1032" s="55"/>
      <c r="X1032" s="55"/>
      <c r="Y1032" s="55"/>
      <c r="Z1032" s="40"/>
      <c r="AA1032" s="55"/>
      <c r="AB1032" s="40"/>
      <c r="AC1032" s="40"/>
      <c r="AD1032" s="55"/>
      <c r="AE1032" s="56"/>
      <c r="AF1032" s="56"/>
      <c r="AG1032" s="56"/>
      <c r="AH1032" s="56"/>
      <c r="AI1032" s="56"/>
      <c r="AJ1032" s="56"/>
      <c r="AK1032" s="56"/>
    </row>
    <row r="1033" ht="26.25" customHeight="1">
      <c r="A1033" s="40">
        <v>989.0</v>
      </c>
      <c r="B1033" s="55"/>
      <c r="C1033" s="49" t="s">
        <v>3773</v>
      </c>
      <c r="D1033" s="68" t="s">
        <v>3774</v>
      </c>
      <c r="E1033" s="68"/>
      <c r="F1033" s="41" t="s">
        <v>101</v>
      </c>
      <c r="G1033" s="40"/>
      <c r="H1033" s="49" t="s">
        <v>3775</v>
      </c>
      <c r="I1033" s="40" t="s">
        <v>1973</v>
      </c>
      <c r="J1033" s="49" t="s">
        <v>16</v>
      </c>
      <c r="K1033" s="49" t="s">
        <v>1776</v>
      </c>
      <c r="L1033" s="52">
        <v>8.1945745056E10</v>
      </c>
      <c r="M1033" s="53"/>
      <c r="N1033" s="54" t="s">
        <v>3776</v>
      </c>
      <c r="O1033" s="40" t="s">
        <v>2</v>
      </c>
      <c r="P1033" s="55"/>
      <c r="Q1033" s="40" t="s">
        <v>139</v>
      </c>
      <c r="R1033" s="55"/>
      <c r="S1033" s="55"/>
      <c r="T1033" s="55"/>
      <c r="U1033" s="55"/>
      <c r="V1033" s="49" t="s">
        <v>2876</v>
      </c>
      <c r="W1033" s="55"/>
      <c r="X1033" s="55"/>
      <c r="Y1033" s="55"/>
      <c r="Z1033" s="40"/>
      <c r="AA1033" s="55"/>
      <c r="AB1033" s="40"/>
      <c r="AC1033" s="40"/>
      <c r="AD1033" s="55"/>
      <c r="AE1033" s="56"/>
      <c r="AF1033" s="56"/>
      <c r="AG1033" s="56"/>
      <c r="AH1033" s="56"/>
      <c r="AI1033" s="56"/>
      <c r="AJ1033" s="56"/>
      <c r="AK1033" s="56"/>
    </row>
    <row r="1034" ht="26.25" customHeight="1">
      <c r="A1034" s="40">
        <v>990.0</v>
      </c>
      <c r="B1034" s="55"/>
      <c r="C1034" s="49" t="s">
        <v>3777</v>
      </c>
      <c r="D1034" s="67">
        <v>34457.0</v>
      </c>
      <c r="E1034" s="67"/>
      <c r="F1034" s="41" t="s">
        <v>101</v>
      </c>
      <c r="G1034" s="40"/>
      <c r="H1034" s="49" t="s">
        <v>3778</v>
      </c>
      <c r="I1034" s="40" t="s">
        <v>3779</v>
      </c>
      <c r="J1034" s="49" t="s">
        <v>39</v>
      </c>
      <c r="K1034" s="49" t="s">
        <v>105</v>
      </c>
      <c r="L1034" s="52" t="s">
        <v>3780</v>
      </c>
      <c r="M1034" s="53"/>
      <c r="N1034" s="54" t="s">
        <v>3781</v>
      </c>
      <c r="O1034" s="40" t="s">
        <v>2890</v>
      </c>
      <c r="P1034" s="55"/>
      <c r="Q1034" s="40" t="s">
        <v>108</v>
      </c>
      <c r="R1034" s="55"/>
      <c r="S1034" s="55"/>
      <c r="T1034" s="55"/>
      <c r="U1034" s="55"/>
      <c r="V1034" s="49" t="s">
        <v>3782</v>
      </c>
      <c r="W1034" s="55"/>
      <c r="X1034" s="55"/>
      <c r="Y1034" s="55"/>
      <c r="Z1034" s="40"/>
      <c r="AA1034" s="55"/>
      <c r="AB1034" s="40"/>
      <c r="AC1034" s="40"/>
      <c r="AD1034" s="55"/>
      <c r="AE1034" s="56"/>
      <c r="AF1034" s="56"/>
      <c r="AG1034" s="56"/>
      <c r="AH1034" s="56"/>
      <c r="AI1034" s="56"/>
      <c r="AJ1034" s="56"/>
      <c r="AK1034" s="56"/>
    </row>
    <row r="1035" ht="26.25" customHeight="1">
      <c r="A1035" s="40">
        <v>991.0</v>
      </c>
      <c r="B1035" s="55"/>
      <c r="C1035" s="49" t="s">
        <v>3783</v>
      </c>
      <c r="D1035" s="68" t="s">
        <v>3784</v>
      </c>
      <c r="E1035" s="68"/>
      <c r="F1035" s="41" t="s">
        <v>119</v>
      </c>
      <c r="G1035" s="40"/>
      <c r="H1035" s="49" t="s">
        <v>3785</v>
      </c>
      <c r="I1035" s="40" t="s">
        <v>15</v>
      </c>
      <c r="J1035" s="49" t="s">
        <v>15</v>
      </c>
      <c r="K1035" s="49" t="s">
        <v>105</v>
      </c>
      <c r="L1035" s="52">
        <v>8.571258156E9</v>
      </c>
      <c r="M1035" s="53" t="s">
        <v>3786</v>
      </c>
      <c r="N1035" s="49" t="s">
        <v>3787</v>
      </c>
      <c r="O1035" s="40" t="s">
        <v>4</v>
      </c>
      <c r="P1035" s="55"/>
      <c r="Q1035" s="40" t="s">
        <v>108</v>
      </c>
      <c r="R1035" s="55"/>
      <c r="S1035" s="55"/>
      <c r="T1035" s="55"/>
      <c r="U1035" s="55"/>
      <c r="V1035" s="49" t="s">
        <v>2876</v>
      </c>
      <c r="W1035" s="55"/>
      <c r="X1035" s="55"/>
      <c r="Y1035" s="55"/>
      <c r="Z1035" s="40"/>
      <c r="AA1035" s="55"/>
      <c r="AB1035" s="40"/>
      <c r="AC1035" s="40"/>
      <c r="AD1035" s="55"/>
      <c r="AE1035" s="56"/>
      <c r="AF1035" s="56"/>
      <c r="AG1035" s="56"/>
      <c r="AH1035" s="56"/>
      <c r="AI1035" s="56"/>
      <c r="AJ1035" s="56"/>
      <c r="AK1035" s="56"/>
    </row>
    <row r="1036" ht="26.25" customHeight="1">
      <c r="A1036" s="40">
        <v>992.0</v>
      </c>
      <c r="B1036" s="55"/>
      <c r="C1036" s="49" t="s">
        <v>3788</v>
      </c>
      <c r="D1036" s="68" t="s">
        <v>3789</v>
      </c>
      <c r="E1036" s="68"/>
      <c r="F1036" s="41" t="s">
        <v>119</v>
      </c>
      <c r="G1036" s="40"/>
      <c r="H1036" s="49" t="s">
        <v>3790</v>
      </c>
      <c r="I1036" s="40" t="s">
        <v>248</v>
      </c>
      <c r="J1036" s="49" t="s">
        <v>11</v>
      </c>
      <c r="K1036" s="49" t="s">
        <v>105</v>
      </c>
      <c r="L1036" s="52">
        <v>8.221843909E10</v>
      </c>
      <c r="M1036" s="53" t="s">
        <v>3791</v>
      </c>
      <c r="N1036" s="54" t="s">
        <v>3792</v>
      </c>
      <c r="O1036" s="40" t="s">
        <v>177</v>
      </c>
      <c r="P1036" s="55"/>
      <c r="Q1036" s="40" t="s">
        <v>139</v>
      </c>
      <c r="R1036" s="55"/>
      <c r="S1036" s="55"/>
      <c r="T1036" s="55"/>
      <c r="U1036" s="55"/>
      <c r="V1036" s="49" t="s">
        <v>3793</v>
      </c>
      <c r="W1036" s="55"/>
      <c r="X1036" s="55"/>
      <c r="Y1036" s="55"/>
      <c r="Z1036" s="40"/>
      <c r="AA1036" s="55"/>
      <c r="AB1036" s="40"/>
      <c r="AC1036" s="40"/>
      <c r="AD1036" s="55"/>
      <c r="AE1036" s="56"/>
      <c r="AF1036" s="56"/>
      <c r="AG1036" s="56"/>
      <c r="AH1036" s="56"/>
      <c r="AI1036" s="56"/>
      <c r="AJ1036" s="56"/>
      <c r="AK1036" s="56"/>
    </row>
    <row r="1037" ht="26.25" customHeight="1">
      <c r="A1037" s="40">
        <v>993.0</v>
      </c>
      <c r="B1037" s="55"/>
      <c r="C1037" s="49" t="s">
        <v>3794</v>
      </c>
      <c r="D1037" s="67"/>
      <c r="E1037" s="67"/>
      <c r="F1037" s="41" t="s">
        <v>101</v>
      </c>
      <c r="G1037" s="40"/>
      <c r="H1037" s="49" t="s">
        <v>3795</v>
      </c>
      <c r="I1037" s="40" t="s">
        <v>1955</v>
      </c>
      <c r="J1037" s="49" t="s">
        <v>15</v>
      </c>
      <c r="K1037" s="49" t="s">
        <v>3796</v>
      </c>
      <c r="L1037" s="52"/>
      <c r="M1037" s="53" t="s">
        <v>3797</v>
      </c>
      <c r="N1037" s="49"/>
      <c r="O1037" s="40" t="s">
        <v>2890</v>
      </c>
      <c r="P1037" s="55"/>
      <c r="Q1037" s="40" t="s">
        <v>108</v>
      </c>
      <c r="R1037" s="55"/>
      <c r="S1037" s="55"/>
      <c r="T1037" s="55"/>
      <c r="U1037" s="55"/>
      <c r="V1037" s="49" t="s">
        <v>3798</v>
      </c>
      <c r="W1037" s="55"/>
      <c r="X1037" s="55"/>
      <c r="Y1037" s="55"/>
      <c r="Z1037" s="40"/>
      <c r="AA1037" s="55"/>
      <c r="AB1037" s="40"/>
      <c r="AC1037" s="40"/>
      <c r="AD1037" s="55"/>
      <c r="AE1037" s="56"/>
      <c r="AF1037" s="56"/>
      <c r="AG1037" s="56"/>
      <c r="AH1037" s="56"/>
      <c r="AI1037" s="56"/>
      <c r="AJ1037" s="56"/>
      <c r="AK1037" s="56"/>
    </row>
    <row r="1038" ht="26.25" customHeight="1">
      <c r="A1038" s="40">
        <v>994.0</v>
      </c>
      <c r="B1038" s="55"/>
      <c r="C1038" s="49" t="s">
        <v>3799</v>
      </c>
      <c r="D1038" s="68" t="s">
        <v>3800</v>
      </c>
      <c r="E1038" s="68"/>
      <c r="F1038" s="41" t="s">
        <v>119</v>
      </c>
      <c r="G1038" s="40"/>
      <c r="H1038" s="49" t="s">
        <v>3801</v>
      </c>
      <c r="I1038" s="40" t="s">
        <v>3802</v>
      </c>
      <c r="J1038" s="49" t="s">
        <v>48</v>
      </c>
      <c r="K1038" s="49" t="s">
        <v>105</v>
      </c>
      <c r="L1038" s="52">
        <v>8.566555488E9</v>
      </c>
      <c r="M1038" s="53" t="s">
        <v>3803</v>
      </c>
      <c r="N1038" s="54" t="s">
        <v>3804</v>
      </c>
      <c r="O1038" s="40" t="s">
        <v>106</v>
      </c>
      <c r="P1038" s="55"/>
      <c r="Q1038" s="40" t="s">
        <v>139</v>
      </c>
      <c r="R1038" s="55"/>
      <c r="S1038" s="55"/>
      <c r="T1038" s="55"/>
      <c r="U1038" s="55"/>
      <c r="V1038" s="49" t="s">
        <v>3805</v>
      </c>
      <c r="W1038" s="55"/>
      <c r="X1038" s="55"/>
      <c r="Y1038" s="55"/>
      <c r="Z1038" s="40"/>
      <c r="AA1038" s="55"/>
      <c r="AB1038" s="40"/>
      <c r="AC1038" s="40"/>
      <c r="AD1038" s="55"/>
      <c r="AE1038" s="56"/>
      <c r="AF1038" s="56"/>
      <c r="AG1038" s="56"/>
      <c r="AH1038" s="56"/>
      <c r="AI1038" s="56"/>
      <c r="AJ1038" s="56"/>
      <c r="AK1038" s="56"/>
    </row>
    <row r="1039" ht="26.25" customHeight="1">
      <c r="A1039" s="40">
        <v>995.0</v>
      </c>
      <c r="B1039" s="55"/>
      <c r="C1039" s="49" t="s">
        <v>3806</v>
      </c>
      <c r="D1039" s="67">
        <v>33915.0</v>
      </c>
      <c r="E1039" s="67"/>
      <c r="F1039" s="41" t="s">
        <v>119</v>
      </c>
      <c r="G1039" s="40"/>
      <c r="H1039" s="49" t="s">
        <v>3807</v>
      </c>
      <c r="I1039" s="40" t="s">
        <v>3808</v>
      </c>
      <c r="J1039" s="49" t="s">
        <v>10</v>
      </c>
      <c r="K1039" s="49" t="s">
        <v>105</v>
      </c>
      <c r="L1039" s="52">
        <v>8.5739488115E10</v>
      </c>
      <c r="M1039" s="53">
        <v>8.1338921391E10</v>
      </c>
      <c r="N1039" s="49" t="s">
        <v>3809</v>
      </c>
      <c r="O1039" s="40" t="s">
        <v>137</v>
      </c>
      <c r="P1039" s="55"/>
      <c r="Q1039" s="40" t="s">
        <v>108</v>
      </c>
      <c r="R1039" s="55"/>
      <c r="S1039" s="55"/>
      <c r="T1039" s="55"/>
      <c r="U1039" s="55"/>
      <c r="V1039" s="49" t="s">
        <v>3810</v>
      </c>
      <c r="W1039" s="55"/>
      <c r="X1039" s="55"/>
      <c r="Y1039" s="55"/>
      <c r="Z1039" s="40"/>
      <c r="AA1039" s="55"/>
      <c r="AB1039" s="40"/>
      <c r="AC1039" s="40"/>
      <c r="AD1039" s="55"/>
      <c r="AE1039" s="56"/>
      <c r="AF1039" s="56"/>
      <c r="AG1039" s="56"/>
      <c r="AH1039" s="56"/>
      <c r="AI1039" s="56"/>
      <c r="AJ1039" s="56"/>
      <c r="AK1039" s="56"/>
    </row>
    <row r="1040" ht="26.25" customHeight="1">
      <c r="A1040" s="40">
        <v>996.0</v>
      </c>
      <c r="B1040" s="55"/>
      <c r="C1040" s="49" t="s">
        <v>3811</v>
      </c>
      <c r="D1040" s="67">
        <v>33979.0</v>
      </c>
      <c r="E1040" s="67"/>
      <c r="F1040" s="41" t="s">
        <v>101</v>
      </c>
      <c r="G1040" s="40"/>
      <c r="H1040" s="49" t="s">
        <v>3812</v>
      </c>
      <c r="I1040" s="40" t="s">
        <v>3224</v>
      </c>
      <c r="J1040" s="49" t="s">
        <v>10</v>
      </c>
      <c r="K1040" s="55"/>
      <c r="L1040" s="52">
        <v>8.5755623476E10</v>
      </c>
      <c r="M1040" s="53"/>
      <c r="N1040" s="49" t="s">
        <v>3813</v>
      </c>
      <c r="O1040" s="40" t="s">
        <v>106</v>
      </c>
      <c r="P1040" s="55"/>
      <c r="Q1040" s="40" t="s">
        <v>2841</v>
      </c>
      <c r="R1040" s="55"/>
      <c r="S1040" s="55"/>
      <c r="T1040" s="55"/>
      <c r="U1040" s="55"/>
      <c r="V1040" s="49" t="s">
        <v>2876</v>
      </c>
      <c r="W1040" s="55"/>
      <c r="X1040" s="55"/>
      <c r="Y1040" s="55"/>
      <c r="Z1040" s="40"/>
      <c r="AA1040" s="55"/>
      <c r="AB1040" s="40"/>
      <c r="AC1040" s="40"/>
      <c r="AD1040" s="55"/>
      <c r="AE1040" s="56"/>
      <c r="AF1040" s="56"/>
      <c r="AG1040" s="56"/>
      <c r="AH1040" s="56"/>
      <c r="AI1040" s="56"/>
      <c r="AJ1040" s="56"/>
      <c r="AK1040" s="56"/>
    </row>
    <row r="1041" ht="26.25" customHeight="1">
      <c r="A1041" s="40">
        <v>997.0</v>
      </c>
      <c r="B1041" s="55"/>
      <c r="C1041" s="49" t="s">
        <v>3814</v>
      </c>
      <c r="D1041" s="67">
        <v>33182.0</v>
      </c>
      <c r="E1041" s="67"/>
      <c r="F1041" s="41" t="s">
        <v>101</v>
      </c>
      <c r="G1041" s="40"/>
      <c r="H1041" s="49" t="s">
        <v>3815</v>
      </c>
      <c r="I1041" s="40" t="s">
        <v>2605</v>
      </c>
      <c r="J1041" s="49" t="s">
        <v>36</v>
      </c>
      <c r="K1041" s="49" t="s">
        <v>1776</v>
      </c>
      <c r="L1041" s="52">
        <v>8.1803738779E10</v>
      </c>
      <c r="M1041" s="53">
        <v>8.1339567933E10</v>
      </c>
      <c r="N1041" s="54" t="s">
        <v>3816</v>
      </c>
      <c r="O1041" s="40" t="s">
        <v>137</v>
      </c>
      <c r="P1041" s="55"/>
      <c r="Q1041" s="40" t="s">
        <v>108</v>
      </c>
      <c r="R1041" s="55"/>
      <c r="S1041" s="55"/>
      <c r="T1041" s="55"/>
      <c r="U1041" s="55"/>
      <c r="V1041" s="49" t="s">
        <v>3817</v>
      </c>
      <c r="W1041" s="55"/>
      <c r="X1041" s="55"/>
      <c r="Y1041" s="55"/>
      <c r="Z1041" s="40"/>
      <c r="AA1041" s="55"/>
      <c r="AB1041" s="40"/>
      <c r="AC1041" s="40"/>
      <c r="AD1041" s="55"/>
      <c r="AE1041" s="56"/>
      <c r="AF1041" s="56"/>
      <c r="AG1041" s="56"/>
      <c r="AH1041" s="56"/>
      <c r="AI1041" s="56"/>
      <c r="AJ1041" s="56"/>
      <c r="AK1041" s="56"/>
    </row>
    <row r="1042" ht="26.25" customHeight="1">
      <c r="A1042" s="40">
        <v>998.0</v>
      </c>
      <c r="B1042" s="55"/>
      <c r="C1042" s="49" t="s">
        <v>3818</v>
      </c>
      <c r="D1042" s="68" t="s">
        <v>3819</v>
      </c>
      <c r="E1042" s="68"/>
      <c r="F1042" s="41" t="s">
        <v>101</v>
      </c>
      <c r="G1042" s="40"/>
      <c r="H1042" s="49" t="s">
        <v>3820</v>
      </c>
      <c r="I1042" s="40" t="s">
        <v>2239</v>
      </c>
      <c r="J1042" s="49" t="s">
        <v>10</v>
      </c>
      <c r="K1042" s="49" t="s">
        <v>105</v>
      </c>
      <c r="L1042" s="52">
        <v>8.5238468855E10</v>
      </c>
      <c r="M1042" s="53"/>
      <c r="N1042" s="49" t="s">
        <v>3821</v>
      </c>
      <c r="O1042" s="40" t="s">
        <v>137</v>
      </c>
      <c r="P1042" s="55"/>
      <c r="Q1042" s="40" t="s">
        <v>139</v>
      </c>
      <c r="R1042" s="55"/>
      <c r="S1042" s="55"/>
      <c r="T1042" s="55"/>
      <c r="U1042" s="55"/>
      <c r="V1042" s="49" t="s">
        <v>3822</v>
      </c>
      <c r="W1042" s="55"/>
      <c r="X1042" s="55"/>
      <c r="Y1042" s="55"/>
      <c r="Z1042" s="40"/>
      <c r="AA1042" s="55"/>
      <c r="AB1042" s="40"/>
      <c r="AC1042" s="40"/>
      <c r="AD1042" s="55"/>
      <c r="AE1042" s="56"/>
      <c r="AF1042" s="56"/>
      <c r="AG1042" s="56"/>
      <c r="AH1042" s="56"/>
      <c r="AI1042" s="56"/>
      <c r="AJ1042" s="56"/>
      <c r="AK1042" s="56"/>
    </row>
    <row r="1043" ht="26.25" customHeight="1">
      <c r="A1043" s="40">
        <v>999.0</v>
      </c>
      <c r="B1043" s="55"/>
      <c r="C1043" s="49" t="s">
        <v>3823</v>
      </c>
      <c r="D1043" s="68" t="s">
        <v>3824</v>
      </c>
      <c r="E1043" s="68"/>
      <c r="F1043" s="41" t="s">
        <v>119</v>
      </c>
      <c r="G1043" s="40"/>
      <c r="H1043" s="49" t="s">
        <v>3825</v>
      </c>
      <c r="I1043" s="40" t="s">
        <v>1303</v>
      </c>
      <c r="J1043" s="49" t="s">
        <v>15</v>
      </c>
      <c r="K1043" s="55"/>
      <c r="L1043" s="52">
        <v>8.8212055783E10</v>
      </c>
      <c r="M1043" s="53"/>
      <c r="N1043" s="49" t="s">
        <v>3826</v>
      </c>
      <c r="O1043" s="40" t="s">
        <v>106</v>
      </c>
      <c r="P1043" s="55"/>
      <c r="Q1043" s="40" t="s">
        <v>139</v>
      </c>
      <c r="R1043" s="55"/>
      <c r="S1043" s="55"/>
      <c r="T1043" s="55"/>
      <c r="U1043" s="55"/>
      <c r="V1043" s="49" t="s">
        <v>2876</v>
      </c>
      <c r="W1043" s="55"/>
      <c r="X1043" s="55"/>
      <c r="Y1043" s="55"/>
      <c r="Z1043" s="40"/>
      <c r="AA1043" s="55"/>
      <c r="AB1043" s="40"/>
      <c r="AC1043" s="40"/>
      <c r="AD1043" s="55"/>
      <c r="AE1043" s="56"/>
      <c r="AF1043" s="56"/>
      <c r="AG1043" s="56"/>
      <c r="AH1043" s="56"/>
      <c r="AI1043" s="56"/>
      <c r="AJ1043" s="56"/>
      <c r="AK1043" s="56"/>
    </row>
    <row r="1044" ht="26.25" customHeight="1">
      <c r="A1044" s="40">
        <v>1000.0</v>
      </c>
      <c r="B1044" s="55"/>
      <c r="C1044" s="49" t="s">
        <v>3827</v>
      </c>
      <c r="D1044" s="67">
        <v>30682.0</v>
      </c>
      <c r="E1044" s="67"/>
      <c r="F1044" s="41" t="s">
        <v>101</v>
      </c>
      <c r="G1044" s="40"/>
      <c r="H1044" s="49" t="s">
        <v>3828</v>
      </c>
      <c r="I1044" s="40" t="s">
        <v>3829</v>
      </c>
      <c r="J1044" s="49" t="s">
        <v>49</v>
      </c>
      <c r="K1044" s="49" t="s">
        <v>1776</v>
      </c>
      <c r="L1044" s="52">
        <v>8.2190080038E10</v>
      </c>
      <c r="M1044" s="53" t="s">
        <v>3830</v>
      </c>
      <c r="N1044" s="54" t="s">
        <v>3831</v>
      </c>
      <c r="O1044" s="40" t="s">
        <v>137</v>
      </c>
      <c r="P1044" s="55"/>
      <c r="Q1044" s="40" t="s">
        <v>108</v>
      </c>
      <c r="R1044" s="55"/>
      <c r="S1044" s="55"/>
      <c r="T1044" s="55"/>
      <c r="U1044" s="55"/>
      <c r="V1044" s="49" t="s">
        <v>3832</v>
      </c>
      <c r="W1044" s="55"/>
      <c r="X1044" s="55"/>
      <c r="Y1044" s="55"/>
      <c r="Z1044" s="40"/>
      <c r="AA1044" s="55"/>
      <c r="AB1044" s="40"/>
      <c r="AC1044" s="40"/>
      <c r="AD1044" s="55"/>
      <c r="AE1044" s="56"/>
      <c r="AF1044" s="56"/>
      <c r="AG1044" s="56"/>
      <c r="AH1044" s="56"/>
      <c r="AI1044" s="56"/>
      <c r="AJ1044" s="56"/>
      <c r="AK1044" s="56"/>
    </row>
    <row r="1045" ht="26.25" customHeight="1">
      <c r="A1045" s="40">
        <v>1001.0</v>
      </c>
      <c r="B1045" s="55"/>
      <c r="C1045" s="49" t="s">
        <v>3833</v>
      </c>
      <c r="D1045" s="67">
        <v>29223.0</v>
      </c>
      <c r="E1045" s="67"/>
      <c r="F1045" s="41" t="s">
        <v>101</v>
      </c>
      <c r="G1045" s="40"/>
      <c r="H1045" s="49" t="s">
        <v>3834</v>
      </c>
      <c r="I1045" s="40" t="s">
        <v>2239</v>
      </c>
      <c r="J1045" s="49" t="s">
        <v>10</v>
      </c>
      <c r="K1045" s="49" t="s">
        <v>105</v>
      </c>
      <c r="L1045" s="52">
        <v>8.7860021841E10</v>
      </c>
      <c r="M1045" s="53"/>
      <c r="N1045" s="49" t="s">
        <v>3835</v>
      </c>
      <c r="O1045" s="40" t="s">
        <v>137</v>
      </c>
      <c r="P1045" s="55"/>
      <c r="Q1045" s="40" t="s">
        <v>108</v>
      </c>
      <c r="R1045" s="55"/>
      <c r="S1045" s="55"/>
      <c r="T1045" s="55"/>
      <c r="U1045" s="55"/>
      <c r="V1045" s="49" t="s">
        <v>3836</v>
      </c>
      <c r="W1045" s="55"/>
      <c r="X1045" s="55"/>
      <c r="Y1045" s="55"/>
      <c r="Z1045" s="40"/>
      <c r="AA1045" s="55"/>
      <c r="AB1045" s="40"/>
      <c r="AC1045" s="40"/>
      <c r="AD1045" s="55"/>
      <c r="AE1045" s="56"/>
      <c r="AF1045" s="56"/>
      <c r="AG1045" s="56"/>
      <c r="AH1045" s="56"/>
      <c r="AI1045" s="56"/>
      <c r="AJ1045" s="56"/>
      <c r="AK1045" s="56"/>
    </row>
    <row r="1046" ht="26.25" customHeight="1">
      <c r="A1046" s="40">
        <v>1002.0</v>
      </c>
      <c r="B1046" s="55"/>
      <c r="C1046" s="49" t="s">
        <v>3837</v>
      </c>
      <c r="D1046" s="67">
        <v>29708.0</v>
      </c>
      <c r="E1046" s="67"/>
      <c r="F1046" s="41" t="s">
        <v>101</v>
      </c>
      <c r="G1046" s="40"/>
      <c r="H1046" s="49" t="s">
        <v>3838</v>
      </c>
      <c r="I1046" s="40" t="s">
        <v>2217</v>
      </c>
      <c r="J1046" s="49" t="s">
        <v>24</v>
      </c>
      <c r="K1046" s="55"/>
      <c r="L1046" s="52">
        <v>8.2136464001E10</v>
      </c>
      <c r="M1046" s="53"/>
      <c r="N1046" s="49" t="s">
        <v>3839</v>
      </c>
      <c r="O1046" s="40" t="s">
        <v>137</v>
      </c>
      <c r="P1046" s="55"/>
      <c r="Q1046" s="40" t="s">
        <v>108</v>
      </c>
      <c r="R1046" s="55"/>
      <c r="S1046" s="55"/>
      <c r="T1046" s="55"/>
      <c r="U1046" s="55"/>
      <c r="V1046" s="49" t="s">
        <v>3840</v>
      </c>
      <c r="W1046" s="55"/>
      <c r="X1046" s="55"/>
      <c r="Y1046" s="55"/>
      <c r="Z1046" s="40"/>
      <c r="AA1046" s="55"/>
      <c r="AB1046" s="40"/>
      <c r="AC1046" s="40"/>
      <c r="AD1046" s="55"/>
      <c r="AE1046" s="56"/>
      <c r="AF1046" s="56"/>
      <c r="AG1046" s="56"/>
      <c r="AH1046" s="56"/>
      <c r="AI1046" s="56"/>
      <c r="AJ1046" s="56"/>
      <c r="AK1046" s="56"/>
    </row>
    <row r="1047" ht="26.25" customHeight="1">
      <c r="A1047" s="40">
        <v>1003.0</v>
      </c>
      <c r="B1047" s="55"/>
      <c r="C1047" s="49" t="s">
        <v>3841</v>
      </c>
      <c r="D1047" s="67">
        <v>28163.0</v>
      </c>
      <c r="E1047" s="67"/>
      <c r="F1047" s="41" t="s">
        <v>119</v>
      </c>
      <c r="G1047" s="40"/>
      <c r="H1047" s="49" t="s">
        <v>3330</v>
      </c>
      <c r="I1047" s="40" t="s">
        <v>2867</v>
      </c>
      <c r="J1047" s="49" t="s">
        <v>10</v>
      </c>
      <c r="K1047" s="55"/>
      <c r="L1047" s="52">
        <v>8.113802588E9</v>
      </c>
      <c r="M1047" s="53"/>
      <c r="N1047" s="49" t="s">
        <v>3842</v>
      </c>
      <c r="O1047" s="40" t="s">
        <v>137</v>
      </c>
      <c r="P1047" s="55"/>
      <c r="Q1047" s="40" t="s">
        <v>108</v>
      </c>
      <c r="R1047" s="55"/>
      <c r="S1047" s="55"/>
      <c r="T1047" s="55"/>
      <c r="U1047" s="55"/>
      <c r="V1047" s="49" t="s">
        <v>3843</v>
      </c>
      <c r="W1047" s="55"/>
      <c r="X1047" s="55"/>
      <c r="Y1047" s="55"/>
      <c r="Z1047" s="40"/>
      <c r="AA1047" s="55"/>
      <c r="AB1047" s="40"/>
      <c r="AC1047" s="40"/>
      <c r="AD1047" s="55"/>
      <c r="AE1047" s="56"/>
      <c r="AF1047" s="56"/>
      <c r="AG1047" s="56"/>
      <c r="AH1047" s="56"/>
      <c r="AI1047" s="56"/>
      <c r="AJ1047" s="56"/>
      <c r="AK1047" s="56"/>
    </row>
    <row r="1048" ht="26.25" customHeight="1">
      <c r="A1048" s="40">
        <v>1004.0</v>
      </c>
      <c r="B1048" s="55"/>
      <c r="C1048" s="49" t="s">
        <v>3844</v>
      </c>
      <c r="D1048" s="67">
        <v>36527.0</v>
      </c>
      <c r="E1048" s="67"/>
      <c r="F1048" s="41" t="s">
        <v>101</v>
      </c>
      <c r="G1048" s="40"/>
      <c r="H1048" s="49" t="s">
        <v>3845</v>
      </c>
      <c r="I1048" s="40" t="s">
        <v>3846</v>
      </c>
      <c r="J1048" s="49" t="s">
        <v>13</v>
      </c>
      <c r="K1048" s="49" t="s">
        <v>212</v>
      </c>
      <c r="L1048" s="52">
        <v>8.5966602E10</v>
      </c>
      <c r="M1048" s="53" t="s">
        <v>3847</v>
      </c>
      <c r="N1048" s="54" t="s">
        <v>3848</v>
      </c>
      <c r="O1048" s="40" t="s">
        <v>106</v>
      </c>
      <c r="P1048" s="55"/>
      <c r="Q1048" s="40" t="s">
        <v>139</v>
      </c>
      <c r="R1048" s="55"/>
      <c r="S1048" s="55"/>
      <c r="T1048" s="55"/>
      <c r="U1048" s="55"/>
      <c r="V1048" s="49" t="s">
        <v>2842</v>
      </c>
      <c r="W1048" s="55"/>
      <c r="X1048" s="55"/>
      <c r="Y1048" s="55"/>
      <c r="Z1048" s="40"/>
      <c r="AA1048" s="55"/>
      <c r="AB1048" s="40"/>
      <c r="AC1048" s="40"/>
      <c r="AD1048" s="55"/>
      <c r="AE1048" s="56"/>
      <c r="AF1048" s="56"/>
      <c r="AG1048" s="56"/>
      <c r="AH1048" s="56"/>
      <c r="AI1048" s="56"/>
      <c r="AJ1048" s="56"/>
      <c r="AK1048" s="56"/>
    </row>
    <row r="1049" ht="26.25" customHeight="1">
      <c r="A1049" s="40">
        <v>1005.0</v>
      </c>
      <c r="B1049" s="55"/>
      <c r="C1049" s="49" t="s">
        <v>3849</v>
      </c>
      <c r="D1049" s="68" t="s">
        <v>3850</v>
      </c>
      <c r="E1049" s="68"/>
      <c r="F1049" s="41" t="s">
        <v>119</v>
      </c>
      <c r="G1049" s="40"/>
      <c r="H1049" s="49" t="s">
        <v>3851</v>
      </c>
      <c r="I1049" s="40" t="s">
        <v>32</v>
      </c>
      <c r="J1049" s="49" t="s">
        <v>11</v>
      </c>
      <c r="K1049" s="55"/>
      <c r="L1049" s="52">
        <v>8.1395030956E10</v>
      </c>
      <c r="M1049" s="53"/>
      <c r="N1049" s="54" t="s">
        <v>3852</v>
      </c>
      <c r="O1049" s="40" t="s">
        <v>137</v>
      </c>
      <c r="P1049" s="55"/>
      <c r="Q1049" s="40" t="s">
        <v>2841</v>
      </c>
      <c r="R1049" s="55"/>
      <c r="S1049" s="55"/>
      <c r="T1049" s="55"/>
      <c r="U1049" s="55"/>
      <c r="V1049" s="49" t="s">
        <v>2876</v>
      </c>
      <c r="W1049" s="55"/>
      <c r="X1049" s="55"/>
      <c r="Y1049" s="55"/>
      <c r="Z1049" s="40"/>
      <c r="AA1049" s="55"/>
      <c r="AB1049" s="40"/>
      <c r="AC1049" s="40"/>
      <c r="AD1049" s="55"/>
      <c r="AE1049" s="56"/>
      <c r="AF1049" s="56"/>
      <c r="AG1049" s="56"/>
      <c r="AH1049" s="56"/>
      <c r="AI1049" s="56"/>
      <c r="AJ1049" s="56"/>
      <c r="AK1049" s="56"/>
    </row>
    <row r="1050" ht="26.25" customHeight="1">
      <c r="A1050" s="40">
        <v>1006.0</v>
      </c>
      <c r="B1050" s="55"/>
      <c r="C1050" s="49" t="s">
        <v>3853</v>
      </c>
      <c r="D1050" s="68" t="s">
        <v>3854</v>
      </c>
      <c r="E1050" s="68"/>
      <c r="F1050" s="41" t="s">
        <v>119</v>
      </c>
      <c r="G1050" s="40"/>
      <c r="H1050" s="49" t="s">
        <v>3855</v>
      </c>
      <c r="I1050" s="40" t="s">
        <v>2524</v>
      </c>
      <c r="J1050" s="49" t="s">
        <v>36</v>
      </c>
      <c r="K1050" s="55"/>
      <c r="L1050" s="52">
        <v>8.1916775799E10</v>
      </c>
      <c r="M1050" s="53"/>
      <c r="N1050" s="49" t="s">
        <v>2831</v>
      </c>
      <c r="O1050" s="40" t="s">
        <v>106</v>
      </c>
      <c r="P1050" s="55"/>
      <c r="Q1050" s="40" t="s">
        <v>2841</v>
      </c>
      <c r="R1050" s="55"/>
      <c r="S1050" s="55"/>
      <c r="T1050" s="55"/>
      <c r="U1050" s="55"/>
      <c r="V1050" s="49" t="s">
        <v>3856</v>
      </c>
      <c r="W1050" s="55"/>
      <c r="X1050" s="55"/>
      <c r="Y1050" s="55"/>
      <c r="Z1050" s="40"/>
      <c r="AA1050" s="55"/>
      <c r="AB1050" s="40"/>
      <c r="AC1050" s="40"/>
      <c r="AD1050" s="55"/>
      <c r="AE1050" s="56"/>
      <c r="AF1050" s="56"/>
      <c r="AG1050" s="56"/>
      <c r="AH1050" s="56"/>
      <c r="AI1050" s="56"/>
      <c r="AJ1050" s="56"/>
      <c r="AK1050" s="56"/>
    </row>
    <row r="1051" ht="26.25" customHeight="1">
      <c r="A1051" s="40">
        <v>1007.0</v>
      </c>
      <c r="B1051" s="55"/>
      <c r="C1051" s="49" t="s">
        <v>3857</v>
      </c>
      <c r="D1051" s="68" t="s">
        <v>3858</v>
      </c>
      <c r="E1051" s="68"/>
      <c r="F1051" s="41" t="s">
        <v>101</v>
      </c>
      <c r="G1051" s="40"/>
      <c r="H1051" s="49" t="s">
        <v>3859</v>
      </c>
      <c r="I1051" s="40" t="s">
        <v>3624</v>
      </c>
      <c r="J1051" s="49" t="s">
        <v>11</v>
      </c>
      <c r="K1051" s="49" t="s">
        <v>105</v>
      </c>
      <c r="L1051" s="52">
        <v>8.95327021827E11</v>
      </c>
      <c r="M1051" s="53">
        <v>8.190940099E10</v>
      </c>
      <c r="N1051" s="54" t="s">
        <v>3860</v>
      </c>
      <c r="O1051" s="40" t="s">
        <v>106</v>
      </c>
      <c r="P1051" s="55"/>
      <c r="Q1051" s="40" t="s">
        <v>139</v>
      </c>
      <c r="R1051" s="55"/>
      <c r="S1051" s="55"/>
      <c r="T1051" s="55"/>
      <c r="U1051" s="55"/>
      <c r="V1051" s="49" t="s">
        <v>2842</v>
      </c>
      <c r="W1051" s="55"/>
      <c r="X1051" s="55"/>
      <c r="Y1051" s="55"/>
      <c r="Z1051" s="40"/>
      <c r="AA1051" s="55"/>
      <c r="AB1051" s="40"/>
      <c r="AC1051" s="40"/>
      <c r="AD1051" s="55"/>
      <c r="AE1051" s="56"/>
      <c r="AF1051" s="56"/>
      <c r="AG1051" s="56"/>
      <c r="AH1051" s="56"/>
      <c r="AI1051" s="56"/>
      <c r="AJ1051" s="56"/>
      <c r="AK1051" s="56"/>
    </row>
    <row r="1052" ht="26.25" customHeight="1">
      <c r="A1052" s="40">
        <v>1008.0</v>
      </c>
      <c r="B1052" s="55"/>
      <c r="C1052" s="49" t="s">
        <v>3861</v>
      </c>
      <c r="D1052" s="68" t="s">
        <v>3862</v>
      </c>
      <c r="E1052" s="68"/>
      <c r="F1052" s="41" t="s">
        <v>101</v>
      </c>
      <c r="G1052" s="40"/>
      <c r="H1052" s="49" t="s">
        <v>3863</v>
      </c>
      <c r="I1052" s="40" t="s">
        <v>3864</v>
      </c>
      <c r="J1052" s="49" t="s">
        <v>51</v>
      </c>
      <c r="K1052" s="55"/>
      <c r="L1052" s="52">
        <v>8.2372444148E10</v>
      </c>
      <c r="M1052" s="53"/>
      <c r="N1052" s="49" t="s">
        <v>3865</v>
      </c>
      <c r="O1052" s="40" t="s">
        <v>137</v>
      </c>
      <c r="P1052" s="55"/>
      <c r="Q1052" s="40" t="s">
        <v>108</v>
      </c>
      <c r="R1052" s="55"/>
      <c r="S1052" s="55"/>
      <c r="T1052" s="55"/>
      <c r="U1052" s="55"/>
      <c r="V1052" s="49" t="s">
        <v>2876</v>
      </c>
      <c r="W1052" s="55"/>
      <c r="X1052" s="55"/>
      <c r="Y1052" s="55"/>
      <c r="Z1052" s="40"/>
      <c r="AA1052" s="55"/>
      <c r="AB1052" s="40"/>
      <c r="AC1052" s="40"/>
      <c r="AD1052" s="55"/>
      <c r="AE1052" s="56"/>
      <c r="AF1052" s="56"/>
      <c r="AG1052" s="56"/>
      <c r="AH1052" s="56"/>
      <c r="AI1052" s="56"/>
      <c r="AJ1052" s="56"/>
      <c r="AK1052" s="56"/>
    </row>
    <row r="1053" ht="26.25" customHeight="1">
      <c r="A1053" s="40">
        <v>1009.0</v>
      </c>
      <c r="B1053" s="55"/>
      <c r="C1053" s="49" t="s">
        <v>3866</v>
      </c>
      <c r="D1053" s="68" t="s">
        <v>3867</v>
      </c>
      <c r="E1053" s="68"/>
      <c r="F1053" s="41" t="s">
        <v>119</v>
      </c>
      <c r="G1053" s="40"/>
      <c r="H1053" s="49" t="s">
        <v>3868</v>
      </c>
      <c r="I1053" s="40" t="s">
        <v>2063</v>
      </c>
      <c r="J1053" s="49" t="s">
        <v>10</v>
      </c>
      <c r="K1053" s="55"/>
      <c r="L1053" s="52">
        <v>8.179754132E9</v>
      </c>
      <c r="M1053" s="53"/>
      <c r="N1053" s="54" t="s">
        <v>3869</v>
      </c>
      <c r="O1053" s="40" t="s">
        <v>137</v>
      </c>
      <c r="P1053" s="55"/>
      <c r="Q1053" s="40" t="s">
        <v>3870</v>
      </c>
      <c r="R1053" s="55"/>
      <c r="S1053" s="55"/>
      <c r="T1053" s="55"/>
      <c r="U1053" s="55"/>
      <c r="V1053" s="49" t="s">
        <v>3871</v>
      </c>
      <c r="W1053" s="55"/>
      <c r="X1053" s="55"/>
      <c r="Y1053" s="55"/>
      <c r="Z1053" s="40"/>
      <c r="AA1053" s="55"/>
      <c r="AB1053" s="40"/>
      <c r="AC1053" s="40"/>
      <c r="AD1053" s="55"/>
      <c r="AE1053" s="56"/>
      <c r="AF1053" s="56"/>
      <c r="AG1053" s="56"/>
      <c r="AH1053" s="56"/>
      <c r="AI1053" s="56"/>
      <c r="AJ1053" s="56"/>
      <c r="AK1053" s="56"/>
    </row>
    <row r="1054" ht="26.25" customHeight="1">
      <c r="A1054" s="40">
        <v>1010.0</v>
      </c>
      <c r="B1054" s="55"/>
      <c r="C1054" s="49" t="s">
        <v>3872</v>
      </c>
      <c r="D1054" s="68" t="s">
        <v>3873</v>
      </c>
      <c r="E1054" s="68"/>
      <c r="F1054" s="41" t="s">
        <v>119</v>
      </c>
      <c r="G1054" s="40"/>
      <c r="H1054" s="49" t="s">
        <v>3874</v>
      </c>
      <c r="I1054" s="40" t="s">
        <v>248</v>
      </c>
      <c r="J1054" s="49" t="s">
        <v>11</v>
      </c>
      <c r="K1054" s="49" t="s">
        <v>1776</v>
      </c>
      <c r="L1054" s="52">
        <v>8.5351000095E10</v>
      </c>
      <c r="M1054" s="53"/>
      <c r="N1054" s="54" t="s">
        <v>3875</v>
      </c>
      <c r="O1054" s="40" t="s">
        <v>106</v>
      </c>
      <c r="P1054" s="55"/>
      <c r="Q1054" s="40" t="s">
        <v>139</v>
      </c>
      <c r="R1054" s="55"/>
      <c r="S1054" s="55"/>
      <c r="T1054" s="55"/>
      <c r="U1054" s="55"/>
      <c r="V1054" s="49" t="s">
        <v>3876</v>
      </c>
      <c r="W1054" s="55"/>
      <c r="X1054" s="55"/>
      <c r="Y1054" s="55"/>
      <c r="Z1054" s="40"/>
      <c r="AA1054" s="55"/>
      <c r="AB1054" s="40"/>
      <c r="AC1054" s="40"/>
      <c r="AD1054" s="55"/>
      <c r="AE1054" s="56"/>
      <c r="AF1054" s="56"/>
      <c r="AG1054" s="56"/>
      <c r="AH1054" s="56"/>
      <c r="AI1054" s="56"/>
      <c r="AJ1054" s="56"/>
      <c r="AK1054" s="56"/>
    </row>
    <row r="1055" ht="26.25" customHeight="1">
      <c r="A1055" s="40">
        <v>1011.0</v>
      </c>
      <c r="B1055" s="55"/>
      <c r="C1055" s="49" t="s">
        <v>3877</v>
      </c>
      <c r="D1055" s="67">
        <v>33156.0</v>
      </c>
      <c r="E1055" s="67"/>
      <c r="F1055" s="41" t="s">
        <v>101</v>
      </c>
      <c r="G1055" s="40"/>
      <c r="H1055" s="49" t="s">
        <v>3878</v>
      </c>
      <c r="I1055" s="40" t="s">
        <v>3879</v>
      </c>
      <c r="J1055" s="49" t="s">
        <v>31</v>
      </c>
      <c r="K1055" s="55"/>
      <c r="L1055" s="52">
        <v>8.1272933993E10</v>
      </c>
      <c r="M1055" s="53"/>
      <c r="N1055" s="54" t="s">
        <v>3880</v>
      </c>
      <c r="O1055" s="40" t="s">
        <v>137</v>
      </c>
      <c r="P1055" s="55"/>
      <c r="Q1055" s="40" t="s">
        <v>108</v>
      </c>
      <c r="R1055" s="55"/>
      <c r="S1055" s="55"/>
      <c r="T1055" s="55"/>
      <c r="U1055" s="55"/>
      <c r="V1055" s="49" t="s">
        <v>3881</v>
      </c>
      <c r="W1055" s="55"/>
      <c r="X1055" s="55"/>
      <c r="Y1055" s="55"/>
      <c r="Z1055" s="40"/>
      <c r="AA1055" s="55"/>
      <c r="AB1055" s="40"/>
      <c r="AC1055" s="40"/>
      <c r="AD1055" s="55"/>
      <c r="AE1055" s="56"/>
      <c r="AF1055" s="56"/>
      <c r="AG1055" s="56"/>
      <c r="AH1055" s="56"/>
      <c r="AI1055" s="56"/>
      <c r="AJ1055" s="56"/>
      <c r="AK1055" s="56"/>
    </row>
    <row r="1056" ht="26.25" customHeight="1">
      <c r="A1056" s="40">
        <v>1012.0</v>
      </c>
      <c r="B1056" s="55"/>
      <c r="C1056" s="49" t="s">
        <v>3882</v>
      </c>
      <c r="D1056" s="68" t="s">
        <v>3883</v>
      </c>
      <c r="E1056" s="68"/>
      <c r="F1056" s="41" t="s">
        <v>101</v>
      </c>
      <c r="G1056" s="40"/>
      <c r="H1056" s="49" t="s">
        <v>3884</v>
      </c>
      <c r="I1056" s="40" t="s">
        <v>1977</v>
      </c>
      <c r="J1056" s="49" t="s">
        <v>54</v>
      </c>
      <c r="K1056" s="55"/>
      <c r="L1056" s="52" t="s">
        <v>3885</v>
      </c>
      <c r="M1056" s="53"/>
      <c r="N1056" s="49" t="s">
        <v>3886</v>
      </c>
      <c r="O1056" s="40" t="s">
        <v>106</v>
      </c>
      <c r="P1056" s="55"/>
      <c r="Q1056" s="40" t="s">
        <v>108</v>
      </c>
      <c r="R1056" s="55"/>
      <c r="S1056" s="55"/>
      <c r="T1056" s="55"/>
      <c r="U1056" s="55"/>
      <c r="V1056" s="49" t="s">
        <v>3887</v>
      </c>
      <c r="W1056" s="55"/>
      <c r="X1056" s="55"/>
      <c r="Y1056" s="55"/>
      <c r="Z1056" s="40"/>
      <c r="AA1056" s="55"/>
      <c r="AB1056" s="40"/>
      <c r="AC1056" s="40"/>
      <c r="AD1056" s="55"/>
      <c r="AE1056" s="56"/>
      <c r="AF1056" s="56"/>
      <c r="AG1056" s="56"/>
      <c r="AH1056" s="56"/>
      <c r="AI1056" s="56"/>
      <c r="AJ1056" s="56"/>
      <c r="AK1056" s="56"/>
    </row>
    <row r="1057" ht="26.25" customHeight="1">
      <c r="A1057" s="40">
        <v>1013.0</v>
      </c>
      <c r="B1057" s="55"/>
      <c r="C1057" s="49" t="s">
        <v>3888</v>
      </c>
      <c r="D1057" s="67">
        <v>36198.0</v>
      </c>
      <c r="E1057" s="67"/>
      <c r="F1057" s="41" t="s">
        <v>101</v>
      </c>
      <c r="G1057" s="40"/>
      <c r="H1057" s="49" t="s">
        <v>3889</v>
      </c>
      <c r="I1057" s="40" t="s">
        <v>28</v>
      </c>
      <c r="J1057" s="49" t="s">
        <v>28</v>
      </c>
      <c r="K1057" s="49" t="s">
        <v>105</v>
      </c>
      <c r="L1057" s="52">
        <v>8.95602281532E11</v>
      </c>
      <c r="M1057" s="53">
        <v>8.537943116E10</v>
      </c>
      <c r="N1057" s="49" t="s">
        <v>2840</v>
      </c>
      <c r="O1057" s="40" t="s">
        <v>2890</v>
      </c>
      <c r="P1057" s="55"/>
      <c r="Q1057" s="40" t="s">
        <v>139</v>
      </c>
      <c r="R1057" s="55"/>
      <c r="S1057" s="55"/>
      <c r="T1057" s="55"/>
      <c r="U1057" s="55"/>
      <c r="V1057" s="49" t="s">
        <v>3890</v>
      </c>
      <c r="W1057" s="55"/>
      <c r="X1057" s="55"/>
      <c r="Y1057" s="55"/>
      <c r="Z1057" s="40"/>
      <c r="AA1057" s="55"/>
      <c r="AB1057" s="40"/>
      <c r="AC1057" s="40"/>
      <c r="AD1057" s="55"/>
      <c r="AE1057" s="56"/>
      <c r="AF1057" s="56"/>
      <c r="AG1057" s="56"/>
      <c r="AH1057" s="56"/>
      <c r="AI1057" s="56"/>
      <c r="AJ1057" s="56"/>
      <c r="AK1057" s="56"/>
    </row>
    <row r="1058" ht="26.25" customHeight="1">
      <c r="A1058" s="40">
        <v>1014.0</v>
      </c>
      <c r="B1058" s="55"/>
      <c r="C1058" s="49" t="s">
        <v>3891</v>
      </c>
      <c r="D1058" s="67">
        <v>33914.0</v>
      </c>
      <c r="E1058" s="67"/>
      <c r="F1058" s="41" t="s">
        <v>101</v>
      </c>
      <c r="G1058" s="40"/>
      <c r="H1058" s="49" t="s">
        <v>3892</v>
      </c>
      <c r="I1058" s="40" t="s">
        <v>2762</v>
      </c>
      <c r="J1058" s="49" t="s">
        <v>24</v>
      </c>
      <c r="K1058" s="49" t="s">
        <v>1776</v>
      </c>
      <c r="L1058" s="52">
        <v>8.5292217551E10</v>
      </c>
      <c r="M1058" s="53" t="s">
        <v>3893</v>
      </c>
      <c r="N1058" s="54" t="s">
        <v>3894</v>
      </c>
      <c r="O1058" s="40" t="s">
        <v>137</v>
      </c>
      <c r="P1058" s="55"/>
      <c r="Q1058" s="40" t="s">
        <v>2841</v>
      </c>
      <c r="R1058" s="55"/>
      <c r="S1058" s="55"/>
      <c r="T1058" s="55"/>
      <c r="U1058" s="55"/>
      <c r="V1058" s="49" t="s">
        <v>2842</v>
      </c>
      <c r="W1058" s="55"/>
      <c r="X1058" s="55"/>
      <c r="Y1058" s="55"/>
      <c r="Z1058" s="40"/>
      <c r="AA1058" s="55"/>
      <c r="AB1058" s="40"/>
      <c r="AC1058" s="40"/>
      <c r="AD1058" s="55"/>
      <c r="AE1058" s="56"/>
      <c r="AF1058" s="56"/>
      <c r="AG1058" s="56"/>
      <c r="AH1058" s="56"/>
      <c r="AI1058" s="56"/>
      <c r="AJ1058" s="56"/>
      <c r="AK1058" s="56"/>
    </row>
    <row r="1059" ht="26.25" customHeight="1">
      <c r="A1059" s="40">
        <v>1015.0</v>
      </c>
      <c r="B1059" s="55"/>
      <c r="C1059" s="49" t="s">
        <v>3895</v>
      </c>
      <c r="D1059" s="68" t="s">
        <v>3896</v>
      </c>
      <c r="E1059" s="68"/>
      <c r="F1059" s="41" t="s">
        <v>101</v>
      </c>
      <c r="G1059" s="40"/>
      <c r="H1059" s="49" t="s">
        <v>3897</v>
      </c>
      <c r="I1059" s="40" t="s">
        <v>2566</v>
      </c>
      <c r="J1059" s="49" t="s">
        <v>45</v>
      </c>
      <c r="K1059" s="55"/>
      <c r="L1059" s="52">
        <v>8.2213935965E10</v>
      </c>
      <c r="M1059" s="53"/>
      <c r="N1059" s="54" t="s">
        <v>3898</v>
      </c>
      <c r="O1059" s="40" t="s">
        <v>106</v>
      </c>
      <c r="P1059" s="55"/>
      <c r="Q1059" s="40" t="s">
        <v>108</v>
      </c>
      <c r="R1059" s="55"/>
      <c r="S1059" s="55"/>
      <c r="T1059" s="55"/>
      <c r="U1059" s="55"/>
      <c r="V1059" s="49" t="s">
        <v>3899</v>
      </c>
      <c r="W1059" s="55"/>
      <c r="X1059" s="55"/>
      <c r="Y1059" s="55"/>
      <c r="Z1059" s="40"/>
      <c r="AA1059" s="55"/>
      <c r="AB1059" s="40"/>
      <c r="AC1059" s="40"/>
      <c r="AD1059" s="55"/>
      <c r="AE1059" s="56"/>
      <c r="AF1059" s="56"/>
      <c r="AG1059" s="56"/>
      <c r="AH1059" s="56"/>
      <c r="AI1059" s="56"/>
      <c r="AJ1059" s="56"/>
      <c r="AK1059" s="56"/>
    </row>
    <row r="1060" ht="26.25" customHeight="1">
      <c r="A1060" s="40">
        <v>1016.0</v>
      </c>
      <c r="B1060" s="55"/>
      <c r="C1060" s="49" t="s">
        <v>3900</v>
      </c>
      <c r="D1060" s="67">
        <v>28407.0</v>
      </c>
      <c r="E1060" s="67"/>
      <c r="F1060" s="41" t="s">
        <v>119</v>
      </c>
      <c r="G1060" s="40"/>
      <c r="H1060" s="49" t="s">
        <v>3901</v>
      </c>
      <c r="I1060" s="40" t="s">
        <v>151</v>
      </c>
      <c r="J1060" s="49" t="s">
        <v>11</v>
      </c>
      <c r="K1060" s="55"/>
      <c r="L1060" s="52">
        <v>8.972927488E9</v>
      </c>
      <c r="M1060" s="53"/>
      <c r="N1060" s="49" t="s">
        <v>2831</v>
      </c>
      <c r="O1060" s="40" t="s">
        <v>2961</v>
      </c>
      <c r="P1060" s="55"/>
      <c r="Q1060" s="40" t="s">
        <v>139</v>
      </c>
      <c r="R1060" s="55"/>
      <c r="S1060" s="55"/>
      <c r="T1060" s="55"/>
      <c r="U1060" s="55"/>
      <c r="V1060" s="49" t="s">
        <v>3902</v>
      </c>
      <c r="W1060" s="55"/>
      <c r="X1060" s="55"/>
      <c r="Y1060" s="55"/>
      <c r="Z1060" s="40"/>
      <c r="AA1060" s="55"/>
      <c r="AB1060" s="40"/>
      <c r="AC1060" s="40"/>
      <c r="AD1060" s="55"/>
      <c r="AE1060" s="56"/>
      <c r="AF1060" s="56"/>
      <c r="AG1060" s="56"/>
      <c r="AH1060" s="56"/>
      <c r="AI1060" s="56"/>
      <c r="AJ1060" s="56"/>
      <c r="AK1060" s="56"/>
    </row>
    <row r="1061" ht="26.25" customHeight="1">
      <c r="A1061" s="40">
        <v>1017.0</v>
      </c>
      <c r="B1061" s="55"/>
      <c r="C1061" s="49" t="s">
        <v>3903</v>
      </c>
      <c r="D1061" s="67">
        <v>25937.0</v>
      </c>
      <c r="E1061" s="67"/>
      <c r="F1061" s="41" t="s">
        <v>101</v>
      </c>
      <c r="G1061" s="40"/>
      <c r="H1061" s="49" t="s">
        <v>3904</v>
      </c>
      <c r="I1061" s="40" t="s">
        <v>1996</v>
      </c>
      <c r="J1061" s="49" t="s">
        <v>15</v>
      </c>
      <c r="K1061" s="55"/>
      <c r="L1061" s="52">
        <v>8.7775023887E10</v>
      </c>
      <c r="M1061" s="53"/>
      <c r="N1061" s="49" t="s">
        <v>2840</v>
      </c>
      <c r="O1061" s="40" t="s">
        <v>4</v>
      </c>
      <c r="P1061" s="55"/>
      <c r="Q1061" s="40" t="s">
        <v>108</v>
      </c>
      <c r="R1061" s="55"/>
      <c r="S1061" s="55"/>
      <c r="T1061" s="55"/>
      <c r="U1061" s="55"/>
      <c r="V1061" s="49" t="s">
        <v>3905</v>
      </c>
      <c r="W1061" s="55"/>
      <c r="X1061" s="55"/>
      <c r="Y1061" s="55"/>
      <c r="Z1061" s="40"/>
      <c r="AA1061" s="55"/>
      <c r="AB1061" s="40"/>
      <c r="AC1061" s="40"/>
      <c r="AD1061" s="55"/>
      <c r="AE1061" s="56"/>
      <c r="AF1061" s="56"/>
      <c r="AG1061" s="56"/>
      <c r="AH1061" s="56"/>
      <c r="AI1061" s="56"/>
      <c r="AJ1061" s="56"/>
      <c r="AK1061" s="56"/>
    </row>
    <row r="1062" ht="26.25" customHeight="1">
      <c r="A1062" s="40">
        <v>1018.0</v>
      </c>
      <c r="B1062" s="55"/>
      <c r="C1062" s="49" t="s">
        <v>3906</v>
      </c>
      <c r="D1062" s="68" t="s">
        <v>3907</v>
      </c>
      <c r="E1062" s="68"/>
      <c r="F1062" s="41" t="s">
        <v>101</v>
      </c>
      <c r="G1062" s="40"/>
      <c r="H1062" s="49" t="s">
        <v>2837</v>
      </c>
      <c r="I1062" s="40" t="s">
        <v>2162</v>
      </c>
      <c r="J1062" s="49" t="s">
        <v>13</v>
      </c>
      <c r="K1062" s="49" t="s">
        <v>2838</v>
      </c>
      <c r="L1062" s="52">
        <v>8.95603620374E11</v>
      </c>
      <c r="M1062" s="53" t="s">
        <v>2839</v>
      </c>
      <c r="N1062" s="49" t="s">
        <v>2840</v>
      </c>
      <c r="O1062" s="40" t="s">
        <v>106</v>
      </c>
      <c r="P1062" s="55"/>
      <c r="Q1062" s="40" t="s">
        <v>2841</v>
      </c>
      <c r="R1062" s="55"/>
      <c r="S1062" s="55"/>
      <c r="T1062" s="55"/>
      <c r="U1062" s="55"/>
      <c r="V1062" s="49" t="s">
        <v>2842</v>
      </c>
      <c r="W1062" s="55"/>
      <c r="X1062" s="55"/>
      <c r="Y1062" s="55"/>
      <c r="Z1062" s="40"/>
      <c r="AA1062" s="55"/>
      <c r="AB1062" s="40"/>
      <c r="AC1062" s="40"/>
      <c r="AD1062" s="55"/>
      <c r="AE1062" s="56"/>
      <c r="AF1062" s="56"/>
      <c r="AG1062" s="56"/>
      <c r="AH1062" s="56"/>
      <c r="AI1062" s="56"/>
      <c r="AJ1062" s="56"/>
      <c r="AK1062" s="56"/>
    </row>
    <row r="1063" ht="26.25" customHeight="1">
      <c r="A1063" s="40">
        <v>1019.0</v>
      </c>
      <c r="B1063" s="55"/>
      <c r="C1063" s="49" t="s">
        <v>3908</v>
      </c>
      <c r="D1063" s="67">
        <v>30564.0</v>
      </c>
      <c r="E1063" s="67"/>
      <c r="F1063" s="41" t="s">
        <v>101</v>
      </c>
      <c r="G1063" s="40"/>
      <c r="H1063" s="49" t="s">
        <v>3909</v>
      </c>
      <c r="I1063" s="40" t="s">
        <v>2027</v>
      </c>
      <c r="J1063" s="49" t="s">
        <v>15</v>
      </c>
      <c r="K1063" s="55"/>
      <c r="L1063" s="52">
        <v>8.1322258318E10</v>
      </c>
      <c r="M1063" s="53"/>
      <c r="N1063" s="49" t="s">
        <v>3910</v>
      </c>
      <c r="O1063" s="40" t="s">
        <v>106</v>
      </c>
      <c r="P1063" s="55"/>
      <c r="Q1063" s="40" t="s">
        <v>139</v>
      </c>
      <c r="R1063" s="55"/>
      <c r="S1063" s="55"/>
      <c r="T1063" s="55"/>
      <c r="U1063" s="55"/>
      <c r="V1063" s="49" t="s">
        <v>3911</v>
      </c>
      <c r="W1063" s="55"/>
      <c r="X1063" s="55"/>
      <c r="Y1063" s="55"/>
      <c r="Z1063" s="40"/>
      <c r="AA1063" s="55"/>
      <c r="AB1063" s="40"/>
      <c r="AC1063" s="40"/>
      <c r="AD1063" s="55"/>
      <c r="AE1063" s="56"/>
      <c r="AF1063" s="56"/>
      <c r="AG1063" s="56"/>
      <c r="AH1063" s="56"/>
      <c r="AI1063" s="56"/>
      <c r="AJ1063" s="56"/>
      <c r="AK1063" s="56"/>
    </row>
    <row r="1064" ht="26.25" customHeight="1">
      <c r="A1064" s="40">
        <v>1020.0</v>
      </c>
      <c r="B1064" s="55"/>
      <c r="C1064" s="49" t="s">
        <v>3912</v>
      </c>
      <c r="D1064" s="67">
        <v>31820.0</v>
      </c>
      <c r="E1064" s="67"/>
      <c r="F1064" s="41" t="s">
        <v>101</v>
      </c>
      <c r="G1064" s="40"/>
      <c r="H1064" s="49" t="s">
        <v>3913</v>
      </c>
      <c r="I1064" s="40" t="s">
        <v>15</v>
      </c>
      <c r="J1064" s="49" t="s">
        <v>15</v>
      </c>
      <c r="K1064" s="55"/>
      <c r="L1064" s="52">
        <v>8.151185305E10</v>
      </c>
      <c r="M1064" s="53"/>
      <c r="N1064" s="54" t="s">
        <v>3914</v>
      </c>
      <c r="O1064" s="40" t="s">
        <v>106</v>
      </c>
      <c r="P1064" s="55"/>
      <c r="Q1064" s="40" t="s">
        <v>139</v>
      </c>
      <c r="R1064" s="55"/>
      <c r="S1064" s="55"/>
      <c r="T1064" s="55"/>
      <c r="U1064" s="55"/>
      <c r="V1064" s="49" t="s">
        <v>3915</v>
      </c>
      <c r="W1064" s="55"/>
      <c r="X1064" s="55"/>
      <c r="Y1064" s="55"/>
      <c r="Z1064" s="40"/>
      <c r="AA1064" s="55"/>
      <c r="AB1064" s="40"/>
      <c r="AC1064" s="40"/>
      <c r="AD1064" s="55"/>
      <c r="AE1064" s="56"/>
      <c r="AF1064" s="56"/>
      <c r="AG1064" s="56"/>
      <c r="AH1064" s="56"/>
      <c r="AI1064" s="56"/>
      <c r="AJ1064" s="56"/>
      <c r="AK1064" s="56"/>
    </row>
    <row r="1065" ht="26.25" customHeight="1">
      <c r="A1065" s="40">
        <v>1021.0</v>
      </c>
      <c r="B1065" s="55"/>
      <c r="C1065" s="49" t="s">
        <v>3916</v>
      </c>
      <c r="D1065" s="68" t="s">
        <v>3917</v>
      </c>
      <c r="E1065" s="68"/>
      <c r="F1065" s="41" t="s">
        <v>119</v>
      </c>
      <c r="G1065" s="40"/>
      <c r="H1065" s="49" t="s">
        <v>2831</v>
      </c>
      <c r="I1065" s="40" t="s">
        <v>2831</v>
      </c>
      <c r="J1065" s="55"/>
      <c r="K1065" s="55"/>
      <c r="L1065" s="52">
        <v>8.1558414908E10</v>
      </c>
      <c r="M1065" s="53"/>
      <c r="N1065" s="49" t="s">
        <v>2831</v>
      </c>
      <c r="O1065" s="40" t="s">
        <v>2961</v>
      </c>
      <c r="P1065" s="55"/>
      <c r="Q1065" s="40" t="s">
        <v>139</v>
      </c>
      <c r="R1065" s="55"/>
      <c r="S1065" s="55"/>
      <c r="T1065" s="55"/>
      <c r="U1065" s="55"/>
      <c r="V1065" s="49" t="s">
        <v>3918</v>
      </c>
      <c r="W1065" s="55"/>
      <c r="X1065" s="55"/>
      <c r="Y1065" s="55"/>
      <c r="Z1065" s="40"/>
      <c r="AA1065" s="55"/>
      <c r="AB1065" s="40"/>
      <c r="AC1065" s="40"/>
      <c r="AD1065" s="55"/>
      <c r="AE1065" s="56"/>
      <c r="AF1065" s="56"/>
      <c r="AG1065" s="56"/>
      <c r="AH1065" s="56"/>
      <c r="AI1065" s="56"/>
      <c r="AJ1065" s="56"/>
      <c r="AK1065" s="56"/>
    </row>
    <row r="1066" ht="26.25" customHeight="1">
      <c r="A1066" s="40">
        <v>1022.0</v>
      </c>
      <c r="B1066" s="55"/>
      <c r="C1066" s="49" t="s">
        <v>3919</v>
      </c>
      <c r="D1066" s="68" t="s">
        <v>3920</v>
      </c>
      <c r="E1066" s="68"/>
      <c r="F1066" s="41" t="s">
        <v>119</v>
      </c>
      <c r="G1066" s="40"/>
      <c r="H1066" s="49" t="s">
        <v>3921</v>
      </c>
      <c r="I1066" s="40" t="s">
        <v>3922</v>
      </c>
      <c r="J1066" s="49" t="s">
        <v>11</v>
      </c>
      <c r="K1066" s="55"/>
      <c r="L1066" s="52">
        <v>8.7722084614E10</v>
      </c>
      <c r="M1066" s="53"/>
      <c r="N1066" s="49" t="s">
        <v>3923</v>
      </c>
      <c r="O1066" s="40" t="s">
        <v>106</v>
      </c>
      <c r="P1066" s="55"/>
      <c r="Q1066" s="40" t="s">
        <v>108</v>
      </c>
      <c r="R1066" s="55"/>
      <c r="S1066" s="55"/>
      <c r="T1066" s="55"/>
      <c r="U1066" s="55"/>
      <c r="V1066" s="49" t="s">
        <v>2876</v>
      </c>
      <c r="W1066" s="55"/>
      <c r="X1066" s="55"/>
      <c r="Y1066" s="55"/>
      <c r="Z1066" s="40"/>
      <c r="AA1066" s="55"/>
      <c r="AB1066" s="40"/>
      <c r="AC1066" s="40"/>
      <c r="AD1066" s="55"/>
      <c r="AE1066" s="56"/>
      <c r="AF1066" s="56"/>
      <c r="AG1066" s="56"/>
      <c r="AH1066" s="56"/>
      <c r="AI1066" s="56"/>
      <c r="AJ1066" s="56"/>
      <c r="AK1066" s="56"/>
    </row>
    <row r="1067" ht="26.25" customHeight="1">
      <c r="A1067" s="40">
        <v>1023.0</v>
      </c>
      <c r="B1067" s="55"/>
      <c r="C1067" s="49" t="s">
        <v>3924</v>
      </c>
      <c r="D1067" s="68" t="s">
        <v>3925</v>
      </c>
      <c r="E1067" s="68"/>
      <c r="F1067" s="41" t="s">
        <v>119</v>
      </c>
      <c r="G1067" s="40"/>
      <c r="H1067" s="49" t="s">
        <v>3926</v>
      </c>
      <c r="I1067" s="40" t="s">
        <v>57</v>
      </c>
      <c r="J1067" s="49" t="s">
        <v>45</v>
      </c>
      <c r="K1067" s="49" t="s">
        <v>3927</v>
      </c>
      <c r="L1067" s="52">
        <v>8.2236339404E10</v>
      </c>
      <c r="M1067" s="53">
        <v>8.5858169843E10</v>
      </c>
      <c r="N1067" s="49" t="s">
        <v>3928</v>
      </c>
      <c r="O1067" s="40" t="s">
        <v>106</v>
      </c>
      <c r="P1067" s="55"/>
      <c r="Q1067" s="40" t="s">
        <v>2831</v>
      </c>
      <c r="R1067" s="55"/>
      <c r="S1067" s="55"/>
      <c r="T1067" s="55"/>
      <c r="U1067" s="55"/>
      <c r="V1067" s="49" t="s">
        <v>3929</v>
      </c>
      <c r="W1067" s="55"/>
      <c r="X1067" s="55"/>
      <c r="Y1067" s="55"/>
      <c r="Z1067" s="40"/>
      <c r="AA1067" s="55"/>
      <c r="AB1067" s="40"/>
      <c r="AC1067" s="40"/>
      <c r="AD1067" s="55"/>
      <c r="AE1067" s="56"/>
      <c r="AF1067" s="56"/>
      <c r="AG1067" s="56"/>
      <c r="AH1067" s="56"/>
      <c r="AI1067" s="56"/>
      <c r="AJ1067" s="56"/>
      <c r="AK1067" s="56"/>
    </row>
    <row r="1068" ht="26.25" customHeight="1">
      <c r="A1068" s="40">
        <v>1024.0</v>
      </c>
      <c r="B1068" s="55"/>
      <c r="C1068" s="49" t="s">
        <v>3930</v>
      </c>
      <c r="D1068" s="67">
        <v>36537.0</v>
      </c>
      <c r="E1068" s="67"/>
      <c r="F1068" s="41" t="s">
        <v>119</v>
      </c>
      <c r="G1068" s="40"/>
      <c r="H1068" s="49" t="s">
        <v>3931</v>
      </c>
      <c r="I1068" s="40" t="s">
        <v>3932</v>
      </c>
      <c r="J1068" s="49" t="s">
        <v>10</v>
      </c>
      <c r="K1068" s="49" t="s">
        <v>1776</v>
      </c>
      <c r="L1068" s="52">
        <v>8.3117752069E10</v>
      </c>
      <c r="M1068" s="53" t="s">
        <v>3933</v>
      </c>
      <c r="N1068" s="49" t="s">
        <v>2840</v>
      </c>
      <c r="O1068" s="40" t="s">
        <v>2961</v>
      </c>
      <c r="P1068" s="55"/>
      <c r="Q1068" s="40" t="s">
        <v>108</v>
      </c>
      <c r="R1068" s="55"/>
      <c r="S1068" s="55"/>
      <c r="T1068" s="55"/>
      <c r="U1068" s="55"/>
      <c r="V1068" s="49" t="s">
        <v>3934</v>
      </c>
      <c r="W1068" s="55"/>
      <c r="X1068" s="55"/>
      <c r="Y1068" s="55"/>
      <c r="Z1068" s="40"/>
      <c r="AA1068" s="55"/>
      <c r="AB1068" s="40"/>
      <c r="AC1068" s="40"/>
      <c r="AD1068" s="55"/>
      <c r="AE1068" s="56"/>
      <c r="AF1068" s="56"/>
      <c r="AG1068" s="56"/>
      <c r="AH1068" s="56"/>
      <c r="AI1068" s="56"/>
      <c r="AJ1068" s="56"/>
      <c r="AK1068" s="56"/>
    </row>
    <row r="1069" ht="26.25" customHeight="1">
      <c r="A1069" s="40">
        <v>1025.0</v>
      </c>
      <c r="B1069" s="55"/>
      <c r="C1069" s="49" t="s">
        <v>3935</v>
      </c>
      <c r="D1069" s="67">
        <v>35437.0</v>
      </c>
      <c r="E1069" s="67"/>
      <c r="F1069" s="41" t="s">
        <v>101</v>
      </c>
      <c r="G1069" s="40"/>
      <c r="H1069" s="49" t="s">
        <v>3936</v>
      </c>
      <c r="I1069" s="40" t="s">
        <v>3937</v>
      </c>
      <c r="J1069" s="49" t="s">
        <v>10</v>
      </c>
      <c r="K1069" s="49" t="s">
        <v>1776</v>
      </c>
      <c r="L1069" s="52">
        <v>8.5792110431E10</v>
      </c>
      <c r="M1069" s="53" t="s">
        <v>3938</v>
      </c>
      <c r="N1069" s="54" t="s">
        <v>3939</v>
      </c>
      <c r="O1069" s="40" t="s">
        <v>2961</v>
      </c>
      <c r="P1069" s="55"/>
      <c r="Q1069" s="40" t="s">
        <v>108</v>
      </c>
      <c r="R1069" s="55"/>
      <c r="S1069" s="55"/>
      <c r="T1069" s="55"/>
      <c r="U1069" s="55"/>
      <c r="V1069" s="49" t="s">
        <v>3940</v>
      </c>
      <c r="W1069" s="55"/>
      <c r="X1069" s="55"/>
      <c r="Y1069" s="55"/>
      <c r="Z1069" s="40"/>
      <c r="AA1069" s="55"/>
      <c r="AB1069" s="40"/>
      <c r="AC1069" s="40"/>
      <c r="AD1069" s="55"/>
      <c r="AE1069" s="56"/>
      <c r="AF1069" s="56"/>
      <c r="AG1069" s="56"/>
      <c r="AH1069" s="56"/>
      <c r="AI1069" s="56"/>
      <c r="AJ1069" s="56"/>
      <c r="AK1069" s="56"/>
    </row>
    <row r="1070" ht="26.25" customHeight="1">
      <c r="A1070" s="40">
        <v>1026.0</v>
      </c>
      <c r="B1070" s="55"/>
      <c r="C1070" s="49" t="s">
        <v>3941</v>
      </c>
      <c r="D1070" s="68" t="s">
        <v>3942</v>
      </c>
      <c r="E1070" s="68"/>
      <c r="F1070" s="41" t="s">
        <v>101</v>
      </c>
      <c r="G1070" s="40"/>
      <c r="H1070" s="49" t="s">
        <v>3943</v>
      </c>
      <c r="I1070" s="40" t="s">
        <v>3944</v>
      </c>
      <c r="J1070" s="49" t="s">
        <v>10</v>
      </c>
      <c r="K1070" s="55"/>
      <c r="L1070" s="52">
        <v>8.7861408486E10</v>
      </c>
      <c r="M1070" s="53"/>
      <c r="N1070" s="49" t="s">
        <v>3945</v>
      </c>
      <c r="O1070" s="40" t="s">
        <v>2961</v>
      </c>
      <c r="P1070" s="55"/>
      <c r="Q1070" s="40" t="s">
        <v>108</v>
      </c>
      <c r="R1070" s="55"/>
      <c r="S1070" s="55"/>
      <c r="T1070" s="55"/>
      <c r="U1070" s="55"/>
      <c r="V1070" s="49" t="s">
        <v>3946</v>
      </c>
      <c r="W1070" s="55"/>
      <c r="X1070" s="55"/>
      <c r="Y1070" s="55"/>
      <c r="Z1070" s="40"/>
      <c r="AA1070" s="55"/>
      <c r="AB1070" s="40"/>
      <c r="AC1070" s="40"/>
      <c r="AD1070" s="55"/>
      <c r="AE1070" s="56"/>
      <c r="AF1070" s="56"/>
      <c r="AG1070" s="56"/>
      <c r="AH1070" s="56"/>
      <c r="AI1070" s="56"/>
      <c r="AJ1070" s="56"/>
      <c r="AK1070" s="56"/>
    </row>
    <row r="1071" ht="26.25" customHeight="1">
      <c r="A1071" s="40">
        <v>1027.0</v>
      </c>
      <c r="B1071" s="55"/>
      <c r="C1071" s="49" t="s">
        <v>3947</v>
      </c>
      <c r="D1071" s="68" t="s">
        <v>3948</v>
      </c>
      <c r="E1071" s="68"/>
      <c r="F1071" s="41" t="s">
        <v>119</v>
      </c>
      <c r="G1071" s="40"/>
      <c r="H1071" s="49" t="s">
        <v>3949</v>
      </c>
      <c r="I1071" s="40" t="s">
        <v>3950</v>
      </c>
      <c r="J1071" s="49" t="s">
        <v>10</v>
      </c>
      <c r="K1071" s="49" t="s">
        <v>105</v>
      </c>
      <c r="L1071" s="52" t="s">
        <v>3951</v>
      </c>
      <c r="M1071" s="53" t="s">
        <v>3952</v>
      </c>
      <c r="N1071" s="49"/>
      <c r="O1071" s="40" t="s">
        <v>2961</v>
      </c>
      <c r="P1071" s="55"/>
      <c r="Q1071" s="40" t="s">
        <v>139</v>
      </c>
      <c r="R1071" s="55"/>
      <c r="S1071" s="55"/>
      <c r="T1071" s="55"/>
      <c r="U1071" s="55"/>
      <c r="V1071" s="49" t="s">
        <v>3953</v>
      </c>
      <c r="W1071" s="55"/>
      <c r="X1071" s="55"/>
      <c r="Y1071" s="55"/>
      <c r="Z1071" s="40"/>
      <c r="AA1071" s="55"/>
      <c r="AB1071" s="40"/>
      <c r="AC1071" s="40"/>
      <c r="AD1071" s="55"/>
      <c r="AE1071" s="56"/>
      <c r="AF1071" s="56"/>
      <c r="AG1071" s="56"/>
      <c r="AH1071" s="56"/>
      <c r="AI1071" s="56"/>
      <c r="AJ1071" s="56"/>
      <c r="AK1071" s="56"/>
    </row>
    <row r="1072" ht="26.25" customHeight="1">
      <c r="A1072" s="40">
        <v>1028.0</v>
      </c>
      <c r="B1072" s="55"/>
      <c r="C1072" s="49" t="s">
        <v>3954</v>
      </c>
      <c r="D1072" s="68" t="s">
        <v>3955</v>
      </c>
      <c r="E1072" s="68"/>
      <c r="F1072" s="41" t="s">
        <v>101</v>
      </c>
      <c r="G1072" s="40"/>
      <c r="H1072" s="49" t="s">
        <v>3956</v>
      </c>
      <c r="I1072" s="40" t="s">
        <v>2239</v>
      </c>
      <c r="J1072" s="49" t="s">
        <v>10</v>
      </c>
      <c r="K1072" s="55"/>
      <c r="L1072" s="52">
        <v>8.1999319164E10</v>
      </c>
      <c r="M1072" s="53"/>
      <c r="N1072" s="54" t="s">
        <v>3957</v>
      </c>
      <c r="O1072" s="40" t="s">
        <v>2961</v>
      </c>
      <c r="P1072" s="55"/>
      <c r="Q1072" s="40" t="s">
        <v>108</v>
      </c>
      <c r="R1072" s="55"/>
      <c r="S1072" s="55"/>
      <c r="T1072" s="55"/>
      <c r="U1072" s="55"/>
      <c r="V1072" s="49" t="s">
        <v>3958</v>
      </c>
      <c r="W1072" s="55"/>
      <c r="X1072" s="55"/>
      <c r="Y1072" s="55"/>
      <c r="Z1072" s="40"/>
      <c r="AA1072" s="55"/>
      <c r="AB1072" s="40"/>
      <c r="AC1072" s="40"/>
      <c r="AD1072" s="55"/>
      <c r="AE1072" s="56"/>
      <c r="AF1072" s="56"/>
      <c r="AG1072" s="56"/>
      <c r="AH1072" s="56"/>
      <c r="AI1072" s="56"/>
      <c r="AJ1072" s="56"/>
      <c r="AK1072" s="56"/>
    </row>
    <row r="1073" ht="26.25" customHeight="1">
      <c r="A1073" s="40">
        <v>1029.0</v>
      </c>
      <c r="B1073" s="55"/>
      <c r="C1073" s="49" t="s">
        <v>3959</v>
      </c>
      <c r="D1073" s="68" t="s">
        <v>3960</v>
      </c>
      <c r="E1073" s="68"/>
      <c r="F1073" s="41" t="s">
        <v>119</v>
      </c>
      <c r="G1073" s="40"/>
      <c r="H1073" s="49" t="s">
        <v>3961</v>
      </c>
      <c r="I1073" s="40" t="s">
        <v>2063</v>
      </c>
      <c r="J1073" s="49" t="s">
        <v>10</v>
      </c>
      <c r="K1073" s="49" t="s">
        <v>105</v>
      </c>
      <c r="L1073" s="52" t="s">
        <v>3962</v>
      </c>
      <c r="M1073" s="53" t="s">
        <v>3963</v>
      </c>
      <c r="N1073" s="54" t="s">
        <v>3964</v>
      </c>
      <c r="O1073" s="40" t="s">
        <v>2961</v>
      </c>
      <c r="P1073" s="55"/>
      <c r="Q1073" s="40" t="s">
        <v>139</v>
      </c>
      <c r="R1073" s="55"/>
      <c r="S1073" s="55"/>
      <c r="T1073" s="55"/>
      <c r="U1073" s="55"/>
      <c r="V1073" s="49" t="s">
        <v>3965</v>
      </c>
      <c r="W1073" s="55"/>
      <c r="X1073" s="55"/>
      <c r="Y1073" s="55"/>
      <c r="Z1073" s="40"/>
      <c r="AA1073" s="55"/>
      <c r="AB1073" s="40"/>
      <c r="AC1073" s="40"/>
      <c r="AD1073" s="55"/>
      <c r="AE1073" s="56"/>
      <c r="AF1073" s="56"/>
      <c r="AG1073" s="56"/>
      <c r="AH1073" s="56"/>
      <c r="AI1073" s="56"/>
      <c r="AJ1073" s="56"/>
      <c r="AK1073" s="56"/>
    </row>
    <row r="1074" ht="26.25" customHeight="1">
      <c r="A1074" s="40">
        <v>1030.0</v>
      </c>
      <c r="B1074" s="55"/>
      <c r="C1074" s="49" t="s">
        <v>3966</v>
      </c>
      <c r="D1074" s="68" t="s">
        <v>3917</v>
      </c>
      <c r="E1074" s="68"/>
      <c r="F1074" s="41" t="s">
        <v>119</v>
      </c>
      <c r="G1074" s="40"/>
      <c r="H1074" s="49" t="s">
        <v>3967</v>
      </c>
      <c r="I1074" s="40" t="s">
        <v>2867</v>
      </c>
      <c r="J1074" s="49" t="s">
        <v>10</v>
      </c>
      <c r="K1074" s="49" t="s">
        <v>105</v>
      </c>
      <c r="L1074" s="52">
        <v>8.5205140173E10</v>
      </c>
      <c r="M1074" s="53"/>
      <c r="N1074" s="49" t="s">
        <v>2840</v>
      </c>
      <c r="O1074" s="40" t="s">
        <v>2961</v>
      </c>
      <c r="P1074" s="55"/>
      <c r="Q1074" s="40" t="s">
        <v>139</v>
      </c>
      <c r="R1074" s="55"/>
      <c r="S1074" s="55"/>
      <c r="T1074" s="55"/>
      <c r="U1074" s="55"/>
      <c r="V1074" s="49" t="s">
        <v>2876</v>
      </c>
      <c r="W1074" s="55"/>
      <c r="X1074" s="55"/>
      <c r="Y1074" s="55"/>
      <c r="Z1074" s="40"/>
      <c r="AA1074" s="55"/>
      <c r="AB1074" s="40"/>
      <c r="AC1074" s="40"/>
      <c r="AD1074" s="55"/>
      <c r="AE1074" s="56"/>
      <c r="AF1074" s="56"/>
      <c r="AG1074" s="56"/>
      <c r="AH1074" s="56"/>
      <c r="AI1074" s="56"/>
      <c r="AJ1074" s="56"/>
      <c r="AK1074" s="56"/>
    </row>
    <row r="1075" ht="26.25" customHeight="1">
      <c r="A1075" s="40">
        <v>1031.0</v>
      </c>
      <c r="B1075" s="55"/>
      <c r="C1075" s="49" t="s">
        <v>3968</v>
      </c>
      <c r="D1075" s="68" t="s">
        <v>3969</v>
      </c>
      <c r="E1075" s="68"/>
      <c r="F1075" s="41" t="s">
        <v>119</v>
      </c>
      <c r="G1075" s="40"/>
      <c r="H1075" s="49" t="s">
        <v>3970</v>
      </c>
      <c r="I1075" s="40" t="s">
        <v>2063</v>
      </c>
      <c r="J1075" s="49" t="s">
        <v>10</v>
      </c>
      <c r="K1075" s="49" t="s">
        <v>105</v>
      </c>
      <c r="L1075" s="52">
        <v>8.123678234E9</v>
      </c>
      <c r="M1075" s="53"/>
      <c r="N1075" s="49" t="s">
        <v>2840</v>
      </c>
      <c r="O1075" s="40" t="s">
        <v>2961</v>
      </c>
      <c r="P1075" s="55"/>
      <c r="Q1075" s="40" t="s">
        <v>139</v>
      </c>
      <c r="R1075" s="55"/>
      <c r="S1075" s="55"/>
      <c r="T1075" s="55"/>
      <c r="U1075" s="55"/>
      <c r="V1075" s="49" t="s">
        <v>2876</v>
      </c>
      <c r="W1075" s="55"/>
      <c r="X1075" s="55"/>
      <c r="Y1075" s="55"/>
      <c r="Z1075" s="40"/>
      <c r="AA1075" s="55"/>
      <c r="AB1075" s="40"/>
      <c r="AC1075" s="40"/>
      <c r="AD1075" s="55"/>
      <c r="AE1075" s="56"/>
      <c r="AF1075" s="56"/>
      <c r="AG1075" s="56"/>
      <c r="AH1075" s="56"/>
      <c r="AI1075" s="56"/>
      <c r="AJ1075" s="56"/>
      <c r="AK1075" s="56"/>
    </row>
    <row r="1076" ht="26.25" customHeight="1">
      <c r="A1076" s="40">
        <v>1032.0</v>
      </c>
      <c r="B1076" s="55"/>
      <c r="C1076" s="49" t="s">
        <v>3971</v>
      </c>
      <c r="D1076" s="68" t="s">
        <v>3972</v>
      </c>
      <c r="E1076" s="68"/>
      <c r="F1076" s="41" t="s">
        <v>119</v>
      </c>
      <c r="G1076" s="40"/>
      <c r="H1076" s="49" t="s">
        <v>3973</v>
      </c>
      <c r="I1076" s="40" t="s">
        <v>3937</v>
      </c>
      <c r="J1076" s="49" t="s">
        <v>10</v>
      </c>
      <c r="K1076" s="55"/>
      <c r="L1076" s="52">
        <v>8.1999565561E10</v>
      </c>
      <c r="M1076" s="53"/>
      <c r="N1076" s="49" t="s">
        <v>3974</v>
      </c>
      <c r="O1076" s="40" t="s">
        <v>2961</v>
      </c>
      <c r="P1076" s="55"/>
      <c r="Q1076" s="40" t="s">
        <v>108</v>
      </c>
      <c r="R1076" s="55"/>
      <c r="S1076" s="55"/>
      <c r="T1076" s="55"/>
      <c r="U1076" s="55"/>
      <c r="V1076" s="49" t="s">
        <v>3975</v>
      </c>
      <c r="W1076" s="55"/>
      <c r="X1076" s="55"/>
      <c r="Y1076" s="55"/>
      <c r="Z1076" s="40"/>
      <c r="AA1076" s="55"/>
      <c r="AB1076" s="40"/>
      <c r="AC1076" s="40"/>
      <c r="AD1076" s="55"/>
      <c r="AE1076" s="56"/>
      <c r="AF1076" s="56"/>
      <c r="AG1076" s="56"/>
      <c r="AH1076" s="56"/>
      <c r="AI1076" s="56"/>
      <c r="AJ1076" s="56"/>
      <c r="AK1076" s="56"/>
    </row>
    <row r="1077" ht="26.25" customHeight="1">
      <c r="A1077" s="40">
        <v>1033.0</v>
      </c>
      <c r="B1077" s="55"/>
      <c r="C1077" s="49" t="s">
        <v>3976</v>
      </c>
      <c r="D1077" s="68" t="s">
        <v>3977</v>
      </c>
      <c r="E1077" s="68"/>
      <c r="F1077" s="41" t="s">
        <v>119</v>
      </c>
      <c r="G1077" s="40"/>
      <c r="H1077" s="49" t="s">
        <v>3978</v>
      </c>
      <c r="I1077" s="40" t="s">
        <v>3979</v>
      </c>
      <c r="J1077" s="49" t="s">
        <v>13</v>
      </c>
      <c r="K1077" s="55"/>
      <c r="L1077" s="52">
        <v>8.3890208214E10</v>
      </c>
      <c r="M1077" s="53"/>
      <c r="N1077" s="49" t="s">
        <v>3980</v>
      </c>
      <c r="O1077" s="40" t="s">
        <v>137</v>
      </c>
      <c r="P1077" s="55"/>
      <c r="Q1077" s="40" t="s">
        <v>2841</v>
      </c>
      <c r="R1077" s="55"/>
      <c r="S1077" s="55"/>
      <c r="T1077" s="55"/>
      <c r="U1077" s="55"/>
      <c r="V1077" s="49" t="s">
        <v>3981</v>
      </c>
      <c r="W1077" s="55"/>
      <c r="X1077" s="55"/>
      <c r="Y1077" s="55"/>
      <c r="Z1077" s="40"/>
      <c r="AA1077" s="55"/>
      <c r="AB1077" s="40"/>
      <c r="AC1077" s="40"/>
      <c r="AD1077" s="55"/>
      <c r="AE1077" s="56"/>
      <c r="AF1077" s="56"/>
      <c r="AG1077" s="56"/>
      <c r="AH1077" s="56"/>
      <c r="AI1077" s="56"/>
      <c r="AJ1077" s="56"/>
      <c r="AK1077" s="56"/>
    </row>
    <row r="1078" ht="26.25" customHeight="1">
      <c r="A1078" s="40">
        <v>1034.0</v>
      </c>
      <c r="B1078" s="55"/>
      <c r="C1078" s="49" t="s">
        <v>3982</v>
      </c>
      <c r="D1078" s="68" t="s">
        <v>3983</v>
      </c>
      <c r="E1078" s="68"/>
      <c r="F1078" s="41" t="s">
        <v>119</v>
      </c>
      <c r="G1078" s="40"/>
      <c r="H1078" s="49" t="s">
        <v>3984</v>
      </c>
      <c r="I1078" s="40" t="s">
        <v>3985</v>
      </c>
      <c r="J1078" s="49" t="s">
        <v>10</v>
      </c>
      <c r="K1078" s="55"/>
      <c r="L1078" s="52">
        <v>8.5238446837E10</v>
      </c>
      <c r="M1078" s="53"/>
      <c r="N1078" s="49" t="s">
        <v>3986</v>
      </c>
      <c r="O1078" s="40" t="s">
        <v>2961</v>
      </c>
      <c r="P1078" s="55"/>
      <c r="Q1078" s="40" t="s">
        <v>108</v>
      </c>
      <c r="R1078" s="55"/>
      <c r="S1078" s="55"/>
      <c r="T1078" s="55"/>
      <c r="U1078" s="55"/>
      <c r="V1078" s="49" t="s">
        <v>3987</v>
      </c>
      <c r="W1078" s="55"/>
      <c r="X1078" s="55"/>
      <c r="Y1078" s="55"/>
      <c r="Z1078" s="40"/>
      <c r="AA1078" s="55"/>
      <c r="AB1078" s="40"/>
      <c r="AC1078" s="40"/>
      <c r="AD1078" s="55"/>
      <c r="AE1078" s="56"/>
      <c r="AF1078" s="56"/>
      <c r="AG1078" s="56"/>
      <c r="AH1078" s="56"/>
      <c r="AI1078" s="56"/>
      <c r="AJ1078" s="56"/>
      <c r="AK1078" s="56"/>
    </row>
    <row r="1079" ht="26.25" customHeight="1">
      <c r="A1079" s="40">
        <v>1035.0</v>
      </c>
      <c r="B1079" s="55"/>
      <c r="C1079" s="49" t="s">
        <v>3988</v>
      </c>
      <c r="D1079" s="67">
        <v>26975.0</v>
      </c>
      <c r="E1079" s="67"/>
      <c r="F1079" s="41" t="s">
        <v>119</v>
      </c>
      <c r="G1079" s="40"/>
      <c r="H1079" s="49" t="s">
        <v>3989</v>
      </c>
      <c r="I1079" s="40" t="s">
        <v>2063</v>
      </c>
      <c r="J1079" s="49" t="s">
        <v>10</v>
      </c>
      <c r="K1079" s="55"/>
      <c r="L1079" s="52">
        <v>8.234111109E10</v>
      </c>
      <c r="M1079" s="53"/>
      <c r="N1079" s="49" t="s">
        <v>2840</v>
      </c>
      <c r="O1079" s="40" t="s">
        <v>2961</v>
      </c>
      <c r="P1079" s="55"/>
      <c r="Q1079" s="40" t="s">
        <v>108</v>
      </c>
      <c r="R1079" s="55"/>
      <c r="S1079" s="55"/>
      <c r="T1079" s="55"/>
      <c r="U1079" s="55"/>
      <c r="V1079" s="49" t="s">
        <v>2876</v>
      </c>
      <c r="W1079" s="55"/>
      <c r="X1079" s="55"/>
      <c r="Y1079" s="55"/>
      <c r="Z1079" s="40"/>
      <c r="AA1079" s="55"/>
      <c r="AB1079" s="40"/>
      <c r="AC1079" s="40"/>
      <c r="AD1079" s="55"/>
      <c r="AE1079" s="56"/>
      <c r="AF1079" s="56"/>
      <c r="AG1079" s="56"/>
      <c r="AH1079" s="56"/>
      <c r="AI1079" s="56"/>
      <c r="AJ1079" s="56"/>
      <c r="AK1079" s="56"/>
    </row>
    <row r="1080" ht="26.25" customHeight="1">
      <c r="A1080" s="40">
        <v>1036.0</v>
      </c>
      <c r="B1080" s="55"/>
      <c r="C1080" s="49" t="s">
        <v>3990</v>
      </c>
      <c r="D1080" s="68" t="s">
        <v>3991</v>
      </c>
      <c r="E1080" s="68"/>
      <c r="F1080" s="41" t="s">
        <v>119</v>
      </c>
      <c r="G1080" s="40"/>
      <c r="H1080" s="49" t="s">
        <v>3992</v>
      </c>
      <c r="I1080" s="40" t="s">
        <v>2468</v>
      </c>
      <c r="J1080" s="49" t="s">
        <v>10</v>
      </c>
      <c r="K1080" s="49" t="s">
        <v>105</v>
      </c>
      <c r="L1080" s="52">
        <v>8.9680260061E10</v>
      </c>
      <c r="M1080" s="53"/>
      <c r="N1080" s="49" t="s">
        <v>2840</v>
      </c>
      <c r="O1080" s="40" t="s">
        <v>2961</v>
      </c>
      <c r="P1080" s="55"/>
      <c r="Q1080" s="40" t="s">
        <v>139</v>
      </c>
      <c r="R1080" s="55"/>
      <c r="S1080" s="55"/>
      <c r="T1080" s="55"/>
      <c r="U1080" s="55"/>
      <c r="V1080" s="49" t="s">
        <v>3993</v>
      </c>
      <c r="W1080" s="55"/>
      <c r="X1080" s="55"/>
      <c r="Y1080" s="55"/>
      <c r="Z1080" s="40"/>
      <c r="AA1080" s="55"/>
      <c r="AB1080" s="40"/>
      <c r="AC1080" s="40"/>
      <c r="AD1080" s="55"/>
      <c r="AE1080" s="56"/>
      <c r="AF1080" s="56"/>
      <c r="AG1080" s="56"/>
      <c r="AH1080" s="56"/>
      <c r="AI1080" s="56"/>
      <c r="AJ1080" s="56"/>
      <c r="AK1080" s="56"/>
    </row>
    <row r="1081" ht="26.25" customHeight="1">
      <c r="A1081" s="40">
        <v>1037.0</v>
      </c>
      <c r="B1081" s="55"/>
      <c r="C1081" s="49" t="s">
        <v>3994</v>
      </c>
      <c r="D1081" s="67">
        <v>25851.0</v>
      </c>
      <c r="E1081" s="67"/>
      <c r="F1081" s="41" t="s">
        <v>101</v>
      </c>
      <c r="G1081" s="40"/>
      <c r="H1081" s="49" t="s">
        <v>3995</v>
      </c>
      <c r="I1081" s="40" t="s">
        <v>2063</v>
      </c>
      <c r="J1081" s="49" t="s">
        <v>10</v>
      </c>
      <c r="K1081" s="55"/>
      <c r="L1081" s="52">
        <v>8.2144449847E10</v>
      </c>
      <c r="M1081" s="53"/>
      <c r="N1081" s="49" t="s">
        <v>2831</v>
      </c>
      <c r="O1081" s="40" t="s">
        <v>2961</v>
      </c>
      <c r="P1081" s="55"/>
      <c r="Q1081" s="40" t="s">
        <v>139</v>
      </c>
      <c r="R1081" s="55"/>
      <c r="S1081" s="55"/>
      <c r="T1081" s="55"/>
      <c r="U1081" s="55"/>
      <c r="V1081" s="49" t="s">
        <v>3996</v>
      </c>
      <c r="W1081" s="55"/>
      <c r="X1081" s="55"/>
      <c r="Y1081" s="55"/>
      <c r="Z1081" s="40"/>
      <c r="AA1081" s="55"/>
      <c r="AB1081" s="40"/>
      <c r="AC1081" s="40"/>
      <c r="AD1081" s="55"/>
      <c r="AE1081" s="56"/>
      <c r="AF1081" s="56"/>
      <c r="AG1081" s="56"/>
      <c r="AH1081" s="56"/>
      <c r="AI1081" s="56"/>
      <c r="AJ1081" s="56"/>
      <c r="AK1081" s="56"/>
    </row>
    <row r="1082" ht="26.25" customHeight="1">
      <c r="A1082" s="40">
        <v>1038.0</v>
      </c>
      <c r="B1082" s="55"/>
      <c r="C1082" s="49" t="s">
        <v>3997</v>
      </c>
      <c r="D1082" s="68" t="s">
        <v>3998</v>
      </c>
      <c r="E1082" s="68"/>
      <c r="F1082" s="41" t="s">
        <v>119</v>
      </c>
      <c r="G1082" s="40"/>
      <c r="H1082" s="49" t="s">
        <v>3999</v>
      </c>
      <c r="I1082" s="40" t="s">
        <v>2063</v>
      </c>
      <c r="J1082" s="49" t="s">
        <v>10</v>
      </c>
      <c r="K1082" s="49" t="s">
        <v>2838</v>
      </c>
      <c r="L1082" s="52">
        <v>8.2341638682E10</v>
      </c>
      <c r="M1082" s="53"/>
      <c r="N1082" s="49" t="s">
        <v>2840</v>
      </c>
      <c r="O1082" s="40" t="s">
        <v>2961</v>
      </c>
      <c r="P1082" s="55"/>
      <c r="Q1082" s="40" t="s">
        <v>139</v>
      </c>
      <c r="R1082" s="55"/>
      <c r="S1082" s="55"/>
      <c r="T1082" s="55"/>
      <c r="U1082" s="55"/>
      <c r="V1082" s="49" t="s">
        <v>2876</v>
      </c>
      <c r="W1082" s="55"/>
      <c r="X1082" s="55"/>
      <c r="Y1082" s="55"/>
      <c r="Z1082" s="40"/>
      <c r="AA1082" s="55"/>
      <c r="AB1082" s="40"/>
      <c r="AC1082" s="40"/>
      <c r="AD1082" s="55"/>
      <c r="AE1082" s="56"/>
      <c r="AF1082" s="56"/>
      <c r="AG1082" s="56"/>
      <c r="AH1082" s="56"/>
      <c r="AI1082" s="56"/>
      <c r="AJ1082" s="56"/>
      <c r="AK1082" s="56"/>
    </row>
    <row r="1083" ht="26.25" customHeight="1">
      <c r="A1083" s="40">
        <v>1039.0</v>
      </c>
      <c r="B1083" s="55"/>
      <c r="C1083" s="49" t="s">
        <v>4000</v>
      </c>
      <c r="D1083" s="67">
        <v>35887.0</v>
      </c>
      <c r="E1083" s="67"/>
      <c r="F1083" s="41" t="s">
        <v>101</v>
      </c>
      <c r="G1083" s="40"/>
      <c r="H1083" s="49" t="s">
        <v>4001</v>
      </c>
      <c r="I1083" s="40" t="s">
        <v>4002</v>
      </c>
      <c r="J1083" s="49" t="s">
        <v>10</v>
      </c>
      <c r="K1083" s="49" t="s">
        <v>105</v>
      </c>
      <c r="L1083" s="52">
        <v>8.1805592694E10</v>
      </c>
      <c r="M1083" s="53">
        <v>8.174772676E9</v>
      </c>
      <c r="N1083" s="54" t="s">
        <v>4003</v>
      </c>
      <c r="O1083" s="40" t="s">
        <v>106</v>
      </c>
      <c r="P1083" s="55"/>
      <c r="Q1083" s="40" t="s">
        <v>139</v>
      </c>
      <c r="R1083" s="55"/>
      <c r="S1083" s="55"/>
      <c r="T1083" s="55"/>
      <c r="U1083" s="55"/>
      <c r="V1083" s="49" t="s">
        <v>4004</v>
      </c>
      <c r="W1083" s="55"/>
      <c r="X1083" s="55"/>
      <c r="Y1083" s="55"/>
      <c r="Z1083" s="40"/>
      <c r="AA1083" s="55"/>
      <c r="AB1083" s="40"/>
      <c r="AC1083" s="40"/>
      <c r="AD1083" s="55"/>
      <c r="AE1083" s="56"/>
      <c r="AF1083" s="56"/>
      <c r="AG1083" s="56"/>
      <c r="AH1083" s="56"/>
      <c r="AI1083" s="56"/>
      <c r="AJ1083" s="56"/>
      <c r="AK1083" s="56"/>
    </row>
    <row r="1084" ht="26.25" customHeight="1">
      <c r="A1084" s="40">
        <v>1040.0</v>
      </c>
      <c r="B1084" s="55"/>
      <c r="C1084" s="49" t="s">
        <v>4005</v>
      </c>
      <c r="D1084" s="68" t="s">
        <v>4006</v>
      </c>
      <c r="E1084" s="68"/>
      <c r="F1084" s="41" t="s">
        <v>101</v>
      </c>
      <c r="G1084" s="40"/>
      <c r="H1084" s="49" t="s">
        <v>4007</v>
      </c>
      <c r="I1084" s="40" t="s">
        <v>2063</v>
      </c>
      <c r="J1084" s="49" t="s">
        <v>10</v>
      </c>
      <c r="K1084" s="49" t="s">
        <v>105</v>
      </c>
      <c r="L1084" s="52">
        <v>8.123761139E9</v>
      </c>
      <c r="M1084" s="53" t="s">
        <v>4008</v>
      </c>
      <c r="N1084" s="49" t="s">
        <v>4009</v>
      </c>
      <c r="O1084" s="40" t="s">
        <v>106</v>
      </c>
      <c r="P1084" s="55"/>
      <c r="Q1084" s="40" t="s">
        <v>139</v>
      </c>
      <c r="R1084" s="55"/>
      <c r="S1084" s="55"/>
      <c r="T1084" s="55"/>
      <c r="U1084" s="55"/>
      <c r="V1084" s="49" t="s">
        <v>2876</v>
      </c>
      <c r="W1084" s="55"/>
      <c r="X1084" s="55"/>
      <c r="Y1084" s="55"/>
      <c r="Z1084" s="40"/>
      <c r="AA1084" s="55"/>
      <c r="AB1084" s="40"/>
      <c r="AC1084" s="40"/>
      <c r="AD1084" s="55"/>
      <c r="AE1084" s="56"/>
      <c r="AF1084" s="56"/>
      <c r="AG1084" s="56"/>
      <c r="AH1084" s="56"/>
      <c r="AI1084" s="56"/>
      <c r="AJ1084" s="56"/>
      <c r="AK1084" s="56"/>
    </row>
    <row r="1085" ht="26.25" customHeight="1">
      <c r="A1085" s="40">
        <v>1041.0</v>
      </c>
      <c r="B1085" s="55"/>
      <c r="C1085" s="49" t="s">
        <v>4010</v>
      </c>
      <c r="D1085" s="68" t="s">
        <v>4011</v>
      </c>
      <c r="E1085" s="68"/>
      <c r="F1085" s="41" t="s">
        <v>101</v>
      </c>
      <c r="G1085" s="40"/>
      <c r="H1085" s="49" t="s">
        <v>4012</v>
      </c>
      <c r="I1085" s="40" t="s">
        <v>2063</v>
      </c>
      <c r="J1085" s="49" t="s">
        <v>10</v>
      </c>
      <c r="K1085" s="49" t="s">
        <v>105</v>
      </c>
      <c r="L1085" s="52">
        <v>8.3114558806E10</v>
      </c>
      <c r="M1085" s="53" t="s">
        <v>4013</v>
      </c>
      <c r="N1085" s="54" t="s">
        <v>4014</v>
      </c>
      <c r="O1085" s="40" t="s">
        <v>106</v>
      </c>
      <c r="P1085" s="55"/>
      <c r="Q1085" s="40" t="s">
        <v>139</v>
      </c>
      <c r="R1085" s="55"/>
      <c r="S1085" s="55"/>
      <c r="T1085" s="55"/>
      <c r="U1085" s="55"/>
      <c r="V1085" s="49" t="s">
        <v>4015</v>
      </c>
      <c r="W1085" s="55"/>
      <c r="X1085" s="55"/>
      <c r="Y1085" s="55"/>
      <c r="Z1085" s="40"/>
      <c r="AA1085" s="55"/>
      <c r="AB1085" s="40"/>
      <c r="AC1085" s="40"/>
      <c r="AD1085" s="55"/>
      <c r="AE1085" s="56"/>
      <c r="AF1085" s="56"/>
      <c r="AG1085" s="56"/>
      <c r="AH1085" s="56"/>
      <c r="AI1085" s="56"/>
      <c r="AJ1085" s="56"/>
      <c r="AK1085" s="56"/>
    </row>
    <row r="1086" ht="26.25" customHeight="1">
      <c r="A1086" s="40">
        <v>1042.0</v>
      </c>
      <c r="B1086" s="55"/>
      <c r="C1086" s="49" t="s">
        <v>4016</v>
      </c>
      <c r="D1086" s="68" t="s">
        <v>4017</v>
      </c>
      <c r="E1086" s="68"/>
      <c r="F1086" s="41" t="s">
        <v>101</v>
      </c>
      <c r="G1086" s="40"/>
      <c r="H1086" s="49" t="s">
        <v>4018</v>
      </c>
      <c r="I1086" s="40" t="s">
        <v>2063</v>
      </c>
      <c r="J1086" s="49" t="s">
        <v>10</v>
      </c>
      <c r="K1086" s="49" t="s">
        <v>105</v>
      </c>
      <c r="L1086" s="52" t="s">
        <v>4019</v>
      </c>
      <c r="M1086" s="53" t="s">
        <v>4020</v>
      </c>
      <c r="N1086" s="49" t="s">
        <v>2840</v>
      </c>
      <c r="O1086" s="40" t="s">
        <v>106</v>
      </c>
      <c r="P1086" s="55"/>
      <c r="Q1086" s="40" t="s">
        <v>139</v>
      </c>
      <c r="R1086" s="55"/>
      <c r="S1086" s="55"/>
      <c r="T1086" s="55"/>
      <c r="U1086" s="55"/>
      <c r="V1086" s="49" t="s">
        <v>4021</v>
      </c>
      <c r="W1086" s="55"/>
      <c r="X1086" s="55"/>
      <c r="Y1086" s="55"/>
      <c r="Z1086" s="40"/>
      <c r="AA1086" s="55"/>
      <c r="AB1086" s="40"/>
      <c r="AC1086" s="40"/>
      <c r="AD1086" s="55"/>
      <c r="AE1086" s="56"/>
      <c r="AF1086" s="56"/>
      <c r="AG1086" s="56"/>
      <c r="AH1086" s="56"/>
      <c r="AI1086" s="56"/>
      <c r="AJ1086" s="56"/>
      <c r="AK1086" s="56"/>
    </row>
    <row r="1087" ht="26.25" customHeight="1">
      <c r="A1087" s="40">
        <v>1043.0</v>
      </c>
      <c r="B1087" s="55"/>
      <c r="C1087" s="49" t="s">
        <v>4022</v>
      </c>
      <c r="D1087" s="68" t="s">
        <v>4023</v>
      </c>
      <c r="E1087" s="68"/>
      <c r="F1087" s="41" t="s">
        <v>101</v>
      </c>
      <c r="G1087" s="40"/>
      <c r="H1087" s="49" t="s">
        <v>4024</v>
      </c>
      <c r="I1087" s="40" t="s">
        <v>2239</v>
      </c>
      <c r="J1087" s="49" t="s">
        <v>10</v>
      </c>
      <c r="K1087" s="49" t="s">
        <v>105</v>
      </c>
      <c r="L1087" s="52" t="s">
        <v>4025</v>
      </c>
      <c r="M1087" s="53" t="s">
        <v>4026</v>
      </c>
      <c r="N1087" s="54" t="s">
        <v>4027</v>
      </c>
      <c r="O1087" s="40" t="s">
        <v>106</v>
      </c>
      <c r="P1087" s="55"/>
      <c r="Q1087" s="40" t="s">
        <v>139</v>
      </c>
      <c r="R1087" s="55"/>
      <c r="S1087" s="55"/>
      <c r="T1087" s="55"/>
      <c r="U1087" s="55"/>
      <c r="V1087" s="49" t="s">
        <v>4028</v>
      </c>
      <c r="W1087" s="55"/>
      <c r="X1087" s="55"/>
      <c r="Y1087" s="55"/>
      <c r="Z1087" s="40"/>
      <c r="AA1087" s="55"/>
      <c r="AB1087" s="40"/>
      <c r="AC1087" s="40"/>
      <c r="AD1087" s="55"/>
      <c r="AE1087" s="56"/>
      <c r="AF1087" s="56"/>
      <c r="AG1087" s="56"/>
      <c r="AH1087" s="56"/>
      <c r="AI1087" s="56"/>
      <c r="AJ1087" s="56"/>
      <c r="AK1087" s="56"/>
    </row>
    <row r="1088" ht="26.25" customHeight="1">
      <c r="A1088" s="40">
        <v>1044.0</v>
      </c>
      <c r="B1088" s="55"/>
      <c r="C1088" s="49" t="s">
        <v>4029</v>
      </c>
      <c r="D1088" s="68" t="s">
        <v>4030</v>
      </c>
      <c r="E1088" s="68"/>
      <c r="F1088" s="41" t="s">
        <v>119</v>
      </c>
      <c r="G1088" s="40"/>
      <c r="H1088" s="49" t="s">
        <v>4031</v>
      </c>
      <c r="I1088" s="40" t="s">
        <v>3937</v>
      </c>
      <c r="J1088" s="49" t="s">
        <v>10</v>
      </c>
      <c r="K1088" s="49" t="s">
        <v>1776</v>
      </c>
      <c r="L1088" s="52">
        <v>8.23395764E10</v>
      </c>
      <c r="M1088" s="53" t="s">
        <v>4032</v>
      </c>
      <c r="N1088" s="54" t="s">
        <v>4033</v>
      </c>
      <c r="O1088" s="40" t="s">
        <v>106</v>
      </c>
      <c r="P1088" s="55"/>
      <c r="Q1088" s="40" t="s">
        <v>108</v>
      </c>
      <c r="R1088" s="55"/>
      <c r="S1088" s="55"/>
      <c r="T1088" s="55"/>
      <c r="U1088" s="55"/>
      <c r="V1088" s="49" t="s">
        <v>4034</v>
      </c>
      <c r="W1088" s="55"/>
      <c r="X1088" s="55"/>
      <c r="Y1088" s="55"/>
      <c r="Z1088" s="40"/>
      <c r="AA1088" s="55"/>
      <c r="AB1088" s="40"/>
      <c r="AC1088" s="40"/>
      <c r="AD1088" s="55"/>
      <c r="AE1088" s="56"/>
      <c r="AF1088" s="56"/>
      <c r="AG1088" s="56"/>
      <c r="AH1088" s="56"/>
      <c r="AI1088" s="56"/>
      <c r="AJ1088" s="56"/>
      <c r="AK1088" s="56"/>
    </row>
    <row r="1089" ht="26.25" customHeight="1">
      <c r="A1089" s="40">
        <v>1045.0</v>
      </c>
      <c r="B1089" s="55"/>
      <c r="C1089" s="49" t="s">
        <v>4035</v>
      </c>
      <c r="D1089" s="67">
        <v>34891.0</v>
      </c>
      <c r="E1089" s="67"/>
      <c r="F1089" s="41" t="s">
        <v>119</v>
      </c>
      <c r="G1089" s="40"/>
      <c r="H1089" s="49" t="s">
        <v>4036</v>
      </c>
      <c r="I1089" s="40" t="s">
        <v>3624</v>
      </c>
      <c r="J1089" s="49" t="s">
        <v>10</v>
      </c>
      <c r="K1089" s="55"/>
      <c r="L1089" s="52">
        <v>8.972103696E9</v>
      </c>
      <c r="M1089" s="53"/>
      <c r="N1089" s="49" t="s">
        <v>4037</v>
      </c>
      <c r="O1089" s="40" t="s">
        <v>106</v>
      </c>
      <c r="P1089" s="55"/>
      <c r="Q1089" s="40" t="s">
        <v>139</v>
      </c>
      <c r="R1089" s="55"/>
      <c r="S1089" s="55"/>
      <c r="T1089" s="55"/>
      <c r="U1089" s="55"/>
      <c r="V1089" s="49" t="s">
        <v>4038</v>
      </c>
      <c r="W1089" s="55"/>
      <c r="X1089" s="55"/>
      <c r="Y1089" s="55"/>
      <c r="Z1089" s="40"/>
      <c r="AA1089" s="55"/>
      <c r="AB1089" s="40"/>
      <c r="AC1089" s="40"/>
      <c r="AD1089" s="55"/>
      <c r="AE1089" s="56"/>
      <c r="AF1089" s="56"/>
      <c r="AG1089" s="56"/>
      <c r="AH1089" s="56"/>
      <c r="AI1089" s="56"/>
      <c r="AJ1089" s="56"/>
      <c r="AK1089" s="56"/>
    </row>
    <row r="1090" ht="26.25" customHeight="1">
      <c r="A1090" s="40">
        <v>1046.0</v>
      </c>
      <c r="B1090" s="55"/>
      <c r="C1090" s="49" t="s">
        <v>4039</v>
      </c>
      <c r="D1090" s="68" t="s">
        <v>4040</v>
      </c>
      <c r="E1090" s="68"/>
      <c r="F1090" s="41" t="s">
        <v>119</v>
      </c>
      <c r="G1090" s="40"/>
      <c r="H1090" s="49" t="s">
        <v>4041</v>
      </c>
      <c r="I1090" s="40" t="s">
        <v>3624</v>
      </c>
      <c r="J1090" s="49" t="s">
        <v>10</v>
      </c>
      <c r="K1090" s="55"/>
      <c r="L1090" s="52">
        <v>8.5738674091E10</v>
      </c>
      <c r="M1090" s="53"/>
      <c r="N1090" s="54" t="s">
        <v>4042</v>
      </c>
      <c r="O1090" s="40" t="s">
        <v>106</v>
      </c>
      <c r="P1090" s="55"/>
      <c r="Q1090" s="40" t="s">
        <v>139</v>
      </c>
      <c r="R1090" s="55"/>
      <c r="S1090" s="55"/>
      <c r="T1090" s="55"/>
      <c r="U1090" s="55"/>
      <c r="V1090" s="49" t="s">
        <v>4043</v>
      </c>
      <c r="W1090" s="55"/>
      <c r="X1090" s="55"/>
      <c r="Y1090" s="55"/>
      <c r="Z1090" s="40"/>
      <c r="AA1090" s="55"/>
      <c r="AB1090" s="40"/>
      <c r="AC1090" s="40"/>
      <c r="AD1090" s="55"/>
      <c r="AE1090" s="56"/>
      <c r="AF1090" s="56"/>
      <c r="AG1090" s="56"/>
      <c r="AH1090" s="56"/>
      <c r="AI1090" s="56"/>
      <c r="AJ1090" s="56"/>
      <c r="AK1090" s="56"/>
    </row>
    <row r="1091" ht="26.25" customHeight="1">
      <c r="A1091" s="40">
        <v>1047.0</v>
      </c>
      <c r="B1091" s="55"/>
      <c r="C1091" s="49" t="s">
        <v>4044</v>
      </c>
      <c r="D1091" s="68" t="s">
        <v>4045</v>
      </c>
      <c r="E1091" s="68"/>
      <c r="F1091" s="41" t="s">
        <v>119</v>
      </c>
      <c r="G1091" s="40"/>
      <c r="H1091" s="49" t="s">
        <v>4046</v>
      </c>
      <c r="I1091" s="40" t="s">
        <v>2867</v>
      </c>
      <c r="J1091" s="49" t="s">
        <v>10</v>
      </c>
      <c r="K1091" s="55"/>
      <c r="L1091" s="52">
        <v>8.786038202E9</v>
      </c>
      <c r="M1091" s="53" t="s">
        <v>4047</v>
      </c>
      <c r="N1091" s="49" t="s">
        <v>2831</v>
      </c>
      <c r="O1091" s="40" t="s">
        <v>106</v>
      </c>
      <c r="P1091" s="55"/>
      <c r="Q1091" s="40" t="s">
        <v>139</v>
      </c>
      <c r="R1091" s="55"/>
      <c r="S1091" s="55"/>
      <c r="T1091" s="55"/>
      <c r="U1091" s="55"/>
      <c r="V1091" s="49" t="s">
        <v>2876</v>
      </c>
      <c r="W1091" s="55"/>
      <c r="X1091" s="55"/>
      <c r="Y1091" s="55"/>
      <c r="Z1091" s="40"/>
      <c r="AA1091" s="55"/>
      <c r="AB1091" s="40"/>
      <c r="AC1091" s="40"/>
      <c r="AD1091" s="55"/>
      <c r="AE1091" s="56"/>
      <c r="AF1091" s="56"/>
      <c r="AG1091" s="56"/>
      <c r="AH1091" s="56"/>
      <c r="AI1091" s="56"/>
      <c r="AJ1091" s="56"/>
      <c r="AK1091" s="56"/>
    </row>
    <row r="1092" ht="26.25" customHeight="1">
      <c r="A1092" s="40">
        <v>1048.0</v>
      </c>
      <c r="B1092" s="55"/>
      <c r="C1092" s="49" t="s">
        <v>4048</v>
      </c>
      <c r="D1092" s="68" t="s">
        <v>4049</v>
      </c>
      <c r="E1092" s="68"/>
      <c r="F1092" s="41" t="s">
        <v>101</v>
      </c>
      <c r="G1092" s="40"/>
      <c r="H1092" s="49" t="s">
        <v>4050</v>
      </c>
      <c r="I1092" s="40" t="s">
        <v>2239</v>
      </c>
      <c r="J1092" s="49" t="s">
        <v>10</v>
      </c>
      <c r="K1092" s="55"/>
      <c r="L1092" s="52">
        <v>8.17554673E8</v>
      </c>
      <c r="M1092" s="53"/>
      <c r="N1092" s="49" t="s">
        <v>4051</v>
      </c>
      <c r="O1092" s="40" t="s">
        <v>106</v>
      </c>
      <c r="P1092" s="55"/>
      <c r="Q1092" s="40" t="s">
        <v>139</v>
      </c>
      <c r="R1092" s="55"/>
      <c r="S1092" s="55"/>
      <c r="T1092" s="55"/>
      <c r="U1092" s="55"/>
      <c r="V1092" s="49" t="s">
        <v>4052</v>
      </c>
      <c r="W1092" s="55"/>
      <c r="X1092" s="55"/>
      <c r="Y1092" s="55"/>
      <c r="Z1092" s="40"/>
      <c r="AA1092" s="55"/>
      <c r="AB1092" s="40"/>
      <c r="AC1092" s="40"/>
      <c r="AD1092" s="55"/>
      <c r="AE1092" s="56"/>
      <c r="AF1092" s="56"/>
      <c r="AG1092" s="56"/>
      <c r="AH1092" s="56"/>
      <c r="AI1092" s="56"/>
      <c r="AJ1092" s="56"/>
      <c r="AK1092" s="56"/>
    </row>
    <row r="1093" ht="26.25" customHeight="1">
      <c r="A1093" s="40">
        <v>1049.0</v>
      </c>
      <c r="B1093" s="55"/>
      <c r="C1093" s="49" t="s">
        <v>4053</v>
      </c>
      <c r="D1093" s="67">
        <v>34801.0</v>
      </c>
      <c r="E1093" s="67"/>
      <c r="F1093" s="41" t="s">
        <v>101</v>
      </c>
      <c r="G1093" s="40"/>
      <c r="H1093" s="49" t="s">
        <v>4054</v>
      </c>
      <c r="I1093" s="40" t="s">
        <v>2063</v>
      </c>
      <c r="J1093" s="49" t="s">
        <v>10</v>
      </c>
      <c r="K1093" s="49" t="s">
        <v>105</v>
      </c>
      <c r="L1093" s="52">
        <v>8.5935096651E10</v>
      </c>
      <c r="M1093" s="53" t="s">
        <v>4055</v>
      </c>
      <c r="N1093" s="54" t="s">
        <v>4056</v>
      </c>
      <c r="O1093" s="40" t="s">
        <v>106</v>
      </c>
      <c r="P1093" s="55"/>
      <c r="Q1093" s="40" t="s">
        <v>139</v>
      </c>
      <c r="R1093" s="55"/>
      <c r="S1093" s="55"/>
      <c r="T1093" s="55"/>
      <c r="U1093" s="55"/>
      <c r="V1093" s="49" t="s">
        <v>2876</v>
      </c>
      <c r="W1093" s="55"/>
      <c r="X1093" s="55"/>
      <c r="Y1093" s="55"/>
      <c r="Z1093" s="40"/>
      <c r="AA1093" s="55"/>
      <c r="AB1093" s="40"/>
      <c r="AC1093" s="40"/>
      <c r="AD1093" s="55"/>
      <c r="AE1093" s="56"/>
      <c r="AF1093" s="56"/>
      <c r="AG1093" s="56"/>
      <c r="AH1093" s="56"/>
      <c r="AI1093" s="56"/>
      <c r="AJ1093" s="56"/>
      <c r="AK1093" s="56"/>
    </row>
    <row r="1094" ht="26.25" customHeight="1">
      <c r="A1094" s="40">
        <v>1050.0</v>
      </c>
      <c r="B1094" s="55"/>
      <c r="C1094" s="49" t="s">
        <v>4057</v>
      </c>
      <c r="D1094" s="68" t="s">
        <v>4058</v>
      </c>
      <c r="E1094" s="68"/>
      <c r="F1094" s="41" t="s">
        <v>101</v>
      </c>
      <c r="G1094" s="40"/>
      <c r="H1094" s="49" t="s">
        <v>4059</v>
      </c>
      <c r="I1094" s="40" t="s">
        <v>2063</v>
      </c>
      <c r="J1094" s="49" t="s">
        <v>10</v>
      </c>
      <c r="K1094" s="49" t="s">
        <v>105</v>
      </c>
      <c r="L1094" s="52">
        <v>8.124647096E9</v>
      </c>
      <c r="M1094" s="53"/>
      <c r="N1094" s="49" t="s">
        <v>4060</v>
      </c>
      <c r="O1094" s="40" t="s">
        <v>106</v>
      </c>
      <c r="P1094" s="55"/>
      <c r="Q1094" s="40" t="s">
        <v>139</v>
      </c>
      <c r="R1094" s="55"/>
      <c r="S1094" s="55"/>
      <c r="T1094" s="55"/>
      <c r="U1094" s="55"/>
      <c r="V1094" s="49" t="s">
        <v>4061</v>
      </c>
      <c r="W1094" s="55"/>
      <c r="X1094" s="55"/>
      <c r="Y1094" s="55"/>
      <c r="Z1094" s="40"/>
      <c r="AA1094" s="55"/>
      <c r="AB1094" s="40"/>
      <c r="AC1094" s="40"/>
      <c r="AD1094" s="55"/>
      <c r="AE1094" s="56"/>
      <c r="AF1094" s="56"/>
      <c r="AG1094" s="56"/>
      <c r="AH1094" s="56"/>
      <c r="AI1094" s="56"/>
      <c r="AJ1094" s="56"/>
      <c r="AK1094" s="56"/>
    </row>
    <row r="1095" ht="26.25" customHeight="1">
      <c r="A1095" s="40">
        <v>1051.0</v>
      </c>
      <c r="B1095" s="55"/>
      <c r="C1095" s="49" t="s">
        <v>4062</v>
      </c>
      <c r="D1095" s="68" t="s">
        <v>4063</v>
      </c>
      <c r="E1095" s="68"/>
      <c r="F1095" s="41" t="s">
        <v>101</v>
      </c>
      <c r="G1095" s="40"/>
      <c r="H1095" s="49" t="s">
        <v>4064</v>
      </c>
      <c r="I1095" s="40" t="s">
        <v>4065</v>
      </c>
      <c r="J1095" s="49" t="s">
        <v>10</v>
      </c>
      <c r="K1095" s="55"/>
      <c r="L1095" s="52">
        <v>8.1999826243E10</v>
      </c>
      <c r="M1095" s="53">
        <v>8.1999826243E10</v>
      </c>
      <c r="N1095" s="49" t="s">
        <v>4066</v>
      </c>
      <c r="O1095" s="40" t="s">
        <v>106</v>
      </c>
      <c r="P1095" s="55"/>
      <c r="Q1095" s="40" t="s">
        <v>139</v>
      </c>
      <c r="R1095" s="55"/>
      <c r="S1095" s="55"/>
      <c r="T1095" s="55"/>
      <c r="U1095" s="55"/>
      <c r="V1095" s="49" t="s">
        <v>4067</v>
      </c>
      <c r="W1095" s="55"/>
      <c r="X1095" s="55"/>
      <c r="Y1095" s="55"/>
      <c r="Z1095" s="40"/>
      <c r="AA1095" s="55"/>
      <c r="AB1095" s="40"/>
      <c r="AC1095" s="40"/>
      <c r="AD1095" s="55"/>
      <c r="AE1095" s="56"/>
      <c r="AF1095" s="56"/>
      <c r="AG1095" s="56"/>
      <c r="AH1095" s="56"/>
      <c r="AI1095" s="56"/>
      <c r="AJ1095" s="56"/>
      <c r="AK1095" s="56"/>
    </row>
    <row r="1096" ht="26.25" customHeight="1">
      <c r="A1096" s="40">
        <v>1052.0</v>
      </c>
      <c r="B1096" s="55"/>
      <c r="C1096" s="49" t="s">
        <v>4068</v>
      </c>
      <c r="D1096" s="67">
        <v>34735.0</v>
      </c>
      <c r="E1096" s="67"/>
      <c r="F1096" s="41" t="s">
        <v>119</v>
      </c>
      <c r="G1096" s="40"/>
      <c r="H1096" s="49" t="s">
        <v>4069</v>
      </c>
      <c r="I1096" s="40" t="s">
        <v>2063</v>
      </c>
      <c r="J1096" s="49" t="s">
        <v>10</v>
      </c>
      <c r="K1096" s="55"/>
      <c r="L1096" s="52">
        <v>8.1999485297E10</v>
      </c>
      <c r="M1096" s="53"/>
      <c r="N1096" s="49" t="s">
        <v>4070</v>
      </c>
      <c r="O1096" s="40" t="s">
        <v>106</v>
      </c>
      <c r="P1096" s="55"/>
      <c r="Q1096" s="40" t="s">
        <v>139</v>
      </c>
      <c r="R1096" s="55"/>
      <c r="S1096" s="55"/>
      <c r="T1096" s="55"/>
      <c r="U1096" s="55"/>
      <c r="V1096" s="49" t="s">
        <v>4071</v>
      </c>
      <c r="W1096" s="55"/>
      <c r="X1096" s="55"/>
      <c r="Y1096" s="55"/>
      <c r="Z1096" s="40"/>
      <c r="AA1096" s="55"/>
      <c r="AB1096" s="40"/>
      <c r="AC1096" s="40"/>
      <c r="AD1096" s="55"/>
      <c r="AE1096" s="56"/>
      <c r="AF1096" s="56"/>
      <c r="AG1096" s="56"/>
      <c r="AH1096" s="56"/>
      <c r="AI1096" s="56"/>
      <c r="AJ1096" s="56"/>
      <c r="AK1096" s="56"/>
    </row>
    <row r="1097" ht="26.25" customHeight="1">
      <c r="A1097" s="40">
        <v>1053.0</v>
      </c>
      <c r="B1097" s="55"/>
      <c r="C1097" s="49" t="s">
        <v>4072</v>
      </c>
      <c r="D1097" s="68" t="s">
        <v>4073</v>
      </c>
      <c r="E1097" s="68"/>
      <c r="F1097" s="41" t="s">
        <v>119</v>
      </c>
      <c r="G1097" s="40"/>
      <c r="H1097" s="49" t="s">
        <v>4074</v>
      </c>
      <c r="I1097" s="40" t="s">
        <v>4065</v>
      </c>
      <c r="J1097" s="49" t="s">
        <v>10</v>
      </c>
      <c r="K1097" s="49" t="s">
        <v>105</v>
      </c>
      <c r="L1097" s="52" t="s">
        <v>4075</v>
      </c>
      <c r="M1097" s="53" t="s">
        <v>4076</v>
      </c>
      <c r="N1097" s="54" t="s">
        <v>4077</v>
      </c>
      <c r="O1097" s="40" t="s">
        <v>106</v>
      </c>
      <c r="P1097" s="55"/>
      <c r="Q1097" s="40" t="s">
        <v>139</v>
      </c>
      <c r="R1097" s="55"/>
      <c r="S1097" s="55"/>
      <c r="T1097" s="55"/>
      <c r="U1097" s="55"/>
      <c r="V1097" s="49" t="s">
        <v>4078</v>
      </c>
      <c r="W1097" s="55"/>
      <c r="X1097" s="55"/>
      <c r="Y1097" s="55"/>
      <c r="Z1097" s="40"/>
      <c r="AA1097" s="55"/>
      <c r="AB1097" s="40"/>
      <c r="AC1097" s="40"/>
      <c r="AD1097" s="55"/>
      <c r="AE1097" s="56"/>
      <c r="AF1097" s="56"/>
      <c r="AG1097" s="56"/>
      <c r="AH1097" s="56"/>
      <c r="AI1097" s="56"/>
      <c r="AJ1097" s="56"/>
      <c r="AK1097" s="56"/>
    </row>
    <row r="1098" ht="26.25" customHeight="1">
      <c r="A1098" s="40">
        <v>1054.0</v>
      </c>
      <c r="B1098" s="55"/>
      <c r="C1098" s="49" t="s">
        <v>4079</v>
      </c>
      <c r="D1098" s="67">
        <v>34856.0</v>
      </c>
      <c r="E1098" s="67"/>
      <c r="F1098" s="41" t="s">
        <v>119</v>
      </c>
      <c r="G1098" s="40"/>
      <c r="H1098" s="49" t="s">
        <v>4080</v>
      </c>
      <c r="I1098" s="40" t="s">
        <v>2063</v>
      </c>
      <c r="J1098" s="49" t="s">
        <v>10</v>
      </c>
      <c r="K1098" s="49" t="s">
        <v>105</v>
      </c>
      <c r="L1098" s="52">
        <v>8.563811544E9</v>
      </c>
      <c r="M1098" s="53"/>
      <c r="N1098" s="49" t="s">
        <v>2831</v>
      </c>
      <c r="O1098" s="40" t="s">
        <v>106</v>
      </c>
      <c r="P1098" s="55"/>
      <c r="Q1098" s="40" t="s">
        <v>139</v>
      </c>
      <c r="R1098" s="55"/>
      <c r="S1098" s="55"/>
      <c r="T1098" s="55"/>
      <c r="U1098" s="55"/>
      <c r="V1098" s="49" t="s">
        <v>2876</v>
      </c>
      <c r="W1098" s="55"/>
      <c r="X1098" s="55"/>
      <c r="Y1098" s="55"/>
      <c r="Z1098" s="40"/>
      <c r="AA1098" s="55"/>
      <c r="AB1098" s="40"/>
      <c r="AC1098" s="40"/>
      <c r="AD1098" s="55"/>
      <c r="AE1098" s="56"/>
      <c r="AF1098" s="56"/>
      <c r="AG1098" s="56"/>
      <c r="AH1098" s="56"/>
      <c r="AI1098" s="56"/>
      <c r="AJ1098" s="56"/>
      <c r="AK1098" s="56"/>
    </row>
    <row r="1099" ht="26.25" customHeight="1">
      <c r="A1099" s="40">
        <v>1055.0</v>
      </c>
      <c r="B1099" s="55"/>
      <c r="C1099" s="49" t="s">
        <v>4081</v>
      </c>
      <c r="D1099" s="67">
        <v>34856.0</v>
      </c>
      <c r="E1099" s="67"/>
      <c r="F1099" s="41" t="s">
        <v>119</v>
      </c>
      <c r="G1099" s="40"/>
      <c r="H1099" s="49" t="s">
        <v>4082</v>
      </c>
      <c r="I1099" s="40" t="s">
        <v>2063</v>
      </c>
      <c r="J1099" s="49" t="s">
        <v>10</v>
      </c>
      <c r="K1099" s="55"/>
      <c r="L1099" s="52">
        <v>8.563811533E9</v>
      </c>
      <c r="M1099" s="53"/>
      <c r="N1099" s="49" t="s">
        <v>2831</v>
      </c>
      <c r="O1099" s="40" t="s">
        <v>106</v>
      </c>
      <c r="P1099" s="55"/>
      <c r="Q1099" s="40" t="s">
        <v>139</v>
      </c>
      <c r="R1099" s="55"/>
      <c r="S1099" s="55"/>
      <c r="T1099" s="55"/>
      <c r="U1099" s="55"/>
      <c r="V1099" s="49" t="s">
        <v>4083</v>
      </c>
      <c r="W1099" s="55"/>
      <c r="X1099" s="55"/>
      <c r="Y1099" s="55"/>
      <c r="Z1099" s="40"/>
      <c r="AA1099" s="55"/>
      <c r="AB1099" s="40"/>
      <c r="AC1099" s="40"/>
      <c r="AD1099" s="55"/>
      <c r="AE1099" s="56"/>
      <c r="AF1099" s="56"/>
      <c r="AG1099" s="56"/>
      <c r="AH1099" s="56"/>
      <c r="AI1099" s="56"/>
      <c r="AJ1099" s="56"/>
      <c r="AK1099" s="56"/>
    </row>
    <row r="1100" ht="26.25" customHeight="1">
      <c r="A1100" s="40">
        <v>1056.0</v>
      </c>
      <c r="B1100" s="55"/>
      <c r="C1100" s="49" t="s">
        <v>4084</v>
      </c>
      <c r="D1100" s="67">
        <v>34761.0</v>
      </c>
      <c r="E1100" s="67"/>
      <c r="F1100" s="41" t="s">
        <v>119</v>
      </c>
      <c r="G1100" s="40"/>
      <c r="H1100" s="49" t="s">
        <v>4085</v>
      </c>
      <c r="I1100" s="40" t="s">
        <v>2239</v>
      </c>
      <c r="J1100" s="49" t="s">
        <v>10</v>
      </c>
      <c r="K1100" s="55"/>
      <c r="L1100" s="52">
        <v>8.3119907217E10</v>
      </c>
      <c r="M1100" s="53"/>
      <c r="N1100" s="49" t="s">
        <v>4086</v>
      </c>
      <c r="O1100" s="40" t="s">
        <v>106</v>
      </c>
      <c r="P1100" s="55"/>
      <c r="Q1100" s="40" t="s">
        <v>139</v>
      </c>
      <c r="R1100" s="55"/>
      <c r="S1100" s="55"/>
      <c r="T1100" s="55"/>
      <c r="U1100" s="55"/>
      <c r="V1100" s="49" t="s">
        <v>4087</v>
      </c>
      <c r="W1100" s="55"/>
      <c r="X1100" s="55"/>
      <c r="Y1100" s="55"/>
      <c r="Z1100" s="40"/>
      <c r="AA1100" s="55"/>
      <c r="AB1100" s="40"/>
      <c r="AC1100" s="40"/>
      <c r="AD1100" s="55"/>
      <c r="AE1100" s="56"/>
      <c r="AF1100" s="56"/>
      <c r="AG1100" s="56"/>
      <c r="AH1100" s="56"/>
      <c r="AI1100" s="56"/>
      <c r="AJ1100" s="56"/>
      <c r="AK1100" s="56"/>
    </row>
    <row r="1101" ht="26.25" customHeight="1">
      <c r="A1101" s="40">
        <v>1057.0</v>
      </c>
      <c r="B1101" s="55"/>
      <c r="C1101" s="49" t="s">
        <v>4088</v>
      </c>
      <c r="D1101" s="67">
        <v>34852.0</v>
      </c>
      <c r="E1101" s="67"/>
      <c r="F1101" s="41" t="s">
        <v>101</v>
      </c>
      <c r="G1101" s="40"/>
      <c r="H1101" s="49" t="s">
        <v>4089</v>
      </c>
      <c r="I1101" s="40" t="s">
        <v>2239</v>
      </c>
      <c r="J1101" s="49" t="s">
        <v>10</v>
      </c>
      <c r="K1101" s="55"/>
      <c r="L1101" s="52">
        <v>8.5737396538E10</v>
      </c>
      <c r="M1101" s="53"/>
      <c r="N1101" s="49" t="s">
        <v>3826</v>
      </c>
      <c r="O1101" s="40" t="s">
        <v>106</v>
      </c>
      <c r="P1101" s="55"/>
      <c r="Q1101" s="40" t="s">
        <v>139</v>
      </c>
      <c r="R1101" s="55"/>
      <c r="S1101" s="55"/>
      <c r="T1101" s="55"/>
      <c r="U1101" s="55"/>
      <c r="V1101" s="49" t="s">
        <v>4090</v>
      </c>
      <c r="W1101" s="55"/>
      <c r="X1101" s="55"/>
      <c r="Y1101" s="55"/>
      <c r="Z1101" s="40"/>
      <c r="AA1101" s="55"/>
      <c r="AB1101" s="40"/>
      <c r="AC1101" s="40"/>
      <c r="AD1101" s="55"/>
      <c r="AE1101" s="56"/>
      <c r="AF1101" s="56"/>
      <c r="AG1101" s="56"/>
      <c r="AH1101" s="56"/>
      <c r="AI1101" s="56"/>
      <c r="AJ1101" s="56"/>
      <c r="AK1101" s="56"/>
    </row>
    <row r="1102" ht="26.25" customHeight="1">
      <c r="A1102" s="40">
        <v>1058.0</v>
      </c>
      <c r="B1102" s="55"/>
      <c r="C1102" s="49" t="s">
        <v>4091</v>
      </c>
      <c r="D1102" s="67">
        <v>34762.0</v>
      </c>
      <c r="E1102" s="67"/>
      <c r="F1102" s="41" t="s">
        <v>101</v>
      </c>
      <c r="G1102" s="40"/>
      <c r="H1102" s="49" t="s">
        <v>4092</v>
      </c>
      <c r="I1102" s="40" t="s">
        <v>2867</v>
      </c>
      <c r="J1102" s="49" t="s">
        <v>10</v>
      </c>
      <c r="K1102" s="49" t="s">
        <v>105</v>
      </c>
      <c r="L1102" s="52">
        <v>8.1934305297E10</v>
      </c>
      <c r="M1102" s="53" t="s">
        <v>4093</v>
      </c>
      <c r="N1102" s="54" t="s">
        <v>4094</v>
      </c>
      <c r="O1102" s="40" t="s">
        <v>106</v>
      </c>
      <c r="P1102" s="55"/>
      <c r="Q1102" s="40" t="s">
        <v>139</v>
      </c>
      <c r="R1102" s="55"/>
      <c r="S1102" s="55"/>
      <c r="T1102" s="55"/>
      <c r="U1102" s="55"/>
      <c r="V1102" s="49" t="s">
        <v>2876</v>
      </c>
      <c r="W1102" s="55"/>
      <c r="X1102" s="55"/>
      <c r="Y1102" s="55"/>
      <c r="Z1102" s="40"/>
      <c r="AA1102" s="55"/>
      <c r="AB1102" s="40"/>
      <c r="AC1102" s="40"/>
      <c r="AD1102" s="55"/>
      <c r="AE1102" s="56"/>
      <c r="AF1102" s="56"/>
      <c r="AG1102" s="56"/>
      <c r="AH1102" s="56"/>
      <c r="AI1102" s="56"/>
      <c r="AJ1102" s="56"/>
      <c r="AK1102" s="56"/>
    </row>
    <row r="1103" ht="26.25" customHeight="1">
      <c r="A1103" s="40">
        <v>1059.0</v>
      </c>
      <c r="B1103" s="55"/>
      <c r="C1103" s="49" t="s">
        <v>4095</v>
      </c>
      <c r="D1103" s="67">
        <v>35035.0</v>
      </c>
      <c r="E1103" s="67"/>
      <c r="F1103" s="41" t="s">
        <v>101</v>
      </c>
      <c r="G1103" s="40"/>
      <c r="H1103" s="49" t="s">
        <v>4096</v>
      </c>
      <c r="I1103" s="40" t="s">
        <v>2468</v>
      </c>
      <c r="J1103" s="49" t="s">
        <v>10</v>
      </c>
      <c r="K1103" s="49" t="s">
        <v>105</v>
      </c>
      <c r="L1103" s="52">
        <v>8.9691293995E10</v>
      </c>
      <c r="M1103" s="53"/>
      <c r="N1103" s="54" t="s">
        <v>4097</v>
      </c>
      <c r="O1103" s="40" t="s">
        <v>106</v>
      </c>
      <c r="P1103" s="55"/>
      <c r="Q1103" s="40" t="s">
        <v>139</v>
      </c>
      <c r="R1103" s="55"/>
      <c r="S1103" s="55"/>
      <c r="T1103" s="55"/>
      <c r="U1103" s="55"/>
      <c r="V1103" s="49" t="s">
        <v>2876</v>
      </c>
      <c r="W1103" s="55"/>
      <c r="X1103" s="55"/>
      <c r="Y1103" s="55"/>
      <c r="Z1103" s="40"/>
      <c r="AA1103" s="55"/>
      <c r="AB1103" s="40"/>
      <c r="AC1103" s="40"/>
      <c r="AD1103" s="55"/>
      <c r="AE1103" s="56"/>
      <c r="AF1103" s="56"/>
      <c r="AG1103" s="56"/>
      <c r="AH1103" s="56"/>
      <c r="AI1103" s="56"/>
      <c r="AJ1103" s="56"/>
      <c r="AK1103" s="56"/>
    </row>
    <row r="1104" ht="26.25" customHeight="1">
      <c r="A1104" s="40">
        <v>1060.0</v>
      </c>
      <c r="B1104" s="55"/>
      <c r="C1104" s="49" t="s">
        <v>4098</v>
      </c>
      <c r="D1104" s="67">
        <v>34497.0</v>
      </c>
      <c r="E1104" s="67"/>
      <c r="F1104" s="41" t="s">
        <v>119</v>
      </c>
      <c r="G1104" s="40"/>
      <c r="H1104" s="49" t="s">
        <v>4099</v>
      </c>
      <c r="I1104" s="40" t="s">
        <v>1795</v>
      </c>
      <c r="J1104" s="49" t="s">
        <v>11</v>
      </c>
      <c r="K1104" s="55"/>
      <c r="L1104" s="52">
        <v>8.977615891E9</v>
      </c>
      <c r="M1104" s="53"/>
      <c r="N1104" s="49" t="s">
        <v>4100</v>
      </c>
      <c r="O1104" s="40" t="s">
        <v>106</v>
      </c>
      <c r="P1104" s="55"/>
      <c r="Q1104" s="40" t="s">
        <v>139</v>
      </c>
      <c r="R1104" s="55"/>
      <c r="S1104" s="55"/>
      <c r="T1104" s="55"/>
      <c r="U1104" s="55"/>
      <c r="V1104" s="49" t="s">
        <v>2876</v>
      </c>
      <c r="W1104" s="55"/>
      <c r="X1104" s="55"/>
      <c r="Y1104" s="55"/>
      <c r="Z1104" s="40"/>
      <c r="AA1104" s="55"/>
      <c r="AB1104" s="40"/>
      <c r="AC1104" s="40"/>
      <c r="AD1104" s="55"/>
      <c r="AE1104" s="56"/>
      <c r="AF1104" s="56"/>
      <c r="AG1104" s="56"/>
      <c r="AH1104" s="56"/>
      <c r="AI1104" s="56"/>
      <c r="AJ1104" s="56"/>
      <c r="AK1104" s="56"/>
    </row>
    <row r="1105" ht="26.25" customHeight="1">
      <c r="A1105" s="40">
        <v>1061.0</v>
      </c>
      <c r="B1105" s="55"/>
      <c r="C1105" s="49" t="s">
        <v>4101</v>
      </c>
      <c r="D1105" s="68" t="s">
        <v>4102</v>
      </c>
      <c r="E1105" s="68"/>
      <c r="F1105" s="41" t="s">
        <v>119</v>
      </c>
      <c r="G1105" s="40"/>
      <c r="H1105" s="49" t="s">
        <v>4103</v>
      </c>
      <c r="I1105" s="40" t="s">
        <v>4104</v>
      </c>
      <c r="J1105" s="49" t="s">
        <v>13</v>
      </c>
      <c r="K1105" s="55"/>
      <c r="L1105" s="52">
        <v>8.1318720091E10</v>
      </c>
      <c r="M1105" s="53"/>
      <c r="N1105" s="54" t="s">
        <v>4105</v>
      </c>
      <c r="O1105" s="40" t="s">
        <v>137</v>
      </c>
      <c r="P1105" s="55"/>
      <c r="Q1105" s="40" t="s">
        <v>139</v>
      </c>
      <c r="R1105" s="55"/>
      <c r="S1105" s="55"/>
      <c r="T1105" s="55"/>
      <c r="U1105" s="55"/>
      <c r="V1105" s="49" t="s">
        <v>4106</v>
      </c>
      <c r="W1105" s="55"/>
      <c r="X1105" s="55"/>
      <c r="Y1105" s="55"/>
      <c r="Z1105" s="40"/>
      <c r="AA1105" s="55"/>
      <c r="AB1105" s="40"/>
      <c r="AC1105" s="40"/>
      <c r="AD1105" s="55"/>
      <c r="AE1105" s="56"/>
      <c r="AF1105" s="56"/>
      <c r="AG1105" s="56"/>
      <c r="AH1105" s="56"/>
      <c r="AI1105" s="56"/>
      <c r="AJ1105" s="56"/>
      <c r="AK1105" s="56"/>
    </row>
    <row r="1106" ht="26.25" customHeight="1">
      <c r="A1106" s="40">
        <v>1062.0</v>
      </c>
      <c r="B1106" s="55"/>
      <c r="C1106" s="49" t="s">
        <v>4107</v>
      </c>
      <c r="D1106" s="68" t="s">
        <v>2831</v>
      </c>
      <c r="E1106" s="68"/>
      <c r="F1106" s="41" t="s">
        <v>119</v>
      </c>
      <c r="G1106" s="40"/>
      <c r="H1106" s="49" t="s">
        <v>4108</v>
      </c>
      <c r="I1106" s="40" t="s">
        <v>48</v>
      </c>
      <c r="J1106" s="49" t="s">
        <v>48</v>
      </c>
      <c r="K1106" s="55"/>
      <c r="L1106" s="52">
        <v>8.2210798634E10</v>
      </c>
      <c r="M1106" s="53"/>
      <c r="N1106" s="54" t="s">
        <v>4109</v>
      </c>
      <c r="O1106" s="40" t="s">
        <v>2881</v>
      </c>
      <c r="P1106" s="55"/>
      <c r="Q1106" s="40" t="s">
        <v>2831</v>
      </c>
      <c r="R1106" s="55"/>
      <c r="S1106" s="55"/>
      <c r="T1106" s="55"/>
      <c r="U1106" s="55"/>
      <c r="V1106" s="49"/>
      <c r="W1106" s="55"/>
      <c r="X1106" s="55"/>
      <c r="Y1106" s="55"/>
      <c r="Z1106" s="40"/>
      <c r="AA1106" s="55"/>
      <c r="AB1106" s="40"/>
      <c r="AC1106" s="40"/>
      <c r="AD1106" s="55"/>
      <c r="AE1106" s="56"/>
      <c r="AF1106" s="56"/>
      <c r="AG1106" s="56"/>
      <c r="AH1106" s="56"/>
      <c r="AI1106" s="56"/>
      <c r="AJ1106" s="56"/>
      <c r="AK1106" s="56"/>
    </row>
    <row r="1107" ht="26.25" customHeight="1">
      <c r="A1107" s="40">
        <v>1063.0</v>
      </c>
      <c r="B1107" s="55"/>
      <c r="C1107" s="49" t="s">
        <v>4110</v>
      </c>
      <c r="D1107" s="68" t="s">
        <v>4111</v>
      </c>
      <c r="E1107" s="68"/>
      <c r="F1107" s="41" t="s">
        <v>101</v>
      </c>
      <c r="G1107" s="40"/>
      <c r="H1107" s="49" t="s">
        <v>4112</v>
      </c>
      <c r="I1107" s="40" t="s">
        <v>2609</v>
      </c>
      <c r="J1107" s="49" t="s">
        <v>13</v>
      </c>
      <c r="K1107" s="55"/>
      <c r="L1107" s="52">
        <v>8.1294497681E10</v>
      </c>
      <c r="M1107" s="53"/>
      <c r="N1107" s="49" t="s">
        <v>4113</v>
      </c>
      <c r="O1107" s="40" t="s">
        <v>106</v>
      </c>
      <c r="P1107" s="55"/>
      <c r="Q1107" s="40" t="s">
        <v>139</v>
      </c>
      <c r="R1107" s="55"/>
      <c r="S1107" s="55"/>
      <c r="T1107" s="55"/>
      <c r="U1107" s="55"/>
      <c r="V1107" s="49" t="s">
        <v>4114</v>
      </c>
      <c r="W1107" s="55"/>
      <c r="X1107" s="55"/>
      <c r="Y1107" s="55"/>
      <c r="Z1107" s="40"/>
      <c r="AA1107" s="55"/>
      <c r="AB1107" s="40"/>
      <c r="AC1107" s="40"/>
      <c r="AD1107" s="55"/>
      <c r="AE1107" s="56"/>
      <c r="AF1107" s="56"/>
      <c r="AG1107" s="56"/>
      <c r="AH1107" s="56"/>
      <c r="AI1107" s="56"/>
      <c r="AJ1107" s="56"/>
      <c r="AK1107" s="56"/>
    </row>
    <row r="1108" ht="26.25" customHeight="1">
      <c r="A1108" s="40">
        <v>1064.0</v>
      </c>
      <c r="B1108" s="55"/>
      <c r="C1108" s="49" t="s">
        <v>4115</v>
      </c>
      <c r="D1108" s="67">
        <v>32546.0</v>
      </c>
      <c r="E1108" s="67"/>
      <c r="F1108" s="41" t="s">
        <v>101</v>
      </c>
      <c r="G1108" s="40"/>
      <c r="H1108" s="49" t="s">
        <v>4116</v>
      </c>
      <c r="I1108" s="40" t="s">
        <v>2162</v>
      </c>
      <c r="J1108" s="49" t="s">
        <v>13</v>
      </c>
      <c r="K1108" s="55"/>
      <c r="L1108" s="52">
        <v>8.7838146393E10</v>
      </c>
      <c r="M1108" s="53"/>
      <c r="N1108" s="49" t="s">
        <v>4117</v>
      </c>
      <c r="O1108" s="40" t="s">
        <v>137</v>
      </c>
      <c r="P1108" s="55"/>
      <c r="Q1108" s="40" t="s">
        <v>108</v>
      </c>
      <c r="R1108" s="55"/>
      <c r="S1108" s="55"/>
      <c r="T1108" s="55"/>
      <c r="U1108" s="55"/>
      <c r="V1108" s="49" t="s">
        <v>2876</v>
      </c>
      <c r="W1108" s="55"/>
      <c r="X1108" s="55"/>
      <c r="Y1108" s="55"/>
      <c r="Z1108" s="40"/>
      <c r="AA1108" s="55"/>
      <c r="AB1108" s="40"/>
      <c r="AC1108" s="40"/>
      <c r="AD1108" s="55"/>
      <c r="AE1108" s="56"/>
      <c r="AF1108" s="56"/>
      <c r="AG1108" s="56"/>
      <c r="AH1108" s="56"/>
      <c r="AI1108" s="56"/>
      <c r="AJ1108" s="56"/>
      <c r="AK1108" s="56"/>
    </row>
    <row r="1109" ht="26.25" customHeight="1">
      <c r="A1109" s="40">
        <v>1065.0</v>
      </c>
      <c r="B1109" s="55"/>
      <c r="C1109" s="49" t="s">
        <v>4118</v>
      </c>
      <c r="D1109" s="67">
        <v>34950.0</v>
      </c>
      <c r="E1109" s="67"/>
      <c r="F1109" s="41" t="s">
        <v>101</v>
      </c>
      <c r="G1109" s="40"/>
      <c r="H1109" s="49" t="s">
        <v>4119</v>
      </c>
      <c r="I1109" s="40" t="s">
        <v>248</v>
      </c>
      <c r="J1109" s="49" t="s">
        <v>11</v>
      </c>
      <c r="K1109" s="49" t="s">
        <v>105</v>
      </c>
      <c r="L1109" s="52">
        <v>8.999453591E9</v>
      </c>
      <c r="M1109" s="53" t="s">
        <v>4120</v>
      </c>
      <c r="N1109" s="49" t="s">
        <v>4121</v>
      </c>
      <c r="O1109" s="40" t="s">
        <v>177</v>
      </c>
      <c r="P1109" s="55"/>
      <c r="Q1109" s="40" t="s">
        <v>108</v>
      </c>
      <c r="R1109" s="55"/>
      <c r="S1109" s="55"/>
      <c r="T1109" s="55"/>
      <c r="U1109" s="55"/>
      <c r="V1109" s="49" t="s">
        <v>4122</v>
      </c>
      <c r="W1109" s="55"/>
      <c r="X1109" s="55"/>
      <c r="Y1109" s="55"/>
      <c r="Z1109" s="40"/>
      <c r="AA1109" s="55"/>
      <c r="AB1109" s="40"/>
      <c r="AC1109" s="40"/>
      <c r="AD1109" s="55"/>
      <c r="AE1109" s="56"/>
      <c r="AF1109" s="56"/>
      <c r="AG1109" s="56"/>
      <c r="AH1109" s="56"/>
      <c r="AI1109" s="56"/>
      <c r="AJ1109" s="56"/>
      <c r="AK1109" s="56"/>
    </row>
    <row r="1110" ht="26.25" customHeight="1">
      <c r="A1110" s="40">
        <v>1066.0</v>
      </c>
      <c r="B1110" s="55"/>
      <c r="C1110" s="49" t="s">
        <v>4123</v>
      </c>
      <c r="D1110" s="68" t="s">
        <v>4124</v>
      </c>
      <c r="E1110" s="68"/>
      <c r="F1110" s="41" t="s">
        <v>119</v>
      </c>
      <c r="G1110" s="40"/>
      <c r="H1110" s="49" t="s">
        <v>4125</v>
      </c>
      <c r="I1110" s="40" t="s">
        <v>4126</v>
      </c>
      <c r="J1110" s="49" t="s">
        <v>11</v>
      </c>
      <c r="K1110" s="55"/>
      <c r="L1110" s="52">
        <v>8.5213134004E10</v>
      </c>
      <c r="M1110" s="53"/>
      <c r="N1110" s="49" t="s">
        <v>3826</v>
      </c>
      <c r="O1110" s="40" t="s">
        <v>2890</v>
      </c>
      <c r="P1110" s="55"/>
      <c r="Q1110" s="40" t="s">
        <v>108</v>
      </c>
      <c r="R1110" s="55"/>
      <c r="S1110" s="55"/>
      <c r="T1110" s="55"/>
      <c r="U1110" s="55"/>
      <c r="V1110" s="49" t="s">
        <v>4127</v>
      </c>
      <c r="W1110" s="55"/>
      <c r="X1110" s="55"/>
      <c r="Y1110" s="55"/>
      <c r="Z1110" s="40"/>
      <c r="AA1110" s="55"/>
      <c r="AB1110" s="40"/>
      <c r="AC1110" s="40"/>
      <c r="AD1110" s="55"/>
      <c r="AE1110" s="56"/>
      <c r="AF1110" s="56"/>
      <c r="AG1110" s="56"/>
      <c r="AH1110" s="56"/>
      <c r="AI1110" s="56"/>
      <c r="AJ1110" s="56"/>
      <c r="AK1110" s="56"/>
    </row>
    <row r="1111" ht="26.25" customHeight="1">
      <c r="A1111" s="40">
        <v>1067.0</v>
      </c>
      <c r="B1111" s="55"/>
      <c r="C1111" s="49" t="s">
        <v>4128</v>
      </c>
      <c r="D1111" s="67">
        <v>32060.0</v>
      </c>
      <c r="E1111" s="67"/>
      <c r="F1111" s="41" t="s">
        <v>101</v>
      </c>
      <c r="G1111" s="40"/>
      <c r="H1111" s="49" t="s">
        <v>4129</v>
      </c>
      <c r="I1111" s="40" t="s">
        <v>4130</v>
      </c>
      <c r="J1111" s="49" t="s">
        <v>24</v>
      </c>
      <c r="K1111" s="55"/>
      <c r="L1111" s="52">
        <v>8.5325509201E10</v>
      </c>
      <c r="M1111" s="53" t="s">
        <v>4131</v>
      </c>
      <c r="N1111" s="49" t="s">
        <v>4132</v>
      </c>
      <c r="O1111" s="40" t="s">
        <v>137</v>
      </c>
      <c r="P1111" s="55"/>
      <c r="Q1111" s="40" t="s">
        <v>108</v>
      </c>
      <c r="R1111" s="55"/>
      <c r="S1111" s="55"/>
      <c r="T1111" s="55"/>
      <c r="U1111" s="55"/>
      <c r="V1111" s="49" t="s">
        <v>4133</v>
      </c>
      <c r="W1111" s="55"/>
      <c r="X1111" s="55"/>
      <c r="Y1111" s="55"/>
      <c r="Z1111" s="40"/>
      <c r="AA1111" s="55"/>
      <c r="AB1111" s="40"/>
      <c r="AC1111" s="40"/>
      <c r="AD1111" s="55"/>
      <c r="AE1111" s="56"/>
      <c r="AF1111" s="56"/>
      <c r="AG1111" s="56"/>
      <c r="AH1111" s="56"/>
      <c r="AI1111" s="56"/>
      <c r="AJ1111" s="56"/>
      <c r="AK1111" s="56"/>
    </row>
    <row r="1112" ht="26.25" customHeight="1">
      <c r="A1112" s="40">
        <v>1068.0</v>
      </c>
      <c r="B1112" s="55"/>
      <c r="C1112" s="49" t="s">
        <v>4134</v>
      </c>
      <c r="D1112" s="67">
        <v>34674.0</v>
      </c>
      <c r="E1112" s="67"/>
      <c r="F1112" s="41" t="s">
        <v>101</v>
      </c>
      <c r="G1112" s="40"/>
      <c r="H1112" s="49" t="s">
        <v>4135</v>
      </c>
      <c r="I1112" s="40" t="s">
        <v>1795</v>
      </c>
      <c r="J1112" s="49" t="s">
        <v>11</v>
      </c>
      <c r="K1112" s="55"/>
      <c r="L1112" s="52">
        <v>8.5794924979E10</v>
      </c>
      <c r="M1112" s="53"/>
      <c r="N1112" s="49" t="s">
        <v>4136</v>
      </c>
      <c r="O1112" s="40" t="s">
        <v>106</v>
      </c>
      <c r="P1112" s="55"/>
      <c r="Q1112" s="40" t="s">
        <v>139</v>
      </c>
      <c r="R1112" s="55"/>
      <c r="S1112" s="55"/>
      <c r="T1112" s="55"/>
      <c r="U1112" s="55"/>
      <c r="V1112" s="49" t="s">
        <v>2876</v>
      </c>
      <c r="W1112" s="55"/>
      <c r="X1112" s="55"/>
      <c r="Y1112" s="55"/>
      <c r="Z1112" s="40"/>
      <c r="AA1112" s="55"/>
      <c r="AB1112" s="40"/>
      <c r="AC1112" s="40"/>
      <c r="AD1112" s="55"/>
      <c r="AE1112" s="56"/>
      <c r="AF1112" s="56"/>
      <c r="AG1112" s="56"/>
      <c r="AH1112" s="56"/>
      <c r="AI1112" s="56"/>
      <c r="AJ1112" s="56"/>
      <c r="AK1112" s="56"/>
    </row>
    <row r="1113" ht="26.25" customHeight="1">
      <c r="A1113" s="40">
        <v>1069.0</v>
      </c>
      <c r="B1113" s="49" t="s">
        <v>4137</v>
      </c>
      <c r="C1113" s="49" t="s">
        <v>4138</v>
      </c>
      <c r="D1113" s="67">
        <v>35828.0</v>
      </c>
      <c r="E1113" s="67"/>
      <c r="F1113" s="41" t="s">
        <v>119</v>
      </c>
      <c r="G1113" s="40" t="s">
        <v>102</v>
      </c>
      <c r="H1113" s="49" t="s">
        <v>4139</v>
      </c>
      <c r="I1113" s="49" t="s">
        <v>4140</v>
      </c>
      <c r="J1113" s="69" t="s">
        <v>11</v>
      </c>
      <c r="K1113" s="49" t="s">
        <v>105</v>
      </c>
      <c r="L1113" s="52">
        <v>8.5819038861E10</v>
      </c>
      <c r="M1113" s="53">
        <v>8.121167746E10</v>
      </c>
      <c r="N1113" s="40" t="s">
        <v>4137</v>
      </c>
      <c r="O1113" s="40" t="s">
        <v>1842</v>
      </c>
      <c r="P1113" s="49" t="s">
        <v>123</v>
      </c>
      <c r="Q1113" s="49" t="s">
        <v>139</v>
      </c>
      <c r="R1113" s="49" t="s">
        <v>4141</v>
      </c>
      <c r="S1113" s="49" t="s">
        <v>1244</v>
      </c>
      <c r="T1113" s="49" t="s">
        <v>1636</v>
      </c>
      <c r="U1113" s="49" t="s">
        <v>4142</v>
      </c>
      <c r="V1113" s="49" t="s">
        <v>4143</v>
      </c>
      <c r="W1113" s="49" t="s">
        <v>593</v>
      </c>
      <c r="X1113" s="49" t="s">
        <v>4144</v>
      </c>
      <c r="Y1113" s="55"/>
      <c r="Z1113" s="55"/>
      <c r="AA1113" s="55"/>
      <c r="AB1113" s="55"/>
      <c r="AC1113" s="55"/>
      <c r="AD1113" s="55"/>
      <c r="AE1113" s="56"/>
      <c r="AF1113" s="56"/>
      <c r="AG1113" s="56"/>
      <c r="AH1113" s="56"/>
      <c r="AI1113" s="56"/>
      <c r="AJ1113" s="56"/>
      <c r="AK1113" s="56"/>
    </row>
    <row r="1114" ht="26.25" customHeight="1">
      <c r="A1114" s="40">
        <v>1070.0</v>
      </c>
      <c r="B1114" s="55"/>
      <c r="C1114" s="49" t="s">
        <v>4145</v>
      </c>
      <c r="D1114" s="68" t="s">
        <v>4146</v>
      </c>
      <c r="E1114" s="68"/>
      <c r="F1114" s="41" t="s">
        <v>119</v>
      </c>
      <c r="G1114" s="40"/>
      <c r="H1114" s="49" t="s">
        <v>4147</v>
      </c>
      <c r="I1114" s="40" t="s">
        <v>4148</v>
      </c>
      <c r="J1114" s="49" t="s">
        <v>51</v>
      </c>
      <c r="K1114" s="55"/>
      <c r="L1114" s="52">
        <v>8.2299877013E10</v>
      </c>
      <c r="M1114" s="53"/>
      <c r="N1114" s="49" t="s">
        <v>4149</v>
      </c>
      <c r="O1114" s="40" t="s">
        <v>177</v>
      </c>
      <c r="P1114" s="55"/>
      <c r="Q1114" s="40" t="s">
        <v>108</v>
      </c>
      <c r="R1114" s="55"/>
      <c r="S1114" s="55"/>
      <c r="T1114" s="55"/>
      <c r="U1114" s="55"/>
      <c r="V1114" s="49" t="s">
        <v>4150</v>
      </c>
      <c r="W1114" s="55"/>
      <c r="X1114" s="55"/>
      <c r="Y1114" s="55"/>
      <c r="Z1114" s="40"/>
      <c r="AA1114" s="55"/>
      <c r="AB1114" s="40"/>
      <c r="AC1114" s="40"/>
      <c r="AD1114" s="55"/>
      <c r="AE1114" s="56"/>
      <c r="AF1114" s="56"/>
      <c r="AG1114" s="56"/>
      <c r="AH1114" s="56"/>
      <c r="AI1114" s="56"/>
      <c r="AJ1114" s="56"/>
      <c r="AK1114" s="56"/>
    </row>
    <row r="1115" ht="26.25" customHeight="1">
      <c r="A1115" s="40">
        <v>1071.0</v>
      </c>
      <c r="B1115" s="55"/>
      <c r="C1115" s="49" t="s">
        <v>4151</v>
      </c>
      <c r="D1115" s="67">
        <v>32265.0</v>
      </c>
      <c r="E1115" s="67"/>
      <c r="F1115" s="41" t="s">
        <v>101</v>
      </c>
      <c r="G1115" s="40"/>
      <c r="H1115" s="49" t="s">
        <v>4152</v>
      </c>
      <c r="I1115" s="40" t="s">
        <v>3728</v>
      </c>
      <c r="J1115" s="49" t="s">
        <v>16</v>
      </c>
      <c r="K1115" s="55"/>
      <c r="L1115" s="52">
        <v>8.2330528701E10</v>
      </c>
      <c r="M1115" s="53"/>
      <c r="N1115" s="49" t="s">
        <v>4153</v>
      </c>
      <c r="O1115" s="40" t="s">
        <v>106</v>
      </c>
      <c r="P1115" s="55"/>
      <c r="Q1115" s="40" t="s">
        <v>108</v>
      </c>
      <c r="R1115" s="55"/>
      <c r="S1115" s="55"/>
      <c r="T1115" s="55"/>
      <c r="U1115" s="55"/>
      <c r="V1115" s="49" t="s">
        <v>4154</v>
      </c>
      <c r="W1115" s="55"/>
      <c r="X1115" s="55"/>
      <c r="Y1115" s="55"/>
      <c r="Z1115" s="40"/>
      <c r="AA1115" s="55"/>
      <c r="AB1115" s="40"/>
      <c r="AC1115" s="40"/>
      <c r="AD1115" s="55"/>
      <c r="AE1115" s="56"/>
      <c r="AF1115" s="56"/>
      <c r="AG1115" s="56"/>
      <c r="AH1115" s="56"/>
      <c r="AI1115" s="56"/>
      <c r="AJ1115" s="56"/>
      <c r="AK1115" s="56"/>
    </row>
    <row r="1116" ht="26.25" customHeight="1">
      <c r="A1116" s="40">
        <v>1072.0</v>
      </c>
      <c r="B1116" s="55"/>
      <c r="C1116" s="49" t="s">
        <v>4155</v>
      </c>
      <c r="D1116" s="67">
        <v>34706.0</v>
      </c>
      <c r="E1116" s="67"/>
      <c r="F1116" s="41" t="s">
        <v>101</v>
      </c>
      <c r="G1116" s="40"/>
      <c r="H1116" s="49" t="s">
        <v>4156</v>
      </c>
      <c r="I1116" s="40" t="s">
        <v>2867</v>
      </c>
      <c r="J1116" s="49" t="s">
        <v>10</v>
      </c>
      <c r="K1116" s="49" t="s">
        <v>105</v>
      </c>
      <c r="L1116" s="52">
        <v>8.9628362157E10</v>
      </c>
      <c r="M1116" s="53" t="s">
        <v>4157</v>
      </c>
      <c r="N1116" s="54" t="s">
        <v>4158</v>
      </c>
      <c r="O1116" s="40" t="s">
        <v>106</v>
      </c>
      <c r="P1116" s="55"/>
      <c r="Q1116" s="40" t="s">
        <v>139</v>
      </c>
      <c r="R1116" s="55"/>
      <c r="S1116" s="55"/>
      <c r="T1116" s="55"/>
      <c r="U1116" s="55"/>
      <c r="V1116" s="49" t="s">
        <v>4159</v>
      </c>
      <c r="W1116" s="55"/>
      <c r="X1116" s="55"/>
      <c r="Y1116" s="55"/>
      <c r="Z1116" s="40"/>
      <c r="AA1116" s="55"/>
      <c r="AB1116" s="40"/>
      <c r="AC1116" s="40"/>
      <c r="AD1116" s="55"/>
      <c r="AE1116" s="56"/>
      <c r="AF1116" s="56"/>
      <c r="AG1116" s="56"/>
      <c r="AH1116" s="56"/>
      <c r="AI1116" s="56"/>
      <c r="AJ1116" s="56"/>
      <c r="AK1116" s="56"/>
    </row>
    <row r="1117" ht="26.25" customHeight="1">
      <c r="A1117" s="40">
        <v>1073.0</v>
      </c>
      <c r="B1117" s="55"/>
      <c r="C1117" s="49" t="s">
        <v>4160</v>
      </c>
      <c r="D1117" s="68" t="s">
        <v>4161</v>
      </c>
      <c r="E1117" s="68"/>
      <c r="F1117" s="41" t="s">
        <v>101</v>
      </c>
      <c r="G1117" s="40"/>
      <c r="H1117" s="49" t="s">
        <v>4162</v>
      </c>
      <c r="I1117" s="40" t="s">
        <v>4163</v>
      </c>
      <c r="J1117" s="49" t="s">
        <v>36</v>
      </c>
      <c r="K1117" s="55"/>
      <c r="L1117" s="52">
        <v>8.1997732322E10</v>
      </c>
      <c r="M1117" s="53"/>
      <c r="N1117" s="49" t="s">
        <v>4164</v>
      </c>
      <c r="O1117" s="40" t="s">
        <v>2961</v>
      </c>
      <c r="P1117" s="55"/>
      <c r="Q1117" s="40" t="s">
        <v>108</v>
      </c>
      <c r="R1117" s="55"/>
      <c r="S1117" s="55"/>
      <c r="T1117" s="55"/>
      <c r="U1117" s="55"/>
      <c r="V1117" s="49" t="s">
        <v>4165</v>
      </c>
      <c r="W1117" s="55"/>
      <c r="X1117" s="55"/>
      <c r="Y1117" s="55"/>
      <c r="Z1117" s="40"/>
      <c r="AA1117" s="55"/>
      <c r="AB1117" s="40"/>
      <c r="AC1117" s="40"/>
      <c r="AD1117" s="55"/>
      <c r="AE1117" s="56"/>
      <c r="AF1117" s="56"/>
      <c r="AG1117" s="56"/>
      <c r="AH1117" s="56"/>
      <c r="AI1117" s="56"/>
      <c r="AJ1117" s="56"/>
      <c r="AK1117" s="56"/>
    </row>
    <row r="1118" ht="26.25" customHeight="1">
      <c r="A1118" s="40">
        <v>1074.0</v>
      </c>
      <c r="B1118" s="55"/>
      <c r="C1118" s="49" t="s">
        <v>4166</v>
      </c>
      <c r="D1118" s="68" t="s">
        <v>4167</v>
      </c>
      <c r="E1118" s="68"/>
      <c r="F1118" s="41" t="s">
        <v>101</v>
      </c>
      <c r="G1118" s="40"/>
      <c r="H1118" s="49" t="s">
        <v>4168</v>
      </c>
      <c r="I1118" s="40" t="s">
        <v>164</v>
      </c>
      <c r="J1118" s="49" t="s">
        <v>11</v>
      </c>
      <c r="K1118" s="55"/>
      <c r="L1118" s="52">
        <v>8.1315720384E10</v>
      </c>
      <c r="M1118" s="53"/>
      <c r="N1118" s="54" t="s">
        <v>4169</v>
      </c>
      <c r="O1118" s="40" t="s">
        <v>106</v>
      </c>
      <c r="P1118" s="55"/>
      <c r="Q1118" s="40" t="s">
        <v>108</v>
      </c>
      <c r="R1118" s="55"/>
      <c r="S1118" s="55"/>
      <c r="T1118" s="55"/>
      <c r="U1118" s="55"/>
      <c r="V1118" s="49" t="s">
        <v>4170</v>
      </c>
      <c r="W1118" s="55"/>
      <c r="X1118" s="55"/>
      <c r="Y1118" s="55"/>
      <c r="Z1118" s="40"/>
      <c r="AA1118" s="55"/>
      <c r="AB1118" s="40"/>
      <c r="AC1118" s="40"/>
      <c r="AD1118" s="55"/>
      <c r="AE1118" s="56"/>
      <c r="AF1118" s="56"/>
      <c r="AG1118" s="56"/>
      <c r="AH1118" s="56"/>
      <c r="AI1118" s="56"/>
      <c r="AJ1118" s="56"/>
      <c r="AK1118" s="56"/>
    </row>
    <row r="1119" ht="26.25" customHeight="1">
      <c r="A1119" s="40">
        <v>1075.0</v>
      </c>
      <c r="B1119" s="55"/>
      <c r="C1119" s="49" t="s">
        <v>4171</v>
      </c>
      <c r="D1119" s="68" t="s">
        <v>4172</v>
      </c>
      <c r="E1119" s="68"/>
      <c r="F1119" s="41" t="s">
        <v>119</v>
      </c>
      <c r="G1119" s="40"/>
      <c r="H1119" s="49" t="s">
        <v>4173</v>
      </c>
      <c r="I1119" s="40" t="s">
        <v>2052</v>
      </c>
      <c r="J1119" s="49" t="s">
        <v>48</v>
      </c>
      <c r="K1119" s="55"/>
      <c r="L1119" s="52">
        <v>8.2382274316E10</v>
      </c>
      <c r="M1119" s="53"/>
      <c r="N1119" s="54" t="s">
        <v>4174</v>
      </c>
      <c r="O1119" s="40" t="s">
        <v>106</v>
      </c>
      <c r="P1119" s="55"/>
      <c r="Q1119" s="40" t="s">
        <v>108</v>
      </c>
      <c r="R1119" s="55"/>
      <c r="S1119" s="55"/>
      <c r="T1119" s="55"/>
      <c r="U1119" s="55"/>
      <c r="V1119" s="49" t="s">
        <v>4175</v>
      </c>
      <c r="W1119" s="55"/>
      <c r="X1119" s="55"/>
      <c r="Y1119" s="55"/>
      <c r="Z1119" s="40"/>
      <c r="AA1119" s="55"/>
      <c r="AB1119" s="40"/>
      <c r="AC1119" s="40"/>
      <c r="AD1119" s="55"/>
      <c r="AE1119" s="56"/>
      <c r="AF1119" s="56"/>
      <c r="AG1119" s="56"/>
      <c r="AH1119" s="56"/>
      <c r="AI1119" s="56"/>
      <c r="AJ1119" s="56"/>
      <c r="AK1119" s="56"/>
    </row>
    <row r="1120" ht="26.25" customHeight="1">
      <c r="A1120" s="40">
        <v>1076.0</v>
      </c>
      <c r="B1120" s="55"/>
      <c r="C1120" s="49" t="s">
        <v>4176</v>
      </c>
      <c r="D1120" s="68" t="s">
        <v>4177</v>
      </c>
      <c r="E1120" s="68"/>
      <c r="F1120" s="41" t="s">
        <v>101</v>
      </c>
      <c r="G1120" s="40"/>
      <c r="H1120" s="49" t="s">
        <v>4178</v>
      </c>
      <c r="I1120" s="40" t="s">
        <v>1129</v>
      </c>
      <c r="J1120" s="49" t="s">
        <v>31</v>
      </c>
      <c r="K1120" s="55"/>
      <c r="L1120" s="52">
        <v>8.989486575E9</v>
      </c>
      <c r="M1120" s="53"/>
      <c r="N1120" s="54" t="s">
        <v>4179</v>
      </c>
      <c r="O1120" s="40" t="s">
        <v>177</v>
      </c>
      <c r="P1120" s="55"/>
      <c r="Q1120" s="40" t="s">
        <v>108</v>
      </c>
      <c r="R1120" s="55"/>
      <c r="S1120" s="55"/>
      <c r="T1120" s="55"/>
      <c r="U1120" s="55"/>
      <c r="V1120" s="49" t="s">
        <v>2876</v>
      </c>
      <c r="W1120" s="55"/>
      <c r="X1120" s="55"/>
      <c r="Y1120" s="55"/>
      <c r="Z1120" s="40"/>
      <c r="AA1120" s="55"/>
      <c r="AB1120" s="40"/>
      <c r="AC1120" s="40"/>
      <c r="AD1120" s="55"/>
      <c r="AE1120" s="56"/>
      <c r="AF1120" s="56"/>
      <c r="AG1120" s="56"/>
      <c r="AH1120" s="56"/>
      <c r="AI1120" s="56"/>
      <c r="AJ1120" s="56"/>
      <c r="AK1120" s="56"/>
    </row>
    <row r="1121" ht="26.25" customHeight="1">
      <c r="A1121" s="40">
        <v>1077.0</v>
      </c>
      <c r="B1121" s="55"/>
      <c r="C1121" s="49" t="s">
        <v>4180</v>
      </c>
      <c r="D1121" s="68" t="s">
        <v>4181</v>
      </c>
      <c r="E1121" s="68"/>
      <c r="F1121" s="41" t="s">
        <v>101</v>
      </c>
      <c r="G1121" s="40"/>
      <c r="H1121" s="49" t="s">
        <v>4182</v>
      </c>
      <c r="I1121" s="40" t="s">
        <v>1996</v>
      </c>
      <c r="J1121" s="49" t="s">
        <v>15</v>
      </c>
      <c r="K1121" s="55"/>
      <c r="L1121" s="52">
        <v>8.5715774776E10</v>
      </c>
      <c r="M1121" s="53"/>
      <c r="N1121" s="54" t="s">
        <v>4183</v>
      </c>
      <c r="O1121" s="40" t="s">
        <v>177</v>
      </c>
      <c r="P1121" s="55"/>
      <c r="Q1121" s="40" t="s">
        <v>108</v>
      </c>
      <c r="R1121" s="55"/>
      <c r="S1121" s="55"/>
      <c r="T1121" s="55"/>
      <c r="U1121" s="55"/>
      <c r="V1121" s="49" t="s">
        <v>4184</v>
      </c>
      <c r="W1121" s="55"/>
      <c r="X1121" s="55"/>
      <c r="Y1121" s="55"/>
      <c r="Z1121" s="40"/>
      <c r="AA1121" s="55"/>
      <c r="AB1121" s="40"/>
      <c r="AC1121" s="40"/>
      <c r="AD1121" s="55"/>
      <c r="AE1121" s="56"/>
      <c r="AF1121" s="56"/>
      <c r="AG1121" s="56"/>
      <c r="AH1121" s="56"/>
      <c r="AI1121" s="56"/>
      <c r="AJ1121" s="56"/>
      <c r="AK1121" s="56"/>
    </row>
    <row r="1122" ht="26.25" customHeight="1">
      <c r="A1122" s="40">
        <v>1078.0</v>
      </c>
      <c r="B1122" s="55"/>
      <c r="C1122" s="49" t="s">
        <v>4185</v>
      </c>
      <c r="D1122" s="68" t="s">
        <v>4186</v>
      </c>
      <c r="E1122" s="68"/>
      <c r="F1122" s="41" t="s">
        <v>101</v>
      </c>
      <c r="G1122" s="40"/>
      <c r="H1122" s="49" t="s">
        <v>4187</v>
      </c>
      <c r="I1122" s="40" t="s">
        <v>2168</v>
      </c>
      <c r="J1122" s="49" t="s">
        <v>36</v>
      </c>
      <c r="K1122" s="55"/>
      <c r="L1122" s="52">
        <v>8.2213285888E10</v>
      </c>
      <c r="M1122" s="53"/>
      <c r="N1122" s="49" t="s">
        <v>4188</v>
      </c>
      <c r="O1122" s="40" t="s">
        <v>6</v>
      </c>
      <c r="P1122" s="55"/>
      <c r="Q1122" s="40" t="s">
        <v>2841</v>
      </c>
      <c r="R1122" s="55"/>
      <c r="S1122" s="55"/>
      <c r="T1122" s="55"/>
      <c r="U1122" s="55"/>
      <c r="V1122" s="49" t="s">
        <v>4189</v>
      </c>
      <c r="W1122" s="55"/>
      <c r="X1122" s="55"/>
      <c r="Y1122" s="55"/>
      <c r="Z1122" s="40"/>
      <c r="AA1122" s="55"/>
      <c r="AB1122" s="40"/>
      <c r="AC1122" s="40"/>
      <c r="AD1122" s="55"/>
      <c r="AE1122" s="56"/>
      <c r="AF1122" s="56"/>
      <c r="AG1122" s="56"/>
      <c r="AH1122" s="56"/>
      <c r="AI1122" s="56"/>
      <c r="AJ1122" s="56"/>
      <c r="AK1122" s="56"/>
    </row>
    <row r="1123" ht="26.25" customHeight="1">
      <c r="A1123" s="10">
        <f>A1122+1</f>
        <v>1079</v>
      </c>
      <c r="B1123" s="56"/>
      <c r="C1123" s="60" t="s">
        <v>4190</v>
      </c>
      <c r="D1123" s="61">
        <v>35474.0</v>
      </c>
      <c r="E1123" s="61"/>
      <c r="F1123" s="63" t="s">
        <v>101</v>
      </c>
      <c r="G1123" s="60" t="s">
        <v>102</v>
      </c>
      <c r="H1123" s="60" t="s">
        <v>4191</v>
      </c>
      <c r="I1123" s="60" t="s">
        <v>4192</v>
      </c>
      <c r="J1123" s="60" t="s">
        <v>11</v>
      </c>
      <c r="K1123" s="60" t="s">
        <v>314</v>
      </c>
      <c r="L1123" s="64">
        <v>8.7739962809E10</v>
      </c>
      <c r="M1123" s="64">
        <v>8.5624068516E10</v>
      </c>
      <c r="N1123" s="60" t="s">
        <v>4193</v>
      </c>
      <c r="O1123" s="81" t="s">
        <v>106</v>
      </c>
      <c r="P1123" s="60" t="s">
        <v>123</v>
      </c>
      <c r="Q1123" s="60" t="s">
        <v>588</v>
      </c>
      <c r="R1123" s="60" t="s">
        <v>158</v>
      </c>
      <c r="S1123" s="60" t="s">
        <v>4194</v>
      </c>
      <c r="T1123" s="60" t="s">
        <v>308</v>
      </c>
      <c r="U1123" s="60" t="s">
        <v>4195</v>
      </c>
      <c r="V1123" s="60" t="s">
        <v>4196</v>
      </c>
      <c r="W1123" s="60" t="s">
        <v>593</v>
      </c>
      <c r="X1123" s="60" t="s">
        <v>4197</v>
      </c>
      <c r="Y1123" s="65" t="s">
        <v>4198</v>
      </c>
      <c r="Z1123" s="60" t="s">
        <v>4199</v>
      </c>
      <c r="AA1123" s="65" t="s">
        <v>4200</v>
      </c>
      <c r="AB1123" s="65" t="s">
        <v>4201</v>
      </c>
      <c r="AC1123" s="60" t="s">
        <v>4202</v>
      </c>
      <c r="AD1123" s="65" t="s">
        <v>4203</v>
      </c>
      <c r="AE1123" s="66"/>
      <c r="AF1123" s="56"/>
      <c r="AG1123" s="56"/>
      <c r="AH1123" s="56"/>
      <c r="AI1123" s="56"/>
      <c r="AJ1123" s="56"/>
      <c r="AK1123" s="56"/>
    </row>
    <row r="1124" ht="26.25" customHeight="1">
      <c r="A1124" s="40">
        <v>1079.0</v>
      </c>
      <c r="B1124" s="55"/>
      <c r="C1124" s="49" t="s">
        <v>4204</v>
      </c>
      <c r="D1124" s="67">
        <v>34557.0</v>
      </c>
      <c r="E1124" s="67"/>
      <c r="F1124" s="41" t="s">
        <v>101</v>
      </c>
      <c r="G1124" s="40"/>
      <c r="H1124" s="49" t="s">
        <v>4205</v>
      </c>
      <c r="I1124" s="40" t="s">
        <v>4206</v>
      </c>
      <c r="J1124" s="49" t="s">
        <v>54</v>
      </c>
      <c r="K1124" s="49" t="s">
        <v>105</v>
      </c>
      <c r="L1124" s="52">
        <v>8.95340627962E11</v>
      </c>
      <c r="M1124" s="53">
        <v>8.1363756853E10</v>
      </c>
      <c r="N1124" s="54" t="s">
        <v>4207</v>
      </c>
      <c r="O1124" s="40" t="s">
        <v>106</v>
      </c>
      <c r="P1124" s="55"/>
      <c r="Q1124" s="40" t="s">
        <v>139</v>
      </c>
      <c r="R1124" s="55"/>
      <c r="S1124" s="55"/>
      <c r="T1124" s="55"/>
      <c r="U1124" s="55"/>
      <c r="V1124" s="49" t="s">
        <v>2842</v>
      </c>
      <c r="W1124" s="55"/>
      <c r="X1124" s="55"/>
      <c r="Y1124" s="55"/>
      <c r="Z1124" s="40"/>
      <c r="AA1124" s="55"/>
      <c r="AB1124" s="40"/>
      <c r="AC1124" s="40"/>
      <c r="AD1124" s="55"/>
      <c r="AE1124" s="56"/>
      <c r="AF1124" s="56"/>
      <c r="AG1124" s="56"/>
      <c r="AH1124" s="56"/>
      <c r="AI1124" s="56"/>
      <c r="AJ1124" s="56"/>
      <c r="AK1124" s="56"/>
    </row>
    <row r="1125" ht="26.25" customHeight="1">
      <c r="A1125" s="40">
        <v>1080.0</v>
      </c>
      <c r="B1125" s="55"/>
      <c r="C1125" s="49" t="s">
        <v>4208</v>
      </c>
      <c r="D1125" s="67">
        <v>31025.0</v>
      </c>
      <c r="E1125" s="67"/>
      <c r="F1125" s="41" t="s">
        <v>101</v>
      </c>
      <c r="G1125" s="40"/>
      <c r="H1125" s="49" t="s">
        <v>4209</v>
      </c>
      <c r="I1125" s="40" t="s">
        <v>2609</v>
      </c>
      <c r="J1125" s="49" t="s">
        <v>13</v>
      </c>
      <c r="K1125" s="49" t="s">
        <v>4210</v>
      </c>
      <c r="L1125" s="52">
        <v>8.1314224354E10</v>
      </c>
      <c r="M1125" s="53"/>
      <c r="N1125" s="49" t="s">
        <v>4211</v>
      </c>
      <c r="O1125" s="40" t="s">
        <v>2</v>
      </c>
      <c r="P1125" s="55"/>
      <c r="Q1125" s="40" t="s">
        <v>108</v>
      </c>
      <c r="R1125" s="55"/>
      <c r="S1125" s="55"/>
      <c r="T1125" s="55"/>
      <c r="U1125" s="55"/>
      <c r="V1125" s="49" t="s">
        <v>4212</v>
      </c>
      <c r="W1125" s="55"/>
      <c r="X1125" s="55"/>
      <c r="Y1125" s="55"/>
      <c r="Z1125" s="40"/>
      <c r="AA1125" s="55"/>
      <c r="AB1125" s="40"/>
      <c r="AC1125" s="40"/>
      <c r="AD1125" s="55"/>
      <c r="AE1125" s="56"/>
      <c r="AF1125" s="56"/>
      <c r="AG1125" s="56"/>
      <c r="AH1125" s="56"/>
      <c r="AI1125" s="56"/>
      <c r="AJ1125" s="56"/>
      <c r="AK1125" s="56"/>
    </row>
    <row r="1126" ht="26.25" customHeight="1">
      <c r="A1126" s="40">
        <v>1081.0</v>
      </c>
      <c r="B1126" s="55"/>
      <c r="C1126" s="49" t="s">
        <v>4213</v>
      </c>
      <c r="D1126" s="67">
        <v>33213.0</v>
      </c>
      <c r="E1126" s="67"/>
      <c r="F1126" s="41" t="s">
        <v>101</v>
      </c>
      <c r="G1126" s="40"/>
      <c r="H1126" s="49" t="s">
        <v>4214</v>
      </c>
      <c r="I1126" s="40" t="s">
        <v>4215</v>
      </c>
      <c r="J1126" s="49" t="s">
        <v>45</v>
      </c>
      <c r="K1126" s="49" t="s">
        <v>1776</v>
      </c>
      <c r="L1126" s="52">
        <v>8.2144124385E10</v>
      </c>
      <c r="M1126" s="53" t="s">
        <v>4216</v>
      </c>
      <c r="N1126" s="54" t="s">
        <v>4217</v>
      </c>
      <c r="O1126" s="40" t="s">
        <v>2961</v>
      </c>
      <c r="P1126" s="55"/>
      <c r="Q1126" s="40" t="s">
        <v>108</v>
      </c>
      <c r="R1126" s="55"/>
      <c r="S1126" s="55"/>
      <c r="T1126" s="55"/>
      <c r="U1126" s="55"/>
      <c r="V1126" s="49" t="s">
        <v>4218</v>
      </c>
      <c r="W1126" s="55"/>
      <c r="X1126" s="55"/>
      <c r="Y1126" s="55"/>
      <c r="Z1126" s="40"/>
      <c r="AA1126" s="55"/>
      <c r="AB1126" s="40"/>
      <c r="AC1126" s="40"/>
      <c r="AD1126" s="55"/>
      <c r="AE1126" s="56"/>
      <c r="AF1126" s="56"/>
      <c r="AG1126" s="56"/>
      <c r="AH1126" s="56"/>
      <c r="AI1126" s="56"/>
      <c r="AJ1126" s="56"/>
      <c r="AK1126" s="56"/>
    </row>
    <row r="1127" ht="26.25" customHeight="1">
      <c r="A1127" s="40">
        <v>1082.0</v>
      </c>
      <c r="B1127" s="55"/>
      <c r="C1127" s="49" t="s">
        <v>4219</v>
      </c>
      <c r="D1127" s="68" t="s">
        <v>4220</v>
      </c>
      <c r="E1127" s="68"/>
      <c r="F1127" s="41" t="s">
        <v>101</v>
      </c>
      <c r="G1127" s="40"/>
      <c r="H1127" s="49" t="s">
        <v>4221</v>
      </c>
      <c r="I1127" s="40" t="s">
        <v>4222</v>
      </c>
      <c r="J1127" s="49" t="s">
        <v>15</v>
      </c>
      <c r="K1127" s="55"/>
      <c r="L1127" s="52">
        <v>8.5714372412E10</v>
      </c>
      <c r="M1127" s="53"/>
      <c r="N1127" s="49" t="s">
        <v>4223</v>
      </c>
      <c r="O1127" s="40" t="s">
        <v>106</v>
      </c>
      <c r="P1127" s="55"/>
      <c r="Q1127" s="40" t="s">
        <v>139</v>
      </c>
      <c r="R1127" s="55"/>
      <c r="S1127" s="55"/>
      <c r="T1127" s="55"/>
      <c r="U1127" s="55"/>
      <c r="V1127" s="49" t="s">
        <v>4224</v>
      </c>
      <c r="W1127" s="55"/>
      <c r="X1127" s="55"/>
      <c r="Y1127" s="55"/>
      <c r="Z1127" s="40"/>
      <c r="AA1127" s="55"/>
      <c r="AB1127" s="40"/>
      <c r="AC1127" s="40"/>
      <c r="AD1127" s="55"/>
      <c r="AE1127" s="56"/>
      <c r="AF1127" s="56"/>
      <c r="AG1127" s="56"/>
      <c r="AH1127" s="56"/>
      <c r="AI1127" s="56"/>
      <c r="AJ1127" s="56"/>
      <c r="AK1127" s="56"/>
    </row>
    <row r="1128" ht="26.25" customHeight="1">
      <c r="A1128" s="40">
        <v>1083.0</v>
      </c>
      <c r="B1128" s="55"/>
      <c r="C1128" s="49" t="s">
        <v>4225</v>
      </c>
      <c r="D1128" s="68" t="s">
        <v>4226</v>
      </c>
      <c r="E1128" s="68"/>
      <c r="F1128" s="41" t="s">
        <v>119</v>
      </c>
      <c r="G1128" s="40"/>
      <c r="H1128" s="49" t="s">
        <v>4227</v>
      </c>
      <c r="I1128" s="40" t="s">
        <v>443</v>
      </c>
      <c r="J1128" s="49" t="s">
        <v>24</v>
      </c>
      <c r="K1128" s="55"/>
      <c r="L1128" s="52">
        <v>8.5729157857E10</v>
      </c>
      <c r="M1128" s="53"/>
      <c r="N1128" s="49" t="s">
        <v>4228</v>
      </c>
      <c r="O1128" s="40" t="s">
        <v>137</v>
      </c>
      <c r="P1128" s="55"/>
      <c r="Q1128" s="40" t="s">
        <v>2841</v>
      </c>
      <c r="R1128" s="55"/>
      <c r="S1128" s="55"/>
      <c r="T1128" s="55"/>
      <c r="U1128" s="55"/>
      <c r="V1128" s="49" t="s">
        <v>2876</v>
      </c>
      <c r="W1128" s="55"/>
      <c r="X1128" s="55"/>
      <c r="Y1128" s="55"/>
      <c r="Z1128" s="40"/>
      <c r="AA1128" s="55"/>
      <c r="AB1128" s="40"/>
      <c r="AC1128" s="40"/>
      <c r="AD1128" s="55"/>
      <c r="AE1128" s="56"/>
      <c r="AF1128" s="56"/>
      <c r="AG1128" s="56"/>
      <c r="AH1128" s="56"/>
      <c r="AI1128" s="56"/>
      <c r="AJ1128" s="56"/>
      <c r="AK1128" s="56"/>
    </row>
    <row r="1129" ht="26.25" customHeight="1">
      <c r="A1129" s="40">
        <v>1084.0</v>
      </c>
      <c r="B1129" s="55"/>
      <c r="C1129" s="49" t="s">
        <v>4229</v>
      </c>
      <c r="D1129" s="68" t="s">
        <v>4230</v>
      </c>
      <c r="E1129" s="68"/>
      <c r="F1129" s="41" t="s">
        <v>101</v>
      </c>
      <c r="G1129" s="40"/>
      <c r="H1129" s="49" t="s">
        <v>4231</v>
      </c>
      <c r="I1129" s="40" t="s">
        <v>248</v>
      </c>
      <c r="J1129" s="49" t="s">
        <v>11</v>
      </c>
      <c r="K1129" s="49" t="s">
        <v>105</v>
      </c>
      <c r="L1129" s="52" t="s">
        <v>4232</v>
      </c>
      <c r="M1129" s="53" t="s">
        <v>4233</v>
      </c>
      <c r="N1129" s="49" t="s">
        <v>4234</v>
      </c>
      <c r="O1129" s="40" t="s">
        <v>2</v>
      </c>
      <c r="P1129" s="55"/>
      <c r="Q1129" s="40" t="s">
        <v>139</v>
      </c>
      <c r="R1129" s="55"/>
      <c r="S1129" s="55"/>
      <c r="T1129" s="55"/>
      <c r="U1129" s="55"/>
      <c r="V1129" s="49" t="s">
        <v>4235</v>
      </c>
      <c r="W1129" s="55"/>
      <c r="X1129" s="55"/>
      <c r="Y1129" s="55"/>
      <c r="Z1129" s="40"/>
      <c r="AA1129" s="55"/>
      <c r="AB1129" s="40"/>
      <c r="AC1129" s="40"/>
      <c r="AD1129" s="55"/>
      <c r="AE1129" s="56"/>
      <c r="AF1129" s="56"/>
      <c r="AG1129" s="56"/>
      <c r="AH1129" s="56"/>
      <c r="AI1129" s="56"/>
      <c r="AJ1129" s="56"/>
      <c r="AK1129" s="56"/>
    </row>
    <row r="1130" ht="26.25" customHeight="1">
      <c r="A1130" s="40">
        <v>1085.0</v>
      </c>
      <c r="B1130" s="55"/>
      <c r="C1130" s="49" t="s">
        <v>4236</v>
      </c>
      <c r="D1130" s="68" t="s">
        <v>4237</v>
      </c>
      <c r="E1130" s="68"/>
      <c r="F1130" s="41" t="s">
        <v>101</v>
      </c>
      <c r="G1130" s="40"/>
      <c r="H1130" s="49" t="s">
        <v>4238</v>
      </c>
      <c r="I1130" s="40" t="s">
        <v>164</v>
      </c>
      <c r="J1130" s="49" t="s">
        <v>11</v>
      </c>
      <c r="K1130" s="55"/>
      <c r="L1130" s="52">
        <v>8.976552321E9</v>
      </c>
      <c r="M1130" s="53" t="s">
        <v>4239</v>
      </c>
      <c r="N1130" s="49" t="s">
        <v>4240</v>
      </c>
      <c r="O1130" s="40" t="s">
        <v>106</v>
      </c>
      <c r="P1130" s="55"/>
      <c r="Q1130" s="40" t="s">
        <v>108</v>
      </c>
      <c r="R1130" s="55"/>
      <c r="S1130" s="55"/>
      <c r="T1130" s="55"/>
      <c r="U1130" s="55"/>
      <c r="V1130" s="49" t="s">
        <v>2876</v>
      </c>
      <c r="W1130" s="55"/>
      <c r="X1130" s="55"/>
      <c r="Y1130" s="55"/>
      <c r="Z1130" s="40"/>
      <c r="AA1130" s="55"/>
      <c r="AB1130" s="40"/>
      <c r="AC1130" s="40"/>
      <c r="AD1130" s="55"/>
      <c r="AE1130" s="56"/>
      <c r="AF1130" s="56"/>
      <c r="AG1130" s="56"/>
      <c r="AH1130" s="56"/>
      <c r="AI1130" s="56"/>
      <c r="AJ1130" s="56"/>
      <c r="AK1130" s="56"/>
    </row>
    <row r="1131" ht="26.25" customHeight="1">
      <c r="A1131" s="40">
        <v>1086.0</v>
      </c>
      <c r="B1131" s="55"/>
      <c r="C1131" s="49" t="s">
        <v>4241</v>
      </c>
      <c r="D1131" s="68" t="s">
        <v>4242</v>
      </c>
      <c r="E1131" s="68"/>
      <c r="F1131" s="41" t="s">
        <v>101</v>
      </c>
      <c r="G1131" s="40"/>
      <c r="H1131" s="49" t="s">
        <v>4243</v>
      </c>
      <c r="I1131" s="40" t="s">
        <v>4222</v>
      </c>
      <c r="J1131" s="49" t="s">
        <v>15</v>
      </c>
      <c r="K1131" s="55"/>
      <c r="L1131" s="52">
        <v>8.999891715E9</v>
      </c>
      <c r="M1131" s="53"/>
      <c r="N1131" s="49" t="s">
        <v>803</v>
      </c>
      <c r="O1131" s="40" t="s">
        <v>137</v>
      </c>
      <c r="P1131" s="55"/>
      <c r="Q1131" s="40" t="s">
        <v>2841</v>
      </c>
      <c r="R1131" s="55"/>
      <c r="S1131" s="55"/>
      <c r="T1131" s="55"/>
      <c r="U1131" s="55"/>
      <c r="V1131" s="49" t="s">
        <v>2876</v>
      </c>
      <c r="W1131" s="55"/>
      <c r="X1131" s="55"/>
      <c r="Y1131" s="55"/>
      <c r="Z1131" s="40"/>
      <c r="AA1131" s="55"/>
      <c r="AB1131" s="40"/>
      <c r="AC1131" s="40"/>
      <c r="AD1131" s="55"/>
      <c r="AE1131" s="56"/>
      <c r="AF1131" s="56"/>
      <c r="AG1131" s="56"/>
      <c r="AH1131" s="56"/>
      <c r="AI1131" s="56"/>
      <c r="AJ1131" s="56"/>
      <c r="AK1131" s="56"/>
    </row>
    <row r="1132" ht="26.25" customHeight="1">
      <c r="A1132" s="40">
        <v>1087.0</v>
      </c>
      <c r="B1132" s="55"/>
      <c r="C1132" s="49" t="s">
        <v>4244</v>
      </c>
      <c r="D1132" s="68" t="s">
        <v>4245</v>
      </c>
      <c r="E1132" s="68"/>
      <c r="F1132" s="41" t="s">
        <v>101</v>
      </c>
      <c r="G1132" s="40"/>
      <c r="H1132" s="49" t="s">
        <v>4246</v>
      </c>
      <c r="I1132" s="40" t="s">
        <v>1973</v>
      </c>
      <c r="J1132" s="49" t="s">
        <v>16</v>
      </c>
      <c r="K1132" s="55"/>
      <c r="L1132" s="52">
        <v>8.13110641E10</v>
      </c>
      <c r="M1132" s="53"/>
      <c r="N1132" s="49" t="s">
        <v>4247</v>
      </c>
      <c r="O1132" s="40" t="s">
        <v>4</v>
      </c>
      <c r="P1132" s="55"/>
      <c r="Q1132" s="40" t="s">
        <v>3870</v>
      </c>
      <c r="R1132" s="55"/>
      <c r="S1132" s="55"/>
      <c r="T1132" s="55"/>
      <c r="U1132" s="55"/>
      <c r="V1132" s="49" t="s">
        <v>4248</v>
      </c>
      <c r="W1132" s="55"/>
      <c r="X1132" s="55"/>
      <c r="Y1132" s="55"/>
      <c r="Z1132" s="40"/>
      <c r="AA1132" s="55"/>
      <c r="AB1132" s="40"/>
      <c r="AC1132" s="40"/>
      <c r="AD1132" s="55"/>
      <c r="AE1132" s="56"/>
      <c r="AF1132" s="56"/>
      <c r="AG1132" s="56"/>
      <c r="AH1132" s="56"/>
      <c r="AI1132" s="56"/>
      <c r="AJ1132" s="56"/>
      <c r="AK1132" s="56"/>
    </row>
    <row r="1133" ht="26.25" customHeight="1">
      <c r="A1133" s="40">
        <v>1088.0</v>
      </c>
      <c r="B1133" s="55"/>
      <c r="C1133" s="49" t="s">
        <v>4249</v>
      </c>
      <c r="D1133" s="68" t="s">
        <v>4250</v>
      </c>
      <c r="E1133" s="68"/>
      <c r="F1133" s="41" t="s">
        <v>101</v>
      </c>
      <c r="G1133" s="40"/>
      <c r="H1133" s="49" t="s">
        <v>4251</v>
      </c>
      <c r="I1133" s="40" t="s">
        <v>4252</v>
      </c>
      <c r="J1133" s="49" t="s">
        <v>16</v>
      </c>
      <c r="K1133" s="55"/>
      <c r="L1133" s="52">
        <v>8.5649139331E10</v>
      </c>
      <c r="M1133" s="53"/>
      <c r="N1133" s="49" t="s">
        <v>2840</v>
      </c>
      <c r="O1133" s="40" t="s">
        <v>2890</v>
      </c>
      <c r="P1133" s="55"/>
      <c r="Q1133" s="40" t="s">
        <v>108</v>
      </c>
      <c r="R1133" s="55"/>
      <c r="S1133" s="55"/>
      <c r="T1133" s="55"/>
      <c r="U1133" s="55"/>
      <c r="V1133" s="49" t="s">
        <v>4253</v>
      </c>
      <c r="W1133" s="55"/>
      <c r="X1133" s="55"/>
      <c r="Y1133" s="55"/>
      <c r="Z1133" s="40"/>
      <c r="AA1133" s="55"/>
      <c r="AB1133" s="40"/>
      <c r="AC1133" s="40"/>
      <c r="AD1133" s="55"/>
      <c r="AE1133" s="56"/>
      <c r="AF1133" s="56"/>
      <c r="AG1133" s="56"/>
      <c r="AH1133" s="56"/>
      <c r="AI1133" s="56"/>
      <c r="AJ1133" s="56"/>
      <c r="AK1133" s="56"/>
    </row>
    <row r="1134" ht="26.25" customHeight="1">
      <c r="A1134" s="40">
        <v>1089.0</v>
      </c>
      <c r="B1134" s="55"/>
      <c r="C1134" s="49" t="s">
        <v>4254</v>
      </c>
      <c r="D1134" s="68" t="s">
        <v>4255</v>
      </c>
      <c r="E1134" s="68"/>
      <c r="F1134" s="41" t="s">
        <v>101</v>
      </c>
      <c r="G1134" s="40"/>
      <c r="H1134" s="49" t="s">
        <v>4256</v>
      </c>
      <c r="I1134" s="40" t="s">
        <v>4257</v>
      </c>
      <c r="J1134" s="49" t="s">
        <v>24</v>
      </c>
      <c r="K1134" s="49" t="s">
        <v>105</v>
      </c>
      <c r="L1134" s="52">
        <v>8.180279555E10</v>
      </c>
      <c r="M1134" s="53" t="s">
        <v>4258</v>
      </c>
      <c r="N1134" s="49" t="s">
        <v>4259</v>
      </c>
      <c r="O1134" s="40" t="s">
        <v>137</v>
      </c>
      <c r="P1134" s="55"/>
      <c r="Q1134" s="40" t="s">
        <v>108</v>
      </c>
      <c r="R1134" s="55"/>
      <c r="S1134" s="55"/>
      <c r="T1134" s="55"/>
      <c r="U1134" s="55"/>
      <c r="V1134" s="49" t="s">
        <v>4260</v>
      </c>
      <c r="W1134" s="55"/>
      <c r="X1134" s="55"/>
      <c r="Y1134" s="55"/>
      <c r="Z1134" s="40"/>
      <c r="AA1134" s="55"/>
      <c r="AB1134" s="40"/>
      <c r="AC1134" s="40"/>
      <c r="AD1134" s="55"/>
      <c r="AE1134" s="56"/>
      <c r="AF1134" s="56"/>
      <c r="AG1134" s="56"/>
      <c r="AH1134" s="56"/>
      <c r="AI1134" s="56"/>
      <c r="AJ1134" s="56"/>
      <c r="AK1134" s="56"/>
    </row>
    <row r="1135" ht="26.25" customHeight="1">
      <c r="A1135" s="10">
        <f>A1134+1</f>
        <v>1090</v>
      </c>
      <c r="B1135" s="56"/>
      <c r="C1135" s="66" t="s">
        <v>4261</v>
      </c>
      <c r="D1135" s="61">
        <v>31683.0</v>
      </c>
      <c r="E1135" s="61"/>
      <c r="F1135" s="78" t="s">
        <v>101</v>
      </c>
      <c r="G1135" s="66" t="s">
        <v>102</v>
      </c>
      <c r="H1135" s="66" t="s">
        <v>4262</v>
      </c>
      <c r="I1135" s="66" t="s">
        <v>2217</v>
      </c>
      <c r="J1135" s="66" t="s">
        <v>586</v>
      </c>
      <c r="K1135" s="66" t="s">
        <v>105</v>
      </c>
      <c r="L1135" s="64">
        <v>8.22415353E10</v>
      </c>
      <c r="M1135" s="64">
        <v>8.2220025577E10</v>
      </c>
      <c r="N1135" s="66" t="s">
        <v>4263</v>
      </c>
      <c r="O1135" s="81" t="s">
        <v>137</v>
      </c>
      <c r="P1135" s="66" t="s">
        <v>123</v>
      </c>
      <c r="Q1135" s="66" t="s">
        <v>588</v>
      </c>
      <c r="R1135" s="66" t="s">
        <v>158</v>
      </c>
      <c r="S1135" s="66"/>
      <c r="T1135" s="66" t="s">
        <v>4264</v>
      </c>
      <c r="U1135" s="66" t="s">
        <v>1716</v>
      </c>
      <c r="V1135" s="66" t="s">
        <v>4265</v>
      </c>
      <c r="W1135" s="66" t="s">
        <v>4266</v>
      </c>
      <c r="X1135" s="66" t="s">
        <v>4267</v>
      </c>
      <c r="Y1135" s="82" t="s">
        <v>4268</v>
      </c>
      <c r="Z1135" s="66" t="s">
        <v>4269</v>
      </c>
      <c r="AA1135" s="82" t="s">
        <v>4270</v>
      </c>
      <c r="AB1135" s="82" t="s">
        <v>4271</v>
      </c>
      <c r="AC1135" s="66" t="s">
        <v>4272</v>
      </c>
      <c r="AD1135" s="66"/>
      <c r="AE1135" s="82" t="s">
        <v>4273</v>
      </c>
      <c r="AF1135" s="56"/>
      <c r="AG1135" s="56"/>
      <c r="AH1135" s="56"/>
      <c r="AI1135" s="56"/>
      <c r="AJ1135" s="56"/>
      <c r="AK1135" s="56"/>
    </row>
    <row r="1136" ht="26.25" customHeight="1">
      <c r="A1136" s="40">
        <v>1090.0</v>
      </c>
      <c r="B1136" s="55"/>
      <c r="C1136" s="49" t="s">
        <v>4274</v>
      </c>
      <c r="D1136" s="68" t="s">
        <v>4275</v>
      </c>
      <c r="E1136" s="68"/>
      <c r="F1136" s="41" t="s">
        <v>101</v>
      </c>
      <c r="G1136" s="40"/>
      <c r="H1136" s="49" t="s">
        <v>4276</v>
      </c>
      <c r="I1136" s="40" t="s">
        <v>164</v>
      </c>
      <c r="J1136" s="49" t="s">
        <v>11</v>
      </c>
      <c r="K1136" s="49" t="s">
        <v>1776</v>
      </c>
      <c r="L1136" s="52" t="s">
        <v>4277</v>
      </c>
      <c r="M1136" s="53"/>
      <c r="N1136" s="54" t="s">
        <v>4278</v>
      </c>
      <c r="O1136" s="40" t="s">
        <v>106</v>
      </c>
      <c r="P1136" s="55"/>
      <c r="Q1136" s="40" t="s">
        <v>139</v>
      </c>
      <c r="R1136" s="55"/>
      <c r="S1136" s="55"/>
      <c r="T1136" s="55"/>
      <c r="U1136" s="55"/>
      <c r="V1136" s="49" t="s">
        <v>4279</v>
      </c>
      <c r="W1136" s="55"/>
      <c r="X1136" s="55"/>
      <c r="Y1136" s="55"/>
      <c r="Z1136" s="40"/>
      <c r="AA1136" s="55"/>
      <c r="AB1136" s="40"/>
      <c r="AC1136" s="40"/>
      <c r="AD1136" s="55"/>
      <c r="AE1136" s="56"/>
      <c r="AF1136" s="56"/>
      <c r="AG1136" s="56"/>
      <c r="AH1136" s="56"/>
      <c r="AI1136" s="56"/>
      <c r="AJ1136" s="56"/>
      <c r="AK1136" s="56"/>
    </row>
    <row r="1137" ht="26.25" customHeight="1">
      <c r="A1137" s="10">
        <f>A1136+1</f>
        <v>1091</v>
      </c>
      <c r="B1137" s="56"/>
      <c r="C1137" s="66" t="s">
        <v>4280</v>
      </c>
      <c r="D1137" s="61">
        <v>35303.0</v>
      </c>
      <c r="E1137" s="61"/>
      <c r="F1137" s="78" t="s">
        <v>101</v>
      </c>
      <c r="G1137" s="66" t="s">
        <v>102</v>
      </c>
      <c r="H1137" s="66" t="s">
        <v>4281</v>
      </c>
      <c r="I1137" s="66" t="s">
        <v>121</v>
      </c>
      <c r="J1137" s="66" t="s">
        <v>751</v>
      </c>
      <c r="K1137" s="66" t="s">
        <v>105</v>
      </c>
      <c r="L1137" s="79">
        <v>8.9692996566E10</v>
      </c>
      <c r="M1137" s="80">
        <v>8.9670016166E10</v>
      </c>
      <c r="N1137" s="66" t="s">
        <v>4282</v>
      </c>
      <c r="O1137" s="81" t="s">
        <v>106</v>
      </c>
      <c r="P1137" s="66" t="s">
        <v>4283</v>
      </c>
      <c r="Q1137" s="66" t="s">
        <v>139</v>
      </c>
      <c r="R1137" s="66" t="s">
        <v>158</v>
      </c>
      <c r="S1137" s="66"/>
      <c r="T1137" s="66" t="s">
        <v>4284</v>
      </c>
      <c r="U1137" s="66" t="s">
        <v>4285</v>
      </c>
      <c r="V1137" s="66" t="s">
        <v>4286</v>
      </c>
      <c r="W1137" s="66" t="s">
        <v>159</v>
      </c>
      <c r="X1137" s="66" t="s">
        <v>4280</v>
      </c>
      <c r="Y1137" s="82" t="s">
        <v>4287</v>
      </c>
      <c r="Z1137" s="66"/>
      <c r="AA1137" s="82" t="s">
        <v>4288</v>
      </c>
      <c r="AB1137" s="82" t="s">
        <v>4289</v>
      </c>
      <c r="AC1137" s="66" t="s">
        <v>4290</v>
      </c>
      <c r="AD1137" s="82" t="s">
        <v>4291</v>
      </c>
      <c r="AE1137" s="66"/>
      <c r="AF1137" s="56"/>
      <c r="AG1137" s="56"/>
      <c r="AH1137" s="56"/>
      <c r="AI1137" s="56"/>
      <c r="AJ1137" s="56"/>
      <c r="AK1137" s="56"/>
    </row>
    <row r="1138" ht="26.25" customHeight="1">
      <c r="A1138" s="40">
        <v>1091.0</v>
      </c>
      <c r="B1138" s="55"/>
      <c r="C1138" s="49" t="s">
        <v>4292</v>
      </c>
      <c r="D1138" s="68" t="s">
        <v>4293</v>
      </c>
      <c r="E1138" s="68"/>
      <c r="F1138" s="41" t="s">
        <v>101</v>
      </c>
      <c r="G1138" s="40"/>
      <c r="H1138" s="49" t="s">
        <v>4294</v>
      </c>
      <c r="I1138" s="40" t="s">
        <v>2490</v>
      </c>
      <c r="J1138" s="49" t="s">
        <v>48</v>
      </c>
      <c r="K1138" s="55"/>
      <c r="L1138" s="52">
        <v>8.15486217E10</v>
      </c>
      <c r="M1138" s="53"/>
      <c r="N1138" s="49" t="s">
        <v>4295</v>
      </c>
      <c r="O1138" s="40" t="s">
        <v>177</v>
      </c>
      <c r="P1138" s="55"/>
      <c r="Q1138" s="40" t="s">
        <v>108</v>
      </c>
      <c r="R1138" s="55"/>
      <c r="S1138" s="55"/>
      <c r="T1138" s="55"/>
      <c r="U1138" s="55"/>
      <c r="V1138" s="49" t="s">
        <v>4296</v>
      </c>
      <c r="W1138" s="55"/>
      <c r="X1138" s="55"/>
      <c r="Y1138" s="55"/>
      <c r="Z1138" s="40"/>
      <c r="AA1138" s="55"/>
      <c r="AB1138" s="40"/>
      <c r="AC1138" s="40"/>
      <c r="AD1138" s="55"/>
      <c r="AE1138" s="56"/>
      <c r="AF1138" s="56"/>
      <c r="AG1138" s="56"/>
      <c r="AH1138" s="56"/>
      <c r="AI1138" s="56"/>
      <c r="AJ1138" s="56"/>
      <c r="AK1138" s="56"/>
    </row>
    <row r="1139" ht="26.25" customHeight="1">
      <c r="A1139" s="40">
        <v>1092.0</v>
      </c>
      <c r="B1139" s="55"/>
      <c r="C1139" s="49" t="s">
        <v>4297</v>
      </c>
      <c r="D1139" s="68" t="s">
        <v>4298</v>
      </c>
      <c r="E1139" s="68"/>
      <c r="F1139" s="41" t="s">
        <v>119</v>
      </c>
      <c r="G1139" s="40"/>
      <c r="H1139" s="49" t="s">
        <v>4299</v>
      </c>
      <c r="I1139" s="40" t="s">
        <v>3624</v>
      </c>
      <c r="J1139" s="49" t="s">
        <v>10</v>
      </c>
      <c r="K1139" s="55"/>
      <c r="L1139" s="52" t="s">
        <v>4300</v>
      </c>
      <c r="M1139" s="53" t="s">
        <v>4301</v>
      </c>
      <c r="N1139" s="54" t="s">
        <v>4302</v>
      </c>
      <c r="O1139" s="40" t="s">
        <v>106</v>
      </c>
      <c r="P1139" s="55"/>
      <c r="Q1139" s="40" t="s">
        <v>108</v>
      </c>
      <c r="R1139" s="55"/>
      <c r="S1139" s="55"/>
      <c r="T1139" s="55"/>
      <c r="U1139" s="55"/>
      <c r="V1139" s="49" t="s">
        <v>4303</v>
      </c>
      <c r="W1139" s="55"/>
      <c r="X1139" s="55"/>
      <c r="Y1139" s="55"/>
      <c r="Z1139" s="40"/>
      <c r="AA1139" s="55"/>
      <c r="AB1139" s="40"/>
      <c r="AC1139" s="40"/>
      <c r="AD1139" s="55"/>
      <c r="AE1139" s="56"/>
      <c r="AF1139" s="56"/>
      <c r="AG1139" s="56"/>
      <c r="AH1139" s="56"/>
      <c r="AI1139" s="56"/>
      <c r="AJ1139" s="56"/>
      <c r="AK1139" s="56"/>
    </row>
    <row r="1140" ht="26.25" customHeight="1">
      <c r="A1140" s="40">
        <v>1093.0</v>
      </c>
      <c r="B1140" s="55"/>
      <c r="C1140" s="49" t="s">
        <v>4304</v>
      </c>
      <c r="D1140" s="67">
        <v>34732.0</v>
      </c>
      <c r="E1140" s="67"/>
      <c r="F1140" s="41" t="s">
        <v>119</v>
      </c>
      <c r="G1140" s="40"/>
      <c r="H1140" s="49" t="s">
        <v>4305</v>
      </c>
      <c r="I1140" s="40" t="s">
        <v>4306</v>
      </c>
      <c r="J1140" s="49" t="s">
        <v>10</v>
      </c>
      <c r="K1140" s="55"/>
      <c r="L1140" s="52">
        <v>8.7761018995E10</v>
      </c>
      <c r="M1140" s="53"/>
      <c r="N1140" s="54" t="s">
        <v>4307</v>
      </c>
      <c r="O1140" s="40" t="s">
        <v>106</v>
      </c>
      <c r="P1140" s="55"/>
      <c r="Q1140" s="40" t="s">
        <v>108</v>
      </c>
      <c r="R1140" s="55"/>
      <c r="S1140" s="55"/>
      <c r="T1140" s="55"/>
      <c r="U1140" s="55"/>
      <c r="V1140" s="49" t="s">
        <v>4308</v>
      </c>
      <c r="W1140" s="55"/>
      <c r="X1140" s="55"/>
      <c r="Y1140" s="55"/>
      <c r="Z1140" s="40"/>
      <c r="AA1140" s="55"/>
      <c r="AB1140" s="40"/>
      <c r="AC1140" s="40"/>
      <c r="AD1140" s="55"/>
      <c r="AE1140" s="56"/>
      <c r="AF1140" s="56"/>
      <c r="AG1140" s="56"/>
      <c r="AH1140" s="56"/>
      <c r="AI1140" s="56"/>
      <c r="AJ1140" s="56"/>
      <c r="AK1140" s="56"/>
    </row>
    <row r="1141" ht="26.25" customHeight="1">
      <c r="A1141" s="40">
        <v>1094.0</v>
      </c>
      <c r="B1141" s="55"/>
      <c r="C1141" s="49" t="s">
        <v>4309</v>
      </c>
      <c r="D1141" s="68" t="s">
        <v>4310</v>
      </c>
      <c r="E1141" s="68"/>
      <c r="F1141" s="41" t="s">
        <v>119</v>
      </c>
      <c r="G1141" s="40"/>
      <c r="H1141" s="49" t="s">
        <v>4311</v>
      </c>
      <c r="I1141" s="40" t="s">
        <v>2468</v>
      </c>
      <c r="J1141" s="49" t="s">
        <v>10</v>
      </c>
      <c r="K1141" s="49" t="s">
        <v>105</v>
      </c>
      <c r="L1141" s="52">
        <v>8.3119346578E10</v>
      </c>
      <c r="M1141" s="53" t="s">
        <v>4032</v>
      </c>
      <c r="N1141" s="49" t="s">
        <v>2840</v>
      </c>
      <c r="O1141" s="40" t="s">
        <v>106</v>
      </c>
      <c r="P1141" s="55"/>
      <c r="Q1141" s="40" t="s">
        <v>108</v>
      </c>
      <c r="R1141" s="55"/>
      <c r="S1141" s="55"/>
      <c r="T1141" s="55"/>
      <c r="U1141" s="55"/>
      <c r="V1141" s="49" t="s">
        <v>4312</v>
      </c>
      <c r="W1141" s="55"/>
      <c r="X1141" s="55"/>
      <c r="Y1141" s="55"/>
      <c r="Z1141" s="40"/>
      <c r="AA1141" s="55"/>
      <c r="AB1141" s="40"/>
      <c r="AC1141" s="40"/>
      <c r="AD1141" s="55"/>
      <c r="AE1141" s="56"/>
      <c r="AF1141" s="56"/>
      <c r="AG1141" s="56"/>
      <c r="AH1141" s="56"/>
      <c r="AI1141" s="56"/>
      <c r="AJ1141" s="56"/>
      <c r="AK1141" s="56"/>
    </row>
    <row r="1142" ht="26.25" customHeight="1">
      <c r="A1142" s="40">
        <v>1095.0</v>
      </c>
      <c r="B1142" s="55"/>
      <c r="C1142" s="49" t="s">
        <v>4313</v>
      </c>
      <c r="D1142" s="67">
        <v>34457.0</v>
      </c>
      <c r="E1142" s="67"/>
      <c r="F1142" s="41" t="s">
        <v>101</v>
      </c>
      <c r="G1142" s="40"/>
      <c r="H1142" s="49" t="s">
        <v>4314</v>
      </c>
      <c r="I1142" s="40" t="s">
        <v>3932</v>
      </c>
      <c r="J1142" s="49" t="s">
        <v>10</v>
      </c>
      <c r="K1142" s="55"/>
      <c r="L1142" s="52">
        <v>8.1936373961E10</v>
      </c>
      <c r="M1142" s="53"/>
      <c r="N1142" s="49" t="s">
        <v>4315</v>
      </c>
      <c r="O1142" s="40" t="s">
        <v>106</v>
      </c>
      <c r="P1142" s="55"/>
      <c r="Q1142" s="40" t="s">
        <v>108</v>
      </c>
      <c r="R1142" s="55"/>
      <c r="S1142" s="55"/>
      <c r="T1142" s="55"/>
      <c r="U1142" s="55"/>
      <c r="V1142" s="49" t="s">
        <v>4316</v>
      </c>
      <c r="W1142" s="55"/>
      <c r="X1142" s="55"/>
      <c r="Y1142" s="55"/>
      <c r="Z1142" s="40"/>
      <c r="AA1142" s="55"/>
      <c r="AB1142" s="40"/>
      <c r="AC1142" s="40"/>
      <c r="AD1142" s="55"/>
      <c r="AE1142" s="56"/>
      <c r="AF1142" s="56"/>
      <c r="AG1142" s="56"/>
      <c r="AH1142" s="56"/>
      <c r="AI1142" s="56"/>
      <c r="AJ1142" s="56"/>
      <c r="AK1142" s="56"/>
    </row>
    <row r="1143" ht="26.25" customHeight="1">
      <c r="A1143" s="40">
        <v>1096.0</v>
      </c>
      <c r="B1143" s="55"/>
      <c r="C1143" s="49" t="s">
        <v>4317</v>
      </c>
      <c r="D1143" s="67">
        <v>34314.0</v>
      </c>
      <c r="E1143" s="67"/>
      <c r="F1143" s="41" t="s">
        <v>101</v>
      </c>
      <c r="G1143" s="40"/>
      <c r="H1143" s="49" t="s">
        <v>4318</v>
      </c>
      <c r="I1143" s="40" t="s">
        <v>2867</v>
      </c>
      <c r="J1143" s="49" t="s">
        <v>10</v>
      </c>
      <c r="K1143" s="55"/>
      <c r="L1143" s="52">
        <v>8.5792172425E10</v>
      </c>
      <c r="M1143" s="53"/>
      <c r="N1143" s="49" t="s">
        <v>4319</v>
      </c>
      <c r="O1143" s="40" t="s">
        <v>106</v>
      </c>
      <c r="P1143" s="55"/>
      <c r="Q1143" s="40" t="s">
        <v>108</v>
      </c>
      <c r="R1143" s="55"/>
      <c r="S1143" s="55"/>
      <c r="T1143" s="55"/>
      <c r="U1143" s="55"/>
      <c r="V1143" s="49" t="s">
        <v>4320</v>
      </c>
      <c r="W1143" s="55"/>
      <c r="X1143" s="55"/>
      <c r="Y1143" s="55"/>
      <c r="Z1143" s="40"/>
      <c r="AA1143" s="55"/>
      <c r="AB1143" s="40"/>
      <c r="AC1143" s="40"/>
      <c r="AD1143" s="55"/>
      <c r="AE1143" s="56"/>
      <c r="AF1143" s="56"/>
      <c r="AG1143" s="56"/>
      <c r="AH1143" s="56"/>
      <c r="AI1143" s="56"/>
      <c r="AJ1143" s="56"/>
      <c r="AK1143" s="56"/>
    </row>
    <row r="1144" ht="26.25" customHeight="1">
      <c r="A1144" s="40">
        <v>1097.0</v>
      </c>
      <c r="B1144" s="55"/>
      <c r="C1144" s="49" t="s">
        <v>4321</v>
      </c>
      <c r="D1144" s="67">
        <v>34315.0</v>
      </c>
      <c r="E1144" s="67"/>
      <c r="F1144" s="41" t="s">
        <v>119</v>
      </c>
      <c r="G1144" s="40"/>
      <c r="H1144" s="49" t="s">
        <v>4322</v>
      </c>
      <c r="I1144" s="40" t="s">
        <v>4323</v>
      </c>
      <c r="J1144" s="49" t="s">
        <v>10</v>
      </c>
      <c r="K1144" s="55"/>
      <c r="L1144" s="52">
        <v>8.977615891E9</v>
      </c>
      <c r="M1144" s="53"/>
      <c r="N1144" s="54" t="s">
        <v>4324</v>
      </c>
      <c r="O1144" s="40" t="s">
        <v>106</v>
      </c>
      <c r="P1144" s="55"/>
      <c r="Q1144" s="40" t="s">
        <v>139</v>
      </c>
      <c r="R1144" s="55"/>
      <c r="S1144" s="55"/>
      <c r="T1144" s="55"/>
      <c r="U1144" s="55"/>
      <c r="V1144" s="49" t="s">
        <v>4325</v>
      </c>
      <c r="W1144" s="55"/>
      <c r="X1144" s="55"/>
      <c r="Y1144" s="55"/>
      <c r="Z1144" s="40"/>
      <c r="AA1144" s="55"/>
      <c r="AB1144" s="40"/>
      <c r="AC1144" s="40"/>
      <c r="AD1144" s="55"/>
      <c r="AE1144" s="56"/>
      <c r="AF1144" s="56"/>
      <c r="AG1144" s="56"/>
      <c r="AH1144" s="56"/>
      <c r="AI1144" s="56"/>
      <c r="AJ1144" s="56"/>
      <c r="AK1144" s="56"/>
    </row>
    <row r="1145" ht="26.25" customHeight="1">
      <c r="A1145" s="40">
        <v>1098.0</v>
      </c>
      <c r="B1145" s="55"/>
      <c r="C1145" s="49" t="s">
        <v>4326</v>
      </c>
      <c r="D1145" s="68" t="s">
        <v>4327</v>
      </c>
      <c r="E1145" s="68"/>
      <c r="F1145" s="41" t="s">
        <v>119</v>
      </c>
      <c r="G1145" s="40"/>
      <c r="H1145" s="49" t="s">
        <v>4328</v>
      </c>
      <c r="I1145" s="40" t="s">
        <v>2867</v>
      </c>
      <c r="J1145" s="49" t="s">
        <v>10</v>
      </c>
      <c r="K1145" s="49" t="s">
        <v>105</v>
      </c>
      <c r="L1145" s="52">
        <v>8.2236372145E10</v>
      </c>
      <c r="M1145" s="53" t="s">
        <v>4329</v>
      </c>
      <c r="N1145" s="49" t="s">
        <v>2840</v>
      </c>
      <c r="O1145" s="40" t="s">
        <v>106</v>
      </c>
      <c r="P1145" s="55"/>
      <c r="Q1145" s="40" t="s">
        <v>139</v>
      </c>
      <c r="R1145" s="55"/>
      <c r="S1145" s="55"/>
      <c r="T1145" s="55"/>
      <c r="U1145" s="55"/>
      <c r="V1145" s="49" t="s">
        <v>4330</v>
      </c>
      <c r="W1145" s="55"/>
      <c r="X1145" s="55"/>
      <c r="Y1145" s="55"/>
      <c r="Z1145" s="40"/>
      <c r="AA1145" s="55"/>
      <c r="AB1145" s="40"/>
      <c r="AC1145" s="40"/>
      <c r="AD1145" s="55"/>
      <c r="AE1145" s="56"/>
      <c r="AF1145" s="56"/>
      <c r="AG1145" s="56"/>
      <c r="AH1145" s="56"/>
      <c r="AI1145" s="56"/>
      <c r="AJ1145" s="56"/>
      <c r="AK1145" s="56"/>
    </row>
    <row r="1146" ht="26.25" customHeight="1">
      <c r="A1146" s="40">
        <v>1099.0</v>
      </c>
      <c r="B1146" s="55"/>
      <c r="C1146" s="49" t="s">
        <v>4331</v>
      </c>
      <c r="D1146" s="67">
        <v>34159.0</v>
      </c>
      <c r="E1146" s="67"/>
      <c r="F1146" s="41" t="s">
        <v>119</v>
      </c>
      <c r="G1146" s="40"/>
      <c r="H1146" s="49" t="s">
        <v>4332</v>
      </c>
      <c r="I1146" s="40" t="s">
        <v>176</v>
      </c>
      <c r="J1146" s="49" t="s">
        <v>10</v>
      </c>
      <c r="K1146" s="55"/>
      <c r="L1146" s="52">
        <v>8.2236327529E10</v>
      </c>
      <c r="M1146" s="53"/>
      <c r="N1146" s="49" t="s">
        <v>3826</v>
      </c>
      <c r="O1146" s="40" t="s">
        <v>106</v>
      </c>
      <c r="P1146" s="55"/>
      <c r="Q1146" s="40" t="s">
        <v>139</v>
      </c>
      <c r="R1146" s="55"/>
      <c r="S1146" s="55"/>
      <c r="T1146" s="55"/>
      <c r="U1146" s="55"/>
      <c r="V1146" s="49" t="s">
        <v>4333</v>
      </c>
      <c r="W1146" s="55"/>
      <c r="X1146" s="55"/>
      <c r="Y1146" s="55"/>
      <c r="Z1146" s="40"/>
      <c r="AA1146" s="55"/>
      <c r="AB1146" s="40"/>
      <c r="AC1146" s="40"/>
      <c r="AD1146" s="55"/>
      <c r="AE1146" s="56"/>
      <c r="AF1146" s="56"/>
      <c r="AG1146" s="56"/>
      <c r="AH1146" s="56"/>
      <c r="AI1146" s="56"/>
      <c r="AJ1146" s="56"/>
      <c r="AK1146" s="56"/>
    </row>
    <row r="1147" ht="26.25" customHeight="1">
      <c r="A1147" s="40">
        <v>1100.0</v>
      </c>
      <c r="B1147" s="55"/>
      <c r="C1147" s="49" t="s">
        <v>4334</v>
      </c>
      <c r="D1147" s="67">
        <v>34394.0</v>
      </c>
      <c r="E1147" s="67"/>
      <c r="F1147" s="41" t="s">
        <v>119</v>
      </c>
      <c r="G1147" s="40"/>
      <c r="H1147" s="49" t="s">
        <v>4335</v>
      </c>
      <c r="I1147" s="40" t="s">
        <v>3624</v>
      </c>
      <c r="J1147" s="49" t="s">
        <v>10</v>
      </c>
      <c r="K1147" s="55"/>
      <c r="L1147" s="52">
        <v>8.1246811664E10</v>
      </c>
      <c r="M1147" s="53"/>
      <c r="N1147" s="49" t="s">
        <v>4336</v>
      </c>
      <c r="O1147" s="40" t="s">
        <v>106</v>
      </c>
      <c r="P1147" s="55"/>
      <c r="Q1147" s="40" t="s">
        <v>139</v>
      </c>
      <c r="R1147" s="55"/>
      <c r="S1147" s="55"/>
      <c r="T1147" s="55"/>
      <c r="U1147" s="55"/>
      <c r="V1147" s="49" t="s">
        <v>4337</v>
      </c>
      <c r="W1147" s="55"/>
      <c r="X1147" s="55"/>
      <c r="Y1147" s="55"/>
      <c r="Z1147" s="40"/>
      <c r="AA1147" s="55"/>
      <c r="AB1147" s="40"/>
      <c r="AC1147" s="40"/>
      <c r="AD1147" s="55"/>
      <c r="AE1147" s="56"/>
      <c r="AF1147" s="56"/>
      <c r="AG1147" s="56"/>
      <c r="AH1147" s="56"/>
      <c r="AI1147" s="56"/>
      <c r="AJ1147" s="56"/>
      <c r="AK1147" s="56"/>
    </row>
    <row r="1148" ht="26.25" customHeight="1">
      <c r="A1148" s="40">
        <v>1101.0</v>
      </c>
      <c r="B1148" s="55"/>
      <c r="C1148" s="49" t="s">
        <v>4338</v>
      </c>
      <c r="D1148" s="67">
        <v>29925.0</v>
      </c>
      <c r="E1148" s="67"/>
      <c r="F1148" s="41" t="s">
        <v>101</v>
      </c>
      <c r="G1148" s="40"/>
      <c r="H1148" s="49" t="s">
        <v>4339</v>
      </c>
      <c r="I1148" s="40" t="s">
        <v>3031</v>
      </c>
      <c r="J1148" s="49" t="s">
        <v>24</v>
      </c>
      <c r="K1148" s="49" t="s">
        <v>105</v>
      </c>
      <c r="L1148" s="52" t="s">
        <v>4340</v>
      </c>
      <c r="M1148" s="53"/>
      <c r="N1148" s="54" t="s">
        <v>4341</v>
      </c>
      <c r="O1148" s="40" t="s">
        <v>137</v>
      </c>
      <c r="P1148" s="55"/>
      <c r="Q1148" s="40" t="s">
        <v>108</v>
      </c>
      <c r="R1148" s="55"/>
      <c r="S1148" s="55"/>
      <c r="T1148" s="55"/>
      <c r="U1148" s="55"/>
      <c r="V1148" s="49" t="s">
        <v>4342</v>
      </c>
      <c r="W1148" s="55"/>
      <c r="X1148" s="55"/>
      <c r="Y1148" s="55"/>
      <c r="Z1148" s="40"/>
      <c r="AA1148" s="55"/>
      <c r="AB1148" s="40"/>
      <c r="AC1148" s="40"/>
      <c r="AD1148" s="55"/>
      <c r="AE1148" s="56"/>
      <c r="AF1148" s="56"/>
      <c r="AG1148" s="56"/>
      <c r="AH1148" s="56"/>
      <c r="AI1148" s="56"/>
      <c r="AJ1148" s="56"/>
      <c r="AK1148" s="56"/>
    </row>
    <row r="1149" ht="26.25" customHeight="1">
      <c r="A1149" s="10">
        <f>A1148+1</f>
        <v>1102</v>
      </c>
      <c r="B1149" s="56"/>
      <c r="C1149" s="66" t="s">
        <v>4343</v>
      </c>
      <c r="D1149" s="61">
        <v>36442.0</v>
      </c>
      <c r="E1149" s="61"/>
      <c r="F1149" s="78" t="s">
        <v>119</v>
      </c>
      <c r="G1149" s="66" t="s">
        <v>102</v>
      </c>
      <c r="H1149" s="66" t="s">
        <v>4344</v>
      </c>
      <c r="I1149" s="66" t="s">
        <v>4323</v>
      </c>
      <c r="J1149" s="66" t="s">
        <v>10</v>
      </c>
      <c r="K1149" s="66" t="s">
        <v>314</v>
      </c>
      <c r="L1149" s="79">
        <v>8.1932534847E10</v>
      </c>
      <c r="M1149" s="80">
        <v>8.7752375528E10</v>
      </c>
      <c r="N1149" s="66" t="s">
        <v>4345</v>
      </c>
      <c r="O1149" s="81" t="s">
        <v>2961</v>
      </c>
      <c r="P1149" s="66" t="s">
        <v>4346</v>
      </c>
      <c r="Q1149" s="66" t="s">
        <v>588</v>
      </c>
      <c r="R1149" s="66" t="s">
        <v>394</v>
      </c>
      <c r="S1149" s="66" t="s">
        <v>4347</v>
      </c>
      <c r="T1149" s="66" t="s">
        <v>4348</v>
      </c>
      <c r="U1149" s="66" t="s">
        <v>4349</v>
      </c>
      <c r="V1149" s="66" t="s">
        <v>4350</v>
      </c>
      <c r="W1149" s="66" t="s">
        <v>4351</v>
      </c>
      <c r="X1149" s="66" t="s">
        <v>4352</v>
      </c>
      <c r="Y1149" s="82" t="s">
        <v>4353</v>
      </c>
      <c r="Z1149" s="66" t="s">
        <v>1244</v>
      </c>
      <c r="AA1149" s="82" t="s">
        <v>4354</v>
      </c>
      <c r="AB1149" s="82" t="s">
        <v>4355</v>
      </c>
      <c r="AC1149" s="66" t="s">
        <v>4356</v>
      </c>
      <c r="AD1149" s="82" t="s">
        <v>4357</v>
      </c>
      <c r="AE1149" s="66"/>
      <c r="AF1149" s="56"/>
      <c r="AG1149" s="56"/>
      <c r="AH1149" s="56"/>
      <c r="AI1149" s="56"/>
      <c r="AJ1149" s="56"/>
      <c r="AK1149" s="56"/>
    </row>
    <row r="1150" ht="26.25" customHeight="1">
      <c r="A1150" s="40">
        <v>1102.0</v>
      </c>
      <c r="B1150" s="55"/>
      <c r="C1150" s="49" t="s">
        <v>4358</v>
      </c>
      <c r="D1150" s="67">
        <v>34161.0</v>
      </c>
      <c r="E1150" s="67"/>
      <c r="F1150" s="41" t="s">
        <v>101</v>
      </c>
      <c r="G1150" s="40"/>
      <c r="H1150" s="49" t="s">
        <v>4359</v>
      </c>
      <c r="I1150" s="40" t="s">
        <v>61</v>
      </c>
      <c r="J1150" s="49" t="s">
        <v>13</v>
      </c>
      <c r="K1150" s="55"/>
      <c r="L1150" s="52">
        <v>8.1289304893E10</v>
      </c>
      <c r="M1150" s="53"/>
      <c r="N1150" s="54" t="s">
        <v>1449</v>
      </c>
      <c r="O1150" s="40" t="s">
        <v>106</v>
      </c>
      <c r="P1150" s="55"/>
      <c r="Q1150" s="40" t="s">
        <v>139</v>
      </c>
      <c r="R1150" s="55"/>
      <c r="S1150" s="55"/>
      <c r="T1150" s="55"/>
      <c r="U1150" s="55"/>
      <c r="V1150" s="49" t="s">
        <v>2876</v>
      </c>
      <c r="W1150" s="55"/>
      <c r="X1150" s="55"/>
      <c r="Y1150" s="55"/>
      <c r="Z1150" s="40"/>
      <c r="AA1150" s="55"/>
      <c r="AB1150" s="40"/>
      <c r="AC1150" s="40"/>
      <c r="AD1150" s="55"/>
      <c r="AE1150" s="56"/>
      <c r="AF1150" s="56"/>
      <c r="AG1150" s="56"/>
      <c r="AH1150" s="56"/>
      <c r="AI1150" s="56"/>
      <c r="AJ1150" s="56"/>
      <c r="AK1150" s="56"/>
    </row>
    <row r="1151" ht="26.25" customHeight="1">
      <c r="A1151" s="40">
        <v>1103.0</v>
      </c>
      <c r="B1151" s="55"/>
      <c r="C1151" s="49" t="s">
        <v>4360</v>
      </c>
      <c r="D1151" s="68" t="s">
        <v>4361</v>
      </c>
      <c r="E1151" s="68"/>
      <c r="F1151" s="41" t="s">
        <v>101</v>
      </c>
      <c r="G1151" s="40"/>
      <c r="H1151" s="49" t="s">
        <v>4362</v>
      </c>
      <c r="I1151" s="40" t="s">
        <v>4363</v>
      </c>
      <c r="J1151" s="49" t="s">
        <v>51</v>
      </c>
      <c r="K1151" s="55"/>
      <c r="L1151" s="52">
        <v>8.5343646789E10</v>
      </c>
      <c r="M1151" s="53"/>
      <c r="N1151" s="49" t="s">
        <v>4364</v>
      </c>
      <c r="O1151" s="40" t="s">
        <v>137</v>
      </c>
      <c r="P1151" s="55"/>
      <c r="Q1151" s="40" t="s">
        <v>108</v>
      </c>
      <c r="R1151" s="55"/>
      <c r="S1151" s="55"/>
      <c r="T1151" s="55"/>
      <c r="U1151" s="55"/>
      <c r="V1151" s="49" t="s">
        <v>2876</v>
      </c>
      <c r="W1151" s="55"/>
      <c r="X1151" s="55"/>
      <c r="Y1151" s="55"/>
      <c r="Z1151" s="40"/>
      <c r="AA1151" s="55"/>
      <c r="AB1151" s="40"/>
      <c r="AC1151" s="40"/>
      <c r="AD1151" s="55"/>
      <c r="AE1151" s="56"/>
      <c r="AF1151" s="56"/>
      <c r="AG1151" s="56"/>
      <c r="AH1151" s="56"/>
      <c r="AI1151" s="56"/>
      <c r="AJ1151" s="56"/>
      <c r="AK1151" s="56"/>
    </row>
    <row r="1152" ht="26.25" customHeight="1">
      <c r="A1152" s="40">
        <v>1104.0</v>
      </c>
      <c r="B1152" s="55"/>
      <c r="C1152" s="49" t="s">
        <v>4365</v>
      </c>
      <c r="D1152" s="68" t="s">
        <v>4366</v>
      </c>
      <c r="E1152" s="68"/>
      <c r="F1152" s="41" t="s">
        <v>101</v>
      </c>
      <c r="G1152" s="40"/>
      <c r="H1152" s="49" t="s">
        <v>4367</v>
      </c>
      <c r="I1152" s="40" t="s">
        <v>2351</v>
      </c>
      <c r="J1152" s="49" t="s">
        <v>11</v>
      </c>
      <c r="K1152" s="49" t="s">
        <v>1776</v>
      </c>
      <c r="L1152" s="52" t="s">
        <v>4368</v>
      </c>
      <c r="M1152" s="53"/>
      <c r="N1152" s="54" t="s">
        <v>4369</v>
      </c>
      <c r="O1152" s="40" t="s">
        <v>106</v>
      </c>
      <c r="P1152" s="55"/>
      <c r="Q1152" s="40" t="s">
        <v>2841</v>
      </c>
      <c r="R1152" s="55"/>
      <c r="S1152" s="55"/>
      <c r="T1152" s="55"/>
      <c r="U1152" s="55"/>
      <c r="V1152" s="49" t="s">
        <v>4370</v>
      </c>
      <c r="W1152" s="55"/>
      <c r="X1152" s="55"/>
      <c r="Y1152" s="55"/>
      <c r="Z1152" s="40"/>
      <c r="AA1152" s="55"/>
      <c r="AB1152" s="40"/>
      <c r="AC1152" s="40"/>
      <c r="AD1152" s="55"/>
      <c r="AE1152" s="56"/>
      <c r="AF1152" s="56"/>
      <c r="AG1152" s="56"/>
      <c r="AH1152" s="56"/>
      <c r="AI1152" s="56"/>
      <c r="AJ1152" s="56"/>
      <c r="AK1152" s="56"/>
    </row>
    <row r="1153" ht="26.25" customHeight="1">
      <c r="A1153" s="40">
        <v>1105.0</v>
      </c>
      <c r="B1153" s="55"/>
      <c r="C1153" s="49" t="s">
        <v>4371</v>
      </c>
      <c r="D1153" s="68" t="s">
        <v>4372</v>
      </c>
      <c r="E1153" s="68"/>
      <c r="F1153" s="41" t="s">
        <v>101</v>
      </c>
      <c r="G1153" s="40"/>
      <c r="H1153" s="49" t="s">
        <v>4373</v>
      </c>
      <c r="I1153" s="40" t="s">
        <v>2239</v>
      </c>
      <c r="J1153" s="49" t="s">
        <v>10</v>
      </c>
      <c r="K1153" s="55"/>
      <c r="L1153" s="52">
        <v>8.96610389E10</v>
      </c>
      <c r="M1153" s="53"/>
      <c r="N1153" s="49" t="s">
        <v>4374</v>
      </c>
      <c r="O1153" s="40" t="s">
        <v>106</v>
      </c>
      <c r="P1153" s="55"/>
      <c r="Q1153" s="40" t="s">
        <v>139</v>
      </c>
      <c r="R1153" s="55"/>
      <c r="S1153" s="55"/>
      <c r="T1153" s="55"/>
      <c r="U1153" s="55"/>
      <c r="V1153" s="49" t="s">
        <v>4375</v>
      </c>
      <c r="W1153" s="55"/>
      <c r="X1153" s="55"/>
      <c r="Y1153" s="55"/>
      <c r="Z1153" s="40"/>
      <c r="AA1153" s="55"/>
      <c r="AB1153" s="40"/>
      <c r="AC1153" s="40"/>
      <c r="AD1153" s="55"/>
      <c r="AE1153" s="56"/>
      <c r="AF1153" s="56"/>
      <c r="AG1153" s="56"/>
      <c r="AH1153" s="56"/>
      <c r="AI1153" s="56"/>
      <c r="AJ1153" s="56"/>
      <c r="AK1153" s="56"/>
    </row>
    <row r="1154" ht="26.25" customHeight="1">
      <c r="A1154" s="40">
        <v>1106.0</v>
      </c>
      <c r="B1154" s="55"/>
      <c r="C1154" s="49" t="s">
        <v>4376</v>
      </c>
      <c r="D1154" s="68" t="s">
        <v>4377</v>
      </c>
      <c r="E1154" s="68"/>
      <c r="F1154" s="41" t="s">
        <v>101</v>
      </c>
      <c r="G1154" s="40"/>
      <c r="H1154" s="49" t="s">
        <v>4378</v>
      </c>
      <c r="I1154" s="40" t="s">
        <v>4306</v>
      </c>
      <c r="J1154" s="49" t="s">
        <v>10</v>
      </c>
      <c r="K1154" s="55"/>
      <c r="L1154" s="52">
        <v>8.19996207E10</v>
      </c>
      <c r="M1154" s="53"/>
      <c r="N1154" s="49" t="s">
        <v>4379</v>
      </c>
      <c r="O1154" s="40" t="s">
        <v>106</v>
      </c>
      <c r="P1154" s="55"/>
      <c r="Q1154" s="40" t="s">
        <v>139</v>
      </c>
      <c r="R1154" s="55"/>
      <c r="S1154" s="55"/>
      <c r="T1154" s="55"/>
      <c r="U1154" s="55"/>
      <c r="V1154" s="49" t="s">
        <v>4380</v>
      </c>
      <c r="W1154" s="55"/>
      <c r="X1154" s="55"/>
      <c r="Y1154" s="55"/>
      <c r="Z1154" s="40"/>
      <c r="AA1154" s="55"/>
      <c r="AB1154" s="40"/>
      <c r="AC1154" s="40"/>
      <c r="AD1154" s="55"/>
      <c r="AE1154" s="56"/>
      <c r="AF1154" s="56"/>
      <c r="AG1154" s="56"/>
      <c r="AH1154" s="56"/>
      <c r="AI1154" s="56"/>
      <c r="AJ1154" s="56"/>
      <c r="AK1154" s="56"/>
    </row>
    <row r="1155" ht="26.25" customHeight="1">
      <c r="A1155" s="40">
        <v>1107.0</v>
      </c>
      <c r="B1155" s="55"/>
      <c r="C1155" s="49" t="s">
        <v>4381</v>
      </c>
      <c r="D1155" s="68" t="s">
        <v>4382</v>
      </c>
      <c r="E1155" s="68"/>
      <c r="F1155" s="41" t="s">
        <v>101</v>
      </c>
      <c r="G1155" s="40"/>
      <c r="H1155" s="49" t="s">
        <v>4383</v>
      </c>
      <c r="I1155" s="40" t="s">
        <v>2063</v>
      </c>
      <c r="J1155" s="49" t="s">
        <v>10</v>
      </c>
      <c r="K1155" s="55"/>
      <c r="L1155" s="52">
        <v>8.2247408957E10</v>
      </c>
      <c r="M1155" s="53"/>
      <c r="N1155" s="49" t="s">
        <v>4384</v>
      </c>
      <c r="O1155" s="40" t="s">
        <v>106</v>
      </c>
      <c r="P1155" s="55"/>
      <c r="Q1155" s="40" t="s">
        <v>139</v>
      </c>
      <c r="R1155" s="55"/>
      <c r="S1155" s="55"/>
      <c r="T1155" s="55"/>
      <c r="U1155" s="55"/>
      <c r="V1155" s="49" t="s">
        <v>3073</v>
      </c>
      <c r="W1155" s="55"/>
      <c r="X1155" s="55"/>
      <c r="Y1155" s="55"/>
      <c r="Z1155" s="40"/>
      <c r="AA1155" s="55"/>
      <c r="AB1155" s="40"/>
      <c r="AC1155" s="40"/>
      <c r="AD1155" s="55"/>
      <c r="AE1155" s="56"/>
      <c r="AF1155" s="56"/>
      <c r="AG1155" s="56"/>
      <c r="AH1155" s="56"/>
      <c r="AI1155" s="56"/>
      <c r="AJ1155" s="56"/>
      <c r="AK1155" s="56"/>
    </row>
    <row r="1156" ht="26.25" customHeight="1">
      <c r="A1156" s="40">
        <v>1108.0</v>
      </c>
      <c r="B1156" s="55"/>
      <c r="C1156" s="49" t="s">
        <v>4385</v>
      </c>
      <c r="D1156" s="67">
        <v>34488.0</v>
      </c>
      <c r="E1156" s="67"/>
      <c r="F1156" s="41" t="s">
        <v>119</v>
      </c>
      <c r="G1156" s="40"/>
      <c r="H1156" s="49" t="s">
        <v>4386</v>
      </c>
      <c r="I1156" s="40" t="s">
        <v>2027</v>
      </c>
      <c r="J1156" s="49" t="s">
        <v>15</v>
      </c>
      <c r="K1156" s="55"/>
      <c r="L1156" s="52">
        <v>8.7886817975E10</v>
      </c>
      <c r="M1156" s="53"/>
      <c r="N1156" s="54" t="s">
        <v>4387</v>
      </c>
      <c r="O1156" s="40" t="s">
        <v>106</v>
      </c>
      <c r="P1156" s="55"/>
      <c r="Q1156" s="40" t="s">
        <v>139</v>
      </c>
      <c r="R1156" s="55"/>
      <c r="S1156" s="55"/>
      <c r="T1156" s="55"/>
      <c r="U1156" s="55"/>
      <c r="V1156" s="49" t="s">
        <v>4388</v>
      </c>
      <c r="W1156" s="55"/>
      <c r="X1156" s="55"/>
      <c r="Y1156" s="55"/>
      <c r="Z1156" s="40"/>
      <c r="AA1156" s="55"/>
      <c r="AB1156" s="40"/>
      <c r="AC1156" s="40"/>
      <c r="AD1156" s="55"/>
      <c r="AE1156" s="56"/>
      <c r="AF1156" s="56"/>
      <c r="AG1156" s="56"/>
      <c r="AH1156" s="56"/>
      <c r="AI1156" s="56"/>
      <c r="AJ1156" s="56"/>
      <c r="AK1156" s="56"/>
    </row>
    <row r="1157" ht="26.25" customHeight="1">
      <c r="A1157" s="40">
        <v>1109.0</v>
      </c>
      <c r="B1157" s="55"/>
      <c r="C1157" s="49" t="s">
        <v>4389</v>
      </c>
      <c r="D1157" s="67">
        <v>32881.0</v>
      </c>
      <c r="E1157" s="67"/>
      <c r="F1157" s="41" t="s">
        <v>101</v>
      </c>
      <c r="G1157" s="40"/>
      <c r="H1157" s="49" t="s">
        <v>4390</v>
      </c>
      <c r="I1157" s="40" t="s">
        <v>2609</v>
      </c>
      <c r="J1157" s="49" t="s">
        <v>13</v>
      </c>
      <c r="K1157" s="55"/>
      <c r="L1157" s="52">
        <v>8.3894438092E10</v>
      </c>
      <c r="M1157" s="53"/>
      <c r="N1157" s="49" t="s">
        <v>4391</v>
      </c>
      <c r="O1157" s="40" t="s">
        <v>137</v>
      </c>
      <c r="P1157" s="55"/>
      <c r="Q1157" s="40" t="s">
        <v>139</v>
      </c>
      <c r="R1157" s="55"/>
      <c r="S1157" s="55"/>
      <c r="T1157" s="55"/>
      <c r="U1157" s="55"/>
      <c r="V1157" s="49" t="s">
        <v>2876</v>
      </c>
      <c r="W1157" s="55"/>
      <c r="X1157" s="55"/>
      <c r="Y1157" s="55"/>
      <c r="Z1157" s="40"/>
      <c r="AA1157" s="55"/>
      <c r="AB1157" s="40"/>
      <c r="AC1157" s="40"/>
      <c r="AD1157" s="55"/>
      <c r="AE1157" s="56"/>
      <c r="AF1157" s="56"/>
      <c r="AG1157" s="56"/>
      <c r="AH1157" s="56"/>
      <c r="AI1157" s="56"/>
      <c r="AJ1157" s="56"/>
      <c r="AK1157" s="56"/>
    </row>
    <row r="1158" ht="26.25" customHeight="1">
      <c r="A1158" s="40">
        <v>1110.0</v>
      </c>
      <c r="B1158" s="55"/>
      <c r="C1158" s="49" t="s">
        <v>4392</v>
      </c>
      <c r="D1158" s="68" t="s">
        <v>4393</v>
      </c>
      <c r="E1158" s="68"/>
      <c r="F1158" s="41" t="s">
        <v>119</v>
      </c>
      <c r="G1158" s="40"/>
      <c r="H1158" s="49" t="s">
        <v>4394</v>
      </c>
      <c r="I1158" s="40" t="s">
        <v>2609</v>
      </c>
      <c r="J1158" s="49" t="s">
        <v>13</v>
      </c>
      <c r="K1158" s="49" t="s">
        <v>105</v>
      </c>
      <c r="L1158" s="52" t="s">
        <v>4395</v>
      </c>
      <c r="M1158" s="53" t="s">
        <v>4396</v>
      </c>
      <c r="N1158" s="54" t="s">
        <v>4397</v>
      </c>
      <c r="O1158" s="40" t="s">
        <v>106</v>
      </c>
      <c r="P1158" s="55"/>
      <c r="Q1158" s="40" t="s">
        <v>139</v>
      </c>
      <c r="R1158" s="55"/>
      <c r="S1158" s="55"/>
      <c r="T1158" s="55"/>
      <c r="U1158" s="55"/>
      <c r="V1158" s="49" t="s">
        <v>4398</v>
      </c>
      <c r="W1158" s="55"/>
      <c r="X1158" s="55"/>
      <c r="Y1158" s="55"/>
      <c r="Z1158" s="40"/>
      <c r="AA1158" s="55"/>
      <c r="AB1158" s="40"/>
      <c r="AC1158" s="40"/>
      <c r="AD1158" s="55"/>
      <c r="AE1158" s="56"/>
      <c r="AF1158" s="56"/>
      <c r="AG1158" s="56"/>
      <c r="AH1158" s="56"/>
      <c r="AI1158" s="56"/>
      <c r="AJ1158" s="56"/>
      <c r="AK1158" s="56"/>
    </row>
    <row r="1159" ht="26.25" customHeight="1">
      <c r="A1159" s="40">
        <v>1111.0</v>
      </c>
      <c r="B1159" s="55"/>
      <c r="C1159" s="49" t="s">
        <v>4399</v>
      </c>
      <c r="D1159" s="68" t="s">
        <v>4400</v>
      </c>
      <c r="E1159" s="68"/>
      <c r="F1159" s="41" t="s">
        <v>119</v>
      </c>
      <c r="G1159" s="40"/>
      <c r="H1159" s="49" t="s">
        <v>4401</v>
      </c>
      <c r="I1159" s="40" t="s">
        <v>2138</v>
      </c>
      <c r="J1159" s="49" t="s">
        <v>16</v>
      </c>
      <c r="K1159" s="55"/>
      <c r="L1159" s="52">
        <v>8.579064184E10</v>
      </c>
      <c r="M1159" s="53"/>
      <c r="N1159" s="49" t="s">
        <v>4402</v>
      </c>
      <c r="O1159" s="40" t="s">
        <v>137</v>
      </c>
      <c r="P1159" s="55"/>
      <c r="Q1159" s="40" t="s">
        <v>2791</v>
      </c>
      <c r="R1159" s="55"/>
      <c r="S1159" s="55"/>
      <c r="T1159" s="55"/>
      <c r="U1159" s="55"/>
      <c r="V1159" s="49" t="s">
        <v>102</v>
      </c>
      <c r="W1159" s="55"/>
      <c r="X1159" s="55"/>
      <c r="Y1159" s="55"/>
      <c r="Z1159" s="40"/>
      <c r="AA1159" s="55"/>
      <c r="AB1159" s="40"/>
      <c r="AC1159" s="40"/>
      <c r="AD1159" s="55"/>
      <c r="AE1159" s="56"/>
      <c r="AF1159" s="56"/>
      <c r="AG1159" s="56"/>
      <c r="AH1159" s="56"/>
      <c r="AI1159" s="56"/>
      <c r="AJ1159" s="56"/>
      <c r="AK1159" s="56"/>
    </row>
    <row r="1160" ht="26.25" customHeight="1">
      <c r="A1160" s="40">
        <v>1112.0</v>
      </c>
      <c r="B1160" s="55"/>
      <c r="C1160" s="49" t="s">
        <v>4403</v>
      </c>
      <c r="D1160" s="67">
        <v>31235.0</v>
      </c>
      <c r="E1160" s="67"/>
      <c r="F1160" s="41" t="s">
        <v>119</v>
      </c>
      <c r="G1160" s="40"/>
      <c r="H1160" s="49" t="s">
        <v>4404</v>
      </c>
      <c r="I1160" s="40" t="s">
        <v>2202</v>
      </c>
      <c r="J1160" s="49" t="s">
        <v>15</v>
      </c>
      <c r="K1160" s="49" t="s">
        <v>1776</v>
      </c>
      <c r="L1160" s="52">
        <v>8.7889988408E10</v>
      </c>
      <c r="M1160" s="53"/>
      <c r="N1160" s="49" t="s">
        <v>4405</v>
      </c>
      <c r="O1160" s="40" t="s">
        <v>137</v>
      </c>
      <c r="P1160" s="55"/>
      <c r="Q1160" s="40" t="s">
        <v>139</v>
      </c>
      <c r="R1160" s="55"/>
      <c r="S1160" s="55"/>
      <c r="T1160" s="55"/>
      <c r="U1160" s="55"/>
      <c r="V1160" s="49" t="s">
        <v>4406</v>
      </c>
      <c r="W1160" s="55"/>
      <c r="X1160" s="55"/>
      <c r="Y1160" s="55"/>
      <c r="Z1160" s="40"/>
      <c r="AA1160" s="55"/>
      <c r="AB1160" s="40"/>
      <c r="AC1160" s="40"/>
      <c r="AD1160" s="55"/>
      <c r="AE1160" s="56"/>
      <c r="AF1160" s="56"/>
      <c r="AG1160" s="56"/>
      <c r="AH1160" s="56"/>
      <c r="AI1160" s="56"/>
      <c r="AJ1160" s="56"/>
      <c r="AK1160" s="56"/>
    </row>
    <row r="1161" ht="26.25" customHeight="1">
      <c r="A1161" s="40">
        <v>1113.0</v>
      </c>
      <c r="B1161" s="55"/>
      <c r="C1161" s="49" t="s">
        <v>4407</v>
      </c>
      <c r="D1161" s="67">
        <v>30289.0</v>
      </c>
      <c r="E1161" s="67"/>
      <c r="F1161" s="41" t="s">
        <v>101</v>
      </c>
      <c r="G1161" s="40"/>
      <c r="H1161" s="49" t="s">
        <v>4408</v>
      </c>
      <c r="I1161" s="40" t="s">
        <v>2609</v>
      </c>
      <c r="J1161" s="49" t="s">
        <v>13</v>
      </c>
      <c r="K1161" s="49" t="s">
        <v>105</v>
      </c>
      <c r="L1161" s="52">
        <v>8.1212639824E10</v>
      </c>
      <c r="M1161" s="53"/>
      <c r="N1161" s="54" t="s">
        <v>4409</v>
      </c>
      <c r="O1161" s="40" t="s">
        <v>4</v>
      </c>
      <c r="P1161" s="55"/>
      <c r="Q1161" s="40" t="s">
        <v>139</v>
      </c>
      <c r="R1161" s="55"/>
      <c r="S1161" s="55"/>
      <c r="T1161" s="55"/>
      <c r="U1161" s="55"/>
      <c r="V1161" s="49" t="s">
        <v>4410</v>
      </c>
      <c r="W1161" s="55"/>
      <c r="X1161" s="55"/>
      <c r="Y1161" s="55"/>
      <c r="Z1161" s="40"/>
      <c r="AA1161" s="55"/>
      <c r="AB1161" s="40"/>
      <c r="AC1161" s="40"/>
      <c r="AD1161" s="55"/>
      <c r="AE1161" s="56"/>
      <c r="AF1161" s="56"/>
      <c r="AG1161" s="56"/>
      <c r="AH1161" s="56"/>
      <c r="AI1161" s="56"/>
      <c r="AJ1161" s="56"/>
      <c r="AK1161" s="56"/>
    </row>
    <row r="1162" ht="26.25" customHeight="1">
      <c r="A1162" s="40">
        <v>1114.0</v>
      </c>
      <c r="B1162" s="55"/>
      <c r="C1162" s="49" t="s">
        <v>4411</v>
      </c>
      <c r="D1162" s="68" t="s">
        <v>4412</v>
      </c>
      <c r="E1162" s="68"/>
      <c r="F1162" s="41" t="s">
        <v>101</v>
      </c>
      <c r="G1162" s="40"/>
      <c r="H1162" s="49" t="s">
        <v>4413</v>
      </c>
      <c r="I1162" s="40" t="s">
        <v>3846</v>
      </c>
      <c r="J1162" s="49" t="s">
        <v>13</v>
      </c>
      <c r="K1162" s="49" t="s">
        <v>105</v>
      </c>
      <c r="L1162" s="52">
        <v>8.18478874E8</v>
      </c>
      <c r="M1162" s="53" t="s">
        <v>4414</v>
      </c>
      <c r="N1162" s="49" t="s">
        <v>4415</v>
      </c>
      <c r="O1162" s="40" t="s">
        <v>137</v>
      </c>
      <c r="P1162" s="55"/>
      <c r="Q1162" s="40" t="s">
        <v>108</v>
      </c>
      <c r="R1162" s="55"/>
      <c r="S1162" s="55"/>
      <c r="T1162" s="55"/>
      <c r="U1162" s="55"/>
      <c r="V1162" s="49" t="s">
        <v>4416</v>
      </c>
      <c r="W1162" s="55"/>
      <c r="X1162" s="55"/>
      <c r="Y1162" s="55"/>
      <c r="Z1162" s="40"/>
      <c r="AA1162" s="55"/>
      <c r="AB1162" s="40"/>
      <c r="AC1162" s="40"/>
      <c r="AD1162" s="55"/>
      <c r="AE1162" s="56"/>
      <c r="AF1162" s="56"/>
      <c r="AG1162" s="56"/>
      <c r="AH1162" s="56"/>
      <c r="AI1162" s="56"/>
      <c r="AJ1162" s="56"/>
      <c r="AK1162" s="56"/>
    </row>
    <row r="1163" ht="26.25" customHeight="1">
      <c r="A1163" s="40">
        <v>1115.0</v>
      </c>
      <c r="B1163" s="55"/>
      <c r="C1163" s="49" t="s">
        <v>4417</v>
      </c>
      <c r="D1163" s="67">
        <v>28890.0</v>
      </c>
      <c r="E1163" s="67"/>
      <c r="F1163" s="41" t="s">
        <v>101</v>
      </c>
      <c r="G1163" s="40"/>
      <c r="H1163" s="49" t="s">
        <v>3419</v>
      </c>
      <c r="I1163" s="40" t="s">
        <v>15</v>
      </c>
      <c r="J1163" s="49" t="s">
        <v>15</v>
      </c>
      <c r="K1163" s="49" t="s">
        <v>1776</v>
      </c>
      <c r="L1163" s="52">
        <v>8.578136144E10</v>
      </c>
      <c r="M1163" s="53"/>
      <c r="N1163" s="49" t="s">
        <v>4418</v>
      </c>
      <c r="O1163" s="40" t="s">
        <v>106</v>
      </c>
      <c r="P1163" s="55"/>
      <c r="Q1163" s="40" t="s">
        <v>2791</v>
      </c>
      <c r="R1163" s="55"/>
      <c r="S1163" s="55"/>
      <c r="T1163" s="55"/>
      <c r="U1163" s="55"/>
      <c r="V1163" s="49" t="s">
        <v>4419</v>
      </c>
      <c r="W1163" s="55"/>
      <c r="X1163" s="55"/>
      <c r="Y1163" s="55"/>
      <c r="Z1163" s="40"/>
      <c r="AA1163" s="55"/>
      <c r="AB1163" s="40"/>
      <c r="AC1163" s="40"/>
      <c r="AD1163" s="55"/>
      <c r="AE1163" s="56"/>
      <c r="AF1163" s="56"/>
      <c r="AG1163" s="56"/>
      <c r="AH1163" s="56"/>
      <c r="AI1163" s="56"/>
      <c r="AJ1163" s="56"/>
      <c r="AK1163" s="56"/>
    </row>
    <row r="1164" ht="26.25" customHeight="1">
      <c r="A1164" s="40">
        <v>1116.0</v>
      </c>
      <c r="B1164" s="55"/>
      <c r="C1164" s="49" t="s">
        <v>4420</v>
      </c>
      <c r="D1164" s="67">
        <v>34069.0</v>
      </c>
      <c r="E1164" s="67"/>
      <c r="F1164" s="41" t="s">
        <v>101</v>
      </c>
      <c r="G1164" s="40"/>
      <c r="H1164" s="49" t="s">
        <v>4421</v>
      </c>
      <c r="I1164" s="40" t="s">
        <v>2660</v>
      </c>
      <c r="J1164" s="49" t="s">
        <v>11</v>
      </c>
      <c r="K1164" s="49" t="s">
        <v>105</v>
      </c>
      <c r="L1164" s="52" t="s">
        <v>4422</v>
      </c>
      <c r="M1164" s="53"/>
      <c r="N1164" s="49"/>
      <c r="O1164" s="40" t="s">
        <v>2961</v>
      </c>
      <c r="P1164" s="55"/>
      <c r="Q1164" s="40" t="s">
        <v>108</v>
      </c>
      <c r="R1164" s="55"/>
      <c r="S1164" s="55"/>
      <c r="T1164" s="55"/>
      <c r="U1164" s="55"/>
      <c r="V1164" s="49" t="s">
        <v>4423</v>
      </c>
      <c r="W1164" s="55"/>
      <c r="X1164" s="55"/>
      <c r="Y1164" s="55"/>
      <c r="Z1164" s="40"/>
      <c r="AA1164" s="55"/>
      <c r="AB1164" s="40"/>
      <c r="AC1164" s="40"/>
      <c r="AD1164" s="55"/>
      <c r="AE1164" s="56"/>
      <c r="AF1164" s="56"/>
      <c r="AG1164" s="56"/>
      <c r="AH1164" s="56"/>
      <c r="AI1164" s="56"/>
      <c r="AJ1164" s="56"/>
      <c r="AK1164" s="56"/>
    </row>
    <row r="1165" ht="26.25" customHeight="1">
      <c r="A1165" s="40">
        <v>1117.0</v>
      </c>
      <c r="B1165" s="55"/>
      <c r="C1165" s="49" t="s">
        <v>4424</v>
      </c>
      <c r="D1165" s="68" t="s">
        <v>4425</v>
      </c>
      <c r="E1165" s="68"/>
      <c r="F1165" s="41" t="s">
        <v>119</v>
      </c>
      <c r="G1165" s="40"/>
      <c r="H1165" s="49" t="s">
        <v>4426</v>
      </c>
      <c r="I1165" s="40" t="s">
        <v>1303</v>
      </c>
      <c r="J1165" s="49" t="s">
        <v>15</v>
      </c>
      <c r="K1165" s="55"/>
      <c r="L1165" s="52">
        <v>8.5772897758E10</v>
      </c>
      <c r="M1165" s="53"/>
      <c r="N1165" s="49" t="s">
        <v>2831</v>
      </c>
      <c r="O1165" s="40" t="s">
        <v>2961</v>
      </c>
      <c r="P1165" s="55"/>
      <c r="Q1165" s="40" t="s">
        <v>139</v>
      </c>
      <c r="R1165" s="55"/>
      <c r="S1165" s="55"/>
      <c r="T1165" s="55"/>
      <c r="U1165" s="55"/>
      <c r="V1165" s="49" t="s">
        <v>2876</v>
      </c>
      <c r="W1165" s="55"/>
      <c r="X1165" s="55"/>
      <c r="Y1165" s="55"/>
      <c r="Z1165" s="40"/>
      <c r="AA1165" s="55"/>
      <c r="AB1165" s="40"/>
      <c r="AC1165" s="40"/>
      <c r="AD1165" s="55"/>
      <c r="AE1165" s="56"/>
      <c r="AF1165" s="56"/>
      <c r="AG1165" s="56"/>
      <c r="AH1165" s="56"/>
      <c r="AI1165" s="56"/>
      <c r="AJ1165" s="56"/>
      <c r="AK1165" s="56"/>
    </row>
    <row r="1166" ht="26.25" customHeight="1">
      <c r="A1166" s="40">
        <v>1118.0</v>
      </c>
      <c r="B1166" s="55"/>
      <c r="C1166" s="49" t="s">
        <v>4427</v>
      </c>
      <c r="D1166" s="67">
        <v>34672.0</v>
      </c>
      <c r="E1166" s="67"/>
      <c r="F1166" s="41" t="s">
        <v>101</v>
      </c>
      <c r="G1166" s="40"/>
      <c r="H1166" s="49" t="s">
        <v>4428</v>
      </c>
      <c r="I1166" s="40" t="s">
        <v>4429</v>
      </c>
      <c r="J1166" s="49" t="s">
        <v>39</v>
      </c>
      <c r="K1166" s="49" t="s">
        <v>1776</v>
      </c>
      <c r="L1166" s="52">
        <v>8.5766944423E10</v>
      </c>
      <c r="M1166" s="53" t="s">
        <v>4430</v>
      </c>
      <c r="N1166" s="49" t="s">
        <v>4431</v>
      </c>
      <c r="O1166" s="40" t="s">
        <v>177</v>
      </c>
      <c r="P1166" s="55"/>
      <c r="Q1166" s="40" t="s">
        <v>108</v>
      </c>
      <c r="R1166" s="55"/>
      <c r="S1166" s="55"/>
      <c r="T1166" s="55"/>
      <c r="U1166" s="55"/>
      <c r="V1166" s="49" t="s">
        <v>4432</v>
      </c>
      <c r="W1166" s="55"/>
      <c r="X1166" s="55"/>
      <c r="Y1166" s="55"/>
      <c r="Z1166" s="40"/>
      <c r="AA1166" s="55"/>
      <c r="AB1166" s="40"/>
      <c r="AC1166" s="40"/>
      <c r="AD1166" s="55"/>
      <c r="AE1166" s="56"/>
      <c r="AF1166" s="56"/>
      <c r="AG1166" s="56"/>
      <c r="AH1166" s="56"/>
      <c r="AI1166" s="56"/>
      <c r="AJ1166" s="56"/>
      <c r="AK1166" s="56"/>
    </row>
    <row r="1167" ht="26.25" customHeight="1">
      <c r="A1167" s="40">
        <v>1119.0</v>
      </c>
      <c r="B1167" s="55"/>
      <c r="C1167" s="49" t="s">
        <v>4433</v>
      </c>
      <c r="D1167" s="68" t="s">
        <v>4434</v>
      </c>
      <c r="E1167" s="68"/>
      <c r="F1167" s="41" t="s">
        <v>101</v>
      </c>
      <c r="G1167" s="40"/>
      <c r="H1167" s="49" t="s">
        <v>4435</v>
      </c>
      <c r="I1167" s="40" t="s">
        <v>2239</v>
      </c>
      <c r="J1167" s="49" t="s">
        <v>10</v>
      </c>
      <c r="K1167" s="55"/>
      <c r="L1167" s="52">
        <v>8.5739473974E10</v>
      </c>
      <c r="M1167" s="53"/>
      <c r="N1167" s="54" t="s">
        <v>4436</v>
      </c>
      <c r="O1167" s="40" t="s">
        <v>106</v>
      </c>
      <c r="P1167" s="55"/>
      <c r="Q1167" s="40" t="s">
        <v>108</v>
      </c>
      <c r="R1167" s="55"/>
      <c r="S1167" s="55"/>
      <c r="T1167" s="55"/>
      <c r="U1167" s="55"/>
      <c r="V1167" s="49" t="s">
        <v>2876</v>
      </c>
      <c r="W1167" s="55"/>
      <c r="X1167" s="55"/>
      <c r="Y1167" s="55"/>
      <c r="Z1167" s="40"/>
      <c r="AA1167" s="55"/>
      <c r="AB1167" s="40"/>
      <c r="AC1167" s="40"/>
      <c r="AD1167" s="55"/>
      <c r="AE1167" s="56"/>
      <c r="AF1167" s="56"/>
      <c r="AG1167" s="56"/>
      <c r="AH1167" s="56"/>
      <c r="AI1167" s="56"/>
      <c r="AJ1167" s="56"/>
      <c r="AK1167" s="56"/>
    </row>
    <row r="1168" ht="26.25" customHeight="1">
      <c r="A1168" s="40">
        <v>1120.0</v>
      </c>
      <c r="B1168" s="55"/>
      <c r="C1168" s="49" t="s">
        <v>4437</v>
      </c>
      <c r="D1168" s="68" t="s">
        <v>4438</v>
      </c>
      <c r="E1168" s="68"/>
      <c r="F1168" s="41" t="s">
        <v>101</v>
      </c>
      <c r="G1168" s="40"/>
      <c r="H1168" s="49" t="s">
        <v>4439</v>
      </c>
      <c r="I1168" s="40" t="s">
        <v>2063</v>
      </c>
      <c r="J1168" s="49" t="s">
        <v>10</v>
      </c>
      <c r="K1168" s="49" t="s">
        <v>1776</v>
      </c>
      <c r="L1168" s="52">
        <v>8.5792412312E10</v>
      </c>
      <c r="M1168" s="53">
        <v>8.1999561762E10</v>
      </c>
      <c r="N1168" s="49" t="s">
        <v>4440</v>
      </c>
      <c r="O1168" s="40" t="s">
        <v>137</v>
      </c>
      <c r="P1168" s="55"/>
      <c r="Q1168" s="40" t="s">
        <v>2841</v>
      </c>
      <c r="R1168" s="55"/>
      <c r="S1168" s="55"/>
      <c r="T1168" s="55"/>
      <c r="U1168" s="55"/>
      <c r="V1168" s="49" t="s">
        <v>4441</v>
      </c>
      <c r="W1168" s="55"/>
      <c r="X1168" s="55"/>
      <c r="Y1168" s="55"/>
      <c r="Z1168" s="40"/>
      <c r="AA1168" s="55"/>
      <c r="AB1168" s="40"/>
      <c r="AC1168" s="40"/>
      <c r="AD1168" s="55"/>
      <c r="AE1168" s="56"/>
      <c r="AF1168" s="56"/>
      <c r="AG1168" s="56"/>
      <c r="AH1168" s="56"/>
      <c r="AI1168" s="56"/>
      <c r="AJ1168" s="56"/>
      <c r="AK1168" s="56"/>
    </row>
    <row r="1169" ht="26.25" customHeight="1">
      <c r="A1169" s="40">
        <v>1121.0</v>
      </c>
      <c r="B1169" s="55"/>
      <c r="C1169" s="49" t="s">
        <v>4442</v>
      </c>
      <c r="D1169" s="67">
        <v>28590.0</v>
      </c>
      <c r="E1169" s="67"/>
      <c r="F1169" s="41" t="s">
        <v>119</v>
      </c>
      <c r="G1169" s="40"/>
      <c r="H1169" s="49" t="s">
        <v>4443</v>
      </c>
      <c r="I1169" s="40" t="s">
        <v>4444</v>
      </c>
      <c r="J1169" s="49" t="s">
        <v>24</v>
      </c>
      <c r="K1169" s="55"/>
      <c r="L1169" s="52">
        <v>8.3867574906E10</v>
      </c>
      <c r="M1169" s="53"/>
      <c r="N1169" s="49" t="s">
        <v>4445</v>
      </c>
      <c r="O1169" s="40" t="s">
        <v>137</v>
      </c>
      <c r="P1169" s="55"/>
      <c r="Q1169" s="40" t="s">
        <v>108</v>
      </c>
      <c r="R1169" s="55"/>
      <c r="S1169" s="55"/>
      <c r="T1169" s="55"/>
      <c r="U1169" s="55"/>
      <c r="V1169" s="49" t="s">
        <v>4446</v>
      </c>
      <c r="W1169" s="55"/>
      <c r="X1169" s="55"/>
      <c r="Y1169" s="55"/>
      <c r="Z1169" s="40"/>
      <c r="AA1169" s="55"/>
      <c r="AB1169" s="40"/>
      <c r="AC1169" s="40"/>
      <c r="AD1169" s="55"/>
      <c r="AE1169" s="56"/>
      <c r="AF1169" s="56"/>
      <c r="AG1169" s="56"/>
      <c r="AH1169" s="56"/>
      <c r="AI1169" s="56"/>
      <c r="AJ1169" s="56"/>
      <c r="AK1169" s="56"/>
    </row>
    <row r="1170" ht="26.25" customHeight="1">
      <c r="A1170" s="40">
        <v>1122.0</v>
      </c>
      <c r="B1170" s="55"/>
      <c r="C1170" s="49" t="s">
        <v>4447</v>
      </c>
      <c r="D1170" s="68" t="s">
        <v>4448</v>
      </c>
      <c r="E1170" s="68"/>
      <c r="F1170" s="41" t="s">
        <v>119</v>
      </c>
      <c r="G1170" s="40"/>
      <c r="H1170" s="49" t="s">
        <v>4449</v>
      </c>
      <c r="I1170" s="40" t="s">
        <v>2609</v>
      </c>
      <c r="J1170" s="49" t="s">
        <v>13</v>
      </c>
      <c r="K1170" s="55"/>
      <c r="L1170" s="52">
        <v>8.2213742452E10</v>
      </c>
      <c r="M1170" s="53"/>
      <c r="N1170" s="54" t="s">
        <v>4450</v>
      </c>
      <c r="O1170" s="40" t="s">
        <v>106</v>
      </c>
      <c r="P1170" s="55"/>
      <c r="Q1170" s="40" t="s">
        <v>139</v>
      </c>
      <c r="R1170" s="55"/>
      <c r="S1170" s="55"/>
      <c r="T1170" s="55"/>
      <c r="U1170" s="55"/>
      <c r="V1170" s="49" t="s">
        <v>4451</v>
      </c>
      <c r="W1170" s="55"/>
      <c r="X1170" s="55"/>
      <c r="Y1170" s="55"/>
      <c r="Z1170" s="40"/>
      <c r="AA1170" s="55"/>
      <c r="AB1170" s="40"/>
      <c r="AC1170" s="40"/>
      <c r="AD1170" s="55"/>
      <c r="AE1170" s="56"/>
      <c r="AF1170" s="56"/>
      <c r="AG1170" s="56"/>
      <c r="AH1170" s="56"/>
      <c r="AI1170" s="56"/>
      <c r="AJ1170" s="56"/>
      <c r="AK1170" s="56"/>
    </row>
    <row r="1171" ht="26.25" customHeight="1">
      <c r="A1171" s="40">
        <v>1123.0</v>
      </c>
      <c r="B1171" s="55"/>
      <c r="C1171" s="49" t="s">
        <v>4452</v>
      </c>
      <c r="D1171" s="68" t="s">
        <v>4453</v>
      </c>
      <c r="E1171" s="68"/>
      <c r="F1171" s="41" t="s">
        <v>101</v>
      </c>
      <c r="G1171" s="40"/>
      <c r="H1171" s="49" t="s">
        <v>4454</v>
      </c>
      <c r="I1171" s="40" t="s">
        <v>4455</v>
      </c>
      <c r="J1171" s="49" t="s">
        <v>36</v>
      </c>
      <c r="K1171" s="55"/>
      <c r="L1171" s="52">
        <v>8.5925170111E10</v>
      </c>
      <c r="M1171" s="53"/>
      <c r="N1171" s="49" t="s">
        <v>4456</v>
      </c>
      <c r="O1171" s="40" t="s">
        <v>106</v>
      </c>
      <c r="P1171" s="55"/>
      <c r="Q1171" s="40" t="s">
        <v>108</v>
      </c>
      <c r="R1171" s="55"/>
      <c r="S1171" s="55"/>
      <c r="T1171" s="55"/>
      <c r="U1171" s="55"/>
      <c r="V1171" s="49" t="s">
        <v>4457</v>
      </c>
      <c r="W1171" s="55"/>
      <c r="X1171" s="55"/>
      <c r="Y1171" s="55"/>
      <c r="Z1171" s="40"/>
      <c r="AA1171" s="55"/>
      <c r="AB1171" s="40"/>
      <c r="AC1171" s="40"/>
      <c r="AD1171" s="55"/>
      <c r="AE1171" s="56"/>
      <c r="AF1171" s="56"/>
      <c r="AG1171" s="56"/>
      <c r="AH1171" s="56"/>
      <c r="AI1171" s="56"/>
      <c r="AJ1171" s="56"/>
      <c r="AK1171" s="56"/>
    </row>
    <row r="1172" ht="26.25" customHeight="1">
      <c r="A1172" s="40">
        <v>1124.0</v>
      </c>
      <c r="B1172" s="55"/>
      <c r="C1172" s="49" t="s">
        <v>4458</v>
      </c>
      <c r="D1172" s="67">
        <v>27244.0</v>
      </c>
      <c r="E1172" s="67"/>
      <c r="F1172" s="41" t="s">
        <v>101</v>
      </c>
      <c r="G1172" s="40"/>
      <c r="H1172" s="49" t="s">
        <v>4459</v>
      </c>
      <c r="I1172" s="40" t="s">
        <v>4460</v>
      </c>
      <c r="J1172" s="49" t="s">
        <v>36</v>
      </c>
      <c r="K1172" s="55"/>
      <c r="L1172" s="52">
        <v>8.5205305407E10</v>
      </c>
      <c r="M1172" s="53"/>
      <c r="N1172" s="49" t="s">
        <v>4461</v>
      </c>
      <c r="O1172" s="40" t="s">
        <v>106</v>
      </c>
      <c r="P1172" s="55"/>
      <c r="Q1172" s="40" t="s">
        <v>108</v>
      </c>
      <c r="R1172" s="55"/>
      <c r="S1172" s="55"/>
      <c r="T1172" s="55"/>
      <c r="U1172" s="55"/>
      <c r="V1172" s="49" t="s">
        <v>4462</v>
      </c>
      <c r="W1172" s="55"/>
      <c r="X1172" s="55"/>
      <c r="Y1172" s="55"/>
      <c r="Z1172" s="40"/>
      <c r="AA1172" s="55"/>
      <c r="AB1172" s="40"/>
      <c r="AC1172" s="40"/>
      <c r="AD1172" s="55"/>
      <c r="AE1172" s="56"/>
      <c r="AF1172" s="56"/>
      <c r="AG1172" s="56"/>
      <c r="AH1172" s="56"/>
      <c r="AI1172" s="56"/>
      <c r="AJ1172" s="56"/>
      <c r="AK1172" s="56"/>
    </row>
    <row r="1173" ht="26.25" customHeight="1">
      <c r="A1173" s="40">
        <v>1125.0</v>
      </c>
      <c r="B1173" s="55"/>
      <c r="C1173" s="49" t="s">
        <v>4463</v>
      </c>
      <c r="D1173" s="67">
        <v>33157.0</v>
      </c>
      <c r="E1173" s="67"/>
      <c r="F1173" s="41" t="s">
        <v>101</v>
      </c>
      <c r="G1173" s="40"/>
      <c r="H1173" s="49" t="s">
        <v>4464</v>
      </c>
      <c r="I1173" s="40" t="s">
        <v>151</v>
      </c>
      <c r="J1173" s="49" t="s">
        <v>11</v>
      </c>
      <c r="K1173" s="55"/>
      <c r="L1173" s="75" t="s">
        <v>4465</v>
      </c>
      <c r="M1173" s="53"/>
      <c r="N1173" s="54" t="s">
        <v>4466</v>
      </c>
      <c r="O1173" s="40" t="s">
        <v>4</v>
      </c>
      <c r="P1173" s="55"/>
      <c r="Q1173" s="40" t="s">
        <v>139</v>
      </c>
      <c r="R1173" s="55"/>
      <c r="S1173" s="55"/>
      <c r="T1173" s="55"/>
      <c r="U1173" s="55"/>
      <c r="V1173" s="49" t="s">
        <v>4467</v>
      </c>
      <c r="W1173" s="55"/>
      <c r="X1173" s="55"/>
      <c r="Y1173" s="55"/>
      <c r="Z1173" s="40"/>
      <c r="AA1173" s="55"/>
      <c r="AB1173" s="40"/>
      <c r="AC1173" s="40"/>
      <c r="AD1173" s="55"/>
      <c r="AE1173" s="56"/>
      <c r="AF1173" s="56"/>
      <c r="AG1173" s="56"/>
      <c r="AH1173" s="56"/>
      <c r="AI1173" s="56"/>
      <c r="AJ1173" s="56"/>
      <c r="AK1173" s="56"/>
    </row>
    <row r="1174" ht="26.25" customHeight="1">
      <c r="A1174" s="40">
        <v>1126.0</v>
      </c>
      <c r="B1174" s="55"/>
      <c r="C1174" s="49" t="s">
        <v>4468</v>
      </c>
      <c r="D1174" s="68" t="s">
        <v>4469</v>
      </c>
      <c r="E1174" s="68"/>
      <c r="F1174" s="41" t="s">
        <v>101</v>
      </c>
      <c r="G1174" s="40"/>
      <c r="H1174" s="49" t="s">
        <v>4470</v>
      </c>
      <c r="I1174" s="40" t="s">
        <v>3745</v>
      </c>
      <c r="J1174" s="49" t="s">
        <v>36</v>
      </c>
      <c r="K1174" s="55"/>
      <c r="L1174" s="52">
        <v>8.7865161881E10</v>
      </c>
      <c r="M1174" s="53"/>
      <c r="N1174" s="49" t="s">
        <v>4471</v>
      </c>
      <c r="O1174" s="40" t="s">
        <v>106</v>
      </c>
      <c r="P1174" s="55"/>
      <c r="Q1174" s="40" t="s">
        <v>108</v>
      </c>
      <c r="R1174" s="55"/>
      <c r="S1174" s="55"/>
      <c r="T1174" s="55"/>
      <c r="U1174" s="55"/>
      <c r="V1174" s="49" t="s">
        <v>4472</v>
      </c>
      <c r="W1174" s="55"/>
      <c r="X1174" s="55"/>
      <c r="Y1174" s="55"/>
      <c r="Z1174" s="40"/>
      <c r="AA1174" s="55"/>
      <c r="AB1174" s="40"/>
      <c r="AC1174" s="40"/>
      <c r="AD1174" s="55"/>
      <c r="AE1174" s="56"/>
      <c r="AF1174" s="56"/>
      <c r="AG1174" s="56"/>
      <c r="AH1174" s="56"/>
      <c r="AI1174" s="56"/>
      <c r="AJ1174" s="56"/>
      <c r="AK1174" s="56"/>
    </row>
    <row r="1175" ht="26.25" customHeight="1">
      <c r="A1175" s="10">
        <f>A1174+1</f>
        <v>1127</v>
      </c>
      <c r="B1175" s="56"/>
      <c r="C1175" s="66" t="s">
        <v>4473</v>
      </c>
      <c r="D1175" s="61">
        <v>34625.0</v>
      </c>
      <c r="E1175" s="61"/>
      <c r="F1175" s="78" t="s">
        <v>101</v>
      </c>
      <c r="G1175" s="66" t="s">
        <v>102</v>
      </c>
      <c r="H1175" s="66" t="s">
        <v>4474</v>
      </c>
      <c r="I1175" s="66" t="s">
        <v>313</v>
      </c>
      <c r="J1175" s="66" t="s">
        <v>11</v>
      </c>
      <c r="K1175" s="66" t="s">
        <v>105</v>
      </c>
      <c r="L1175" s="64">
        <v>8.3817300084E10</v>
      </c>
      <c r="M1175" s="64">
        <v>8.7878984555E10</v>
      </c>
      <c r="N1175" s="66" t="s">
        <v>1234</v>
      </c>
      <c r="O1175" s="81" t="s">
        <v>137</v>
      </c>
      <c r="P1175" s="66" t="s">
        <v>123</v>
      </c>
      <c r="Q1175" s="66" t="s">
        <v>139</v>
      </c>
      <c r="R1175" s="66" t="s">
        <v>589</v>
      </c>
      <c r="S1175" s="66"/>
      <c r="T1175" s="66" t="s">
        <v>4475</v>
      </c>
      <c r="U1175" s="66" t="s">
        <v>4476</v>
      </c>
      <c r="V1175" s="66" t="s">
        <v>4477</v>
      </c>
      <c r="W1175" s="66" t="s">
        <v>593</v>
      </c>
      <c r="X1175" s="66" t="s">
        <v>4478</v>
      </c>
      <c r="Y1175" s="82" t="s">
        <v>4479</v>
      </c>
      <c r="Z1175" s="66" t="s">
        <v>1246</v>
      </c>
      <c r="AA1175" s="82" t="s">
        <v>4480</v>
      </c>
      <c r="AB1175" s="82" t="s">
        <v>4481</v>
      </c>
      <c r="AC1175" s="66" t="s">
        <v>4482</v>
      </c>
      <c r="AD1175" s="82" t="s">
        <v>4483</v>
      </c>
      <c r="AE1175" s="82" t="s">
        <v>4484</v>
      </c>
      <c r="AF1175" s="56"/>
      <c r="AG1175" s="56"/>
      <c r="AH1175" s="56"/>
      <c r="AI1175" s="56"/>
      <c r="AJ1175" s="56"/>
      <c r="AK1175" s="56"/>
    </row>
    <row r="1176" ht="26.25" customHeight="1">
      <c r="A1176" s="40">
        <v>1127.0</v>
      </c>
      <c r="B1176" s="55"/>
      <c r="C1176" s="49" t="s">
        <v>4485</v>
      </c>
      <c r="D1176" s="68" t="s">
        <v>4486</v>
      </c>
      <c r="E1176" s="68"/>
      <c r="F1176" s="41" t="s">
        <v>119</v>
      </c>
      <c r="G1176" s="40"/>
      <c r="H1176" s="49" t="s">
        <v>4487</v>
      </c>
      <c r="I1176" s="40" t="s">
        <v>3950</v>
      </c>
      <c r="J1176" s="49" t="s">
        <v>10</v>
      </c>
      <c r="K1176" s="49" t="s">
        <v>4488</v>
      </c>
      <c r="L1176" s="52">
        <v>8.311423769E10</v>
      </c>
      <c r="M1176" s="53">
        <v>8.5935000011E10</v>
      </c>
      <c r="N1176" s="49" t="s">
        <v>2840</v>
      </c>
      <c r="O1176" s="40" t="s">
        <v>106</v>
      </c>
      <c r="P1176" s="55"/>
      <c r="Q1176" s="40" t="s">
        <v>139</v>
      </c>
      <c r="R1176" s="55"/>
      <c r="S1176" s="55"/>
      <c r="T1176" s="55"/>
      <c r="U1176" s="55"/>
      <c r="V1176" s="49" t="s">
        <v>4489</v>
      </c>
      <c r="W1176" s="55"/>
      <c r="X1176" s="55"/>
      <c r="Y1176" s="55"/>
      <c r="Z1176" s="40"/>
      <c r="AA1176" s="55"/>
      <c r="AB1176" s="40"/>
      <c r="AC1176" s="40"/>
      <c r="AD1176" s="55"/>
      <c r="AE1176" s="56"/>
      <c r="AF1176" s="56"/>
      <c r="AG1176" s="56"/>
      <c r="AH1176" s="56"/>
      <c r="AI1176" s="56"/>
      <c r="AJ1176" s="56"/>
      <c r="AK1176" s="56"/>
    </row>
    <row r="1177" ht="26.25" customHeight="1">
      <c r="A1177" s="40">
        <v>1128.0</v>
      </c>
      <c r="B1177" s="55"/>
      <c r="C1177" s="49" t="s">
        <v>4490</v>
      </c>
      <c r="D1177" s="68" t="s">
        <v>4491</v>
      </c>
      <c r="E1177" s="68"/>
      <c r="F1177" s="41" t="s">
        <v>101</v>
      </c>
      <c r="G1177" s="40"/>
      <c r="H1177" s="49" t="s">
        <v>4492</v>
      </c>
      <c r="I1177" s="40" t="s">
        <v>2239</v>
      </c>
      <c r="J1177" s="49" t="s">
        <v>10</v>
      </c>
      <c r="K1177" s="55"/>
      <c r="L1177" s="52">
        <v>8.123883666E10</v>
      </c>
      <c r="M1177" s="53"/>
      <c r="N1177" s="54" t="s">
        <v>4493</v>
      </c>
      <c r="O1177" s="40" t="s">
        <v>106</v>
      </c>
      <c r="P1177" s="55"/>
      <c r="Q1177" s="40" t="s">
        <v>139</v>
      </c>
      <c r="R1177" s="55"/>
      <c r="S1177" s="55"/>
      <c r="T1177" s="55"/>
      <c r="U1177" s="55"/>
      <c r="V1177" s="49" t="s">
        <v>4494</v>
      </c>
      <c r="W1177" s="55"/>
      <c r="X1177" s="55"/>
      <c r="Y1177" s="55"/>
      <c r="Z1177" s="40"/>
      <c r="AA1177" s="55"/>
      <c r="AB1177" s="40"/>
      <c r="AC1177" s="40"/>
      <c r="AD1177" s="55"/>
      <c r="AE1177" s="56"/>
      <c r="AF1177" s="56"/>
      <c r="AG1177" s="56"/>
      <c r="AH1177" s="56"/>
      <c r="AI1177" s="56"/>
      <c r="AJ1177" s="56"/>
      <c r="AK1177" s="56"/>
    </row>
    <row r="1178" ht="26.25" customHeight="1">
      <c r="A1178" s="40">
        <v>1129.0</v>
      </c>
      <c r="B1178" s="55"/>
      <c r="C1178" s="49" t="s">
        <v>4495</v>
      </c>
      <c r="D1178" s="68" t="s">
        <v>4496</v>
      </c>
      <c r="E1178" s="68"/>
      <c r="F1178" s="41" t="s">
        <v>101</v>
      </c>
      <c r="G1178" s="40"/>
      <c r="H1178" s="49" t="s">
        <v>4497</v>
      </c>
      <c r="I1178" s="40" t="s">
        <v>2239</v>
      </c>
      <c r="J1178" s="49" t="s">
        <v>10</v>
      </c>
      <c r="K1178" s="55"/>
      <c r="L1178" s="52">
        <v>8.1916612972E10</v>
      </c>
      <c r="M1178" s="53">
        <v>8.593508482E10</v>
      </c>
      <c r="N1178" s="54" t="s">
        <v>4498</v>
      </c>
      <c r="O1178" s="40" t="s">
        <v>106</v>
      </c>
      <c r="P1178" s="55"/>
      <c r="Q1178" s="40" t="s">
        <v>139</v>
      </c>
      <c r="R1178" s="55"/>
      <c r="S1178" s="55"/>
      <c r="T1178" s="55"/>
      <c r="U1178" s="55"/>
      <c r="V1178" s="49" t="s">
        <v>2876</v>
      </c>
      <c r="W1178" s="55"/>
      <c r="X1178" s="55"/>
      <c r="Y1178" s="55"/>
      <c r="Z1178" s="40"/>
      <c r="AA1178" s="55"/>
      <c r="AB1178" s="40"/>
      <c r="AC1178" s="40"/>
      <c r="AD1178" s="55"/>
      <c r="AE1178" s="56"/>
      <c r="AF1178" s="56"/>
      <c r="AG1178" s="56"/>
      <c r="AH1178" s="56"/>
      <c r="AI1178" s="56"/>
      <c r="AJ1178" s="56"/>
      <c r="AK1178" s="56"/>
    </row>
    <row r="1179" ht="26.25" customHeight="1">
      <c r="A1179" s="40">
        <v>1130.0</v>
      </c>
      <c r="B1179" s="55"/>
      <c r="C1179" s="49" t="s">
        <v>4499</v>
      </c>
      <c r="D1179" s="67">
        <v>34981.0</v>
      </c>
      <c r="E1179" s="67"/>
      <c r="F1179" s="41" t="s">
        <v>119</v>
      </c>
      <c r="G1179" s="40"/>
      <c r="H1179" s="49" t="s">
        <v>4500</v>
      </c>
      <c r="I1179" s="40" t="s">
        <v>2762</v>
      </c>
      <c r="J1179" s="49" t="s">
        <v>24</v>
      </c>
      <c r="K1179" s="49" t="s">
        <v>4501</v>
      </c>
      <c r="L1179" s="52" t="s">
        <v>4502</v>
      </c>
      <c r="M1179" s="53" t="s">
        <v>4503</v>
      </c>
      <c r="N1179" s="54" t="s">
        <v>4504</v>
      </c>
      <c r="O1179" s="40" t="s">
        <v>177</v>
      </c>
      <c r="P1179" s="55"/>
      <c r="Q1179" s="40" t="s">
        <v>108</v>
      </c>
      <c r="R1179" s="55"/>
      <c r="S1179" s="55"/>
      <c r="T1179" s="55"/>
      <c r="U1179" s="55"/>
      <c r="V1179" s="49"/>
      <c r="W1179" s="55"/>
      <c r="X1179" s="55"/>
      <c r="Y1179" s="55"/>
      <c r="Z1179" s="40"/>
      <c r="AA1179" s="55"/>
      <c r="AB1179" s="40"/>
      <c r="AC1179" s="40"/>
      <c r="AD1179" s="55"/>
      <c r="AE1179" s="56"/>
      <c r="AF1179" s="56"/>
      <c r="AG1179" s="56"/>
      <c r="AH1179" s="56"/>
      <c r="AI1179" s="56"/>
      <c r="AJ1179" s="56"/>
      <c r="AK1179" s="56"/>
    </row>
    <row r="1180" ht="26.25" customHeight="1">
      <c r="A1180" s="40">
        <v>1131.0</v>
      </c>
      <c r="B1180" s="55"/>
      <c r="C1180" s="49" t="s">
        <v>4505</v>
      </c>
      <c r="D1180" s="68" t="s">
        <v>4506</v>
      </c>
      <c r="E1180" s="68"/>
      <c r="F1180" s="41" t="s">
        <v>101</v>
      </c>
      <c r="G1180" s="40"/>
      <c r="H1180" s="49" t="s">
        <v>4507</v>
      </c>
      <c r="I1180" s="40" t="s">
        <v>2027</v>
      </c>
      <c r="J1180" s="49" t="s">
        <v>15</v>
      </c>
      <c r="K1180" s="55"/>
      <c r="L1180" s="52">
        <v>8.5781229016E10</v>
      </c>
      <c r="M1180" s="53" t="s">
        <v>4508</v>
      </c>
      <c r="N1180" s="49" t="s">
        <v>4509</v>
      </c>
      <c r="O1180" s="40" t="s">
        <v>106</v>
      </c>
      <c r="P1180" s="55"/>
      <c r="Q1180" s="40" t="s">
        <v>139</v>
      </c>
      <c r="R1180" s="55"/>
      <c r="S1180" s="55"/>
      <c r="T1180" s="55"/>
      <c r="U1180" s="55"/>
      <c r="V1180" s="49" t="s">
        <v>2876</v>
      </c>
      <c r="W1180" s="55"/>
      <c r="X1180" s="55"/>
      <c r="Y1180" s="55"/>
      <c r="Z1180" s="40"/>
      <c r="AA1180" s="55"/>
      <c r="AB1180" s="40"/>
      <c r="AC1180" s="40"/>
      <c r="AD1180" s="55"/>
      <c r="AE1180" s="56"/>
      <c r="AF1180" s="56"/>
      <c r="AG1180" s="56"/>
      <c r="AH1180" s="56"/>
      <c r="AI1180" s="56"/>
      <c r="AJ1180" s="56"/>
      <c r="AK1180" s="56"/>
    </row>
    <row r="1181" ht="26.25" customHeight="1">
      <c r="A1181" s="40">
        <v>1132.0</v>
      </c>
      <c r="B1181" s="55"/>
      <c r="C1181" s="49" t="s">
        <v>4510</v>
      </c>
      <c r="D1181" s="67">
        <v>36836.0</v>
      </c>
      <c r="E1181" s="67"/>
      <c r="F1181" s="41" t="s">
        <v>101</v>
      </c>
      <c r="G1181" s="40"/>
      <c r="H1181" s="49" t="s">
        <v>4511</v>
      </c>
      <c r="I1181" s="40" t="s">
        <v>2641</v>
      </c>
      <c r="J1181" s="49" t="s">
        <v>49</v>
      </c>
      <c r="K1181" s="49" t="s">
        <v>105</v>
      </c>
      <c r="L1181" s="52">
        <v>8.524423905E10</v>
      </c>
      <c r="M1181" s="53">
        <v>8.2323802472E10</v>
      </c>
      <c r="N1181" s="54" t="s">
        <v>4512</v>
      </c>
      <c r="O1181" s="40" t="s">
        <v>106</v>
      </c>
      <c r="P1181" s="55"/>
      <c r="Q1181" s="40" t="s">
        <v>2841</v>
      </c>
      <c r="R1181" s="55"/>
      <c r="S1181" s="55"/>
      <c r="T1181" s="55"/>
      <c r="U1181" s="55"/>
      <c r="V1181" s="49" t="s">
        <v>2842</v>
      </c>
      <c r="W1181" s="55"/>
      <c r="X1181" s="55"/>
      <c r="Y1181" s="55"/>
      <c r="Z1181" s="40"/>
      <c r="AA1181" s="55"/>
      <c r="AB1181" s="40"/>
      <c r="AC1181" s="40"/>
      <c r="AD1181" s="55"/>
      <c r="AE1181" s="56"/>
      <c r="AF1181" s="56"/>
      <c r="AG1181" s="56"/>
      <c r="AH1181" s="56"/>
      <c r="AI1181" s="56"/>
      <c r="AJ1181" s="56"/>
      <c r="AK1181" s="56"/>
    </row>
    <row r="1182" ht="26.25" customHeight="1">
      <c r="A1182" s="40">
        <v>1133.0</v>
      </c>
      <c r="B1182" s="55"/>
      <c r="C1182" s="49" t="s">
        <v>4513</v>
      </c>
      <c r="D1182" s="67">
        <v>34094.0</v>
      </c>
      <c r="E1182" s="67"/>
      <c r="F1182" s="41" t="s">
        <v>119</v>
      </c>
      <c r="G1182" s="40"/>
      <c r="H1182" s="49" t="s">
        <v>4514</v>
      </c>
      <c r="I1182" s="40" t="s">
        <v>2027</v>
      </c>
      <c r="J1182" s="49" t="s">
        <v>15</v>
      </c>
      <c r="K1182" s="49" t="s">
        <v>1776</v>
      </c>
      <c r="L1182" s="52">
        <v>8.5714088875E10</v>
      </c>
      <c r="M1182" s="53" t="s">
        <v>4515</v>
      </c>
      <c r="N1182" s="49" t="s">
        <v>2831</v>
      </c>
      <c r="O1182" s="40" t="s">
        <v>2890</v>
      </c>
      <c r="P1182" s="55"/>
      <c r="Q1182" s="40" t="s">
        <v>108</v>
      </c>
      <c r="R1182" s="55"/>
      <c r="S1182" s="55"/>
      <c r="T1182" s="55"/>
      <c r="U1182" s="55"/>
      <c r="V1182" s="49" t="s">
        <v>2876</v>
      </c>
      <c r="W1182" s="55"/>
      <c r="X1182" s="55"/>
      <c r="Y1182" s="55"/>
      <c r="Z1182" s="40"/>
      <c r="AA1182" s="55"/>
      <c r="AB1182" s="40"/>
      <c r="AC1182" s="40"/>
      <c r="AD1182" s="55"/>
      <c r="AE1182" s="56"/>
      <c r="AF1182" s="56"/>
      <c r="AG1182" s="56"/>
      <c r="AH1182" s="56"/>
      <c r="AI1182" s="56"/>
      <c r="AJ1182" s="56"/>
      <c r="AK1182" s="56"/>
    </row>
    <row r="1183" ht="26.25" customHeight="1">
      <c r="A1183" s="40">
        <v>1134.0</v>
      </c>
      <c r="B1183" s="55"/>
      <c r="C1183" s="49" t="s">
        <v>4516</v>
      </c>
      <c r="D1183" s="68" t="s">
        <v>4517</v>
      </c>
      <c r="E1183" s="68"/>
      <c r="F1183" s="41" t="s">
        <v>101</v>
      </c>
      <c r="G1183" s="40"/>
      <c r="H1183" s="49" t="s">
        <v>4518</v>
      </c>
      <c r="I1183" s="40" t="s">
        <v>1855</v>
      </c>
      <c r="J1183" s="49" t="s">
        <v>24</v>
      </c>
      <c r="K1183" s="55"/>
      <c r="L1183" s="52" t="s">
        <v>4519</v>
      </c>
      <c r="M1183" s="53"/>
      <c r="N1183" s="54" t="s">
        <v>4520</v>
      </c>
      <c r="O1183" s="40" t="s">
        <v>2890</v>
      </c>
      <c r="P1183" s="55"/>
      <c r="Q1183" s="40" t="s">
        <v>108</v>
      </c>
      <c r="R1183" s="55"/>
      <c r="S1183" s="55"/>
      <c r="T1183" s="55"/>
      <c r="U1183" s="55"/>
      <c r="V1183" s="49" t="s">
        <v>4521</v>
      </c>
      <c r="W1183" s="55"/>
      <c r="X1183" s="55"/>
      <c r="Y1183" s="55"/>
      <c r="Z1183" s="40"/>
      <c r="AA1183" s="55"/>
      <c r="AB1183" s="40"/>
      <c r="AC1183" s="40"/>
      <c r="AD1183" s="55"/>
      <c r="AE1183" s="56"/>
      <c r="AF1183" s="56"/>
      <c r="AG1183" s="56"/>
      <c r="AH1183" s="56"/>
      <c r="AI1183" s="56"/>
      <c r="AJ1183" s="56"/>
      <c r="AK1183" s="56"/>
    </row>
    <row r="1184" ht="26.25" customHeight="1">
      <c r="A1184" s="40">
        <v>1135.0</v>
      </c>
      <c r="B1184" s="55"/>
      <c r="C1184" s="49" t="s">
        <v>4522</v>
      </c>
      <c r="D1184" s="67">
        <v>31535.0</v>
      </c>
      <c r="E1184" s="67"/>
      <c r="F1184" s="41" t="s">
        <v>101</v>
      </c>
      <c r="G1184" s="40"/>
      <c r="H1184" s="49" t="s">
        <v>4523</v>
      </c>
      <c r="I1184" s="40" t="s">
        <v>2617</v>
      </c>
      <c r="J1184" s="49" t="s">
        <v>11</v>
      </c>
      <c r="K1184" s="55"/>
      <c r="L1184" s="52" t="s">
        <v>4524</v>
      </c>
      <c r="M1184" s="53"/>
      <c r="N1184" s="49"/>
      <c r="O1184" s="40" t="s">
        <v>106</v>
      </c>
      <c r="P1184" s="55"/>
      <c r="Q1184" s="40" t="s">
        <v>2841</v>
      </c>
      <c r="R1184" s="55"/>
      <c r="S1184" s="55"/>
      <c r="T1184" s="55"/>
      <c r="U1184" s="55"/>
      <c r="V1184" s="49"/>
      <c r="W1184" s="55"/>
      <c r="X1184" s="55"/>
      <c r="Y1184" s="55"/>
      <c r="Z1184" s="40"/>
      <c r="AA1184" s="55"/>
      <c r="AB1184" s="40"/>
      <c r="AC1184" s="40"/>
      <c r="AD1184" s="55"/>
      <c r="AE1184" s="56"/>
      <c r="AF1184" s="56"/>
      <c r="AG1184" s="56"/>
      <c r="AH1184" s="56"/>
      <c r="AI1184" s="56"/>
      <c r="AJ1184" s="56"/>
      <c r="AK1184" s="56"/>
    </row>
    <row r="1185" ht="26.25" customHeight="1">
      <c r="A1185" s="40">
        <v>1136.0</v>
      </c>
      <c r="B1185" s="55"/>
      <c r="C1185" s="49" t="s">
        <v>4525</v>
      </c>
      <c r="D1185" s="67">
        <v>33882.0</v>
      </c>
      <c r="E1185" s="67"/>
      <c r="F1185" s="41" t="s">
        <v>101</v>
      </c>
      <c r="G1185" s="40"/>
      <c r="H1185" s="49" t="s">
        <v>4526</v>
      </c>
      <c r="I1185" s="40" t="s">
        <v>164</v>
      </c>
      <c r="J1185" s="49" t="s">
        <v>11</v>
      </c>
      <c r="K1185" s="55"/>
      <c r="L1185" s="52">
        <v>8.129057261E10</v>
      </c>
      <c r="M1185" s="53"/>
      <c r="N1185" s="54" t="s">
        <v>4527</v>
      </c>
      <c r="O1185" s="40" t="s">
        <v>106</v>
      </c>
      <c r="P1185" s="55"/>
      <c r="Q1185" s="40" t="s">
        <v>139</v>
      </c>
      <c r="R1185" s="55"/>
      <c r="S1185" s="55"/>
      <c r="T1185" s="55"/>
      <c r="U1185" s="55"/>
      <c r="V1185" s="49" t="s">
        <v>2876</v>
      </c>
      <c r="W1185" s="55"/>
      <c r="X1185" s="55"/>
      <c r="Y1185" s="55"/>
      <c r="Z1185" s="40"/>
      <c r="AA1185" s="55"/>
      <c r="AB1185" s="40"/>
      <c r="AC1185" s="40"/>
      <c r="AD1185" s="55"/>
      <c r="AE1185" s="56"/>
      <c r="AF1185" s="56"/>
      <c r="AG1185" s="56"/>
      <c r="AH1185" s="56"/>
      <c r="AI1185" s="56"/>
      <c r="AJ1185" s="56"/>
      <c r="AK1185" s="56"/>
    </row>
    <row r="1186" ht="26.25" customHeight="1">
      <c r="A1186" s="40">
        <v>1137.0</v>
      </c>
      <c r="B1186" s="55"/>
      <c r="C1186" s="49" t="s">
        <v>4528</v>
      </c>
      <c r="D1186" s="67">
        <v>30417.0</v>
      </c>
      <c r="E1186" s="67"/>
      <c r="F1186" s="41" t="s">
        <v>101</v>
      </c>
      <c r="G1186" s="40"/>
      <c r="H1186" s="49" t="s">
        <v>4529</v>
      </c>
      <c r="I1186" s="40" t="s">
        <v>2027</v>
      </c>
      <c r="J1186" s="49" t="s">
        <v>15</v>
      </c>
      <c r="K1186" s="55"/>
      <c r="L1186" s="52">
        <v>8.5695886764E10</v>
      </c>
      <c r="M1186" s="53"/>
      <c r="N1186" s="54" t="s">
        <v>4530</v>
      </c>
      <c r="O1186" s="40" t="s">
        <v>2961</v>
      </c>
      <c r="P1186" s="55"/>
      <c r="Q1186" s="40" t="s">
        <v>139</v>
      </c>
      <c r="R1186" s="55"/>
      <c r="S1186" s="55"/>
      <c r="T1186" s="55"/>
      <c r="U1186" s="55"/>
      <c r="V1186" s="49" t="s">
        <v>2876</v>
      </c>
      <c r="W1186" s="55"/>
      <c r="X1186" s="55"/>
      <c r="Y1186" s="55"/>
      <c r="Z1186" s="40"/>
      <c r="AA1186" s="55"/>
      <c r="AB1186" s="40"/>
      <c r="AC1186" s="40"/>
      <c r="AD1186" s="55"/>
      <c r="AE1186" s="56"/>
      <c r="AF1186" s="56"/>
      <c r="AG1186" s="56"/>
      <c r="AH1186" s="56"/>
      <c r="AI1186" s="56"/>
      <c r="AJ1186" s="56"/>
      <c r="AK1186" s="56"/>
    </row>
    <row r="1187" ht="26.25" customHeight="1">
      <c r="A1187" s="40">
        <v>1138.0</v>
      </c>
      <c r="B1187" s="55"/>
      <c r="C1187" s="49" t="s">
        <v>4531</v>
      </c>
      <c r="D1187" s="67">
        <v>33664.0</v>
      </c>
      <c r="E1187" s="67"/>
      <c r="F1187" s="41" t="s">
        <v>119</v>
      </c>
      <c r="G1187" s="40"/>
      <c r="H1187" s="49" t="s">
        <v>4532</v>
      </c>
      <c r="I1187" s="40" t="s">
        <v>4533</v>
      </c>
      <c r="J1187" s="49" t="s">
        <v>11</v>
      </c>
      <c r="K1187" s="49" t="s">
        <v>1776</v>
      </c>
      <c r="L1187" s="52" t="s">
        <v>4534</v>
      </c>
      <c r="M1187" s="53" t="s">
        <v>4535</v>
      </c>
      <c r="N1187" s="54" t="s">
        <v>4536</v>
      </c>
      <c r="O1187" s="40" t="s">
        <v>106</v>
      </c>
      <c r="P1187" s="55"/>
      <c r="Q1187" s="40" t="s">
        <v>139</v>
      </c>
      <c r="R1187" s="55"/>
      <c r="S1187" s="55"/>
      <c r="T1187" s="55"/>
      <c r="U1187" s="55"/>
      <c r="V1187" s="49" t="s">
        <v>4537</v>
      </c>
      <c r="W1187" s="55"/>
      <c r="X1187" s="55"/>
      <c r="Y1187" s="55"/>
      <c r="Z1187" s="40"/>
      <c r="AA1187" s="55"/>
      <c r="AB1187" s="40"/>
      <c r="AC1187" s="40"/>
      <c r="AD1187" s="55"/>
      <c r="AE1187" s="56"/>
      <c r="AF1187" s="56"/>
      <c r="AG1187" s="56"/>
      <c r="AH1187" s="56"/>
      <c r="AI1187" s="56"/>
      <c r="AJ1187" s="56"/>
      <c r="AK1187" s="56"/>
    </row>
    <row r="1188" ht="26.25" customHeight="1">
      <c r="A1188" s="40">
        <v>1139.0</v>
      </c>
      <c r="B1188" s="55"/>
      <c r="C1188" s="49" t="s">
        <v>4538</v>
      </c>
      <c r="D1188" s="68" t="s">
        <v>4539</v>
      </c>
      <c r="E1188" s="68"/>
      <c r="F1188" s="41" t="s">
        <v>101</v>
      </c>
      <c r="G1188" s="40"/>
      <c r="H1188" s="49" t="s">
        <v>4540</v>
      </c>
      <c r="I1188" s="40" t="s">
        <v>4541</v>
      </c>
      <c r="J1188" s="49" t="s">
        <v>11</v>
      </c>
      <c r="K1188" s="49" t="s">
        <v>105</v>
      </c>
      <c r="L1188" s="52" t="s">
        <v>4542</v>
      </c>
      <c r="M1188" s="53" t="s">
        <v>4543</v>
      </c>
      <c r="N1188" s="54" t="s">
        <v>4544</v>
      </c>
      <c r="O1188" s="40" t="s">
        <v>106</v>
      </c>
      <c r="P1188" s="55"/>
      <c r="Q1188" s="40" t="s">
        <v>139</v>
      </c>
      <c r="R1188" s="55"/>
      <c r="S1188" s="55"/>
      <c r="T1188" s="55"/>
      <c r="U1188" s="55"/>
      <c r="V1188" s="49"/>
      <c r="W1188" s="55"/>
      <c r="X1188" s="55"/>
      <c r="Y1188" s="55"/>
      <c r="Z1188" s="40"/>
      <c r="AA1188" s="55"/>
      <c r="AB1188" s="40"/>
      <c r="AC1188" s="40"/>
      <c r="AD1188" s="55"/>
      <c r="AE1188" s="56"/>
      <c r="AF1188" s="56"/>
      <c r="AG1188" s="56"/>
      <c r="AH1188" s="56"/>
      <c r="AI1188" s="56"/>
      <c r="AJ1188" s="56"/>
      <c r="AK1188" s="56"/>
    </row>
    <row r="1189" ht="26.25" customHeight="1">
      <c r="A1189" s="40">
        <v>1140.0</v>
      </c>
      <c r="B1189" s="55"/>
      <c r="C1189" s="49" t="s">
        <v>4545</v>
      </c>
      <c r="D1189" s="67">
        <v>34122.0</v>
      </c>
      <c r="E1189" s="67"/>
      <c r="F1189" s="41" t="s">
        <v>101</v>
      </c>
      <c r="G1189" s="40"/>
      <c r="H1189" s="49" t="s">
        <v>4546</v>
      </c>
      <c r="I1189" s="40" t="s">
        <v>4547</v>
      </c>
      <c r="J1189" s="49" t="s">
        <v>11</v>
      </c>
      <c r="K1189" s="49" t="s">
        <v>105</v>
      </c>
      <c r="L1189" s="52" t="s">
        <v>4548</v>
      </c>
      <c r="M1189" s="53" t="s">
        <v>4549</v>
      </c>
      <c r="N1189" s="54" t="s">
        <v>4550</v>
      </c>
      <c r="O1189" s="40" t="s">
        <v>106</v>
      </c>
      <c r="P1189" s="55"/>
      <c r="Q1189" s="40" t="s">
        <v>139</v>
      </c>
      <c r="R1189" s="55"/>
      <c r="S1189" s="55"/>
      <c r="T1189" s="55"/>
      <c r="U1189" s="55"/>
      <c r="V1189" s="49" t="s">
        <v>4551</v>
      </c>
      <c r="W1189" s="55"/>
      <c r="X1189" s="55"/>
      <c r="Y1189" s="55"/>
      <c r="Z1189" s="40"/>
      <c r="AA1189" s="55"/>
      <c r="AB1189" s="40"/>
      <c r="AC1189" s="40"/>
      <c r="AD1189" s="55"/>
      <c r="AE1189" s="56"/>
      <c r="AF1189" s="56"/>
      <c r="AG1189" s="56"/>
      <c r="AH1189" s="56"/>
      <c r="AI1189" s="56"/>
      <c r="AJ1189" s="56"/>
      <c r="AK1189" s="56"/>
    </row>
    <row r="1190" ht="26.25" customHeight="1">
      <c r="A1190" s="40">
        <v>1141.0</v>
      </c>
      <c r="B1190" s="55"/>
      <c r="C1190" s="49" t="s">
        <v>4552</v>
      </c>
      <c r="D1190" s="68" t="s">
        <v>4553</v>
      </c>
      <c r="E1190" s="68"/>
      <c r="F1190" s="41" t="s">
        <v>101</v>
      </c>
      <c r="G1190" s="40"/>
      <c r="H1190" s="49" t="s">
        <v>4554</v>
      </c>
      <c r="I1190" s="40" t="s">
        <v>1869</v>
      </c>
      <c r="J1190" s="49" t="s">
        <v>11</v>
      </c>
      <c r="K1190" s="49" t="s">
        <v>1776</v>
      </c>
      <c r="L1190" s="52" t="s">
        <v>4555</v>
      </c>
      <c r="M1190" s="53" t="s">
        <v>4556</v>
      </c>
      <c r="N1190" s="54" t="s">
        <v>4557</v>
      </c>
      <c r="O1190" s="40" t="s">
        <v>2890</v>
      </c>
      <c r="P1190" s="55"/>
      <c r="Q1190" s="40" t="s">
        <v>108</v>
      </c>
      <c r="R1190" s="55"/>
      <c r="S1190" s="55"/>
      <c r="T1190" s="55"/>
      <c r="U1190" s="55"/>
      <c r="V1190" s="49" t="s">
        <v>4558</v>
      </c>
      <c r="W1190" s="55"/>
      <c r="X1190" s="55"/>
      <c r="Y1190" s="55"/>
      <c r="Z1190" s="40"/>
      <c r="AA1190" s="55"/>
      <c r="AB1190" s="40"/>
      <c r="AC1190" s="40"/>
      <c r="AD1190" s="55"/>
      <c r="AE1190" s="56"/>
      <c r="AF1190" s="56"/>
      <c r="AG1190" s="56"/>
      <c r="AH1190" s="56"/>
      <c r="AI1190" s="56"/>
      <c r="AJ1190" s="56"/>
      <c r="AK1190" s="56"/>
    </row>
    <row r="1191" ht="26.25" customHeight="1">
      <c r="A1191" s="40">
        <v>1142.0</v>
      </c>
      <c r="B1191" s="55"/>
      <c r="C1191" s="49" t="s">
        <v>2058</v>
      </c>
      <c r="D1191" s="67">
        <v>33180.0</v>
      </c>
      <c r="E1191" s="67"/>
      <c r="F1191" s="41" t="s">
        <v>119</v>
      </c>
      <c r="G1191" s="40"/>
      <c r="H1191" s="49" t="s">
        <v>4559</v>
      </c>
      <c r="I1191" s="40" t="s">
        <v>151</v>
      </c>
      <c r="J1191" s="49" t="s">
        <v>11</v>
      </c>
      <c r="K1191" s="55"/>
      <c r="L1191" s="52" t="s">
        <v>4560</v>
      </c>
      <c r="M1191" s="53"/>
      <c r="N1191" s="49" t="s">
        <v>4561</v>
      </c>
      <c r="O1191" s="40" t="s">
        <v>106</v>
      </c>
      <c r="P1191" s="55"/>
      <c r="Q1191" s="40" t="s">
        <v>2841</v>
      </c>
      <c r="R1191" s="55"/>
      <c r="S1191" s="55"/>
      <c r="T1191" s="55"/>
      <c r="U1191" s="55"/>
      <c r="V1191" s="49" t="s">
        <v>4562</v>
      </c>
      <c r="W1191" s="55"/>
      <c r="X1191" s="55"/>
      <c r="Y1191" s="55"/>
      <c r="Z1191" s="40"/>
      <c r="AA1191" s="55"/>
      <c r="AB1191" s="40"/>
      <c r="AC1191" s="40"/>
      <c r="AD1191" s="55"/>
      <c r="AE1191" s="56"/>
      <c r="AF1191" s="56"/>
      <c r="AG1191" s="56"/>
      <c r="AH1191" s="56"/>
      <c r="AI1191" s="56"/>
      <c r="AJ1191" s="56"/>
      <c r="AK1191" s="56"/>
    </row>
    <row r="1192" ht="26.25" customHeight="1">
      <c r="A1192" s="40">
        <v>1143.0</v>
      </c>
      <c r="B1192" s="55"/>
      <c r="C1192" s="49" t="s">
        <v>4563</v>
      </c>
      <c r="D1192" s="68" t="s">
        <v>4564</v>
      </c>
      <c r="E1192" s="68"/>
      <c r="F1192" s="41" t="s">
        <v>119</v>
      </c>
      <c r="G1192" s="40"/>
      <c r="H1192" s="49" t="s">
        <v>4565</v>
      </c>
      <c r="I1192" s="40" t="s">
        <v>1869</v>
      </c>
      <c r="J1192" s="49" t="s">
        <v>11</v>
      </c>
      <c r="K1192" s="49" t="s">
        <v>105</v>
      </c>
      <c r="L1192" s="52">
        <v>8.561062551E9</v>
      </c>
      <c r="M1192" s="53" t="s">
        <v>4566</v>
      </c>
      <c r="N1192" s="54" t="s">
        <v>4567</v>
      </c>
      <c r="O1192" s="40" t="s">
        <v>106</v>
      </c>
      <c r="P1192" s="55"/>
      <c r="Q1192" s="40" t="s">
        <v>108</v>
      </c>
      <c r="R1192" s="55"/>
      <c r="S1192" s="55"/>
      <c r="T1192" s="55"/>
      <c r="U1192" s="55"/>
      <c r="V1192" s="49" t="s">
        <v>4568</v>
      </c>
      <c r="W1192" s="55"/>
      <c r="X1192" s="55"/>
      <c r="Y1192" s="55"/>
      <c r="Z1192" s="40"/>
      <c r="AA1192" s="55"/>
      <c r="AB1192" s="40"/>
      <c r="AC1192" s="40"/>
      <c r="AD1192" s="55"/>
      <c r="AE1192" s="56"/>
      <c r="AF1192" s="56"/>
      <c r="AG1192" s="56"/>
      <c r="AH1192" s="56"/>
      <c r="AI1192" s="56"/>
      <c r="AJ1192" s="56"/>
      <c r="AK1192" s="56"/>
    </row>
    <row r="1193" ht="26.25" customHeight="1">
      <c r="A1193" s="40">
        <v>1144.0</v>
      </c>
      <c r="B1193" s="55"/>
      <c r="C1193" s="49" t="s">
        <v>4569</v>
      </c>
      <c r="D1193" s="68" t="s">
        <v>4570</v>
      </c>
      <c r="E1193" s="68"/>
      <c r="F1193" s="41" t="s">
        <v>101</v>
      </c>
      <c r="G1193" s="40"/>
      <c r="H1193" s="49" t="s">
        <v>4571</v>
      </c>
      <c r="I1193" s="40" t="s">
        <v>4572</v>
      </c>
      <c r="J1193" s="49" t="s">
        <v>11</v>
      </c>
      <c r="K1193" s="55"/>
      <c r="L1193" s="52" t="s">
        <v>4573</v>
      </c>
      <c r="M1193" s="53"/>
      <c r="N1193" s="54" t="s">
        <v>4574</v>
      </c>
      <c r="O1193" s="40" t="s">
        <v>4575</v>
      </c>
      <c r="P1193" s="55"/>
      <c r="Q1193" s="40" t="s">
        <v>139</v>
      </c>
      <c r="R1193" s="55"/>
      <c r="S1193" s="55"/>
      <c r="T1193" s="55"/>
      <c r="U1193" s="55"/>
      <c r="V1193" s="49" t="s">
        <v>4576</v>
      </c>
      <c r="W1193" s="55"/>
      <c r="X1193" s="55"/>
      <c r="Y1193" s="55"/>
      <c r="Z1193" s="40"/>
      <c r="AA1193" s="55"/>
      <c r="AB1193" s="40"/>
      <c r="AC1193" s="40"/>
      <c r="AD1193" s="55"/>
      <c r="AE1193" s="56"/>
      <c r="AF1193" s="56"/>
      <c r="AG1193" s="56"/>
      <c r="AH1193" s="56"/>
      <c r="AI1193" s="56"/>
      <c r="AJ1193" s="56"/>
      <c r="AK1193" s="56"/>
    </row>
    <row r="1194" ht="26.25" customHeight="1">
      <c r="A1194" s="40">
        <v>1145.0</v>
      </c>
      <c r="B1194" s="55"/>
      <c r="C1194" s="49" t="s">
        <v>4577</v>
      </c>
      <c r="D1194" s="68" t="s">
        <v>4578</v>
      </c>
      <c r="E1194" s="68"/>
      <c r="F1194" s="41" t="s">
        <v>119</v>
      </c>
      <c r="G1194" s="40"/>
      <c r="H1194" s="49" t="s">
        <v>4579</v>
      </c>
      <c r="I1194" s="40" t="s">
        <v>1996</v>
      </c>
      <c r="J1194" s="49" t="s">
        <v>15</v>
      </c>
      <c r="K1194" s="55"/>
      <c r="L1194" s="52">
        <v>8.7887676719E10</v>
      </c>
      <c r="M1194" s="53"/>
      <c r="N1194" s="49" t="s">
        <v>2840</v>
      </c>
      <c r="O1194" s="40" t="s">
        <v>106</v>
      </c>
      <c r="P1194" s="55"/>
      <c r="Q1194" s="40" t="s">
        <v>108</v>
      </c>
      <c r="R1194" s="55"/>
      <c r="S1194" s="55"/>
      <c r="T1194" s="55"/>
      <c r="U1194" s="55"/>
      <c r="V1194" s="49" t="s">
        <v>2876</v>
      </c>
      <c r="W1194" s="55"/>
      <c r="X1194" s="55"/>
      <c r="Y1194" s="55"/>
      <c r="Z1194" s="40"/>
      <c r="AA1194" s="55"/>
      <c r="AB1194" s="40"/>
      <c r="AC1194" s="40"/>
      <c r="AD1194" s="55"/>
      <c r="AE1194" s="56"/>
      <c r="AF1194" s="56"/>
      <c r="AG1194" s="56"/>
      <c r="AH1194" s="56"/>
      <c r="AI1194" s="56"/>
      <c r="AJ1194" s="56"/>
      <c r="AK1194" s="56"/>
    </row>
    <row r="1195" ht="26.25" customHeight="1">
      <c r="A1195" s="40">
        <v>1146.0</v>
      </c>
      <c r="B1195" s="55"/>
      <c r="C1195" s="49" t="s">
        <v>4580</v>
      </c>
      <c r="D1195" s="68" t="s">
        <v>4581</v>
      </c>
      <c r="E1195" s="68"/>
      <c r="F1195" s="41" t="s">
        <v>119</v>
      </c>
      <c r="G1195" s="40"/>
      <c r="H1195" s="49" t="s">
        <v>4582</v>
      </c>
      <c r="I1195" s="40" t="s">
        <v>1996</v>
      </c>
      <c r="J1195" s="49" t="s">
        <v>15</v>
      </c>
      <c r="K1195" s="55"/>
      <c r="L1195" s="52">
        <v>8.5694869326E10</v>
      </c>
      <c r="M1195" s="53"/>
      <c r="N1195" s="49" t="s">
        <v>4583</v>
      </c>
      <c r="O1195" s="40" t="s">
        <v>106</v>
      </c>
      <c r="P1195" s="55"/>
      <c r="Q1195" s="40" t="s">
        <v>139</v>
      </c>
      <c r="R1195" s="55"/>
      <c r="S1195" s="55"/>
      <c r="T1195" s="55"/>
      <c r="U1195" s="55"/>
      <c r="V1195" s="49" t="s">
        <v>4584</v>
      </c>
      <c r="W1195" s="55"/>
      <c r="X1195" s="55"/>
      <c r="Y1195" s="55"/>
      <c r="Z1195" s="40"/>
      <c r="AA1195" s="55"/>
      <c r="AB1195" s="40"/>
      <c r="AC1195" s="40"/>
      <c r="AD1195" s="55"/>
      <c r="AE1195" s="56"/>
      <c r="AF1195" s="56"/>
      <c r="AG1195" s="56"/>
      <c r="AH1195" s="56"/>
      <c r="AI1195" s="56"/>
      <c r="AJ1195" s="56"/>
      <c r="AK1195" s="56"/>
    </row>
    <row r="1196" ht="26.25" customHeight="1">
      <c r="A1196" s="40">
        <v>1147.0</v>
      </c>
      <c r="B1196" s="55"/>
      <c r="C1196" s="49" t="s">
        <v>4585</v>
      </c>
      <c r="D1196" s="67">
        <v>33975.0</v>
      </c>
      <c r="E1196" s="67"/>
      <c r="F1196" s="41" t="s">
        <v>101</v>
      </c>
      <c r="G1196" s="40"/>
      <c r="H1196" s="49" t="s">
        <v>4586</v>
      </c>
      <c r="I1196" s="40" t="s">
        <v>2867</v>
      </c>
      <c r="J1196" s="49" t="s">
        <v>10</v>
      </c>
      <c r="K1196" s="49" t="s">
        <v>105</v>
      </c>
      <c r="L1196" s="52" t="s">
        <v>4587</v>
      </c>
      <c r="M1196" s="53" t="s">
        <v>4588</v>
      </c>
      <c r="N1196" s="49"/>
      <c r="O1196" s="40" t="s">
        <v>106</v>
      </c>
      <c r="P1196" s="55"/>
      <c r="Q1196" s="40" t="s">
        <v>139</v>
      </c>
      <c r="R1196" s="55"/>
      <c r="S1196" s="55"/>
      <c r="T1196" s="55"/>
      <c r="U1196" s="55"/>
      <c r="V1196" s="49" t="s">
        <v>4589</v>
      </c>
      <c r="W1196" s="55"/>
      <c r="X1196" s="55"/>
      <c r="Y1196" s="55"/>
      <c r="Z1196" s="40"/>
      <c r="AA1196" s="55"/>
      <c r="AB1196" s="40"/>
      <c r="AC1196" s="40"/>
      <c r="AD1196" s="55"/>
      <c r="AE1196" s="56"/>
      <c r="AF1196" s="56"/>
      <c r="AG1196" s="56"/>
      <c r="AH1196" s="56"/>
      <c r="AI1196" s="56"/>
      <c r="AJ1196" s="56"/>
      <c r="AK1196" s="56"/>
    </row>
    <row r="1197" ht="26.25" customHeight="1">
      <c r="A1197" s="40">
        <v>1148.0</v>
      </c>
      <c r="B1197" s="55"/>
      <c r="C1197" s="49" t="s">
        <v>4590</v>
      </c>
      <c r="D1197" s="67">
        <v>31019.0</v>
      </c>
      <c r="E1197" s="67"/>
      <c r="F1197" s="41" t="s">
        <v>101</v>
      </c>
      <c r="G1197" s="40"/>
      <c r="H1197" s="49" t="s">
        <v>4591</v>
      </c>
      <c r="I1197" s="40" t="s">
        <v>2664</v>
      </c>
      <c r="J1197" s="49" t="s">
        <v>16</v>
      </c>
      <c r="K1197" s="49" t="s">
        <v>105</v>
      </c>
      <c r="L1197" s="52">
        <v>8.1909881927E10</v>
      </c>
      <c r="M1197" s="53"/>
      <c r="N1197" s="49" t="s">
        <v>4592</v>
      </c>
      <c r="O1197" s="40" t="s">
        <v>106</v>
      </c>
      <c r="P1197" s="55"/>
      <c r="Q1197" s="40" t="s">
        <v>108</v>
      </c>
      <c r="R1197" s="55"/>
      <c r="S1197" s="55"/>
      <c r="T1197" s="55"/>
      <c r="U1197" s="55"/>
      <c r="V1197" s="49" t="s">
        <v>4593</v>
      </c>
      <c r="W1197" s="55"/>
      <c r="X1197" s="55"/>
      <c r="Y1197" s="55"/>
      <c r="Z1197" s="40"/>
      <c r="AA1197" s="55"/>
      <c r="AB1197" s="40"/>
      <c r="AC1197" s="40"/>
      <c r="AD1197" s="55"/>
      <c r="AE1197" s="56"/>
      <c r="AF1197" s="56"/>
      <c r="AG1197" s="56"/>
      <c r="AH1197" s="56"/>
      <c r="AI1197" s="56"/>
      <c r="AJ1197" s="56"/>
      <c r="AK1197" s="56"/>
    </row>
    <row r="1198" ht="26.25" customHeight="1">
      <c r="A1198" s="40">
        <v>1149.0</v>
      </c>
      <c r="B1198" s="55"/>
      <c r="C1198" s="49" t="s">
        <v>4594</v>
      </c>
      <c r="D1198" s="68" t="s">
        <v>4595</v>
      </c>
      <c r="E1198" s="68"/>
      <c r="F1198" s="41" t="s">
        <v>101</v>
      </c>
      <c r="G1198" s="40"/>
      <c r="H1198" s="49" t="s">
        <v>4596</v>
      </c>
      <c r="I1198" s="40" t="s">
        <v>164</v>
      </c>
      <c r="J1198" s="49" t="s">
        <v>11</v>
      </c>
      <c r="K1198" s="55"/>
      <c r="L1198" s="52">
        <v>8.7842122268E10</v>
      </c>
      <c r="M1198" s="53"/>
      <c r="N1198" s="54" t="s">
        <v>4597</v>
      </c>
      <c r="O1198" s="40" t="s">
        <v>2890</v>
      </c>
      <c r="P1198" s="55"/>
      <c r="Q1198" s="40" t="s">
        <v>108</v>
      </c>
      <c r="R1198" s="55"/>
      <c r="S1198" s="55"/>
      <c r="T1198" s="55"/>
      <c r="U1198" s="55"/>
      <c r="V1198" s="49" t="s">
        <v>4598</v>
      </c>
      <c r="W1198" s="55"/>
      <c r="X1198" s="55"/>
      <c r="Y1198" s="55"/>
      <c r="Z1198" s="40"/>
      <c r="AA1198" s="55"/>
      <c r="AB1198" s="40"/>
      <c r="AC1198" s="40"/>
      <c r="AD1198" s="55"/>
      <c r="AE1198" s="56"/>
      <c r="AF1198" s="56"/>
      <c r="AG1198" s="56"/>
      <c r="AH1198" s="56"/>
      <c r="AI1198" s="56"/>
      <c r="AJ1198" s="56"/>
      <c r="AK1198" s="56"/>
    </row>
    <row r="1199" ht="26.25" customHeight="1">
      <c r="A1199" s="40">
        <v>1150.0</v>
      </c>
      <c r="B1199" s="55"/>
      <c r="C1199" s="49" t="s">
        <v>4599</v>
      </c>
      <c r="D1199" s="67">
        <v>34280.0</v>
      </c>
      <c r="E1199" s="67"/>
      <c r="F1199" s="41" t="s">
        <v>101</v>
      </c>
      <c r="G1199" s="40"/>
      <c r="H1199" s="49" t="s">
        <v>4600</v>
      </c>
      <c r="I1199" s="40" t="s">
        <v>1996</v>
      </c>
      <c r="J1199" s="49" t="s">
        <v>15</v>
      </c>
      <c r="K1199" s="55"/>
      <c r="L1199" s="52">
        <v>8.5695427259E10</v>
      </c>
      <c r="M1199" s="53"/>
      <c r="N1199" s="49" t="s">
        <v>4601</v>
      </c>
      <c r="O1199" s="40" t="s">
        <v>137</v>
      </c>
      <c r="P1199" s="55"/>
      <c r="Q1199" s="40" t="s">
        <v>108</v>
      </c>
      <c r="R1199" s="55"/>
      <c r="S1199" s="55"/>
      <c r="T1199" s="55"/>
      <c r="U1199" s="55"/>
      <c r="V1199" s="49" t="s">
        <v>3526</v>
      </c>
      <c r="W1199" s="55"/>
      <c r="X1199" s="55"/>
      <c r="Y1199" s="55"/>
      <c r="Z1199" s="40"/>
      <c r="AA1199" s="55"/>
      <c r="AB1199" s="40"/>
      <c r="AC1199" s="40"/>
      <c r="AD1199" s="55"/>
      <c r="AE1199" s="56"/>
      <c r="AF1199" s="56"/>
      <c r="AG1199" s="56"/>
      <c r="AH1199" s="56"/>
      <c r="AI1199" s="56"/>
      <c r="AJ1199" s="56"/>
      <c r="AK1199" s="56"/>
    </row>
    <row r="1200" ht="26.25" customHeight="1">
      <c r="A1200" s="40">
        <v>1151.0</v>
      </c>
      <c r="B1200" s="55"/>
      <c r="C1200" s="49" t="s">
        <v>4602</v>
      </c>
      <c r="D1200" s="68" t="s">
        <v>2831</v>
      </c>
      <c r="E1200" s="68"/>
      <c r="F1200" s="41" t="s">
        <v>101</v>
      </c>
      <c r="G1200" s="40"/>
      <c r="H1200" s="49" t="s">
        <v>2831</v>
      </c>
      <c r="I1200" s="40" t="s">
        <v>2831</v>
      </c>
      <c r="J1200" s="55"/>
      <c r="K1200" s="55"/>
      <c r="L1200" s="52">
        <v>8.9619594133E10</v>
      </c>
      <c r="M1200" s="53"/>
      <c r="N1200" s="49" t="s">
        <v>4603</v>
      </c>
      <c r="O1200" s="40" t="s">
        <v>2881</v>
      </c>
      <c r="P1200" s="55"/>
      <c r="Q1200" s="40" t="s">
        <v>139</v>
      </c>
      <c r="R1200" s="55"/>
      <c r="S1200" s="55"/>
      <c r="T1200" s="55"/>
      <c r="U1200" s="55"/>
      <c r="V1200" s="49" t="s">
        <v>2876</v>
      </c>
      <c r="W1200" s="55"/>
      <c r="X1200" s="55"/>
      <c r="Y1200" s="55"/>
      <c r="Z1200" s="40"/>
      <c r="AA1200" s="55"/>
      <c r="AB1200" s="40"/>
      <c r="AC1200" s="40"/>
      <c r="AD1200" s="55"/>
      <c r="AE1200" s="56"/>
      <c r="AF1200" s="56"/>
      <c r="AG1200" s="56"/>
      <c r="AH1200" s="56"/>
      <c r="AI1200" s="56"/>
      <c r="AJ1200" s="56"/>
      <c r="AK1200" s="56"/>
    </row>
    <row r="1201" ht="26.25" customHeight="1">
      <c r="A1201" s="40">
        <v>1152.0</v>
      </c>
      <c r="B1201" s="55"/>
      <c r="C1201" s="49" t="s">
        <v>4604</v>
      </c>
      <c r="D1201" s="67">
        <v>33241.0</v>
      </c>
      <c r="E1201" s="67"/>
      <c r="F1201" s="41" t="s">
        <v>101</v>
      </c>
      <c r="G1201" s="40"/>
      <c r="H1201" s="49" t="s">
        <v>4605</v>
      </c>
      <c r="I1201" s="40" t="s">
        <v>2217</v>
      </c>
      <c r="J1201" s="49" t="s">
        <v>24</v>
      </c>
      <c r="K1201" s="55"/>
      <c r="L1201" s="52">
        <v>8.5725920992E10</v>
      </c>
      <c r="M1201" s="53"/>
      <c r="N1201" s="54" t="s">
        <v>4606</v>
      </c>
      <c r="O1201" s="40" t="s">
        <v>137</v>
      </c>
      <c r="P1201" s="55"/>
      <c r="Q1201" s="40" t="s">
        <v>108</v>
      </c>
      <c r="R1201" s="55"/>
      <c r="S1201" s="55"/>
      <c r="T1201" s="55"/>
      <c r="U1201" s="55"/>
      <c r="V1201" s="49" t="s">
        <v>4607</v>
      </c>
      <c r="W1201" s="55"/>
      <c r="X1201" s="55"/>
      <c r="Y1201" s="55"/>
      <c r="Z1201" s="40"/>
      <c r="AA1201" s="55"/>
      <c r="AB1201" s="40"/>
      <c r="AC1201" s="40"/>
      <c r="AD1201" s="55"/>
      <c r="AE1201" s="56"/>
      <c r="AF1201" s="56"/>
      <c r="AG1201" s="56"/>
      <c r="AH1201" s="56"/>
      <c r="AI1201" s="56"/>
      <c r="AJ1201" s="56"/>
      <c r="AK1201" s="56"/>
    </row>
    <row r="1202" ht="26.25" customHeight="1">
      <c r="A1202" s="40">
        <v>1153.0</v>
      </c>
      <c r="B1202" s="55"/>
      <c r="C1202" s="49" t="s">
        <v>4608</v>
      </c>
      <c r="D1202" s="68" t="s">
        <v>4609</v>
      </c>
      <c r="E1202" s="68"/>
      <c r="F1202" s="41" t="s">
        <v>101</v>
      </c>
      <c r="G1202" s="40"/>
      <c r="H1202" s="49" t="s">
        <v>4610</v>
      </c>
      <c r="I1202" s="40" t="s">
        <v>2867</v>
      </c>
      <c r="J1202" s="49" t="s">
        <v>10</v>
      </c>
      <c r="K1202" s="49" t="s">
        <v>212</v>
      </c>
      <c r="L1202" s="52">
        <v>8.5737758849E10</v>
      </c>
      <c r="M1202" s="53"/>
      <c r="N1202" s="49" t="s">
        <v>4611</v>
      </c>
      <c r="O1202" s="40" t="s">
        <v>106</v>
      </c>
      <c r="P1202" s="55"/>
      <c r="Q1202" s="40" t="s">
        <v>108</v>
      </c>
      <c r="R1202" s="55"/>
      <c r="S1202" s="55"/>
      <c r="T1202" s="55"/>
      <c r="U1202" s="55"/>
      <c r="V1202" s="49" t="s">
        <v>2876</v>
      </c>
      <c r="W1202" s="55"/>
      <c r="X1202" s="55"/>
      <c r="Y1202" s="55"/>
      <c r="Z1202" s="40"/>
      <c r="AA1202" s="55"/>
      <c r="AB1202" s="40"/>
      <c r="AC1202" s="40"/>
      <c r="AD1202" s="55"/>
      <c r="AE1202" s="56"/>
      <c r="AF1202" s="56"/>
      <c r="AG1202" s="56"/>
      <c r="AH1202" s="56"/>
      <c r="AI1202" s="56"/>
      <c r="AJ1202" s="56"/>
      <c r="AK1202" s="56"/>
    </row>
    <row r="1203" ht="26.25" customHeight="1">
      <c r="A1203" s="40">
        <v>1154.0</v>
      </c>
      <c r="B1203" s="55"/>
      <c r="C1203" s="49" t="s">
        <v>4612</v>
      </c>
      <c r="D1203" s="68" t="s">
        <v>4613</v>
      </c>
      <c r="E1203" s="68"/>
      <c r="F1203" s="41" t="s">
        <v>101</v>
      </c>
      <c r="G1203" s="40"/>
      <c r="H1203" s="49" t="s">
        <v>4614</v>
      </c>
      <c r="I1203" s="40" t="s">
        <v>2217</v>
      </c>
      <c r="J1203" s="49" t="s">
        <v>24</v>
      </c>
      <c r="K1203" s="55"/>
      <c r="L1203" s="52">
        <v>8.5723666491E10</v>
      </c>
      <c r="M1203" s="53"/>
      <c r="N1203" s="49" t="s">
        <v>4615</v>
      </c>
      <c r="O1203" s="40" t="s">
        <v>137</v>
      </c>
      <c r="P1203" s="55"/>
      <c r="Q1203" s="40" t="s">
        <v>2841</v>
      </c>
      <c r="R1203" s="55"/>
      <c r="S1203" s="55"/>
      <c r="T1203" s="55"/>
      <c r="U1203" s="55"/>
      <c r="V1203" s="49" t="s">
        <v>4616</v>
      </c>
      <c r="W1203" s="55"/>
      <c r="X1203" s="55"/>
      <c r="Y1203" s="55"/>
      <c r="Z1203" s="40"/>
      <c r="AA1203" s="55"/>
      <c r="AB1203" s="40"/>
      <c r="AC1203" s="40"/>
      <c r="AD1203" s="55"/>
      <c r="AE1203" s="56"/>
      <c r="AF1203" s="56"/>
      <c r="AG1203" s="56"/>
      <c r="AH1203" s="56"/>
      <c r="AI1203" s="56"/>
      <c r="AJ1203" s="56"/>
      <c r="AK1203" s="56"/>
    </row>
    <row r="1204" ht="26.25" customHeight="1">
      <c r="A1204" s="40">
        <v>1155.0</v>
      </c>
      <c r="B1204" s="55"/>
      <c r="C1204" s="49" t="s">
        <v>4617</v>
      </c>
      <c r="D1204" s="68" t="s">
        <v>2871</v>
      </c>
      <c r="E1204" s="68"/>
      <c r="F1204" s="41" t="s">
        <v>101</v>
      </c>
      <c r="G1204" s="40"/>
      <c r="H1204" s="49" t="s">
        <v>4618</v>
      </c>
      <c r="I1204" s="40" t="s">
        <v>4619</v>
      </c>
      <c r="J1204" s="49" t="s">
        <v>24</v>
      </c>
      <c r="K1204" s="55"/>
      <c r="L1204" s="52" t="s">
        <v>4620</v>
      </c>
      <c r="M1204" s="53"/>
      <c r="N1204" s="49" t="s">
        <v>4621</v>
      </c>
      <c r="O1204" s="40" t="s">
        <v>2890</v>
      </c>
      <c r="P1204" s="55"/>
      <c r="Q1204" s="40" t="s">
        <v>108</v>
      </c>
      <c r="R1204" s="55"/>
      <c r="S1204" s="55"/>
      <c r="T1204" s="55"/>
      <c r="U1204" s="55"/>
      <c r="V1204" s="49" t="s">
        <v>4622</v>
      </c>
      <c r="W1204" s="55"/>
      <c r="X1204" s="55"/>
      <c r="Y1204" s="55"/>
      <c r="Z1204" s="40"/>
      <c r="AA1204" s="55"/>
      <c r="AB1204" s="40"/>
      <c r="AC1204" s="40"/>
      <c r="AD1204" s="55"/>
      <c r="AE1204" s="56"/>
      <c r="AF1204" s="56"/>
      <c r="AG1204" s="56"/>
      <c r="AH1204" s="56"/>
      <c r="AI1204" s="56"/>
      <c r="AJ1204" s="56"/>
      <c r="AK1204" s="56"/>
    </row>
    <row r="1205" ht="26.25" customHeight="1">
      <c r="A1205" s="40">
        <v>1156.0</v>
      </c>
      <c r="B1205" s="55"/>
      <c r="C1205" s="49" t="s">
        <v>4623</v>
      </c>
      <c r="D1205" s="68" t="s">
        <v>4624</v>
      </c>
      <c r="E1205" s="68"/>
      <c r="F1205" s="41" t="s">
        <v>101</v>
      </c>
      <c r="G1205" s="40"/>
      <c r="H1205" s="49" t="s">
        <v>4625</v>
      </c>
      <c r="I1205" s="40" t="s">
        <v>4626</v>
      </c>
      <c r="J1205" s="49" t="s">
        <v>15</v>
      </c>
      <c r="K1205" s="55"/>
      <c r="L1205" s="52">
        <v>8.5691802677E10</v>
      </c>
      <c r="M1205" s="53"/>
      <c r="N1205" s="49" t="s">
        <v>4627</v>
      </c>
      <c r="O1205" s="40" t="s">
        <v>106</v>
      </c>
      <c r="P1205" s="55"/>
      <c r="Q1205" s="40" t="s">
        <v>139</v>
      </c>
      <c r="R1205" s="55"/>
      <c r="S1205" s="55"/>
      <c r="T1205" s="55"/>
      <c r="U1205" s="55"/>
      <c r="V1205" s="49" t="s">
        <v>2876</v>
      </c>
      <c r="W1205" s="55"/>
      <c r="X1205" s="55"/>
      <c r="Y1205" s="55"/>
      <c r="Z1205" s="40"/>
      <c r="AA1205" s="55"/>
      <c r="AB1205" s="40"/>
      <c r="AC1205" s="40"/>
      <c r="AD1205" s="55"/>
      <c r="AE1205" s="56"/>
      <c r="AF1205" s="56"/>
      <c r="AG1205" s="56"/>
      <c r="AH1205" s="56"/>
      <c r="AI1205" s="56"/>
      <c r="AJ1205" s="56"/>
      <c r="AK1205" s="56"/>
    </row>
    <row r="1206" ht="26.25" customHeight="1">
      <c r="A1206" s="40">
        <v>1157.0</v>
      </c>
      <c r="B1206" s="55"/>
      <c r="C1206" s="49" t="s">
        <v>4628</v>
      </c>
      <c r="D1206" s="67">
        <v>28919.0</v>
      </c>
      <c r="E1206" s="67"/>
      <c r="F1206" s="41" t="s">
        <v>101</v>
      </c>
      <c r="G1206" s="40"/>
      <c r="H1206" s="49" t="s">
        <v>4629</v>
      </c>
      <c r="I1206" s="40" t="s">
        <v>2217</v>
      </c>
      <c r="J1206" s="49" t="s">
        <v>24</v>
      </c>
      <c r="K1206" s="49" t="s">
        <v>105</v>
      </c>
      <c r="L1206" s="52" t="s">
        <v>4630</v>
      </c>
      <c r="M1206" s="53" t="s">
        <v>4631</v>
      </c>
      <c r="N1206" s="49"/>
      <c r="O1206" s="40" t="s">
        <v>177</v>
      </c>
      <c r="P1206" s="55"/>
      <c r="Q1206" s="40" t="s">
        <v>108</v>
      </c>
      <c r="R1206" s="55"/>
      <c r="S1206" s="55"/>
      <c r="T1206" s="55"/>
      <c r="U1206" s="55"/>
      <c r="V1206" s="49" t="s">
        <v>4632</v>
      </c>
      <c r="W1206" s="55"/>
      <c r="X1206" s="55"/>
      <c r="Y1206" s="55"/>
      <c r="Z1206" s="40"/>
      <c r="AA1206" s="55"/>
      <c r="AB1206" s="40"/>
      <c r="AC1206" s="40"/>
      <c r="AD1206" s="55"/>
      <c r="AE1206" s="56"/>
      <c r="AF1206" s="56"/>
      <c r="AG1206" s="56"/>
      <c r="AH1206" s="56"/>
      <c r="AI1206" s="56"/>
      <c r="AJ1206" s="56"/>
      <c r="AK1206" s="56"/>
    </row>
    <row r="1207" ht="26.25" customHeight="1">
      <c r="A1207" s="40">
        <v>1158.0</v>
      </c>
      <c r="B1207" s="55"/>
      <c r="C1207" s="49" t="s">
        <v>4633</v>
      </c>
      <c r="D1207" s="68" t="s">
        <v>4634</v>
      </c>
      <c r="E1207" s="68"/>
      <c r="F1207" s="41" t="s">
        <v>119</v>
      </c>
      <c r="G1207" s="40"/>
      <c r="H1207" s="49" t="s">
        <v>4635</v>
      </c>
      <c r="I1207" s="40" t="s">
        <v>2867</v>
      </c>
      <c r="J1207" s="49" t="s">
        <v>10</v>
      </c>
      <c r="K1207" s="49" t="s">
        <v>105</v>
      </c>
      <c r="L1207" s="52">
        <v>8.1389173643E10</v>
      </c>
      <c r="M1207" s="53"/>
      <c r="N1207" s="54" t="s">
        <v>4636</v>
      </c>
      <c r="O1207" s="40" t="s">
        <v>106</v>
      </c>
      <c r="P1207" s="55"/>
      <c r="Q1207" s="40" t="s">
        <v>139</v>
      </c>
      <c r="R1207" s="55"/>
      <c r="S1207" s="55"/>
      <c r="T1207" s="55"/>
      <c r="U1207" s="55"/>
      <c r="V1207" s="49" t="s">
        <v>2842</v>
      </c>
      <c r="W1207" s="55"/>
      <c r="X1207" s="55"/>
      <c r="Y1207" s="55"/>
      <c r="Z1207" s="40"/>
      <c r="AA1207" s="55"/>
      <c r="AB1207" s="40"/>
      <c r="AC1207" s="40"/>
      <c r="AD1207" s="55"/>
      <c r="AE1207" s="56"/>
      <c r="AF1207" s="56"/>
      <c r="AG1207" s="56"/>
      <c r="AH1207" s="56"/>
      <c r="AI1207" s="56"/>
      <c r="AJ1207" s="56"/>
      <c r="AK1207" s="56"/>
    </row>
    <row r="1208" ht="26.25" customHeight="1">
      <c r="A1208" s="40">
        <v>1159.0</v>
      </c>
      <c r="B1208" s="55"/>
      <c r="C1208" s="49" t="s">
        <v>4637</v>
      </c>
      <c r="D1208" s="68" t="s">
        <v>4638</v>
      </c>
      <c r="E1208" s="68"/>
      <c r="F1208" s="41" t="s">
        <v>101</v>
      </c>
      <c r="G1208" s="40"/>
      <c r="H1208" s="49" t="s">
        <v>4639</v>
      </c>
      <c r="I1208" s="40" t="s">
        <v>2027</v>
      </c>
      <c r="J1208" s="49" t="s">
        <v>15</v>
      </c>
      <c r="K1208" s="55"/>
      <c r="L1208" s="52">
        <v>8.122220589E10</v>
      </c>
      <c r="M1208" s="53"/>
      <c r="N1208" s="54" t="s">
        <v>4640</v>
      </c>
      <c r="O1208" s="40" t="s">
        <v>106</v>
      </c>
      <c r="P1208" s="55"/>
      <c r="Q1208" s="40" t="s">
        <v>139</v>
      </c>
      <c r="R1208" s="55"/>
      <c r="S1208" s="55"/>
      <c r="T1208" s="55"/>
      <c r="U1208" s="55"/>
      <c r="V1208" s="49" t="s">
        <v>4641</v>
      </c>
      <c r="W1208" s="55"/>
      <c r="X1208" s="55"/>
      <c r="Y1208" s="55"/>
      <c r="Z1208" s="40"/>
      <c r="AA1208" s="55"/>
      <c r="AB1208" s="40"/>
      <c r="AC1208" s="40"/>
      <c r="AD1208" s="55"/>
      <c r="AE1208" s="56"/>
      <c r="AF1208" s="56"/>
      <c r="AG1208" s="56"/>
      <c r="AH1208" s="56"/>
      <c r="AI1208" s="56"/>
      <c r="AJ1208" s="56"/>
      <c r="AK1208" s="56"/>
    </row>
    <row r="1209" ht="26.25" customHeight="1">
      <c r="A1209" s="40">
        <v>1160.0</v>
      </c>
      <c r="B1209" s="55"/>
      <c r="C1209" s="49" t="s">
        <v>4642</v>
      </c>
      <c r="D1209" s="67">
        <v>31719.0</v>
      </c>
      <c r="E1209" s="67"/>
      <c r="F1209" s="41" t="s">
        <v>101</v>
      </c>
      <c r="G1209" s="40"/>
      <c r="H1209" s="49" t="s">
        <v>4643</v>
      </c>
      <c r="I1209" s="40" t="s">
        <v>1996</v>
      </c>
      <c r="J1209" s="49" t="s">
        <v>15</v>
      </c>
      <c r="K1209" s="55"/>
      <c r="L1209" s="52">
        <v>8.5716615007E10</v>
      </c>
      <c r="M1209" s="53"/>
      <c r="N1209" s="49" t="s">
        <v>4644</v>
      </c>
      <c r="O1209" s="40" t="s">
        <v>106</v>
      </c>
      <c r="P1209" s="55"/>
      <c r="Q1209" s="40" t="s">
        <v>2841</v>
      </c>
      <c r="R1209" s="55"/>
      <c r="S1209" s="55"/>
      <c r="T1209" s="55"/>
      <c r="U1209" s="55"/>
      <c r="V1209" s="49" t="s">
        <v>2876</v>
      </c>
      <c r="W1209" s="55"/>
      <c r="X1209" s="55"/>
      <c r="Y1209" s="55"/>
      <c r="Z1209" s="40"/>
      <c r="AA1209" s="55"/>
      <c r="AB1209" s="40"/>
      <c r="AC1209" s="40"/>
      <c r="AD1209" s="55"/>
      <c r="AE1209" s="56"/>
      <c r="AF1209" s="56"/>
      <c r="AG1209" s="56"/>
      <c r="AH1209" s="56"/>
      <c r="AI1209" s="56"/>
      <c r="AJ1209" s="56"/>
      <c r="AK1209" s="56"/>
    </row>
    <row r="1210" ht="26.25" customHeight="1">
      <c r="A1210" s="40">
        <v>1161.0</v>
      </c>
      <c r="B1210" s="55"/>
      <c r="C1210" s="49" t="s">
        <v>4645</v>
      </c>
      <c r="D1210" s="67">
        <v>34828.0</v>
      </c>
      <c r="E1210" s="67"/>
      <c r="F1210" s="41" t="s">
        <v>101</v>
      </c>
      <c r="G1210" s="40"/>
      <c r="H1210" s="49" t="s">
        <v>4646</v>
      </c>
      <c r="I1210" s="40" t="s">
        <v>2027</v>
      </c>
      <c r="J1210" s="49" t="s">
        <v>15</v>
      </c>
      <c r="K1210" s="49" t="s">
        <v>105</v>
      </c>
      <c r="L1210" s="52">
        <v>8.5883983495E10</v>
      </c>
      <c r="M1210" s="53" t="s">
        <v>4647</v>
      </c>
      <c r="N1210" s="49" t="s">
        <v>4648</v>
      </c>
      <c r="O1210" s="40" t="s">
        <v>106</v>
      </c>
      <c r="P1210" s="55"/>
      <c r="Q1210" s="40" t="s">
        <v>108</v>
      </c>
      <c r="R1210" s="55"/>
      <c r="S1210" s="55"/>
      <c r="T1210" s="55"/>
      <c r="U1210" s="55"/>
      <c r="V1210" s="49" t="s">
        <v>4649</v>
      </c>
      <c r="W1210" s="55"/>
      <c r="X1210" s="55"/>
      <c r="Y1210" s="55"/>
      <c r="Z1210" s="40"/>
      <c r="AA1210" s="55"/>
      <c r="AB1210" s="40"/>
      <c r="AC1210" s="40"/>
      <c r="AD1210" s="55"/>
      <c r="AE1210" s="56"/>
      <c r="AF1210" s="56"/>
      <c r="AG1210" s="56"/>
      <c r="AH1210" s="56"/>
      <c r="AI1210" s="56"/>
      <c r="AJ1210" s="56"/>
      <c r="AK1210" s="56"/>
    </row>
    <row r="1211" ht="26.25" customHeight="1">
      <c r="A1211" s="40">
        <v>1162.0</v>
      </c>
      <c r="B1211" s="55"/>
      <c r="C1211" s="49" t="s">
        <v>4650</v>
      </c>
      <c r="D1211" s="68" t="s">
        <v>4651</v>
      </c>
      <c r="E1211" s="68"/>
      <c r="F1211" s="41" t="s">
        <v>101</v>
      </c>
      <c r="G1211" s="40"/>
      <c r="H1211" s="49" t="s">
        <v>4652</v>
      </c>
      <c r="I1211" s="40" t="s">
        <v>2482</v>
      </c>
      <c r="J1211" s="49" t="s">
        <v>45</v>
      </c>
      <c r="K1211" s="49" t="s">
        <v>105</v>
      </c>
      <c r="L1211" s="52">
        <v>8.155843063E10</v>
      </c>
      <c r="M1211" s="53">
        <v>8.1237924707E10</v>
      </c>
      <c r="N1211" s="49" t="s">
        <v>2840</v>
      </c>
      <c r="O1211" s="40" t="s">
        <v>106</v>
      </c>
      <c r="P1211" s="55"/>
      <c r="Q1211" s="40" t="s">
        <v>2841</v>
      </c>
      <c r="R1211" s="55"/>
      <c r="S1211" s="55"/>
      <c r="T1211" s="55"/>
      <c r="U1211" s="55"/>
      <c r="V1211" s="49" t="s">
        <v>2842</v>
      </c>
      <c r="W1211" s="55"/>
      <c r="X1211" s="55"/>
      <c r="Y1211" s="55"/>
      <c r="Z1211" s="40"/>
      <c r="AA1211" s="55"/>
      <c r="AB1211" s="40"/>
      <c r="AC1211" s="40"/>
      <c r="AD1211" s="55"/>
      <c r="AE1211" s="56"/>
      <c r="AF1211" s="56"/>
      <c r="AG1211" s="56"/>
      <c r="AH1211" s="56"/>
      <c r="AI1211" s="56"/>
      <c r="AJ1211" s="56"/>
      <c r="AK1211" s="56"/>
    </row>
    <row r="1212" ht="26.25" customHeight="1">
      <c r="A1212" s="40">
        <v>1163.0</v>
      </c>
      <c r="B1212" s="55"/>
      <c r="C1212" s="49" t="s">
        <v>4653</v>
      </c>
      <c r="D1212" s="67">
        <v>31697.0</v>
      </c>
      <c r="E1212" s="67"/>
      <c r="F1212" s="41" t="s">
        <v>101</v>
      </c>
      <c r="G1212" s="40"/>
      <c r="H1212" s="49" t="s">
        <v>4654</v>
      </c>
      <c r="I1212" s="40" t="s">
        <v>4655</v>
      </c>
      <c r="J1212" s="49" t="s">
        <v>15</v>
      </c>
      <c r="K1212" s="55"/>
      <c r="L1212" s="52">
        <v>8.1368612454E10</v>
      </c>
      <c r="M1212" s="53"/>
      <c r="N1212" s="49" t="s">
        <v>2831</v>
      </c>
      <c r="O1212" s="40" t="s">
        <v>106</v>
      </c>
      <c r="P1212" s="55"/>
      <c r="Q1212" s="40" t="s">
        <v>108</v>
      </c>
      <c r="R1212" s="55"/>
      <c r="S1212" s="55"/>
      <c r="T1212" s="55"/>
      <c r="U1212" s="55"/>
      <c r="V1212" s="49" t="s">
        <v>2876</v>
      </c>
      <c r="W1212" s="55"/>
      <c r="X1212" s="55"/>
      <c r="Y1212" s="55"/>
      <c r="Z1212" s="40"/>
      <c r="AA1212" s="55"/>
      <c r="AB1212" s="40"/>
      <c r="AC1212" s="40"/>
      <c r="AD1212" s="55"/>
      <c r="AE1212" s="56"/>
      <c r="AF1212" s="56"/>
      <c r="AG1212" s="56"/>
      <c r="AH1212" s="56"/>
      <c r="AI1212" s="56"/>
      <c r="AJ1212" s="56"/>
      <c r="AK1212" s="56"/>
    </row>
    <row r="1213" ht="26.25" customHeight="1">
      <c r="A1213" s="10">
        <f>A1212+1</f>
        <v>1164</v>
      </c>
      <c r="B1213" s="56"/>
      <c r="C1213" s="66" t="s">
        <v>4656</v>
      </c>
      <c r="D1213" s="61">
        <v>32012.0</v>
      </c>
      <c r="E1213" s="61"/>
      <c r="F1213" s="78" t="s">
        <v>101</v>
      </c>
      <c r="G1213" s="66" t="s">
        <v>102</v>
      </c>
      <c r="H1213" s="66" t="s">
        <v>4656</v>
      </c>
      <c r="I1213" s="66" t="s">
        <v>1129</v>
      </c>
      <c r="J1213" s="66" t="s">
        <v>31</v>
      </c>
      <c r="K1213" s="66" t="s">
        <v>105</v>
      </c>
      <c r="L1213" s="64">
        <v>8.13681627E10</v>
      </c>
      <c r="M1213" s="64">
        <v>8.1273925551E10</v>
      </c>
      <c r="N1213" s="66" t="s">
        <v>4657</v>
      </c>
      <c r="O1213" s="81" t="s">
        <v>106</v>
      </c>
      <c r="P1213" s="66" t="s">
        <v>123</v>
      </c>
      <c r="Q1213" s="66" t="s">
        <v>588</v>
      </c>
      <c r="R1213" s="66" t="s">
        <v>610</v>
      </c>
      <c r="S1213" s="66"/>
      <c r="T1213" s="66" t="s">
        <v>308</v>
      </c>
      <c r="U1213" s="66" t="s">
        <v>1716</v>
      </c>
      <c r="V1213" s="66" t="s">
        <v>4658</v>
      </c>
      <c r="W1213" s="66" t="s">
        <v>593</v>
      </c>
      <c r="X1213" s="66" t="s">
        <v>4659</v>
      </c>
      <c r="Y1213" s="82" t="s">
        <v>4660</v>
      </c>
      <c r="Z1213" s="66"/>
      <c r="AA1213" s="82" t="s">
        <v>4661</v>
      </c>
      <c r="AB1213" s="82" t="s">
        <v>4662</v>
      </c>
      <c r="AC1213" s="66" t="s">
        <v>4663</v>
      </c>
      <c r="AD1213" s="82" t="s">
        <v>4664</v>
      </c>
      <c r="AE1213" s="66"/>
      <c r="AF1213" s="56"/>
      <c r="AG1213" s="56"/>
      <c r="AH1213" s="56"/>
      <c r="AI1213" s="56"/>
      <c r="AJ1213" s="56"/>
      <c r="AK1213" s="56"/>
    </row>
    <row r="1214" ht="26.25" customHeight="1">
      <c r="A1214" s="40">
        <v>1164.0</v>
      </c>
      <c r="B1214" s="55"/>
      <c r="C1214" s="49" t="s">
        <v>4665</v>
      </c>
      <c r="D1214" s="68" t="s">
        <v>4666</v>
      </c>
      <c r="E1214" s="68"/>
      <c r="F1214" s="41" t="s">
        <v>101</v>
      </c>
      <c r="G1214" s="40"/>
      <c r="H1214" s="49" t="s">
        <v>4667</v>
      </c>
      <c r="I1214" s="40" t="s">
        <v>2609</v>
      </c>
      <c r="J1214" s="49" t="s">
        <v>13</v>
      </c>
      <c r="K1214" s="55"/>
      <c r="L1214" s="52" t="s">
        <v>4668</v>
      </c>
      <c r="M1214" s="53"/>
      <c r="N1214" s="54" t="s">
        <v>4669</v>
      </c>
      <c r="O1214" s="40" t="s">
        <v>106</v>
      </c>
      <c r="P1214" s="55"/>
      <c r="Q1214" s="40" t="s">
        <v>139</v>
      </c>
      <c r="R1214" s="55"/>
      <c r="S1214" s="55"/>
      <c r="T1214" s="55"/>
      <c r="U1214" s="55"/>
      <c r="V1214" s="49" t="s">
        <v>4670</v>
      </c>
      <c r="W1214" s="55"/>
      <c r="X1214" s="55"/>
      <c r="Y1214" s="55"/>
      <c r="Z1214" s="40"/>
      <c r="AA1214" s="55"/>
      <c r="AB1214" s="40"/>
      <c r="AC1214" s="40"/>
      <c r="AD1214" s="55"/>
      <c r="AE1214" s="56"/>
      <c r="AF1214" s="56"/>
      <c r="AG1214" s="56"/>
      <c r="AH1214" s="56"/>
      <c r="AI1214" s="56"/>
      <c r="AJ1214" s="56"/>
      <c r="AK1214" s="56"/>
    </row>
    <row r="1215" ht="26.25" customHeight="1">
      <c r="A1215" s="40">
        <v>1165.0</v>
      </c>
      <c r="B1215" s="55"/>
      <c r="C1215" s="49" t="s">
        <v>4671</v>
      </c>
      <c r="D1215" s="68" t="s">
        <v>4672</v>
      </c>
      <c r="E1215" s="68"/>
      <c r="F1215" s="41" t="s">
        <v>119</v>
      </c>
      <c r="G1215" s="40"/>
      <c r="H1215" s="49" t="s">
        <v>4673</v>
      </c>
      <c r="I1215" s="40" t="s">
        <v>2000</v>
      </c>
      <c r="J1215" s="49" t="s">
        <v>13</v>
      </c>
      <c r="K1215" s="55"/>
      <c r="L1215" s="52">
        <v>8.1906013713E10</v>
      </c>
      <c r="M1215" s="53"/>
      <c r="N1215" s="54" t="s">
        <v>4674</v>
      </c>
      <c r="O1215" s="40" t="s">
        <v>137</v>
      </c>
      <c r="P1215" s="55"/>
      <c r="Q1215" s="40" t="s">
        <v>108</v>
      </c>
      <c r="R1215" s="55"/>
      <c r="S1215" s="55"/>
      <c r="T1215" s="55"/>
      <c r="U1215" s="55"/>
      <c r="V1215" s="49" t="s">
        <v>2876</v>
      </c>
      <c r="W1215" s="55"/>
      <c r="X1215" s="55"/>
      <c r="Y1215" s="55"/>
      <c r="Z1215" s="40"/>
      <c r="AA1215" s="55"/>
      <c r="AB1215" s="40"/>
      <c r="AC1215" s="40"/>
      <c r="AD1215" s="55"/>
      <c r="AE1215" s="56"/>
      <c r="AF1215" s="56"/>
      <c r="AG1215" s="56"/>
      <c r="AH1215" s="56"/>
      <c r="AI1215" s="56"/>
      <c r="AJ1215" s="56"/>
      <c r="AK1215" s="56"/>
    </row>
    <row r="1216" ht="26.25" customHeight="1">
      <c r="A1216" s="40">
        <v>1166.0</v>
      </c>
      <c r="B1216" s="55"/>
      <c r="C1216" s="49" t="s">
        <v>4675</v>
      </c>
      <c r="D1216" s="67">
        <v>33548.0</v>
      </c>
      <c r="E1216" s="67"/>
      <c r="F1216" s="41" t="s">
        <v>101</v>
      </c>
      <c r="G1216" s="40"/>
      <c r="H1216" s="49" t="s">
        <v>4676</v>
      </c>
      <c r="I1216" s="40" t="s">
        <v>4677</v>
      </c>
      <c r="J1216" s="49" t="s">
        <v>24</v>
      </c>
      <c r="K1216" s="49" t="s">
        <v>1776</v>
      </c>
      <c r="L1216" s="52" t="s">
        <v>4678</v>
      </c>
      <c r="M1216" s="53"/>
      <c r="N1216" s="54" t="s">
        <v>4679</v>
      </c>
      <c r="O1216" s="40"/>
      <c r="P1216" s="55"/>
      <c r="Q1216" s="40" t="s">
        <v>139</v>
      </c>
      <c r="R1216" s="55"/>
      <c r="S1216" s="55"/>
      <c r="T1216" s="55"/>
      <c r="U1216" s="55"/>
      <c r="V1216" s="49" t="s">
        <v>4680</v>
      </c>
      <c r="W1216" s="55"/>
      <c r="X1216" s="55"/>
      <c r="Y1216" s="55"/>
      <c r="Z1216" s="40"/>
      <c r="AA1216" s="55"/>
      <c r="AB1216" s="40"/>
      <c r="AC1216" s="40"/>
      <c r="AD1216" s="55"/>
      <c r="AE1216" s="56"/>
      <c r="AF1216" s="56"/>
      <c r="AG1216" s="56"/>
      <c r="AH1216" s="56"/>
      <c r="AI1216" s="56"/>
      <c r="AJ1216" s="56"/>
      <c r="AK1216" s="56"/>
    </row>
    <row r="1217" ht="26.25" customHeight="1">
      <c r="A1217" s="40">
        <v>1167.0</v>
      </c>
      <c r="B1217" s="55"/>
      <c r="C1217" s="49" t="s">
        <v>4681</v>
      </c>
      <c r="D1217" s="67">
        <v>31206.0</v>
      </c>
      <c r="E1217" s="67"/>
      <c r="F1217" s="41" t="s">
        <v>119</v>
      </c>
      <c r="G1217" s="40"/>
      <c r="H1217" s="49" t="s">
        <v>4682</v>
      </c>
      <c r="I1217" s="40" t="s">
        <v>1996</v>
      </c>
      <c r="J1217" s="49" t="s">
        <v>15</v>
      </c>
      <c r="K1217" s="49" t="s">
        <v>1776</v>
      </c>
      <c r="L1217" s="52">
        <v>8.121981908E9</v>
      </c>
      <c r="M1217" s="53"/>
      <c r="N1217" s="49" t="s">
        <v>4683</v>
      </c>
      <c r="O1217" s="40" t="s">
        <v>137</v>
      </c>
      <c r="P1217" s="55"/>
      <c r="Q1217" s="40" t="s">
        <v>2841</v>
      </c>
      <c r="R1217" s="55"/>
      <c r="S1217" s="55"/>
      <c r="T1217" s="55"/>
      <c r="U1217" s="55"/>
      <c r="V1217" s="49" t="s">
        <v>2876</v>
      </c>
      <c r="W1217" s="55"/>
      <c r="X1217" s="55"/>
      <c r="Y1217" s="55"/>
      <c r="Z1217" s="40"/>
      <c r="AA1217" s="55"/>
      <c r="AB1217" s="40"/>
      <c r="AC1217" s="40"/>
      <c r="AD1217" s="55"/>
      <c r="AE1217" s="56"/>
      <c r="AF1217" s="56"/>
      <c r="AG1217" s="56"/>
      <c r="AH1217" s="56"/>
      <c r="AI1217" s="56"/>
      <c r="AJ1217" s="56"/>
      <c r="AK1217" s="56"/>
    </row>
    <row r="1218" ht="26.25" customHeight="1">
      <c r="A1218" s="40">
        <v>1168.0</v>
      </c>
      <c r="B1218" s="49" t="s">
        <v>4684</v>
      </c>
      <c r="C1218" s="49" t="s">
        <v>4685</v>
      </c>
      <c r="D1218" s="67">
        <v>35551.0</v>
      </c>
      <c r="E1218" s="67"/>
      <c r="F1218" s="41" t="s">
        <v>101</v>
      </c>
      <c r="G1218" s="40" t="s">
        <v>102</v>
      </c>
      <c r="H1218" s="49" t="s">
        <v>4686</v>
      </c>
      <c r="I1218" s="49" t="s">
        <v>2536</v>
      </c>
      <c r="J1218" s="69" t="s">
        <v>11</v>
      </c>
      <c r="K1218" s="49" t="s">
        <v>105</v>
      </c>
      <c r="L1218" s="52">
        <v>8.9685833338E10</v>
      </c>
      <c r="M1218" s="53">
        <v>8.95701E11</v>
      </c>
      <c r="N1218" s="40" t="s">
        <v>4687</v>
      </c>
      <c r="O1218" s="40" t="s">
        <v>177</v>
      </c>
      <c r="P1218" s="49" t="s">
        <v>4688</v>
      </c>
      <c r="Q1218" s="49" t="s">
        <v>3099</v>
      </c>
      <c r="R1218" s="49" t="s">
        <v>4689</v>
      </c>
      <c r="S1218" s="49" t="s">
        <v>4690</v>
      </c>
      <c r="T1218" s="49" t="s">
        <v>167</v>
      </c>
      <c r="U1218" s="49" t="s">
        <v>4691</v>
      </c>
      <c r="V1218" s="49" t="s">
        <v>4692</v>
      </c>
      <c r="W1218" s="49" t="s">
        <v>2275</v>
      </c>
      <c r="X1218" s="49" t="s">
        <v>4685</v>
      </c>
      <c r="Y1218" s="55"/>
      <c r="Z1218" s="55"/>
      <c r="AA1218" s="55"/>
      <c r="AB1218" s="55"/>
      <c r="AC1218" s="55"/>
      <c r="AD1218" s="55"/>
      <c r="AE1218" s="56"/>
      <c r="AF1218" s="56"/>
      <c r="AG1218" s="56"/>
      <c r="AH1218" s="56"/>
      <c r="AI1218" s="56"/>
      <c r="AJ1218" s="56"/>
      <c r="AK1218" s="56"/>
    </row>
    <row r="1219" ht="26.25" customHeight="1">
      <c r="A1219" s="40">
        <v>1169.0</v>
      </c>
      <c r="B1219" s="55"/>
      <c r="C1219" s="49" t="s">
        <v>4693</v>
      </c>
      <c r="D1219" s="67">
        <v>34245.0</v>
      </c>
      <c r="E1219" s="67"/>
      <c r="F1219" s="41" t="s">
        <v>119</v>
      </c>
      <c r="G1219" s="40"/>
      <c r="H1219" s="49" t="s">
        <v>4694</v>
      </c>
      <c r="I1219" s="40" t="s">
        <v>2609</v>
      </c>
      <c r="J1219" s="49" t="s">
        <v>13</v>
      </c>
      <c r="K1219" s="49" t="s">
        <v>1776</v>
      </c>
      <c r="L1219" s="52">
        <v>8.9601269823E10</v>
      </c>
      <c r="M1219" s="53" t="s">
        <v>4695</v>
      </c>
      <c r="N1219" s="49" t="s">
        <v>4696</v>
      </c>
      <c r="O1219" s="40" t="s">
        <v>4</v>
      </c>
      <c r="P1219" s="55"/>
      <c r="Q1219" s="40" t="s">
        <v>139</v>
      </c>
      <c r="R1219" s="55"/>
      <c r="S1219" s="55"/>
      <c r="T1219" s="55"/>
      <c r="U1219" s="55"/>
      <c r="V1219" s="49" t="s">
        <v>2876</v>
      </c>
      <c r="W1219" s="55"/>
      <c r="X1219" s="55"/>
      <c r="Y1219" s="55"/>
      <c r="Z1219" s="40"/>
      <c r="AA1219" s="55"/>
      <c r="AB1219" s="40"/>
      <c r="AC1219" s="40"/>
      <c r="AD1219" s="55"/>
      <c r="AE1219" s="56"/>
      <c r="AF1219" s="56"/>
      <c r="AG1219" s="56"/>
      <c r="AH1219" s="56"/>
      <c r="AI1219" s="56"/>
      <c r="AJ1219" s="56"/>
      <c r="AK1219" s="56"/>
    </row>
    <row r="1220" ht="26.25" customHeight="1">
      <c r="A1220" s="40">
        <v>1170.0</v>
      </c>
      <c r="B1220" s="55"/>
      <c r="C1220" s="49" t="s">
        <v>4697</v>
      </c>
      <c r="D1220" s="67">
        <v>32515.0</v>
      </c>
      <c r="E1220" s="67"/>
      <c r="F1220" s="41" t="s">
        <v>119</v>
      </c>
      <c r="G1220" s="40"/>
      <c r="H1220" s="49" t="s">
        <v>4698</v>
      </c>
      <c r="I1220" s="40" t="s">
        <v>2308</v>
      </c>
      <c r="J1220" s="49" t="s">
        <v>11</v>
      </c>
      <c r="K1220" s="55"/>
      <c r="L1220" s="52">
        <v>8.1211694541E10</v>
      </c>
      <c r="M1220" s="53"/>
      <c r="N1220" s="49" t="s">
        <v>4699</v>
      </c>
      <c r="O1220" s="40" t="s">
        <v>137</v>
      </c>
      <c r="P1220" s="55"/>
      <c r="Q1220" s="40" t="s">
        <v>108</v>
      </c>
      <c r="R1220" s="55"/>
      <c r="S1220" s="55"/>
      <c r="T1220" s="55"/>
      <c r="U1220" s="55"/>
      <c r="V1220" s="49" t="s">
        <v>2876</v>
      </c>
      <c r="W1220" s="55"/>
      <c r="X1220" s="55"/>
      <c r="Y1220" s="55"/>
      <c r="Z1220" s="40"/>
      <c r="AA1220" s="55"/>
      <c r="AB1220" s="40"/>
      <c r="AC1220" s="40"/>
      <c r="AD1220" s="55"/>
      <c r="AE1220" s="56"/>
      <c r="AF1220" s="56"/>
      <c r="AG1220" s="56"/>
      <c r="AH1220" s="56"/>
      <c r="AI1220" s="56"/>
      <c r="AJ1220" s="56"/>
      <c r="AK1220" s="56"/>
    </row>
    <row r="1221" ht="26.25" customHeight="1">
      <c r="A1221" s="40">
        <v>1171.0</v>
      </c>
      <c r="B1221" s="55"/>
      <c r="C1221" s="49" t="s">
        <v>4700</v>
      </c>
      <c r="D1221" s="67">
        <v>32916.0</v>
      </c>
      <c r="E1221" s="67"/>
      <c r="F1221" s="41" t="s">
        <v>101</v>
      </c>
      <c r="G1221" s="40"/>
      <c r="H1221" s="49" t="s">
        <v>4701</v>
      </c>
      <c r="I1221" s="40" t="s">
        <v>4702</v>
      </c>
      <c r="J1221" s="49" t="s">
        <v>65</v>
      </c>
      <c r="K1221" s="55"/>
      <c r="L1221" s="52">
        <v>8.1271766812E10</v>
      </c>
      <c r="M1221" s="53"/>
      <c r="N1221" s="49" t="s">
        <v>4703</v>
      </c>
      <c r="O1221" s="40" t="s">
        <v>137</v>
      </c>
      <c r="P1221" s="55"/>
      <c r="Q1221" s="40" t="s">
        <v>108</v>
      </c>
      <c r="R1221" s="55"/>
      <c r="S1221" s="55"/>
      <c r="T1221" s="55"/>
      <c r="U1221" s="55"/>
      <c r="V1221" s="49" t="s">
        <v>4704</v>
      </c>
      <c r="W1221" s="55"/>
      <c r="X1221" s="55"/>
      <c r="Y1221" s="55"/>
      <c r="Z1221" s="40"/>
      <c r="AA1221" s="55"/>
      <c r="AB1221" s="40"/>
      <c r="AC1221" s="40"/>
      <c r="AD1221" s="55"/>
      <c r="AE1221" s="56"/>
      <c r="AF1221" s="56"/>
      <c r="AG1221" s="56"/>
      <c r="AH1221" s="56"/>
      <c r="AI1221" s="56"/>
      <c r="AJ1221" s="56"/>
      <c r="AK1221" s="56"/>
    </row>
    <row r="1222" ht="26.25" customHeight="1">
      <c r="A1222" s="40">
        <v>1172.0</v>
      </c>
      <c r="B1222" s="55"/>
      <c r="C1222" s="49" t="s">
        <v>4705</v>
      </c>
      <c r="D1222" s="67">
        <v>34219.0</v>
      </c>
      <c r="E1222" s="67"/>
      <c r="F1222" s="41" t="s">
        <v>101</v>
      </c>
      <c r="G1222" s="40"/>
      <c r="H1222" s="49" t="s">
        <v>4706</v>
      </c>
      <c r="I1222" s="40" t="s">
        <v>248</v>
      </c>
      <c r="J1222" s="49" t="s">
        <v>11</v>
      </c>
      <c r="K1222" s="49" t="s">
        <v>105</v>
      </c>
      <c r="L1222" s="52" t="s">
        <v>4707</v>
      </c>
      <c r="M1222" s="53"/>
      <c r="N1222" s="54" t="s">
        <v>4708</v>
      </c>
      <c r="O1222" s="40" t="s">
        <v>4709</v>
      </c>
      <c r="P1222" s="55"/>
      <c r="Q1222" s="40" t="s">
        <v>139</v>
      </c>
      <c r="R1222" s="55"/>
      <c r="S1222" s="55"/>
      <c r="T1222" s="55"/>
      <c r="U1222" s="55"/>
      <c r="V1222" s="49"/>
      <c r="W1222" s="55"/>
      <c r="X1222" s="55"/>
      <c r="Y1222" s="55"/>
      <c r="Z1222" s="40"/>
      <c r="AA1222" s="55"/>
      <c r="AB1222" s="40"/>
      <c r="AC1222" s="40"/>
      <c r="AD1222" s="55"/>
      <c r="AE1222" s="56"/>
      <c r="AF1222" s="56"/>
      <c r="AG1222" s="56"/>
      <c r="AH1222" s="56"/>
      <c r="AI1222" s="56"/>
      <c r="AJ1222" s="56"/>
      <c r="AK1222" s="56"/>
    </row>
    <row r="1223" ht="26.25" customHeight="1">
      <c r="A1223" s="40">
        <v>1173.0</v>
      </c>
      <c r="B1223" s="55"/>
      <c r="C1223" s="49" t="s">
        <v>4710</v>
      </c>
      <c r="D1223" s="68" t="s">
        <v>4711</v>
      </c>
      <c r="E1223" s="68"/>
      <c r="F1223" s="41" t="s">
        <v>119</v>
      </c>
      <c r="G1223" s="40"/>
      <c r="H1223" s="49" t="s">
        <v>4712</v>
      </c>
      <c r="I1223" s="40" t="s">
        <v>248</v>
      </c>
      <c r="J1223" s="49" t="s">
        <v>11</v>
      </c>
      <c r="K1223" s="49" t="s">
        <v>1776</v>
      </c>
      <c r="L1223" s="52" t="s">
        <v>4713</v>
      </c>
      <c r="M1223" s="53" t="s">
        <v>4714</v>
      </c>
      <c r="N1223" s="54" t="s">
        <v>4715</v>
      </c>
      <c r="O1223" s="40" t="s">
        <v>106</v>
      </c>
      <c r="P1223" s="55"/>
      <c r="Q1223" s="40" t="s">
        <v>139</v>
      </c>
      <c r="R1223" s="55"/>
      <c r="S1223" s="55"/>
      <c r="T1223" s="55"/>
      <c r="U1223" s="55"/>
      <c r="V1223" s="49"/>
      <c r="W1223" s="55"/>
      <c r="X1223" s="55"/>
      <c r="Y1223" s="55"/>
      <c r="Z1223" s="40"/>
      <c r="AA1223" s="55"/>
      <c r="AB1223" s="40"/>
      <c r="AC1223" s="40"/>
      <c r="AD1223" s="55"/>
      <c r="AE1223" s="56"/>
      <c r="AF1223" s="56"/>
      <c r="AG1223" s="56"/>
      <c r="AH1223" s="56"/>
      <c r="AI1223" s="56"/>
      <c r="AJ1223" s="56"/>
      <c r="AK1223" s="56"/>
    </row>
    <row r="1224" ht="26.25" customHeight="1">
      <c r="A1224" s="40">
        <v>1174.0</v>
      </c>
      <c r="B1224" s="55"/>
      <c r="C1224" s="49" t="s">
        <v>4716</v>
      </c>
      <c r="D1224" s="68" t="s">
        <v>4717</v>
      </c>
      <c r="E1224" s="68"/>
      <c r="F1224" s="41" t="s">
        <v>119</v>
      </c>
      <c r="G1224" s="40"/>
      <c r="H1224" s="49" t="s">
        <v>4718</v>
      </c>
      <c r="I1224" s="40" t="s">
        <v>151</v>
      </c>
      <c r="J1224" s="49" t="s">
        <v>11</v>
      </c>
      <c r="K1224" s="55"/>
      <c r="L1224" s="52">
        <v>8.3879262175E10</v>
      </c>
      <c r="M1224" s="53"/>
      <c r="N1224" s="54" t="s">
        <v>4719</v>
      </c>
      <c r="O1224" s="40" t="s">
        <v>106</v>
      </c>
      <c r="P1224" s="55"/>
      <c r="Q1224" s="40" t="s">
        <v>139</v>
      </c>
      <c r="R1224" s="55"/>
      <c r="S1224" s="55"/>
      <c r="T1224" s="55"/>
      <c r="U1224" s="55"/>
      <c r="V1224" s="49" t="s">
        <v>4720</v>
      </c>
      <c r="W1224" s="55"/>
      <c r="X1224" s="55"/>
      <c r="Y1224" s="55"/>
      <c r="Z1224" s="40"/>
      <c r="AA1224" s="55"/>
      <c r="AB1224" s="40"/>
      <c r="AC1224" s="40"/>
      <c r="AD1224" s="55"/>
      <c r="AE1224" s="56"/>
      <c r="AF1224" s="56"/>
      <c r="AG1224" s="56"/>
      <c r="AH1224" s="56"/>
      <c r="AI1224" s="56"/>
      <c r="AJ1224" s="56"/>
      <c r="AK1224" s="56"/>
    </row>
    <row r="1225" ht="26.25" customHeight="1">
      <c r="A1225" s="40">
        <v>1175.0</v>
      </c>
      <c r="B1225" s="55"/>
      <c r="C1225" s="49" t="s">
        <v>4721</v>
      </c>
      <c r="D1225" s="67">
        <v>29012.0</v>
      </c>
      <c r="E1225" s="67"/>
      <c r="F1225" s="41" t="s">
        <v>101</v>
      </c>
      <c r="G1225" s="40"/>
      <c r="H1225" s="49" t="s">
        <v>15</v>
      </c>
      <c r="I1225" s="40" t="s">
        <v>15</v>
      </c>
      <c r="J1225" s="49" t="s">
        <v>15</v>
      </c>
      <c r="K1225" s="49" t="s">
        <v>1776</v>
      </c>
      <c r="L1225" s="52">
        <v>8.56158381E9</v>
      </c>
      <c r="M1225" s="53" t="s">
        <v>4722</v>
      </c>
      <c r="N1225" s="54" t="s">
        <v>4723</v>
      </c>
      <c r="O1225" s="40" t="s">
        <v>106</v>
      </c>
      <c r="P1225" s="55"/>
      <c r="Q1225" s="40" t="s">
        <v>139</v>
      </c>
      <c r="R1225" s="55"/>
      <c r="S1225" s="55"/>
      <c r="T1225" s="55"/>
      <c r="U1225" s="55"/>
      <c r="V1225" s="49" t="s">
        <v>2876</v>
      </c>
      <c r="W1225" s="55"/>
      <c r="X1225" s="55"/>
      <c r="Y1225" s="55"/>
      <c r="Z1225" s="40"/>
      <c r="AA1225" s="55"/>
      <c r="AB1225" s="40"/>
      <c r="AC1225" s="40"/>
      <c r="AD1225" s="55"/>
      <c r="AE1225" s="56"/>
      <c r="AF1225" s="56"/>
      <c r="AG1225" s="56"/>
      <c r="AH1225" s="56"/>
      <c r="AI1225" s="56"/>
      <c r="AJ1225" s="56"/>
      <c r="AK1225" s="56"/>
    </row>
    <row r="1226" ht="26.25" customHeight="1">
      <c r="A1226" s="40">
        <v>1176.0</v>
      </c>
      <c r="B1226" s="55"/>
      <c r="C1226" s="49" t="s">
        <v>4724</v>
      </c>
      <c r="D1226" s="67">
        <v>33950.0</v>
      </c>
      <c r="E1226" s="67"/>
      <c r="F1226" s="41" t="s">
        <v>119</v>
      </c>
      <c r="G1226" s="40"/>
      <c r="H1226" s="49" t="s">
        <v>4725</v>
      </c>
      <c r="I1226" s="40" t="s">
        <v>3937</v>
      </c>
      <c r="J1226" s="49" t="s">
        <v>10</v>
      </c>
      <c r="K1226" s="55"/>
      <c r="L1226" s="52">
        <v>8.5237755414E10</v>
      </c>
      <c r="M1226" s="53"/>
      <c r="N1226" s="49" t="s">
        <v>4726</v>
      </c>
      <c r="O1226" s="40" t="s">
        <v>106</v>
      </c>
      <c r="P1226" s="55"/>
      <c r="Q1226" s="40" t="s">
        <v>108</v>
      </c>
      <c r="R1226" s="55"/>
      <c r="S1226" s="55"/>
      <c r="T1226" s="55"/>
      <c r="U1226" s="55"/>
      <c r="V1226" s="49" t="s">
        <v>4727</v>
      </c>
      <c r="W1226" s="55"/>
      <c r="X1226" s="55"/>
      <c r="Y1226" s="55"/>
      <c r="Z1226" s="40"/>
      <c r="AA1226" s="55"/>
      <c r="AB1226" s="40"/>
      <c r="AC1226" s="40"/>
      <c r="AD1226" s="55"/>
      <c r="AE1226" s="56"/>
      <c r="AF1226" s="56"/>
      <c r="AG1226" s="56"/>
      <c r="AH1226" s="56"/>
      <c r="AI1226" s="56"/>
      <c r="AJ1226" s="56"/>
      <c r="AK1226" s="56"/>
    </row>
    <row r="1227" ht="26.25" customHeight="1">
      <c r="A1227" s="40">
        <v>1177.0</v>
      </c>
      <c r="B1227" s="55"/>
      <c r="C1227" s="49" t="s">
        <v>4728</v>
      </c>
      <c r="D1227" s="68" t="s">
        <v>4729</v>
      </c>
      <c r="E1227" s="68"/>
      <c r="F1227" s="41" t="s">
        <v>119</v>
      </c>
      <c r="G1227" s="40"/>
      <c r="H1227" s="49" t="s">
        <v>4730</v>
      </c>
      <c r="I1227" s="40" t="s">
        <v>1996</v>
      </c>
      <c r="J1227" s="49" t="s">
        <v>15</v>
      </c>
      <c r="K1227" s="49" t="s">
        <v>105</v>
      </c>
      <c r="L1227" s="52">
        <v>8.95353261639E11</v>
      </c>
      <c r="M1227" s="53"/>
      <c r="N1227" s="54" t="s">
        <v>4731</v>
      </c>
      <c r="O1227" s="40" t="s">
        <v>106</v>
      </c>
      <c r="P1227" s="55"/>
      <c r="Q1227" s="40" t="s">
        <v>139</v>
      </c>
      <c r="R1227" s="55"/>
      <c r="S1227" s="55"/>
      <c r="T1227" s="55"/>
      <c r="U1227" s="55"/>
      <c r="V1227" s="49" t="s">
        <v>4732</v>
      </c>
      <c r="W1227" s="55"/>
      <c r="X1227" s="55"/>
      <c r="Y1227" s="55"/>
      <c r="Z1227" s="40"/>
      <c r="AA1227" s="55"/>
      <c r="AB1227" s="40"/>
      <c r="AC1227" s="40"/>
      <c r="AD1227" s="55"/>
      <c r="AE1227" s="56"/>
      <c r="AF1227" s="56"/>
      <c r="AG1227" s="56"/>
      <c r="AH1227" s="56"/>
      <c r="AI1227" s="56"/>
      <c r="AJ1227" s="56"/>
      <c r="AK1227" s="56"/>
    </row>
    <row r="1228" ht="26.25" customHeight="1">
      <c r="A1228" s="40">
        <v>1178.0</v>
      </c>
      <c r="B1228" s="55"/>
      <c r="C1228" s="49" t="s">
        <v>4733</v>
      </c>
      <c r="D1228" s="68" t="s">
        <v>4734</v>
      </c>
      <c r="E1228" s="68"/>
      <c r="F1228" s="41" t="s">
        <v>119</v>
      </c>
      <c r="G1228" s="40"/>
      <c r="H1228" s="49" t="s">
        <v>4735</v>
      </c>
      <c r="I1228" s="40" t="s">
        <v>4736</v>
      </c>
      <c r="J1228" s="49" t="s">
        <v>10</v>
      </c>
      <c r="K1228" s="49" t="s">
        <v>105</v>
      </c>
      <c r="L1228" s="52">
        <v>8.873801786E9</v>
      </c>
      <c r="M1228" s="53" t="s">
        <v>4737</v>
      </c>
      <c r="N1228" s="49" t="s">
        <v>2840</v>
      </c>
      <c r="O1228" s="40" t="s">
        <v>106</v>
      </c>
      <c r="P1228" s="55"/>
      <c r="Q1228" s="40" t="s">
        <v>139</v>
      </c>
      <c r="R1228" s="55"/>
      <c r="S1228" s="55"/>
      <c r="T1228" s="55"/>
      <c r="U1228" s="55"/>
      <c r="V1228" s="49" t="s">
        <v>4738</v>
      </c>
      <c r="W1228" s="55"/>
      <c r="X1228" s="55"/>
      <c r="Y1228" s="55"/>
      <c r="Z1228" s="40"/>
      <c r="AA1228" s="55"/>
      <c r="AB1228" s="40"/>
      <c r="AC1228" s="40"/>
      <c r="AD1228" s="55"/>
      <c r="AE1228" s="56"/>
      <c r="AF1228" s="56"/>
      <c r="AG1228" s="56"/>
      <c r="AH1228" s="56"/>
      <c r="AI1228" s="56"/>
      <c r="AJ1228" s="56"/>
      <c r="AK1228" s="56"/>
    </row>
    <row r="1229" ht="26.25" customHeight="1">
      <c r="A1229" s="40">
        <v>1179.0</v>
      </c>
      <c r="B1229" s="55"/>
      <c r="C1229" s="49" t="s">
        <v>4739</v>
      </c>
      <c r="D1229" s="67">
        <v>33729.0</v>
      </c>
      <c r="E1229" s="67"/>
      <c r="F1229" s="41" t="s">
        <v>119</v>
      </c>
      <c r="G1229" s="40"/>
      <c r="H1229" s="49" t="s">
        <v>4740</v>
      </c>
      <c r="I1229" s="40" t="s">
        <v>4065</v>
      </c>
      <c r="J1229" s="49" t="s">
        <v>10</v>
      </c>
      <c r="K1229" s="55"/>
      <c r="L1229" s="52">
        <v>8.1236769479E10</v>
      </c>
      <c r="M1229" s="53"/>
      <c r="N1229" s="49" t="s">
        <v>2831</v>
      </c>
      <c r="O1229" s="40" t="s">
        <v>106</v>
      </c>
      <c r="P1229" s="55"/>
      <c r="Q1229" s="40" t="s">
        <v>139</v>
      </c>
      <c r="R1229" s="55"/>
      <c r="S1229" s="55"/>
      <c r="T1229" s="55"/>
      <c r="U1229" s="55"/>
      <c r="V1229" s="49" t="s">
        <v>4741</v>
      </c>
      <c r="W1229" s="55"/>
      <c r="X1229" s="55"/>
      <c r="Y1229" s="55"/>
      <c r="Z1229" s="40"/>
      <c r="AA1229" s="55"/>
      <c r="AB1229" s="40"/>
      <c r="AC1229" s="40"/>
      <c r="AD1229" s="55"/>
      <c r="AE1229" s="56"/>
      <c r="AF1229" s="56"/>
      <c r="AG1229" s="56"/>
      <c r="AH1229" s="56"/>
      <c r="AI1229" s="56"/>
      <c r="AJ1229" s="56"/>
      <c r="AK1229" s="56"/>
    </row>
    <row r="1230" ht="26.25" customHeight="1">
      <c r="A1230" s="40">
        <v>1180.0</v>
      </c>
      <c r="B1230" s="55"/>
      <c r="C1230" s="49" t="s">
        <v>4742</v>
      </c>
      <c r="D1230" s="68" t="s">
        <v>4743</v>
      </c>
      <c r="E1230" s="68"/>
      <c r="F1230" s="41" t="s">
        <v>119</v>
      </c>
      <c r="G1230" s="40"/>
      <c r="H1230" s="49"/>
      <c r="I1230" s="40" t="s">
        <v>2831</v>
      </c>
      <c r="J1230" s="55"/>
      <c r="K1230" s="55"/>
      <c r="L1230" s="52" t="s">
        <v>4744</v>
      </c>
      <c r="M1230" s="53"/>
      <c r="N1230" s="54" t="s">
        <v>4745</v>
      </c>
      <c r="O1230" s="40" t="s">
        <v>106</v>
      </c>
      <c r="P1230" s="55"/>
      <c r="Q1230" s="40" t="s">
        <v>108</v>
      </c>
      <c r="R1230" s="55"/>
      <c r="S1230" s="55"/>
      <c r="T1230" s="55"/>
      <c r="U1230" s="55"/>
      <c r="V1230" s="49" t="s">
        <v>4746</v>
      </c>
      <c r="W1230" s="55"/>
      <c r="X1230" s="55"/>
      <c r="Y1230" s="55"/>
      <c r="Z1230" s="40"/>
      <c r="AA1230" s="55"/>
      <c r="AB1230" s="40"/>
      <c r="AC1230" s="40"/>
      <c r="AD1230" s="55"/>
      <c r="AE1230" s="56"/>
      <c r="AF1230" s="56"/>
      <c r="AG1230" s="56"/>
      <c r="AH1230" s="56"/>
      <c r="AI1230" s="56"/>
      <c r="AJ1230" s="56"/>
      <c r="AK1230" s="56"/>
    </row>
    <row r="1231" ht="26.25" customHeight="1">
      <c r="A1231" s="40">
        <v>1181.0</v>
      </c>
      <c r="B1231" s="55"/>
      <c r="C1231" s="49" t="s">
        <v>4747</v>
      </c>
      <c r="D1231" s="67">
        <v>33853.0</v>
      </c>
      <c r="E1231" s="67"/>
      <c r="F1231" s="41" t="s">
        <v>101</v>
      </c>
      <c r="G1231" s="40"/>
      <c r="H1231" s="49" t="s">
        <v>4748</v>
      </c>
      <c r="I1231" s="40" t="s">
        <v>2239</v>
      </c>
      <c r="J1231" s="49" t="s">
        <v>10</v>
      </c>
      <c r="K1231" s="55"/>
      <c r="L1231" s="52">
        <v>8.2236280496E10</v>
      </c>
      <c r="M1231" s="53"/>
      <c r="N1231" s="49" t="s">
        <v>4749</v>
      </c>
      <c r="O1231" s="40" t="s">
        <v>106</v>
      </c>
      <c r="P1231" s="55"/>
      <c r="Q1231" s="40" t="s">
        <v>139</v>
      </c>
      <c r="R1231" s="55"/>
      <c r="S1231" s="55"/>
      <c r="T1231" s="55"/>
      <c r="U1231" s="55"/>
      <c r="V1231" s="49" t="s">
        <v>4750</v>
      </c>
      <c r="W1231" s="55"/>
      <c r="X1231" s="55"/>
      <c r="Y1231" s="55"/>
      <c r="Z1231" s="40"/>
      <c r="AA1231" s="55"/>
      <c r="AB1231" s="40"/>
      <c r="AC1231" s="40"/>
      <c r="AD1231" s="55"/>
      <c r="AE1231" s="56"/>
      <c r="AF1231" s="56"/>
      <c r="AG1231" s="56"/>
      <c r="AH1231" s="56"/>
      <c r="AI1231" s="56"/>
      <c r="AJ1231" s="56"/>
      <c r="AK1231" s="56"/>
    </row>
    <row r="1232" ht="26.25" customHeight="1">
      <c r="A1232" s="40">
        <v>1182.0</v>
      </c>
      <c r="B1232" s="55"/>
      <c r="C1232" s="49" t="s">
        <v>4751</v>
      </c>
      <c r="D1232" s="67">
        <v>33610.0</v>
      </c>
      <c r="E1232" s="67"/>
      <c r="F1232" s="41" t="s">
        <v>101</v>
      </c>
      <c r="G1232" s="40"/>
      <c r="H1232" s="49" t="s">
        <v>4752</v>
      </c>
      <c r="I1232" s="40" t="s">
        <v>2063</v>
      </c>
      <c r="J1232" s="49" t="s">
        <v>10</v>
      </c>
      <c r="K1232" s="55"/>
      <c r="L1232" s="52">
        <v>8.7861483517E10</v>
      </c>
      <c r="M1232" s="53"/>
      <c r="N1232" s="49" t="s">
        <v>3826</v>
      </c>
      <c r="O1232" s="40" t="s">
        <v>106</v>
      </c>
      <c r="P1232" s="55"/>
      <c r="Q1232" s="40" t="s">
        <v>139</v>
      </c>
      <c r="R1232" s="55"/>
      <c r="S1232" s="55"/>
      <c r="T1232" s="55"/>
      <c r="U1232" s="55"/>
      <c r="V1232" s="49" t="s">
        <v>4753</v>
      </c>
      <c r="W1232" s="55"/>
      <c r="X1232" s="55"/>
      <c r="Y1232" s="55"/>
      <c r="Z1232" s="40"/>
      <c r="AA1232" s="55"/>
      <c r="AB1232" s="40"/>
      <c r="AC1232" s="40"/>
      <c r="AD1232" s="55"/>
      <c r="AE1232" s="56"/>
      <c r="AF1232" s="56"/>
      <c r="AG1232" s="56"/>
      <c r="AH1232" s="56"/>
      <c r="AI1232" s="56"/>
      <c r="AJ1232" s="56"/>
      <c r="AK1232" s="56"/>
    </row>
    <row r="1233" ht="26.25" customHeight="1">
      <c r="A1233" s="40">
        <v>1183.0</v>
      </c>
      <c r="B1233" s="55"/>
      <c r="C1233" s="49" t="s">
        <v>4754</v>
      </c>
      <c r="D1233" s="68" t="s">
        <v>4755</v>
      </c>
      <c r="E1233" s="68"/>
      <c r="F1233" s="41" t="s">
        <v>101</v>
      </c>
      <c r="G1233" s="40"/>
      <c r="H1233" s="49" t="s">
        <v>4756</v>
      </c>
      <c r="I1233" s="40" t="s">
        <v>2340</v>
      </c>
      <c r="J1233" s="49" t="s">
        <v>10</v>
      </c>
      <c r="K1233" s="49" t="s">
        <v>105</v>
      </c>
      <c r="L1233" s="52" t="s">
        <v>4757</v>
      </c>
      <c r="M1233" s="53"/>
      <c r="N1233" s="49" t="s">
        <v>2840</v>
      </c>
      <c r="O1233" s="40" t="s">
        <v>106</v>
      </c>
      <c r="P1233" s="55"/>
      <c r="Q1233" s="40" t="s">
        <v>139</v>
      </c>
      <c r="R1233" s="55"/>
      <c r="S1233" s="55"/>
      <c r="T1233" s="55"/>
      <c r="U1233" s="55"/>
      <c r="V1233" s="49" t="s">
        <v>4758</v>
      </c>
      <c r="W1233" s="55"/>
      <c r="X1233" s="55"/>
      <c r="Y1233" s="55"/>
      <c r="Z1233" s="40"/>
      <c r="AA1233" s="55"/>
      <c r="AB1233" s="40"/>
      <c r="AC1233" s="40"/>
      <c r="AD1233" s="55"/>
      <c r="AE1233" s="56"/>
      <c r="AF1233" s="56"/>
      <c r="AG1233" s="56"/>
      <c r="AH1233" s="56"/>
      <c r="AI1233" s="56"/>
      <c r="AJ1233" s="56"/>
      <c r="AK1233" s="56"/>
    </row>
    <row r="1234" ht="26.25" customHeight="1">
      <c r="A1234" s="40">
        <v>1184.0</v>
      </c>
      <c r="B1234" s="55"/>
      <c r="C1234" s="49" t="s">
        <v>4759</v>
      </c>
      <c r="D1234" s="68" t="s">
        <v>4755</v>
      </c>
      <c r="E1234" s="68"/>
      <c r="F1234" s="41" t="s">
        <v>101</v>
      </c>
      <c r="G1234" s="40"/>
      <c r="H1234" s="49" t="s">
        <v>4760</v>
      </c>
      <c r="I1234" s="40" t="s">
        <v>2340</v>
      </c>
      <c r="J1234" s="49" t="s">
        <v>10</v>
      </c>
      <c r="K1234" s="49" t="s">
        <v>105</v>
      </c>
      <c r="L1234" s="52">
        <v>8.5739169374E10</v>
      </c>
      <c r="M1234" s="53"/>
      <c r="N1234" s="49" t="s">
        <v>2840</v>
      </c>
      <c r="O1234" s="40" t="s">
        <v>106</v>
      </c>
      <c r="P1234" s="55"/>
      <c r="Q1234" s="40" t="s">
        <v>139</v>
      </c>
      <c r="R1234" s="55"/>
      <c r="S1234" s="55"/>
      <c r="T1234" s="55"/>
      <c r="U1234" s="55"/>
      <c r="V1234" s="49" t="s">
        <v>4761</v>
      </c>
      <c r="W1234" s="55"/>
      <c r="X1234" s="55"/>
      <c r="Y1234" s="55"/>
      <c r="Z1234" s="40"/>
      <c r="AA1234" s="55"/>
      <c r="AB1234" s="40"/>
      <c r="AC1234" s="40"/>
      <c r="AD1234" s="55"/>
      <c r="AE1234" s="56"/>
      <c r="AF1234" s="56"/>
      <c r="AG1234" s="56"/>
      <c r="AH1234" s="56"/>
      <c r="AI1234" s="56"/>
      <c r="AJ1234" s="56"/>
      <c r="AK1234" s="56"/>
    </row>
    <row r="1235" ht="26.25" customHeight="1">
      <c r="A1235" s="40">
        <v>1185.0</v>
      </c>
      <c r="B1235" s="55"/>
      <c r="C1235" s="49" t="s">
        <v>4762</v>
      </c>
      <c r="D1235" s="68" t="s">
        <v>4763</v>
      </c>
      <c r="E1235" s="68"/>
      <c r="F1235" s="41" t="s">
        <v>101</v>
      </c>
      <c r="G1235" s="40"/>
      <c r="H1235" s="49" t="s">
        <v>4764</v>
      </c>
      <c r="I1235" s="40" t="s">
        <v>2063</v>
      </c>
      <c r="J1235" s="49" t="s">
        <v>10</v>
      </c>
      <c r="K1235" s="55"/>
      <c r="L1235" s="52">
        <v>8.7862063115E10</v>
      </c>
      <c r="M1235" s="53"/>
      <c r="N1235" s="49" t="s">
        <v>4765</v>
      </c>
      <c r="O1235" s="40" t="s">
        <v>106</v>
      </c>
      <c r="P1235" s="55"/>
      <c r="Q1235" s="40" t="s">
        <v>139</v>
      </c>
      <c r="R1235" s="55"/>
      <c r="S1235" s="55"/>
      <c r="T1235" s="55"/>
      <c r="U1235" s="55"/>
      <c r="V1235" s="49" t="s">
        <v>4766</v>
      </c>
      <c r="W1235" s="55"/>
      <c r="X1235" s="55"/>
      <c r="Y1235" s="55"/>
      <c r="Z1235" s="40"/>
      <c r="AA1235" s="55"/>
      <c r="AB1235" s="40"/>
      <c r="AC1235" s="40"/>
      <c r="AD1235" s="55"/>
      <c r="AE1235" s="56"/>
      <c r="AF1235" s="56"/>
      <c r="AG1235" s="56"/>
      <c r="AH1235" s="56"/>
      <c r="AI1235" s="56"/>
      <c r="AJ1235" s="56"/>
      <c r="AK1235" s="56"/>
    </row>
    <row r="1236" ht="26.25" customHeight="1">
      <c r="A1236" s="40">
        <v>1186.0</v>
      </c>
      <c r="B1236" s="55"/>
      <c r="C1236" s="49" t="s">
        <v>4767</v>
      </c>
      <c r="D1236" s="67">
        <v>33451.0</v>
      </c>
      <c r="E1236" s="67"/>
      <c r="F1236" s="41" t="s">
        <v>101</v>
      </c>
      <c r="G1236" s="40"/>
      <c r="H1236" s="49" t="s">
        <v>4768</v>
      </c>
      <c r="I1236" s="40" t="s">
        <v>4769</v>
      </c>
      <c r="J1236" s="49" t="s">
        <v>10</v>
      </c>
      <c r="K1236" s="55"/>
      <c r="L1236" s="52">
        <v>8.7860087772E10</v>
      </c>
      <c r="M1236" s="53"/>
      <c r="N1236" s="49" t="s">
        <v>2831</v>
      </c>
      <c r="O1236" s="40" t="s">
        <v>106</v>
      </c>
      <c r="P1236" s="55"/>
      <c r="Q1236" s="40" t="s">
        <v>139</v>
      </c>
      <c r="R1236" s="55"/>
      <c r="S1236" s="55"/>
      <c r="T1236" s="55"/>
      <c r="U1236" s="55"/>
      <c r="V1236" s="49" t="s">
        <v>4770</v>
      </c>
      <c r="W1236" s="55"/>
      <c r="X1236" s="55"/>
      <c r="Y1236" s="55"/>
      <c r="Z1236" s="40"/>
      <c r="AA1236" s="55"/>
      <c r="AB1236" s="40"/>
      <c r="AC1236" s="40"/>
      <c r="AD1236" s="55"/>
      <c r="AE1236" s="56"/>
      <c r="AF1236" s="56"/>
      <c r="AG1236" s="56"/>
      <c r="AH1236" s="56"/>
      <c r="AI1236" s="56"/>
      <c r="AJ1236" s="56"/>
      <c r="AK1236" s="56"/>
    </row>
    <row r="1237" ht="26.25" customHeight="1">
      <c r="A1237" s="40">
        <v>1187.0</v>
      </c>
      <c r="B1237" s="55"/>
      <c r="C1237" s="49" t="s">
        <v>4771</v>
      </c>
      <c r="D1237" s="68" t="s">
        <v>4772</v>
      </c>
      <c r="E1237" s="68"/>
      <c r="F1237" s="41" t="s">
        <v>101</v>
      </c>
      <c r="G1237" s="40"/>
      <c r="H1237" s="49" t="s">
        <v>4773</v>
      </c>
      <c r="I1237" s="40" t="s">
        <v>2468</v>
      </c>
      <c r="J1237" s="49" t="s">
        <v>10</v>
      </c>
      <c r="K1237" s="55"/>
      <c r="L1237" s="52">
        <v>8.5339577022E10</v>
      </c>
      <c r="M1237" s="53"/>
      <c r="N1237" s="49" t="s">
        <v>4774</v>
      </c>
      <c r="O1237" s="40" t="s">
        <v>106</v>
      </c>
      <c r="P1237" s="55"/>
      <c r="Q1237" s="40" t="s">
        <v>139</v>
      </c>
      <c r="R1237" s="55"/>
      <c r="S1237" s="55"/>
      <c r="T1237" s="55"/>
      <c r="U1237" s="55"/>
      <c r="V1237" s="49" t="s">
        <v>4775</v>
      </c>
      <c r="W1237" s="55"/>
      <c r="X1237" s="55"/>
      <c r="Y1237" s="55"/>
      <c r="Z1237" s="40"/>
      <c r="AA1237" s="55"/>
      <c r="AB1237" s="40"/>
      <c r="AC1237" s="40"/>
      <c r="AD1237" s="55"/>
      <c r="AE1237" s="56"/>
      <c r="AF1237" s="56"/>
      <c r="AG1237" s="56"/>
      <c r="AH1237" s="56"/>
      <c r="AI1237" s="56"/>
      <c r="AJ1237" s="56"/>
      <c r="AK1237" s="56"/>
    </row>
    <row r="1238" ht="26.25" customHeight="1">
      <c r="A1238" s="40">
        <v>1188.0</v>
      </c>
      <c r="B1238" s="55"/>
      <c r="C1238" s="49" t="s">
        <v>4776</v>
      </c>
      <c r="D1238" s="68" t="s">
        <v>4777</v>
      </c>
      <c r="E1238" s="68"/>
      <c r="F1238" s="41" t="s">
        <v>119</v>
      </c>
      <c r="G1238" s="40"/>
      <c r="H1238" s="49" t="s">
        <v>4778</v>
      </c>
      <c r="I1238" s="40" t="s">
        <v>2461</v>
      </c>
      <c r="J1238" s="49" t="s">
        <v>16</v>
      </c>
      <c r="K1238" s="49" t="s">
        <v>105</v>
      </c>
      <c r="L1238" s="52">
        <v>8.3856035788E10</v>
      </c>
      <c r="M1238" s="53"/>
      <c r="N1238" s="49" t="s">
        <v>4779</v>
      </c>
      <c r="O1238" s="40" t="s">
        <v>137</v>
      </c>
      <c r="P1238" s="55"/>
      <c r="Q1238" s="40" t="s">
        <v>108</v>
      </c>
      <c r="R1238" s="55"/>
      <c r="S1238" s="55"/>
      <c r="T1238" s="55"/>
      <c r="U1238" s="55"/>
      <c r="V1238" s="49" t="s">
        <v>4780</v>
      </c>
      <c r="W1238" s="55"/>
      <c r="X1238" s="55"/>
      <c r="Y1238" s="55"/>
      <c r="Z1238" s="40"/>
      <c r="AA1238" s="55"/>
      <c r="AB1238" s="40"/>
      <c r="AC1238" s="40"/>
      <c r="AD1238" s="55"/>
      <c r="AE1238" s="56"/>
      <c r="AF1238" s="56"/>
      <c r="AG1238" s="56"/>
      <c r="AH1238" s="56"/>
      <c r="AI1238" s="56"/>
      <c r="AJ1238" s="56"/>
      <c r="AK1238" s="56"/>
    </row>
    <row r="1239" ht="26.25" customHeight="1">
      <c r="A1239" s="40">
        <v>1189.0</v>
      </c>
      <c r="B1239" s="55"/>
      <c r="C1239" s="49" t="s">
        <v>4781</v>
      </c>
      <c r="D1239" s="68" t="s">
        <v>4782</v>
      </c>
      <c r="E1239" s="68"/>
      <c r="F1239" s="41" t="s">
        <v>119</v>
      </c>
      <c r="G1239" s="40"/>
      <c r="H1239" s="49" t="s">
        <v>2831</v>
      </c>
      <c r="I1239" s="40" t="s">
        <v>2831</v>
      </c>
      <c r="J1239" s="55"/>
      <c r="K1239" s="55"/>
      <c r="L1239" s="52">
        <v>8.1916567998E10</v>
      </c>
      <c r="M1239" s="53"/>
      <c r="N1239" s="49" t="s">
        <v>2831</v>
      </c>
      <c r="O1239" s="40" t="s">
        <v>2890</v>
      </c>
      <c r="P1239" s="55"/>
      <c r="Q1239" s="40" t="s">
        <v>139</v>
      </c>
      <c r="R1239" s="55"/>
      <c r="S1239" s="55"/>
      <c r="T1239" s="55"/>
      <c r="U1239" s="55"/>
      <c r="V1239" s="49" t="s">
        <v>4783</v>
      </c>
      <c r="W1239" s="55"/>
      <c r="X1239" s="55"/>
      <c r="Y1239" s="55"/>
      <c r="Z1239" s="40"/>
      <c r="AA1239" s="55"/>
      <c r="AB1239" s="40"/>
      <c r="AC1239" s="40"/>
      <c r="AD1239" s="55"/>
      <c r="AE1239" s="56"/>
      <c r="AF1239" s="56"/>
      <c r="AG1239" s="56"/>
      <c r="AH1239" s="56"/>
      <c r="AI1239" s="56"/>
      <c r="AJ1239" s="56"/>
      <c r="AK1239" s="56"/>
    </row>
    <row r="1240" ht="26.25" customHeight="1">
      <c r="A1240" s="40">
        <v>1190.0</v>
      </c>
      <c r="B1240" s="55"/>
      <c r="C1240" s="49" t="s">
        <v>4784</v>
      </c>
      <c r="D1240" s="67">
        <v>33028.0</v>
      </c>
      <c r="E1240" s="67"/>
      <c r="F1240" s="41" t="s">
        <v>101</v>
      </c>
      <c r="G1240" s="40"/>
      <c r="H1240" s="49" t="s">
        <v>4785</v>
      </c>
      <c r="I1240" s="40" t="s">
        <v>2063</v>
      </c>
      <c r="J1240" s="49" t="s">
        <v>10</v>
      </c>
      <c r="K1240" s="49" t="s">
        <v>105</v>
      </c>
      <c r="L1240" s="52">
        <v>8.7860913219E10</v>
      </c>
      <c r="M1240" s="53"/>
      <c r="N1240" s="49"/>
      <c r="O1240" s="40" t="s">
        <v>106</v>
      </c>
      <c r="P1240" s="55"/>
      <c r="Q1240" s="40" t="s">
        <v>108</v>
      </c>
      <c r="R1240" s="55"/>
      <c r="S1240" s="55"/>
      <c r="T1240" s="55"/>
      <c r="U1240" s="55"/>
      <c r="V1240" s="49"/>
      <c r="W1240" s="55"/>
      <c r="X1240" s="55"/>
      <c r="Y1240" s="55"/>
      <c r="Z1240" s="40"/>
      <c r="AA1240" s="55"/>
      <c r="AB1240" s="40"/>
      <c r="AC1240" s="40"/>
      <c r="AD1240" s="55"/>
      <c r="AE1240" s="56"/>
      <c r="AF1240" s="56"/>
      <c r="AG1240" s="56"/>
      <c r="AH1240" s="56"/>
      <c r="AI1240" s="56"/>
      <c r="AJ1240" s="56"/>
      <c r="AK1240" s="56"/>
    </row>
    <row r="1241" ht="26.25" customHeight="1">
      <c r="A1241" s="40">
        <v>1191.0</v>
      </c>
      <c r="B1241" s="55"/>
      <c r="C1241" s="49" t="s">
        <v>4786</v>
      </c>
      <c r="D1241" s="67">
        <v>32758.0</v>
      </c>
      <c r="E1241" s="67"/>
      <c r="F1241" s="41" t="s">
        <v>119</v>
      </c>
      <c r="G1241" s="40"/>
      <c r="H1241" s="49" t="s">
        <v>4787</v>
      </c>
      <c r="I1241" s="40" t="s">
        <v>2063</v>
      </c>
      <c r="J1241" s="49" t="s">
        <v>10</v>
      </c>
      <c r="K1241" s="49" t="s">
        <v>105</v>
      </c>
      <c r="L1241" s="52">
        <v>8.1916370799E10</v>
      </c>
      <c r="M1241" s="53" t="s">
        <v>4788</v>
      </c>
      <c r="N1241" s="49" t="s">
        <v>4789</v>
      </c>
      <c r="O1241" s="40" t="s">
        <v>106</v>
      </c>
      <c r="P1241" s="55"/>
      <c r="Q1241" s="40" t="s">
        <v>139</v>
      </c>
      <c r="R1241" s="55"/>
      <c r="S1241" s="55"/>
      <c r="T1241" s="55"/>
      <c r="U1241" s="55"/>
      <c r="V1241" s="49" t="s">
        <v>4790</v>
      </c>
      <c r="W1241" s="55"/>
      <c r="X1241" s="55"/>
      <c r="Y1241" s="55"/>
      <c r="Z1241" s="40"/>
      <c r="AA1241" s="55"/>
      <c r="AB1241" s="40"/>
      <c r="AC1241" s="40"/>
      <c r="AD1241" s="55"/>
      <c r="AE1241" s="56"/>
      <c r="AF1241" s="56"/>
      <c r="AG1241" s="56"/>
      <c r="AH1241" s="56"/>
      <c r="AI1241" s="56"/>
      <c r="AJ1241" s="56"/>
      <c r="AK1241" s="56"/>
    </row>
    <row r="1242" ht="26.25" customHeight="1">
      <c r="A1242" s="40">
        <v>1192.0</v>
      </c>
      <c r="B1242" s="55"/>
      <c r="C1242" s="49" t="s">
        <v>4791</v>
      </c>
      <c r="D1242" s="67">
        <v>32693.0</v>
      </c>
      <c r="E1242" s="67"/>
      <c r="F1242" s="41" t="s">
        <v>119</v>
      </c>
      <c r="G1242" s="40"/>
      <c r="H1242" s="49" t="s">
        <v>4792</v>
      </c>
      <c r="I1242" s="40" t="s">
        <v>2063</v>
      </c>
      <c r="J1242" s="49" t="s">
        <v>10</v>
      </c>
      <c r="K1242" s="55"/>
      <c r="L1242" s="52">
        <v>8.22366144E10</v>
      </c>
      <c r="M1242" s="53"/>
      <c r="N1242" s="49" t="s">
        <v>4793</v>
      </c>
      <c r="O1242" s="40" t="s">
        <v>106</v>
      </c>
      <c r="P1242" s="55"/>
      <c r="Q1242" s="40" t="s">
        <v>139</v>
      </c>
      <c r="R1242" s="55"/>
      <c r="S1242" s="55"/>
      <c r="T1242" s="55"/>
      <c r="U1242" s="55"/>
      <c r="V1242" s="49" t="s">
        <v>4794</v>
      </c>
      <c r="W1242" s="55"/>
      <c r="X1242" s="55"/>
      <c r="Y1242" s="55"/>
      <c r="Z1242" s="40"/>
      <c r="AA1242" s="55"/>
      <c r="AB1242" s="40"/>
      <c r="AC1242" s="40"/>
      <c r="AD1242" s="55"/>
      <c r="AE1242" s="56"/>
      <c r="AF1242" s="56"/>
      <c r="AG1242" s="56"/>
      <c r="AH1242" s="56"/>
      <c r="AI1242" s="56"/>
      <c r="AJ1242" s="56"/>
      <c r="AK1242" s="56"/>
    </row>
    <row r="1243" ht="26.25" customHeight="1">
      <c r="A1243" s="40">
        <v>1193.0</v>
      </c>
      <c r="B1243" s="55"/>
      <c r="C1243" s="49" t="s">
        <v>4795</v>
      </c>
      <c r="D1243" s="68" t="s">
        <v>4796</v>
      </c>
      <c r="E1243" s="68"/>
      <c r="F1243" s="41" t="s">
        <v>119</v>
      </c>
      <c r="G1243" s="40"/>
      <c r="H1243" s="49" t="s">
        <v>4797</v>
      </c>
      <c r="I1243" s="40" t="s">
        <v>2063</v>
      </c>
      <c r="J1243" s="49" t="s">
        <v>10</v>
      </c>
      <c r="K1243" s="55"/>
      <c r="L1243" s="52">
        <v>8.5238556633E10</v>
      </c>
      <c r="M1243" s="53"/>
      <c r="N1243" s="54" t="s">
        <v>4798</v>
      </c>
      <c r="O1243" s="40" t="s">
        <v>106</v>
      </c>
      <c r="P1243" s="55"/>
      <c r="Q1243" s="40" t="s">
        <v>139</v>
      </c>
      <c r="R1243" s="55"/>
      <c r="S1243" s="55"/>
      <c r="T1243" s="55"/>
      <c r="U1243" s="55"/>
      <c r="V1243" s="49" t="s">
        <v>4799</v>
      </c>
      <c r="W1243" s="55"/>
      <c r="X1243" s="55"/>
      <c r="Y1243" s="55"/>
      <c r="Z1243" s="40"/>
      <c r="AA1243" s="55"/>
      <c r="AB1243" s="40"/>
      <c r="AC1243" s="40"/>
      <c r="AD1243" s="55"/>
      <c r="AE1243" s="56"/>
      <c r="AF1243" s="56"/>
      <c r="AG1243" s="56"/>
      <c r="AH1243" s="56"/>
      <c r="AI1243" s="56"/>
      <c r="AJ1243" s="56"/>
      <c r="AK1243" s="56"/>
    </row>
    <row r="1244" ht="26.25" customHeight="1">
      <c r="A1244" s="40">
        <v>1194.0</v>
      </c>
      <c r="B1244" s="55"/>
      <c r="C1244" s="49" t="s">
        <v>4800</v>
      </c>
      <c r="D1244" s="68" t="s">
        <v>4801</v>
      </c>
      <c r="E1244" s="68"/>
      <c r="F1244" s="41" t="s">
        <v>101</v>
      </c>
      <c r="G1244" s="40"/>
      <c r="H1244" s="49" t="s">
        <v>4802</v>
      </c>
      <c r="I1244" s="40" t="s">
        <v>3950</v>
      </c>
      <c r="J1244" s="49" t="s">
        <v>10</v>
      </c>
      <c r="K1244" s="55"/>
      <c r="L1244" s="52">
        <v>8.996287829E9</v>
      </c>
      <c r="M1244" s="53"/>
      <c r="N1244" s="49" t="s">
        <v>2831</v>
      </c>
      <c r="O1244" s="40" t="s">
        <v>106</v>
      </c>
      <c r="P1244" s="55"/>
      <c r="Q1244" s="40" t="s">
        <v>139</v>
      </c>
      <c r="R1244" s="55"/>
      <c r="S1244" s="55"/>
      <c r="T1244" s="55"/>
      <c r="U1244" s="55"/>
      <c r="V1244" s="49" t="s">
        <v>4803</v>
      </c>
      <c r="W1244" s="55"/>
      <c r="X1244" s="55"/>
      <c r="Y1244" s="55"/>
      <c r="Z1244" s="40"/>
      <c r="AA1244" s="55"/>
      <c r="AB1244" s="40"/>
      <c r="AC1244" s="40"/>
      <c r="AD1244" s="55"/>
      <c r="AE1244" s="56"/>
      <c r="AF1244" s="56"/>
      <c r="AG1244" s="56"/>
      <c r="AH1244" s="56"/>
      <c r="AI1244" s="56"/>
      <c r="AJ1244" s="56"/>
      <c r="AK1244" s="56"/>
    </row>
    <row r="1245" ht="26.25" customHeight="1">
      <c r="A1245" s="40">
        <v>1195.0</v>
      </c>
      <c r="B1245" s="55"/>
      <c r="C1245" s="49" t="s">
        <v>4804</v>
      </c>
      <c r="D1245" s="67">
        <v>32365.0</v>
      </c>
      <c r="E1245" s="67"/>
      <c r="F1245" s="41" t="s">
        <v>101</v>
      </c>
      <c r="G1245" s="40"/>
      <c r="H1245" s="49" t="s">
        <v>4805</v>
      </c>
      <c r="I1245" s="40" t="s">
        <v>3950</v>
      </c>
      <c r="J1245" s="49" t="s">
        <v>10</v>
      </c>
      <c r="K1245" s="55"/>
      <c r="L1245" s="52">
        <v>8.193650272E9</v>
      </c>
      <c r="M1245" s="53"/>
      <c r="N1245" s="49" t="s">
        <v>4806</v>
      </c>
      <c r="O1245" s="40" t="s">
        <v>106</v>
      </c>
      <c r="P1245" s="55"/>
      <c r="Q1245" s="40" t="s">
        <v>108</v>
      </c>
      <c r="R1245" s="55"/>
      <c r="S1245" s="55"/>
      <c r="T1245" s="55"/>
      <c r="U1245" s="55"/>
      <c r="V1245" s="49" t="s">
        <v>4807</v>
      </c>
      <c r="W1245" s="55"/>
      <c r="X1245" s="55"/>
      <c r="Y1245" s="55"/>
      <c r="Z1245" s="40"/>
      <c r="AA1245" s="55"/>
      <c r="AB1245" s="40"/>
      <c r="AC1245" s="40"/>
      <c r="AD1245" s="55"/>
      <c r="AE1245" s="56"/>
      <c r="AF1245" s="56"/>
      <c r="AG1245" s="56"/>
      <c r="AH1245" s="56"/>
      <c r="AI1245" s="56"/>
      <c r="AJ1245" s="56"/>
      <c r="AK1245" s="56"/>
    </row>
    <row r="1246" ht="26.25" customHeight="1">
      <c r="A1246" s="40">
        <v>1196.0</v>
      </c>
      <c r="B1246" s="55"/>
      <c r="C1246" s="49" t="s">
        <v>4808</v>
      </c>
      <c r="D1246" s="68" t="s">
        <v>4809</v>
      </c>
      <c r="E1246" s="68"/>
      <c r="F1246" s="41" t="s">
        <v>119</v>
      </c>
      <c r="G1246" s="40"/>
      <c r="H1246" s="49" t="s">
        <v>4810</v>
      </c>
      <c r="I1246" s="40" t="s">
        <v>4811</v>
      </c>
      <c r="J1246" s="49" t="s">
        <v>10</v>
      </c>
      <c r="K1246" s="55"/>
      <c r="L1246" s="52">
        <v>8.5738769909E10</v>
      </c>
      <c r="M1246" s="53"/>
      <c r="N1246" s="49" t="s">
        <v>2840</v>
      </c>
      <c r="O1246" s="40" t="s">
        <v>106</v>
      </c>
      <c r="P1246" s="55"/>
      <c r="Q1246" s="40" t="s">
        <v>139</v>
      </c>
      <c r="R1246" s="55"/>
      <c r="S1246" s="55"/>
      <c r="T1246" s="55"/>
      <c r="U1246" s="55"/>
      <c r="V1246" s="49" t="s">
        <v>4812</v>
      </c>
      <c r="W1246" s="55"/>
      <c r="X1246" s="55"/>
      <c r="Y1246" s="55"/>
      <c r="Z1246" s="40"/>
      <c r="AA1246" s="55"/>
      <c r="AB1246" s="40"/>
      <c r="AC1246" s="40"/>
      <c r="AD1246" s="55"/>
      <c r="AE1246" s="56"/>
      <c r="AF1246" s="56"/>
      <c r="AG1246" s="56"/>
      <c r="AH1246" s="56"/>
      <c r="AI1246" s="56"/>
      <c r="AJ1246" s="56"/>
      <c r="AK1246" s="56"/>
    </row>
    <row r="1247" ht="26.25" customHeight="1">
      <c r="A1247" s="40">
        <v>1197.0</v>
      </c>
      <c r="B1247" s="55"/>
      <c r="C1247" s="49" t="s">
        <v>4813</v>
      </c>
      <c r="D1247" s="68" t="s">
        <v>4814</v>
      </c>
      <c r="E1247" s="68"/>
      <c r="F1247" s="41" t="s">
        <v>101</v>
      </c>
      <c r="G1247" s="40"/>
      <c r="H1247" s="49" t="s">
        <v>4815</v>
      </c>
      <c r="I1247" s="40" t="s">
        <v>2063</v>
      </c>
      <c r="J1247" s="49" t="s">
        <v>10</v>
      </c>
      <c r="K1247" s="55"/>
      <c r="L1247" s="52">
        <v>8.573701882E10</v>
      </c>
      <c r="M1247" s="53"/>
      <c r="N1247" s="49" t="s">
        <v>4816</v>
      </c>
      <c r="O1247" s="40" t="s">
        <v>106</v>
      </c>
      <c r="P1247" s="55"/>
      <c r="Q1247" s="40" t="s">
        <v>139</v>
      </c>
      <c r="R1247" s="55"/>
      <c r="S1247" s="55"/>
      <c r="T1247" s="55"/>
      <c r="U1247" s="55"/>
      <c r="V1247" s="49" t="s">
        <v>4817</v>
      </c>
      <c r="W1247" s="55"/>
      <c r="X1247" s="55"/>
      <c r="Y1247" s="55"/>
      <c r="Z1247" s="40"/>
      <c r="AA1247" s="55"/>
      <c r="AB1247" s="40"/>
      <c r="AC1247" s="40"/>
      <c r="AD1247" s="55"/>
      <c r="AE1247" s="56"/>
      <c r="AF1247" s="56"/>
      <c r="AG1247" s="56"/>
      <c r="AH1247" s="56"/>
      <c r="AI1247" s="56"/>
      <c r="AJ1247" s="56"/>
      <c r="AK1247" s="56"/>
    </row>
    <row r="1248" ht="26.25" customHeight="1">
      <c r="A1248" s="40">
        <v>1198.0</v>
      </c>
      <c r="B1248" s="55"/>
      <c r="C1248" s="49" t="s">
        <v>4818</v>
      </c>
      <c r="D1248" s="67">
        <v>31844.0</v>
      </c>
      <c r="E1248" s="67"/>
      <c r="F1248" s="41" t="s">
        <v>119</v>
      </c>
      <c r="G1248" s="40"/>
      <c r="H1248" s="49" t="s">
        <v>4819</v>
      </c>
      <c r="I1248" s="40" t="s">
        <v>2239</v>
      </c>
      <c r="J1248" s="49" t="s">
        <v>10</v>
      </c>
      <c r="K1248" s="55"/>
      <c r="L1248" s="52">
        <v>8.5737280117E10</v>
      </c>
      <c r="M1248" s="53"/>
      <c r="N1248" s="49" t="s">
        <v>4820</v>
      </c>
      <c r="O1248" s="40" t="s">
        <v>106</v>
      </c>
      <c r="P1248" s="55"/>
      <c r="Q1248" s="40" t="s">
        <v>108</v>
      </c>
      <c r="R1248" s="55"/>
      <c r="S1248" s="55"/>
      <c r="T1248" s="55"/>
      <c r="U1248" s="55"/>
      <c r="V1248" s="49" t="s">
        <v>4821</v>
      </c>
      <c r="W1248" s="55"/>
      <c r="X1248" s="55"/>
      <c r="Y1248" s="55"/>
      <c r="Z1248" s="40"/>
      <c r="AA1248" s="55"/>
      <c r="AB1248" s="40"/>
      <c r="AC1248" s="40"/>
      <c r="AD1248" s="55"/>
      <c r="AE1248" s="56"/>
      <c r="AF1248" s="56"/>
      <c r="AG1248" s="56"/>
      <c r="AH1248" s="56"/>
      <c r="AI1248" s="56"/>
      <c r="AJ1248" s="56"/>
      <c r="AK1248" s="56"/>
    </row>
    <row r="1249" ht="26.25" customHeight="1">
      <c r="A1249" s="40">
        <v>1199.0</v>
      </c>
      <c r="B1249" s="55"/>
      <c r="C1249" s="49" t="s">
        <v>4822</v>
      </c>
      <c r="D1249" s="68" t="s">
        <v>4823</v>
      </c>
      <c r="E1249" s="68"/>
      <c r="F1249" s="41" t="s">
        <v>119</v>
      </c>
      <c r="G1249" s="40"/>
      <c r="H1249" s="49" t="s">
        <v>4824</v>
      </c>
      <c r="I1249" s="40" t="s">
        <v>2340</v>
      </c>
      <c r="J1249" s="49" t="s">
        <v>10</v>
      </c>
      <c r="K1249" s="55"/>
      <c r="L1249" s="52">
        <v>8.5792224487E10</v>
      </c>
      <c r="M1249" s="53"/>
      <c r="N1249" s="49" t="s">
        <v>4825</v>
      </c>
      <c r="O1249" s="40" t="s">
        <v>106</v>
      </c>
      <c r="P1249" s="55"/>
      <c r="Q1249" s="40" t="s">
        <v>139</v>
      </c>
      <c r="R1249" s="55"/>
      <c r="S1249" s="55"/>
      <c r="T1249" s="55"/>
      <c r="U1249" s="55"/>
      <c r="V1249" s="49" t="s">
        <v>4826</v>
      </c>
      <c r="W1249" s="55"/>
      <c r="X1249" s="55"/>
      <c r="Y1249" s="55"/>
      <c r="Z1249" s="40"/>
      <c r="AA1249" s="55"/>
      <c r="AB1249" s="40"/>
      <c r="AC1249" s="40"/>
      <c r="AD1249" s="55"/>
      <c r="AE1249" s="56"/>
      <c r="AF1249" s="56"/>
      <c r="AG1249" s="56"/>
      <c r="AH1249" s="56"/>
      <c r="AI1249" s="56"/>
      <c r="AJ1249" s="56"/>
      <c r="AK1249" s="56"/>
    </row>
    <row r="1250" ht="26.25" customHeight="1">
      <c r="A1250" s="40">
        <v>1200.0</v>
      </c>
      <c r="B1250" s="55"/>
      <c r="C1250" s="49" t="s">
        <v>4827</v>
      </c>
      <c r="D1250" s="67">
        <v>31454.0</v>
      </c>
      <c r="E1250" s="67"/>
      <c r="F1250" s="41" t="s">
        <v>101</v>
      </c>
      <c r="G1250" s="40"/>
      <c r="H1250" s="49" t="s">
        <v>4828</v>
      </c>
      <c r="I1250" s="40" t="s">
        <v>2239</v>
      </c>
      <c r="J1250" s="49" t="s">
        <v>10</v>
      </c>
      <c r="K1250" s="55"/>
      <c r="L1250" s="52">
        <v>8.7761490476E10</v>
      </c>
      <c r="M1250" s="53"/>
      <c r="N1250" s="54" t="s">
        <v>4829</v>
      </c>
      <c r="O1250" s="40" t="s">
        <v>106</v>
      </c>
      <c r="P1250" s="55"/>
      <c r="Q1250" s="40" t="s">
        <v>108</v>
      </c>
      <c r="R1250" s="55"/>
      <c r="S1250" s="55"/>
      <c r="T1250" s="55"/>
      <c r="U1250" s="55"/>
      <c r="V1250" s="49" t="s">
        <v>4830</v>
      </c>
      <c r="W1250" s="55"/>
      <c r="X1250" s="55"/>
      <c r="Y1250" s="55"/>
      <c r="Z1250" s="40"/>
      <c r="AA1250" s="55"/>
      <c r="AB1250" s="40"/>
      <c r="AC1250" s="40"/>
      <c r="AD1250" s="55"/>
      <c r="AE1250" s="56"/>
      <c r="AF1250" s="56"/>
      <c r="AG1250" s="56"/>
      <c r="AH1250" s="56"/>
      <c r="AI1250" s="56"/>
      <c r="AJ1250" s="56"/>
      <c r="AK1250" s="56"/>
    </row>
    <row r="1251" ht="26.25" customHeight="1">
      <c r="A1251" s="40">
        <v>1201.0</v>
      </c>
      <c r="B1251" s="55"/>
      <c r="C1251" s="49" t="s">
        <v>4831</v>
      </c>
      <c r="D1251" s="68" t="s">
        <v>4832</v>
      </c>
      <c r="E1251" s="68"/>
      <c r="F1251" s="41" t="s">
        <v>119</v>
      </c>
      <c r="G1251" s="40"/>
      <c r="H1251" s="49" t="s">
        <v>4833</v>
      </c>
      <c r="I1251" s="40" t="s">
        <v>2340</v>
      </c>
      <c r="J1251" s="49" t="s">
        <v>10</v>
      </c>
      <c r="K1251" s="55"/>
      <c r="L1251" s="52">
        <v>8.5337042189E10</v>
      </c>
      <c r="M1251" s="53" t="s">
        <v>4834</v>
      </c>
      <c r="N1251" s="49" t="s">
        <v>2840</v>
      </c>
      <c r="O1251" s="40" t="s">
        <v>106</v>
      </c>
      <c r="P1251" s="55"/>
      <c r="Q1251" s="40" t="s">
        <v>139</v>
      </c>
      <c r="R1251" s="55"/>
      <c r="S1251" s="55"/>
      <c r="T1251" s="55"/>
      <c r="U1251" s="55"/>
      <c r="V1251" s="49" t="s">
        <v>4835</v>
      </c>
      <c r="W1251" s="55"/>
      <c r="X1251" s="55"/>
      <c r="Y1251" s="55"/>
      <c r="Z1251" s="40"/>
      <c r="AA1251" s="55"/>
      <c r="AB1251" s="40"/>
      <c r="AC1251" s="40"/>
      <c r="AD1251" s="55"/>
      <c r="AE1251" s="56"/>
      <c r="AF1251" s="56"/>
      <c r="AG1251" s="56"/>
      <c r="AH1251" s="56"/>
      <c r="AI1251" s="56"/>
      <c r="AJ1251" s="56"/>
      <c r="AK1251" s="56"/>
    </row>
    <row r="1252" ht="26.25" customHeight="1">
      <c r="A1252" s="40">
        <v>1202.0</v>
      </c>
      <c r="B1252" s="55"/>
      <c r="C1252" s="49" t="s">
        <v>4836</v>
      </c>
      <c r="D1252" s="68" t="s">
        <v>4837</v>
      </c>
      <c r="E1252" s="68"/>
      <c r="F1252" s="41" t="s">
        <v>119</v>
      </c>
      <c r="G1252" s="40"/>
      <c r="H1252" s="49" t="s">
        <v>4838</v>
      </c>
      <c r="I1252" s="40" t="s">
        <v>2468</v>
      </c>
      <c r="J1252" s="49" t="s">
        <v>10</v>
      </c>
      <c r="K1252" s="55"/>
      <c r="L1252" s="52" t="s">
        <v>4839</v>
      </c>
      <c r="M1252" s="53"/>
      <c r="N1252" s="54" t="s">
        <v>4840</v>
      </c>
      <c r="O1252" s="40" t="s">
        <v>106</v>
      </c>
      <c r="P1252" s="55"/>
      <c r="Q1252" s="40" t="s">
        <v>139</v>
      </c>
      <c r="R1252" s="55"/>
      <c r="S1252" s="55"/>
      <c r="T1252" s="55"/>
      <c r="U1252" s="55"/>
      <c r="V1252" s="49" t="s">
        <v>4841</v>
      </c>
      <c r="W1252" s="55"/>
      <c r="X1252" s="55"/>
      <c r="Y1252" s="55"/>
      <c r="Z1252" s="40"/>
      <c r="AA1252" s="55"/>
      <c r="AB1252" s="40"/>
      <c r="AC1252" s="40"/>
      <c r="AD1252" s="55"/>
      <c r="AE1252" s="56"/>
      <c r="AF1252" s="56"/>
      <c r="AG1252" s="56"/>
      <c r="AH1252" s="56"/>
      <c r="AI1252" s="56"/>
      <c r="AJ1252" s="56"/>
      <c r="AK1252" s="56"/>
    </row>
    <row r="1253" ht="26.25" customHeight="1">
      <c r="A1253" s="40">
        <v>1203.0</v>
      </c>
      <c r="B1253" s="55"/>
      <c r="C1253" s="49" t="s">
        <v>4842</v>
      </c>
      <c r="D1253" s="68" t="s">
        <v>4843</v>
      </c>
      <c r="E1253" s="68"/>
      <c r="F1253" s="41" t="s">
        <v>101</v>
      </c>
      <c r="G1253" s="40"/>
      <c r="H1253" s="49" t="s">
        <v>4844</v>
      </c>
      <c r="I1253" s="40" t="s">
        <v>2063</v>
      </c>
      <c r="J1253" s="49" t="s">
        <v>10</v>
      </c>
      <c r="K1253" s="55"/>
      <c r="L1253" s="52">
        <v>8.5738640771E10</v>
      </c>
      <c r="M1253" s="53"/>
      <c r="N1253" s="49" t="s">
        <v>4845</v>
      </c>
      <c r="O1253" s="40" t="s">
        <v>106</v>
      </c>
      <c r="P1253" s="55"/>
      <c r="Q1253" s="40" t="s">
        <v>139</v>
      </c>
      <c r="R1253" s="55"/>
      <c r="S1253" s="55"/>
      <c r="T1253" s="55"/>
      <c r="U1253" s="55"/>
      <c r="V1253" s="49" t="s">
        <v>4846</v>
      </c>
      <c r="W1253" s="55"/>
      <c r="X1253" s="55"/>
      <c r="Y1253" s="55"/>
      <c r="Z1253" s="40"/>
      <c r="AA1253" s="55"/>
      <c r="AB1253" s="40"/>
      <c r="AC1253" s="40"/>
      <c r="AD1253" s="55"/>
      <c r="AE1253" s="56"/>
      <c r="AF1253" s="56"/>
      <c r="AG1253" s="56"/>
      <c r="AH1253" s="56"/>
      <c r="AI1253" s="56"/>
      <c r="AJ1253" s="56"/>
      <c r="AK1253" s="56"/>
    </row>
    <row r="1254" ht="26.25" customHeight="1">
      <c r="A1254" s="40">
        <v>1204.0</v>
      </c>
      <c r="B1254" s="55"/>
      <c r="C1254" s="49" t="s">
        <v>4847</v>
      </c>
      <c r="D1254" s="68" t="s">
        <v>4848</v>
      </c>
      <c r="E1254" s="68"/>
      <c r="F1254" s="41" t="s">
        <v>101</v>
      </c>
      <c r="G1254" s="40"/>
      <c r="H1254" s="49" t="s">
        <v>4849</v>
      </c>
      <c r="I1254" s="40" t="s">
        <v>3937</v>
      </c>
      <c r="J1254" s="49" t="s">
        <v>10</v>
      </c>
      <c r="K1254" s="55"/>
      <c r="L1254" s="52">
        <v>8.2341838869E10</v>
      </c>
      <c r="M1254" s="53"/>
      <c r="N1254" s="49" t="s">
        <v>3826</v>
      </c>
      <c r="O1254" s="40" t="s">
        <v>106</v>
      </c>
      <c r="P1254" s="55"/>
      <c r="Q1254" s="40" t="s">
        <v>108</v>
      </c>
      <c r="R1254" s="55"/>
      <c r="S1254" s="55"/>
      <c r="T1254" s="55"/>
      <c r="U1254" s="55"/>
      <c r="V1254" s="49" t="s">
        <v>2876</v>
      </c>
      <c r="W1254" s="55"/>
      <c r="X1254" s="55"/>
      <c r="Y1254" s="55"/>
      <c r="Z1254" s="40"/>
      <c r="AA1254" s="55"/>
      <c r="AB1254" s="40"/>
      <c r="AC1254" s="40"/>
      <c r="AD1254" s="55"/>
      <c r="AE1254" s="56"/>
      <c r="AF1254" s="56"/>
      <c r="AG1254" s="56"/>
      <c r="AH1254" s="56"/>
      <c r="AI1254" s="56"/>
      <c r="AJ1254" s="56"/>
      <c r="AK1254" s="56"/>
    </row>
    <row r="1255" ht="26.25" customHeight="1">
      <c r="A1255" s="40">
        <v>1205.0</v>
      </c>
      <c r="B1255" s="55"/>
      <c r="C1255" s="49" t="s">
        <v>4850</v>
      </c>
      <c r="D1255" s="67">
        <v>30049.0</v>
      </c>
      <c r="E1255" s="67"/>
      <c r="F1255" s="41" t="s">
        <v>101</v>
      </c>
      <c r="G1255" s="40"/>
      <c r="H1255" s="49" t="s">
        <v>4851</v>
      </c>
      <c r="I1255" s="40" t="s">
        <v>2468</v>
      </c>
      <c r="J1255" s="49" t="s">
        <v>10</v>
      </c>
      <c r="K1255" s="55"/>
      <c r="L1255" s="52" t="s">
        <v>4852</v>
      </c>
      <c r="M1255" s="53"/>
      <c r="N1255" s="49" t="s">
        <v>2840</v>
      </c>
      <c r="O1255" s="40" t="s">
        <v>106</v>
      </c>
      <c r="P1255" s="55"/>
      <c r="Q1255" s="40" t="s">
        <v>108</v>
      </c>
      <c r="R1255" s="55"/>
      <c r="S1255" s="55"/>
      <c r="T1255" s="55"/>
      <c r="U1255" s="55"/>
      <c r="V1255" s="49" t="s">
        <v>4853</v>
      </c>
      <c r="W1255" s="55"/>
      <c r="X1255" s="55"/>
      <c r="Y1255" s="55"/>
      <c r="Z1255" s="40"/>
      <c r="AA1255" s="55"/>
      <c r="AB1255" s="40"/>
      <c r="AC1255" s="40"/>
      <c r="AD1255" s="55"/>
      <c r="AE1255" s="56"/>
      <c r="AF1255" s="56"/>
      <c r="AG1255" s="56"/>
      <c r="AH1255" s="56"/>
      <c r="AI1255" s="56"/>
      <c r="AJ1255" s="56"/>
      <c r="AK1255" s="56"/>
    </row>
    <row r="1256" ht="26.25" customHeight="1">
      <c r="A1256" s="40">
        <v>1206.0</v>
      </c>
      <c r="B1256" s="55"/>
      <c r="C1256" s="49" t="s">
        <v>4854</v>
      </c>
      <c r="D1256" s="68" t="s">
        <v>4855</v>
      </c>
      <c r="E1256" s="68"/>
      <c r="F1256" s="41" t="s">
        <v>119</v>
      </c>
      <c r="G1256" s="40"/>
      <c r="H1256" s="49" t="s">
        <v>4856</v>
      </c>
      <c r="I1256" s="40" t="s">
        <v>2063</v>
      </c>
      <c r="J1256" s="49" t="s">
        <v>10</v>
      </c>
      <c r="K1256" s="55"/>
      <c r="L1256" s="52">
        <v>8.7862570729E10</v>
      </c>
      <c r="M1256" s="53"/>
      <c r="N1256" s="49" t="s">
        <v>2840</v>
      </c>
      <c r="O1256" s="40" t="s">
        <v>106</v>
      </c>
      <c r="P1256" s="55"/>
      <c r="Q1256" s="40" t="s">
        <v>108</v>
      </c>
      <c r="R1256" s="55"/>
      <c r="S1256" s="55"/>
      <c r="T1256" s="55"/>
      <c r="U1256" s="55"/>
      <c r="V1256" s="49" t="s">
        <v>2876</v>
      </c>
      <c r="W1256" s="55"/>
      <c r="X1256" s="55"/>
      <c r="Y1256" s="55"/>
      <c r="Z1256" s="40"/>
      <c r="AA1256" s="55"/>
      <c r="AB1256" s="40"/>
      <c r="AC1256" s="40"/>
      <c r="AD1256" s="55"/>
      <c r="AE1256" s="56"/>
      <c r="AF1256" s="56"/>
      <c r="AG1256" s="56"/>
      <c r="AH1256" s="56"/>
      <c r="AI1256" s="56"/>
      <c r="AJ1256" s="56"/>
      <c r="AK1256" s="56"/>
    </row>
    <row r="1257" ht="26.25" customHeight="1">
      <c r="A1257" s="10">
        <f>A1256+1</f>
        <v>1207</v>
      </c>
      <c r="B1257" s="56"/>
      <c r="C1257" s="66" t="s">
        <v>4857</v>
      </c>
      <c r="D1257" s="61">
        <v>35618.0</v>
      </c>
      <c r="E1257" s="61"/>
      <c r="F1257" s="78" t="s">
        <v>119</v>
      </c>
      <c r="G1257" s="66" t="s">
        <v>102</v>
      </c>
      <c r="H1257" s="66" t="s">
        <v>4858</v>
      </c>
      <c r="I1257" s="66" t="s">
        <v>4859</v>
      </c>
      <c r="J1257" s="66" t="s">
        <v>10</v>
      </c>
      <c r="K1257" s="66" t="s">
        <v>105</v>
      </c>
      <c r="L1257" s="64">
        <v>8.1339570785E10</v>
      </c>
      <c r="M1257" s="64">
        <v>8.1338975647E10</v>
      </c>
      <c r="N1257" s="66" t="s">
        <v>4860</v>
      </c>
      <c r="O1257" s="81" t="s">
        <v>106</v>
      </c>
      <c r="P1257" s="66" t="s">
        <v>123</v>
      </c>
      <c r="Q1257" s="66" t="s">
        <v>139</v>
      </c>
      <c r="R1257" s="66" t="s">
        <v>610</v>
      </c>
      <c r="S1257" s="66"/>
      <c r="T1257" s="66" t="s">
        <v>156</v>
      </c>
      <c r="U1257" s="66" t="s">
        <v>4861</v>
      </c>
      <c r="V1257" s="66" t="s">
        <v>4862</v>
      </c>
      <c r="W1257" s="66" t="s">
        <v>159</v>
      </c>
      <c r="X1257" s="66" t="s">
        <v>4863</v>
      </c>
      <c r="Y1257" s="82" t="s">
        <v>4864</v>
      </c>
      <c r="Z1257" s="66"/>
      <c r="AA1257" s="82" t="s">
        <v>4865</v>
      </c>
      <c r="AB1257" s="82" t="s">
        <v>4866</v>
      </c>
      <c r="AC1257" s="66"/>
      <c r="AD1257" s="66"/>
      <c r="AE1257" s="82" t="s">
        <v>4867</v>
      </c>
      <c r="AF1257" s="56"/>
      <c r="AG1257" s="56"/>
      <c r="AH1257" s="56"/>
      <c r="AI1257" s="56"/>
      <c r="AJ1257" s="56"/>
      <c r="AK1257" s="56"/>
    </row>
    <row r="1258" ht="26.25" customHeight="1">
      <c r="A1258" s="40">
        <v>1207.0</v>
      </c>
      <c r="B1258" s="55"/>
      <c r="C1258" s="49" t="s">
        <v>4868</v>
      </c>
      <c r="D1258" s="68" t="s">
        <v>4869</v>
      </c>
      <c r="E1258" s="68"/>
      <c r="F1258" s="41" t="s">
        <v>119</v>
      </c>
      <c r="G1258" s="40"/>
      <c r="H1258" s="49" t="s">
        <v>2831</v>
      </c>
      <c r="I1258" s="40" t="s">
        <v>2831</v>
      </c>
      <c r="J1258" s="55"/>
      <c r="K1258" s="55"/>
      <c r="L1258" s="52">
        <v>8.1350432016E10</v>
      </c>
      <c r="M1258" s="53"/>
      <c r="N1258" s="49" t="s">
        <v>4870</v>
      </c>
      <c r="O1258" s="40" t="s">
        <v>137</v>
      </c>
      <c r="P1258" s="55"/>
      <c r="Q1258" s="40" t="s">
        <v>108</v>
      </c>
      <c r="R1258" s="55"/>
      <c r="S1258" s="55"/>
      <c r="T1258" s="55"/>
      <c r="U1258" s="55"/>
      <c r="V1258" s="49" t="s">
        <v>4871</v>
      </c>
      <c r="W1258" s="55"/>
      <c r="X1258" s="55"/>
      <c r="Y1258" s="55"/>
      <c r="Z1258" s="40"/>
      <c r="AA1258" s="55"/>
      <c r="AB1258" s="40"/>
      <c r="AC1258" s="40"/>
      <c r="AD1258" s="55"/>
      <c r="AE1258" s="56"/>
      <c r="AF1258" s="56"/>
      <c r="AG1258" s="56"/>
      <c r="AH1258" s="56"/>
      <c r="AI1258" s="56"/>
      <c r="AJ1258" s="56"/>
      <c r="AK1258" s="56"/>
    </row>
    <row r="1259" ht="26.25" customHeight="1">
      <c r="A1259" s="40">
        <v>1208.0</v>
      </c>
      <c r="B1259" s="55"/>
      <c r="C1259" s="49" t="s">
        <v>4872</v>
      </c>
      <c r="D1259" s="67">
        <v>30538.0</v>
      </c>
      <c r="E1259" s="67"/>
      <c r="F1259" s="41" t="s">
        <v>119</v>
      </c>
      <c r="G1259" s="40"/>
      <c r="H1259" s="49" t="s">
        <v>4873</v>
      </c>
      <c r="I1259" s="40" t="s">
        <v>2027</v>
      </c>
      <c r="J1259" s="49" t="s">
        <v>15</v>
      </c>
      <c r="K1259" s="49" t="s">
        <v>105</v>
      </c>
      <c r="L1259" s="52">
        <v>8.1319291594E10</v>
      </c>
      <c r="M1259" s="53"/>
      <c r="N1259" s="49" t="s">
        <v>4874</v>
      </c>
      <c r="O1259" s="40" t="s">
        <v>4</v>
      </c>
      <c r="P1259" s="55"/>
      <c r="Q1259" s="40" t="s">
        <v>139</v>
      </c>
      <c r="R1259" s="55"/>
      <c r="S1259" s="55"/>
      <c r="T1259" s="55"/>
      <c r="U1259" s="55"/>
      <c r="V1259" s="49" t="s">
        <v>4875</v>
      </c>
      <c r="W1259" s="55"/>
      <c r="X1259" s="55"/>
      <c r="Y1259" s="55"/>
      <c r="Z1259" s="40"/>
      <c r="AA1259" s="55"/>
      <c r="AB1259" s="40"/>
      <c r="AC1259" s="40"/>
      <c r="AD1259" s="55"/>
      <c r="AE1259" s="56"/>
      <c r="AF1259" s="56"/>
      <c r="AG1259" s="56"/>
      <c r="AH1259" s="56"/>
      <c r="AI1259" s="56"/>
      <c r="AJ1259" s="56"/>
      <c r="AK1259" s="56"/>
    </row>
    <row r="1260" ht="26.25" customHeight="1">
      <c r="A1260" s="40">
        <v>1209.0</v>
      </c>
      <c r="B1260" s="55"/>
      <c r="C1260" s="49" t="s">
        <v>4876</v>
      </c>
      <c r="D1260" s="67">
        <v>34456.0</v>
      </c>
      <c r="E1260" s="67"/>
      <c r="F1260" s="41" t="s">
        <v>101</v>
      </c>
      <c r="G1260" s="40"/>
      <c r="H1260" s="49" t="s">
        <v>4877</v>
      </c>
      <c r="I1260" s="40" t="s">
        <v>4878</v>
      </c>
      <c r="J1260" s="49" t="s">
        <v>24</v>
      </c>
      <c r="K1260" s="49" t="s">
        <v>2899</v>
      </c>
      <c r="L1260" s="52" t="s">
        <v>4879</v>
      </c>
      <c r="M1260" s="53" t="s">
        <v>4880</v>
      </c>
      <c r="N1260" s="49" t="s">
        <v>4881</v>
      </c>
      <c r="O1260" s="40" t="s">
        <v>106</v>
      </c>
      <c r="P1260" s="55"/>
      <c r="Q1260" s="40" t="s">
        <v>108</v>
      </c>
      <c r="R1260" s="55"/>
      <c r="S1260" s="55"/>
      <c r="T1260" s="55"/>
      <c r="U1260" s="55"/>
      <c r="V1260" s="49" t="s">
        <v>4882</v>
      </c>
      <c r="W1260" s="55"/>
      <c r="X1260" s="55"/>
      <c r="Y1260" s="55"/>
      <c r="Z1260" s="40"/>
      <c r="AA1260" s="55"/>
      <c r="AB1260" s="40"/>
      <c r="AC1260" s="40"/>
      <c r="AD1260" s="55"/>
      <c r="AE1260" s="56"/>
      <c r="AF1260" s="56"/>
      <c r="AG1260" s="56"/>
      <c r="AH1260" s="56"/>
      <c r="AI1260" s="56"/>
      <c r="AJ1260" s="56"/>
      <c r="AK1260" s="56"/>
    </row>
    <row r="1261" ht="26.25" customHeight="1">
      <c r="A1261" s="40">
        <v>1210.0</v>
      </c>
      <c r="B1261" s="55"/>
      <c r="C1261" s="49" t="s">
        <v>4883</v>
      </c>
      <c r="D1261" s="67">
        <v>35776.0</v>
      </c>
      <c r="E1261" s="67"/>
      <c r="F1261" s="41" t="s">
        <v>119</v>
      </c>
      <c r="G1261" s="40"/>
      <c r="H1261" s="49" t="s">
        <v>4884</v>
      </c>
      <c r="I1261" s="40" t="s">
        <v>164</v>
      </c>
      <c r="J1261" s="49" t="s">
        <v>11</v>
      </c>
      <c r="K1261" s="55"/>
      <c r="L1261" s="52">
        <v>8.3877089557E10</v>
      </c>
      <c r="M1261" s="53"/>
      <c r="N1261" s="49" t="s">
        <v>2840</v>
      </c>
      <c r="O1261" s="40" t="s">
        <v>2961</v>
      </c>
      <c r="P1261" s="55"/>
      <c r="Q1261" s="40" t="s">
        <v>108</v>
      </c>
      <c r="R1261" s="55"/>
      <c r="S1261" s="55"/>
      <c r="T1261" s="55"/>
      <c r="U1261" s="55"/>
      <c r="V1261" s="49" t="s">
        <v>2876</v>
      </c>
      <c r="W1261" s="55"/>
      <c r="X1261" s="55"/>
      <c r="Y1261" s="55"/>
      <c r="Z1261" s="40"/>
      <c r="AA1261" s="55"/>
      <c r="AB1261" s="40"/>
      <c r="AC1261" s="40"/>
      <c r="AD1261" s="55"/>
      <c r="AE1261" s="56"/>
      <c r="AF1261" s="56"/>
      <c r="AG1261" s="56"/>
      <c r="AH1261" s="56"/>
      <c r="AI1261" s="56"/>
      <c r="AJ1261" s="56"/>
      <c r="AK1261" s="56"/>
    </row>
    <row r="1262" ht="26.25" customHeight="1">
      <c r="A1262" s="40">
        <v>1211.0</v>
      </c>
      <c r="B1262" s="55"/>
      <c r="C1262" s="49" t="s">
        <v>4885</v>
      </c>
      <c r="D1262" s="68" t="s">
        <v>4886</v>
      </c>
      <c r="E1262" s="68"/>
      <c r="F1262" s="41" t="s">
        <v>119</v>
      </c>
      <c r="G1262" s="40"/>
      <c r="H1262" s="49" t="s">
        <v>4887</v>
      </c>
      <c r="I1262" s="40" t="s">
        <v>1996</v>
      </c>
      <c r="J1262" s="49" t="s">
        <v>15</v>
      </c>
      <c r="K1262" s="55"/>
      <c r="L1262" s="52">
        <v>8.9651504979E10</v>
      </c>
      <c r="M1262" s="53"/>
      <c r="N1262" s="54" t="s">
        <v>4888</v>
      </c>
      <c r="O1262" s="40" t="s">
        <v>4</v>
      </c>
      <c r="P1262" s="55"/>
      <c r="Q1262" s="40" t="s">
        <v>139</v>
      </c>
      <c r="R1262" s="55"/>
      <c r="S1262" s="55"/>
      <c r="T1262" s="55"/>
      <c r="U1262" s="55"/>
      <c r="V1262" s="49" t="s">
        <v>4889</v>
      </c>
      <c r="W1262" s="55"/>
      <c r="X1262" s="55"/>
      <c r="Y1262" s="55"/>
      <c r="Z1262" s="40"/>
      <c r="AA1262" s="55"/>
      <c r="AB1262" s="40"/>
      <c r="AC1262" s="40"/>
      <c r="AD1262" s="55"/>
      <c r="AE1262" s="56"/>
      <c r="AF1262" s="56"/>
      <c r="AG1262" s="56"/>
      <c r="AH1262" s="56"/>
      <c r="AI1262" s="56"/>
      <c r="AJ1262" s="56"/>
      <c r="AK1262" s="56"/>
    </row>
    <row r="1263" ht="26.25" customHeight="1">
      <c r="A1263" s="40">
        <v>1212.0</v>
      </c>
      <c r="B1263" s="55"/>
      <c r="C1263" s="49" t="s">
        <v>4890</v>
      </c>
      <c r="D1263" s="68" t="s">
        <v>4891</v>
      </c>
      <c r="E1263" s="68"/>
      <c r="F1263" s="41" t="s">
        <v>119</v>
      </c>
      <c r="G1263" s="40"/>
      <c r="H1263" s="49" t="s">
        <v>4892</v>
      </c>
      <c r="I1263" s="40" t="s">
        <v>164</v>
      </c>
      <c r="J1263" s="49" t="s">
        <v>11</v>
      </c>
      <c r="K1263" s="55"/>
      <c r="L1263" s="52">
        <v>8.1236259715E10</v>
      </c>
      <c r="M1263" s="53"/>
      <c r="N1263" s="49" t="s">
        <v>4893</v>
      </c>
      <c r="O1263" s="40" t="s">
        <v>4</v>
      </c>
      <c r="P1263" s="55"/>
      <c r="Q1263" s="40" t="s">
        <v>139</v>
      </c>
      <c r="R1263" s="55"/>
      <c r="S1263" s="55"/>
      <c r="T1263" s="55"/>
      <c r="U1263" s="55"/>
      <c r="V1263" s="49" t="s">
        <v>4894</v>
      </c>
      <c r="W1263" s="55"/>
      <c r="X1263" s="55"/>
      <c r="Y1263" s="55"/>
      <c r="Z1263" s="40"/>
      <c r="AA1263" s="55"/>
      <c r="AB1263" s="40"/>
      <c r="AC1263" s="40"/>
      <c r="AD1263" s="55"/>
      <c r="AE1263" s="56"/>
      <c r="AF1263" s="56"/>
      <c r="AG1263" s="56"/>
      <c r="AH1263" s="56"/>
      <c r="AI1263" s="56"/>
      <c r="AJ1263" s="56"/>
      <c r="AK1263" s="56"/>
    </row>
    <row r="1264" ht="26.25" customHeight="1">
      <c r="A1264" s="40">
        <v>1213.0</v>
      </c>
      <c r="B1264" s="55"/>
      <c r="C1264" s="49" t="s">
        <v>4895</v>
      </c>
      <c r="D1264" s="68" t="s">
        <v>4896</v>
      </c>
      <c r="E1264" s="68"/>
      <c r="F1264" s="41" t="s">
        <v>101</v>
      </c>
      <c r="G1264" s="40"/>
      <c r="H1264" s="49" t="s">
        <v>4897</v>
      </c>
      <c r="I1264" s="40" t="s">
        <v>248</v>
      </c>
      <c r="J1264" s="49" t="s">
        <v>11</v>
      </c>
      <c r="K1264" s="49" t="s">
        <v>105</v>
      </c>
      <c r="L1264" s="52" t="s">
        <v>4898</v>
      </c>
      <c r="M1264" s="53" t="s">
        <v>4899</v>
      </c>
      <c r="N1264" s="54" t="s">
        <v>4900</v>
      </c>
      <c r="O1264" s="40" t="s">
        <v>106</v>
      </c>
      <c r="P1264" s="55"/>
      <c r="Q1264" s="40" t="s">
        <v>139</v>
      </c>
      <c r="R1264" s="55"/>
      <c r="S1264" s="55"/>
      <c r="T1264" s="55"/>
      <c r="U1264" s="55"/>
      <c r="V1264" s="49" t="s">
        <v>4901</v>
      </c>
      <c r="W1264" s="55"/>
      <c r="X1264" s="55"/>
      <c r="Y1264" s="55"/>
      <c r="Z1264" s="40"/>
      <c r="AA1264" s="55"/>
      <c r="AB1264" s="40"/>
      <c r="AC1264" s="40"/>
      <c r="AD1264" s="55"/>
      <c r="AE1264" s="56"/>
      <c r="AF1264" s="56"/>
      <c r="AG1264" s="56"/>
      <c r="AH1264" s="56"/>
      <c r="AI1264" s="56"/>
      <c r="AJ1264" s="56"/>
      <c r="AK1264" s="56"/>
    </row>
    <row r="1265" ht="26.25" customHeight="1">
      <c r="A1265" s="40">
        <v>1214.0</v>
      </c>
      <c r="B1265" s="55"/>
      <c r="C1265" s="49" t="s">
        <v>4902</v>
      </c>
      <c r="D1265" s="67">
        <v>30630.0</v>
      </c>
      <c r="E1265" s="67"/>
      <c r="F1265" s="41" t="s">
        <v>101</v>
      </c>
      <c r="G1265" s="40"/>
      <c r="H1265" s="49" t="s">
        <v>4903</v>
      </c>
      <c r="I1265" s="40" t="s">
        <v>49</v>
      </c>
      <c r="J1265" s="55"/>
      <c r="K1265" s="49" t="s">
        <v>1776</v>
      </c>
      <c r="L1265" s="52">
        <v>8.5243138402E10</v>
      </c>
      <c r="M1265" s="53">
        <v>8.2399506051E10</v>
      </c>
      <c r="N1265" s="49" t="s">
        <v>4904</v>
      </c>
      <c r="O1265" s="40" t="s">
        <v>2890</v>
      </c>
      <c r="P1265" s="55"/>
      <c r="Q1265" s="40" t="s">
        <v>108</v>
      </c>
      <c r="R1265" s="55"/>
      <c r="S1265" s="55"/>
      <c r="T1265" s="55"/>
      <c r="U1265" s="55"/>
      <c r="V1265" s="49" t="s">
        <v>2876</v>
      </c>
      <c r="W1265" s="55"/>
      <c r="X1265" s="55"/>
      <c r="Y1265" s="55"/>
      <c r="Z1265" s="40"/>
      <c r="AA1265" s="55"/>
      <c r="AB1265" s="40"/>
      <c r="AC1265" s="40"/>
      <c r="AD1265" s="55"/>
      <c r="AE1265" s="56"/>
      <c r="AF1265" s="56"/>
      <c r="AG1265" s="56"/>
      <c r="AH1265" s="56"/>
      <c r="AI1265" s="56"/>
      <c r="AJ1265" s="56"/>
      <c r="AK1265" s="56"/>
    </row>
    <row r="1266" ht="26.25" customHeight="1">
      <c r="A1266" s="40">
        <v>1215.0</v>
      </c>
      <c r="B1266" s="55"/>
      <c r="C1266" s="49" t="s">
        <v>4905</v>
      </c>
      <c r="D1266" s="67">
        <v>29472.0</v>
      </c>
      <c r="E1266" s="67"/>
      <c r="F1266" s="41" t="s">
        <v>101</v>
      </c>
      <c r="G1266" s="40"/>
      <c r="H1266" s="49" t="s">
        <v>4906</v>
      </c>
      <c r="I1266" s="40" t="s">
        <v>3937</v>
      </c>
      <c r="J1266" s="49" t="s">
        <v>10</v>
      </c>
      <c r="K1266" s="55"/>
      <c r="L1266" s="52">
        <v>8.523966666E10</v>
      </c>
      <c r="M1266" s="53"/>
      <c r="N1266" s="54" t="s">
        <v>4907</v>
      </c>
      <c r="O1266" s="40" t="s">
        <v>106</v>
      </c>
      <c r="P1266" s="55"/>
      <c r="Q1266" s="40" t="s">
        <v>108</v>
      </c>
      <c r="R1266" s="55"/>
      <c r="S1266" s="55"/>
      <c r="T1266" s="55"/>
      <c r="U1266" s="55"/>
      <c r="V1266" s="49" t="s">
        <v>4908</v>
      </c>
      <c r="W1266" s="55"/>
      <c r="X1266" s="55"/>
      <c r="Y1266" s="55"/>
      <c r="Z1266" s="40"/>
      <c r="AA1266" s="55"/>
      <c r="AB1266" s="40"/>
      <c r="AC1266" s="40"/>
      <c r="AD1266" s="55"/>
      <c r="AE1266" s="56"/>
      <c r="AF1266" s="56"/>
      <c r="AG1266" s="56"/>
      <c r="AH1266" s="56"/>
      <c r="AI1266" s="56"/>
      <c r="AJ1266" s="56"/>
      <c r="AK1266" s="56"/>
    </row>
    <row r="1267" ht="26.25" customHeight="1">
      <c r="A1267" s="40">
        <v>1216.0</v>
      </c>
      <c r="B1267" s="55"/>
      <c r="C1267" s="49" t="s">
        <v>4909</v>
      </c>
      <c r="D1267" s="68" t="s">
        <v>4910</v>
      </c>
      <c r="E1267" s="68"/>
      <c r="F1267" s="41" t="s">
        <v>119</v>
      </c>
      <c r="G1267" s="40"/>
      <c r="H1267" s="49" t="s">
        <v>4911</v>
      </c>
      <c r="I1267" s="40" t="s">
        <v>248</v>
      </c>
      <c r="J1267" s="49" t="s">
        <v>11</v>
      </c>
      <c r="K1267" s="49" t="s">
        <v>105</v>
      </c>
      <c r="L1267" s="52" t="s">
        <v>4912</v>
      </c>
      <c r="M1267" s="53" t="s">
        <v>4913</v>
      </c>
      <c r="N1267" s="49"/>
      <c r="O1267" s="40" t="s">
        <v>2961</v>
      </c>
      <c r="P1267" s="55"/>
      <c r="Q1267" s="40" t="s">
        <v>139</v>
      </c>
      <c r="R1267" s="55"/>
      <c r="S1267" s="55"/>
      <c r="T1267" s="55"/>
      <c r="U1267" s="55"/>
      <c r="V1267" s="49" t="s">
        <v>4914</v>
      </c>
      <c r="W1267" s="55"/>
      <c r="X1267" s="55"/>
      <c r="Y1267" s="55"/>
      <c r="Z1267" s="40"/>
      <c r="AA1267" s="55"/>
      <c r="AB1267" s="40"/>
      <c r="AC1267" s="40"/>
      <c r="AD1267" s="55"/>
      <c r="AE1267" s="56"/>
      <c r="AF1267" s="56"/>
      <c r="AG1267" s="56"/>
      <c r="AH1267" s="56"/>
      <c r="AI1267" s="56"/>
      <c r="AJ1267" s="56"/>
      <c r="AK1267" s="56"/>
    </row>
    <row r="1268" ht="26.25" customHeight="1">
      <c r="A1268" s="40">
        <v>1217.0</v>
      </c>
      <c r="B1268" s="55"/>
      <c r="C1268" s="49" t="s">
        <v>4915</v>
      </c>
      <c r="D1268" s="67">
        <v>29624.0</v>
      </c>
      <c r="E1268" s="67"/>
      <c r="F1268" s="41" t="s">
        <v>101</v>
      </c>
      <c r="G1268" s="40"/>
      <c r="H1268" s="49" t="s">
        <v>4916</v>
      </c>
      <c r="I1268" s="40" t="s">
        <v>2239</v>
      </c>
      <c r="J1268" s="49" t="s">
        <v>10</v>
      </c>
      <c r="K1268" s="55"/>
      <c r="L1268" s="52">
        <v>8.1916459676E10</v>
      </c>
      <c r="M1268" s="53"/>
      <c r="N1268" s="49" t="s">
        <v>4917</v>
      </c>
      <c r="O1268" s="40" t="s">
        <v>106</v>
      </c>
      <c r="P1268" s="55"/>
      <c r="Q1268" s="40" t="s">
        <v>108</v>
      </c>
      <c r="R1268" s="55"/>
      <c r="S1268" s="55"/>
      <c r="T1268" s="55"/>
      <c r="U1268" s="55"/>
      <c r="V1268" s="49" t="s">
        <v>4918</v>
      </c>
      <c r="W1268" s="55"/>
      <c r="X1268" s="55"/>
      <c r="Y1268" s="55"/>
      <c r="Z1268" s="40"/>
      <c r="AA1268" s="55"/>
      <c r="AB1268" s="40"/>
      <c r="AC1268" s="40"/>
      <c r="AD1268" s="55"/>
      <c r="AE1268" s="56"/>
      <c r="AF1268" s="56"/>
      <c r="AG1268" s="56"/>
      <c r="AH1268" s="56"/>
      <c r="AI1268" s="56"/>
      <c r="AJ1268" s="56"/>
      <c r="AK1268" s="56"/>
    </row>
    <row r="1269" ht="26.25" customHeight="1">
      <c r="A1269" s="40">
        <v>1218.0</v>
      </c>
      <c r="B1269" s="55"/>
      <c r="C1269" s="49" t="s">
        <v>4919</v>
      </c>
      <c r="D1269" s="68" t="s">
        <v>4920</v>
      </c>
      <c r="E1269" s="68"/>
      <c r="F1269" s="41" t="s">
        <v>119</v>
      </c>
      <c r="G1269" s="40"/>
      <c r="H1269" s="49" t="s">
        <v>4921</v>
      </c>
      <c r="I1269" s="40" t="s">
        <v>2762</v>
      </c>
      <c r="J1269" s="49" t="s">
        <v>24</v>
      </c>
      <c r="K1269" s="49" t="s">
        <v>105</v>
      </c>
      <c r="L1269" s="52">
        <v>8.7838275194E10</v>
      </c>
      <c r="M1269" s="53"/>
      <c r="N1269" s="49" t="s">
        <v>4922</v>
      </c>
      <c r="O1269" s="40" t="s">
        <v>4</v>
      </c>
      <c r="P1269" s="55"/>
      <c r="Q1269" s="40" t="s">
        <v>139</v>
      </c>
      <c r="R1269" s="55"/>
      <c r="S1269" s="55"/>
      <c r="T1269" s="55"/>
      <c r="U1269" s="55"/>
      <c r="V1269" s="49" t="s">
        <v>2876</v>
      </c>
      <c r="W1269" s="55"/>
      <c r="X1269" s="55"/>
      <c r="Y1269" s="55"/>
      <c r="Z1269" s="40"/>
      <c r="AA1269" s="55"/>
      <c r="AB1269" s="40"/>
      <c r="AC1269" s="40"/>
      <c r="AD1269" s="55"/>
      <c r="AE1269" s="56"/>
      <c r="AF1269" s="56"/>
      <c r="AG1269" s="56"/>
      <c r="AH1269" s="56"/>
      <c r="AI1269" s="56"/>
      <c r="AJ1269" s="56"/>
      <c r="AK1269" s="56"/>
    </row>
    <row r="1270" ht="26.25" customHeight="1">
      <c r="A1270" s="40">
        <v>1219.0</v>
      </c>
      <c r="B1270" s="55"/>
      <c r="C1270" s="49" t="s">
        <v>4923</v>
      </c>
      <c r="D1270" s="67">
        <v>32934.0</v>
      </c>
      <c r="E1270" s="67"/>
      <c r="F1270" s="41" t="s">
        <v>101</v>
      </c>
      <c r="G1270" s="40"/>
      <c r="H1270" s="49" t="s">
        <v>4924</v>
      </c>
      <c r="I1270" s="40" t="s">
        <v>4925</v>
      </c>
      <c r="J1270" s="49" t="s">
        <v>31</v>
      </c>
      <c r="K1270" s="55"/>
      <c r="L1270" s="52">
        <v>8.5222886663E10</v>
      </c>
      <c r="M1270" s="53"/>
      <c r="N1270" s="49" t="s">
        <v>4926</v>
      </c>
      <c r="O1270" s="40" t="s">
        <v>4</v>
      </c>
      <c r="P1270" s="55"/>
      <c r="Q1270" s="40" t="s">
        <v>108</v>
      </c>
      <c r="R1270" s="55"/>
      <c r="S1270" s="55"/>
      <c r="T1270" s="55"/>
      <c r="U1270" s="55"/>
      <c r="V1270" s="49" t="s">
        <v>2876</v>
      </c>
      <c r="W1270" s="55"/>
      <c r="X1270" s="55"/>
      <c r="Y1270" s="55"/>
      <c r="Z1270" s="40"/>
      <c r="AA1270" s="55"/>
      <c r="AB1270" s="40"/>
      <c r="AC1270" s="40"/>
      <c r="AD1270" s="55"/>
      <c r="AE1270" s="56"/>
      <c r="AF1270" s="56"/>
      <c r="AG1270" s="56"/>
      <c r="AH1270" s="56"/>
      <c r="AI1270" s="56"/>
      <c r="AJ1270" s="56"/>
      <c r="AK1270" s="56"/>
    </row>
    <row r="1271" ht="26.25" customHeight="1">
      <c r="A1271" s="40">
        <v>1220.0</v>
      </c>
      <c r="B1271" s="55"/>
      <c r="C1271" s="49" t="s">
        <v>4927</v>
      </c>
      <c r="D1271" s="67">
        <v>35710.0</v>
      </c>
      <c r="E1271" s="67"/>
      <c r="F1271" s="41" t="s">
        <v>101</v>
      </c>
      <c r="G1271" s="40"/>
      <c r="H1271" s="49" t="s">
        <v>4928</v>
      </c>
      <c r="I1271" s="40" t="s">
        <v>4929</v>
      </c>
      <c r="J1271" s="49" t="s">
        <v>31</v>
      </c>
      <c r="K1271" s="49" t="s">
        <v>105</v>
      </c>
      <c r="L1271" s="52">
        <v>8.1281938138E10</v>
      </c>
      <c r="M1271" s="53">
        <v>8.1369071042E10</v>
      </c>
      <c r="N1271" s="49" t="s">
        <v>2840</v>
      </c>
      <c r="O1271" s="40" t="s">
        <v>2961</v>
      </c>
      <c r="P1271" s="55"/>
      <c r="Q1271" s="40" t="s">
        <v>108</v>
      </c>
      <c r="R1271" s="55"/>
      <c r="S1271" s="55"/>
      <c r="T1271" s="55"/>
      <c r="U1271" s="55"/>
      <c r="V1271" s="49" t="s">
        <v>4930</v>
      </c>
      <c r="W1271" s="55"/>
      <c r="X1271" s="55"/>
      <c r="Y1271" s="55"/>
      <c r="Z1271" s="40"/>
      <c r="AA1271" s="55"/>
      <c r="AB1271" s="40"/>
      <c r="AC1271" s="40"/>
      <c r="AD1271" s="55"/>
      <c r="AE1271" s="56"/>
      <c r="AF1271" s="56"/>
      <c r="AG1271" s="56"/>
      <c r="AH1271" s="56"/>
      <c r="AI1271" s="56"/>
      <c r="AJ1271" s="56"/>
      <c r="AK1271" s="56"/>
    </row>
    <row r="1272" ht="26.25" customHeight="1">
      <c r="A1272" s="40">
        <v>1221.0</v>
      </c>
      <c r="B1272" s="55"/>
      <c r="C1272" s="49" t="s">
        <v>4931</v>
      </c>
      <c r="D1272" s="68" t="s">
        <v>4932</v>
      </c>
      <c r="E1272" s="68"/>
      <c r="F1272" s="41" t="s">
        <v>119</v>
      </c>
      <c r="G1272" s="40"/>
      <c r="H1272" s="49" t="s">
        <v>4933</v>
      </c>
      <c r="I1272" s="40" t="s">
        <v>2027</v>
      </c>
      <c r="J1272" s="49" t="s">
        <v>15</v>
      </c>
      <c r="K1272" s="55"/>
      <c r="L1272" s="52">
        <v>8.5642174148E10</v>
      </c>
      <c r="M1272" s="53"/>
      <c r="N1272" s="54" t="s">
        <v>4934</v>
      </c>
      <c r="O1272" s="40" t="s">
        <v>137</v>
      </c>
      <c r="P1272" s="55"/>
      <c r="Q1272" s="40" t="s">
        <v>108</v>
      </c>
      <c r="R1272" s="55"/>
      <c r="S1272" s="55"/>
      <c r="T1272" s="55"/>
      <c r="U1272" s="55"/>
      <c r="V1272" s="49" t="s">
        <v>2876</v>
      </c>
      <c r="W1272" s="55"/>
      <c r="X1272" s="55"/>
      <c r="Y1272" s="55"/>
      <c r="Z1272" s="40"/>
      <c r="AA1272" s="55"/>
      <c r="AB1272" s="40"/>
      <c r="AC1272" s="40"/>
      <c r="AD1272" s="55"/>
      <c r="AE1272" s="56"/>
      <c r="AF1272" s="56"/>
      <c r="AG1272" s="56"/>
      <c r="AH1272" s="56"/>
      <c r="AI1272" s="56"/>
      <c r="AJ1272" s="56"/>
      <c r="AK1272" s="56"/>
    </row>
    <row r="1273" ht="26.25" customHeight="1">
      <c r="A1273" s="40">
        <v>1222.0</v>
      </c>
      <c r="B1273" s="55"/>
      <c r="C1273" s="49" t="s">
        <v>4935</v>
      </c>
      <c r="D1273" s="68" t="s">
        <v>4936</v>
      </c>
      <c r="E1273" s="68"/>
      <c r="F1273" s="41" t="s">
        <v>101</v>
      </c>
      <c r="G1273" s="40"/>
      <c r="H1273" s="49" t="s">
        <v>4937</v>
      </c>
      <c r="I1273" s="40" t="s">
        <v>4938</v>
      </c>
      <c r="J1273" s="49" t="s">
        <v>33</v>
      </c>
      <c r="K1273" s="49" t="s">
        <v>105</v>
      </c>
      <c r="L1273" s="52">
        <v>8.5250356826E10</v>
      </c>
      <c r="M1273" s="53" t="s">
        <v>4939</v>
      </c>
      <c r="N1273" s="49" t="s">
        <v>2840</v>
      </c>
      <c r="O1273" s="40" t="s">
        <v>106</v>
      </c>
      <c r="P1273" s="55"/>
      <c r="Q1273" s="40" t="s">
        <v>139</v>
      </c>
      <c r="R1273" s="55"/>
      <c r="S1273" s="55"/>
      <c r="T1273" s="55"/>
      <c r="U1273" s="55"/>
      <c r="V1273" s="49" t="s">
        <v>2842</v>
      </c>
      <c r="W1273" s="55"/>
      <c r="X1273" s="55"/>
      <c r="Y1273" s="55"/>
      <c r="Z1273" s="40"/>
      <c r="AA1273" s="55"/>
      <c r="AB1273" s="40"/>
      <c r="AC1273" s="40"/>
      <c r="AD1273" s="55"/>
      <c r="AE1273" s="56"/>
      <c r="AF1273" s="56"/>
      <c r="AG1273" s="56"/>
      <c r="AH1273" s="56"/>
      <c r="AI1273" s="56"/>
      <c r="AJ1273" s="56"/>
      <c r="AK1273" s="56"/>
    </row>
    <row r="1274" ht="26.25" customHeight="1">
      <c r="A1274" s="40">
        <v>1223.0</v>
      </c>
      <c r="B1274" s="55"/>
      <c r="C1274" s="49" t="s">
        <v>4940</v>
      </c>
      <c r="D1274" s="68" t="s">
        <v>4941</v>
      </c>
      <c r="E1274" s="68"/>
      <c r="F1274" s="41" t="s">
        <v>101</v>
      </c>
      <c r="G1274" s="40"/>
      <c r="H1274" s="49" t="s">
        <v>4942</v>
      </c>
      <c r="I1274" s="40" t="s">
        <v>4065</v>
      </c>
      <c r="J1274" s="49" t="s">
        <v>10</v>
      </c>
      <c r="K1274" s="55"/>
      <c r="L1274" s="52">
        <v>8.533912171E10</v>
      </c>
      <c r="M1274" s="53"/>
      <c r="N1274" s="49" t="s">
        <v>2840</v>
      </c>
      <c r="O1274" s="40" t="s">
        <v>106</v>
      </c>
      <c r="P1274" s="55"/>
      <c r="Q1274" s="40" t="s">
        <v>4943</v>
      </c>
      <c r="R1274" s="55"/>
      <c r="S1274" s="55"/>
      <c r="T1274" s="55"/>
      <c r="U1274" s="55"/>
      <c r="V1274" s="49" t="s">
        <v>4944</v>
      </c>
      <c r="W1274" s="55"/>
      <c r="X1274" s="55"/>
      <c r="Y1274" s="55"/>
      <c r="Z1274" s="40"/>
      <c r="AA1274" s="55"/>
      <c r="AB1274" s="40"/>
      <c r="AC1274" s="40"/>
      <c r="AD1274" s="55"/>
      <c r="AE1274" s="56"/>
      <c r="AF1274" s="56"/>
      <c r="AG1274" s="56"/>
      <c r="AH1274" s="56"/>
      <c r="AI1274" s="56"/>
      <c r="AJ1274" s="56"/>
      <c r="AK1274" s="56"/>
    </row>
    <row r="1275" ht="26.25" customHeight="1">
      <c r="A1275" s="40">
        <v>1224.0</v>
      </c>
      <c r="B1275" s="55"/>
      <c r="C1275" s="49" t="s">
        <v>4945</v>
      </c>
      <c r="D1275" s="68" t="s">
        <v>4946</v>
      </c>
      <c r="E1275" s="68"/>
      <c r="F1275" s="41" t="s">
        <v>101</v>
      </c>
      <c r="G1275" s="40"/>
      <c r="H1275" s="49" t="s">
        <v>45</v>
      </c>
      <c r="I1275" s="40" t="s">
        <v>45</v>
      </c>
      <c r="J1275" s="49" t="s">
        <v>45</v>
      </c>
      <c r="K1275" s="55"/>
      <c r="L1275" s="52">
        <v>8.5239039277E10</v>
      </c>
      <c r="M1275" s="53"/>
      <c r="N1275" s="54" t="s">
        <v>4947</v>
      </c>
      <c r="O1275" s="40" t="s">
        <v>137</v>
      </c>
      <c r="P1275" s="55"/>
      <c r="Q1275" s="40" t="s">
        <v>108</v>
      </c>
      <c r="R1275" s="55"/>
      <c r="S1275" s="55"/>
      <c r="T1275" s="55"/>
      <c r="U1275" s="55"/>
      <c r="V1275" s="49" t="s">
        <v>4948</v>
      </c>
      <c r="W1275" s="55"/>
      <c r="X1275" s="55"/>
      <c r="Y1275" s="55"/>
      <c r="Z1275" s="40"/>
      <c r="AA1275" s="55"/>
      <c r="AB1275" s="40"/>
      <c r="AC1275" s="40"/>
      <c r="AD1275" s="55"/>
      <c r="AE1275" s="56"/>
      <c r="AF1275" s="56"/>
      <c r="AG1275" s="56"/>
      <c r="AH1275" s="56"/>
      <c r="AI1275" s="56"/>
      <c r="AJ1275" s="56"/>
      <c r="AK1275" s="56"/>
    </row>
    <row r="1276" ht="26.25" customHeight="1">
      <c r="A1276" s="40">
        <v>1225.0</v>
      </c>
      <c r="B1276" s="55"/>
      <c r="C1276" s="49" t="s">
        <v>4949</v>
      </c>
      <c r="D1276" s="67">
        <v>34922.0</v>
      </c>
      <c r="E1276" s="67"/>
      <c r="F1276" s="41" t="s">
        <v>101</v>
      </c>
      <c r="G1276" s="40"/>
      <c r="H1276" s="49" t="s">
        <v>4950</v>
      </c>
      <c r="I1276" s="40" t="s">
        <v>2609</v>
      </c>
      <c r="J1276" s="49" t="s">
        <v>13</v>
      </c>
      <c r="K1276" s="49" t="s">
        <v>105</v>
      </c>
      <c r="L1276" s="52">
        <v>8.7885710197E10</v>
      </c>
      <c r="M1276" s="53">
        <v>8.1318812182E10</v>
      </c>
      <c r="N1276" s="54" t="s">
        <v>4951</v>
      </c>
      <c r="O1276" s="40" t="s">
        <v>106</v>
      </c>
      <c r="P1276" s="55"/>
      <c r="Q1276" s="40" t="s">
        <v>139</v>
      </c>
      <c r="R1276" s="55"/>
      <c r="S1276" s="55"/>
      <c r="T1276" s="55"/>
      <c r="U1276" s="55"/>
      <c r="V1276" s="49" t="s">
        <v>2842</v>
      </c>
      <c r="W1276" s="55"/>
      <c r="X1276" s="55"/>
      <c r="Y1276" s="55"/>
      <c r="Z1276" s="40"/>
      <c r="AA1276" s="55"/>
      <c r="AB1276" s="40"/>
      <c r="AC1276" s="40"/>
      <c r="AD1276" s="55"/>
      <c r="AE1276" s="56"/>
      <c r="AF1276" s="56"/>
      <c r="AG1276" s="56"/>
      <c r="AH1276" s="56"/>
      <c r="AI1276" s="56"/>
      <c r="AJ1276" s="56"/>
      <c r="AK1276" s="56"/>
    </row>
    <row r="1277" ht="26.25" customHeight="1">
      <c r="A1277" s="40">
        <v>1226.0</v>
      </c>
      <c r="B1277" s="55"/>
      <c r="C1277" s="49" t="s">
        <v>4952</v>
      </c>
      <c r="D1277" s="68" t="s">
        <v>4953</v>
      </c>
      <c r="E1277" s="68"/>
      <c r="F1277" s="41" t="s">
        <v>119</v>
      </c>
      <c r="G1277" s="40"/>
      <c r="H1277" s="49" t="s">
        <v>4954</v>
      </c>
      <c r="I1277" s="40" t="s">
        <v>15</v>
      </c>
      <c r="J1277" s="49" t="s">
        <v>15</v>
      </c>
      <c r="K1277" s="49" t="s">
        <v>1776</v>
      </c>
      <c r="L1277" s="52" t="s">
        <v>4955</v>
      </c>
      <c r="M1277" s="53" t="s">
        <v>4956</v>
      </c>
      <c r="N1277" s="54"/>
      <c r="O1277" s="40" t="s">
        <v>106</v>
      </c>
      <c r="P1277" s="55"/>
      <c r="Q1277" s="40" t="s">
        <v>139</v>
      </c>
      <c r="R1277" s="55"/>
      <c r="S1277" s="55"/>
      <c r="T1277" s="55"/>
      <c r="U1277" s="55"/>
      <c r="V1277" s="49" t="s">
        <v>4957</v>
      </c>
      <c r="W1277" s="55"/>
      <c r="X1277" s="55"/>
      <c r="Y1277" s="55"/>
      <c r="Z1277" s="40"/>
      <c r="AA1277" s="55"/>
      <c r="AB1277" s="40"/>
      <c r="AC1277" s="40"/>
      <c r="AD1277" s="55"/>
      <c r="AE1277" s="56"/>
      <c r="AF1277" s="56"/>
      <c r="AG1277" s="56"/>
      <c r="AH1277" s="56"/>
      <c r="AI1277" s="56"/>
      <c r="AJ1277" s="56"/>
      <c r="AK1277" s="56"/>
    </row>
    <row r="1278" ht="26.25" customHeight="1">
      <c r="A1278" s="40">
        <v>1227.0</v>
      </c>
      <c r="B1278" s="55"/>
      <c r="C1278" s="49" t="s">
        <v>4958</v>
      </c>
      <c r="D1278" s="67">
        <v>31899.0</v>
      </c>
      <c r="E1278" s="67"/>
      <c r="F1278" s="41" t="s">
        <v>119</v>
      </c>
      <c r="G1278" s="40"/>
      <c r="H1278" s="49" t="s">
        <v>4959</v>
      </c>
      <c r="I1278" s="40" t="s">
        <v>2217</v>
      </c>
      <c r="J1278" s="49" t="s">
        <v>24</v>
      </c>
      <c r="K1278" s="55"/>
      <c r="L1278" s="52">
        <v>8.5643270031E10</v>
      </c>
      <c r="M1278" s="53"/>
      <c r="N1278" s="54" t="s">
        <v>4960</v>
      </c>
      <c r="O1278" s="40" t="s">
        <v>137</v>
      </c>
      <c r="P1278" s="55"/>
      <c r="Q1278" s="40" t="s">
        <v>2841</v>
      </c>
      <c r="R1278" s="55"/>
      <c r="S1278" s="55"/>
      <c r="T1278" s="55"/>
      <c r="U1278" s="55"/>
      <c r="V1278" s="49" t="s">
        <v>4961</v>
      </c>
      <c r="W1278" s="55"/>
      <c r="X1278" s="55"/>
      <c r="Y1278" s="55"/>
      <c r="Z1278" s="40"/>
      <c r="AA1278" s="55"/>
      <c r="AB1278" s="40"/>
      <c r="AC1278" s="40"/>
      <c r="AD1278" s="55"/>
      <c r="AE1278" s="56"/>
      <c r="AF1278" s="56"/>
      <c r="AG1278" s="56"/>
      <c r="AH1278" s="56"/>
      <c r="AI1278" s="56"/>
      <c r="AJ1278" s="56"/>
      <c r="AK1278" s="56"/>
    </row>
    <row r="1279" ht="26.25" customHeight="1">
      <c r="A1279" s="40">
        <v>1228.0</v>
      </c>
      <c r="B1279" s="55"/>
      <c r="C1279" s="49" t="s">
        <v>4962</v>
      </c>
      <c r="D1279" s="68" t="s">
        <v>4963</v>
      </c>
      <c r="E1279" s="68"/>
      <c r="F1279" s="41" t="s">
        <v>101</v>
      </c>
      <c r="G1279" s="40"/>
      <c r="H1279" s="49" t="s">
        <v>4964</v>
      </c>
      <c r="I1279" s="40" t="s">
        <v>4965</v>
      </c>
      <c r="J1279" s="49" t="s">
        <v>46</v>
      </c>
      <c r="K1279" s="55"/>
      <c r="L1279" s="52">
        <v>8.239095002E10</v>
      </c>
      <c r="M1279" s="53"/>
      <c r="N1279" s="49" t="s">
        <v>2831</v>
      </c>
      <c r="O1279" s="40" t="s">
        <v>2961</v>
      </c>
      <c r="P1279" s="55"/>
      <c r="Q1279" s="40" t="s">
        <v>139</v>
      </c>
      <c r="R1279" s="55"/>
      <c r="S1279" s="55"/>
      <c r="T1279" s="55"/>
      <c r="U1279" s="55"/>
      <c r="V1279" s="49" t="s">
        <v>4966</v>
      </c>
      <c r="W1279" s="55"/>
      <c r="X1279" s="55"/>
      <c r="Y1279" s="55"/>
      <c r="Z1279" s="40"/>
      <c r="AA1279" s="55"/>
      <c r="AB1279" s="40"/>
      <c r="AC1279" s="40"/>
      <c r="AD1279" s="55"/>
      <c r="AE1279" s="56"/>
      <c r="AF1279" s="56"/>
      <c r="AG1279" s="56"/>
      <c r="AH1279" s="56"/>
      <c r="AI1279" s="56"/>
      <c r="AJ1279" s="56"/>
      <c r="AK1279" s="56"/>
    </row>
    <row r="1280" ht="26.25" customHeight="1">
      <c r="A1280" s="40">
        <v>1229.0</v>
      </c>
      <c r="B1280" s="55"/>
      <c r="C1280" s="49" t="s">
        <v>4967</v>
      </c>
      <c r="D1280" s="68" t="s">
        <v>4968</v>
      </c>
      <c r="E1280" s="68"/>
      <c r="F1280" s="41" t="s">
        <v>101</v>
      </c>
      <c r="G1280" s="40"/>
      <c r="H1280" s="49" t="s">
        <v>4969</v>
      </c>
      <c r="I1280" s="40" t="s">
        <v>2468</v>
      </c>
      <c r="J1280" s="49" t="s">
        <v>10</v>
      </c>
      <c r="K1280" s="55"/>
      <c r="L1280" s="52">
        <v>8.1933102678E10</v>
      </c>
      <c r="M1280" s="53"/>
      <c r="N1280" s="49" t="s">
        <v>4970</v>
      </c>
      <c r="O1280" s="40" t="s">
        <v>106</v>
      </c>
      <c r="P1280" s="55"/>
      <c r="Q1280" s="40" t="s">
        <v>108</v>
      </c>
      <c r="R1280" s="55"/>
      <c r="S1280" s="55"/>
      <c r="T1280" s="55"/>
      <c r="U1280" s="55"/>
      <c r="V1280" s="49" t="s">
        <v>4971</v>
      </c>
      <c r="W1280" s="55"/>
      <c r="X1280" s="55"/>
      <c r="Y1280" s="55"/>
      <c r="Z1280" s="40"/>
      <c r="AA1280" s="55"/>
      <c r="AB1280" s="40"/>
      <c r="AC1280" s="40"/>
      <c r="AD1280" s="55"/>
      <c r="AE1280" s="56"/>
      <c r="AF1280" s="56"/>
      <c r="AG1280" s="56"/>
      <c r="AH1280" s="56"/>
      <c r="AI1280" s="56"/>
      <c r="AJ1280" s="56"/>
      <c r="AK1280" s="56"/>
    </row>
    <row r="1281" ht="26.25" customHeight="1">
      <c r="A1281" s="40">
        <v>1230.0</v>
      </c>
      <c r="B1281" s="55"/>
      <c r="C1281" s="49" t="s">
        <v>4972</v>
      </c>
      <c r="D1281" s="68" t="s">
        <v>4973</v>
      </c>
      <c r="E1281" s="68"/>
      <c r="F1281" s="41" t="s">
        <v>101</v>
      </c>
      <c r="G1281" s="40"/>
      <c r="H1281" s="49" t="s">
        <v>4974</v>
      </c>
      <c r="I1281" s="40" t="s">
        <v>4811</v>
      </c>
      <c r="J1281" s="49" t="s">
        <v>10</v>
      </c>
      <c r="K1281" s="55"/>
      <c r="L1281" s="52">
        <v>8.573743043E10</v>
      </c>
      <c r="M1281" s="53"/>
      <c r="N1281" s="54" t="s">
        <v>4975</v>
      </c>
      <c r="O1281" s="40" t="s">
        <v>106</v>
      </c>
      <c r="P1281" s="55"/>
      <c r="Q1281" s="40" t="s">
        <v>108</v>
      </c>
      <c r="R1281" s="55"/>
      <c r="S1281" s="55"/>
      <c r="T1281" s="55"/>
      <c r="U1281" s="55"/>
      <c r="V1281" s="49" t="s">
        <v>4976</v>
      </c>
      <c r="W1281" s="55"/>
      <c r="X1281" s="55"/>
      <c r="Y1281" s="55"/>
      <c r="Z1281" s="40"/>
      <c r="AA1281" s="55"/>
      <c r="AB1281" s="40"/>
      <c r="AC1281" s="40"/>
      <c r="AD1281" s="55"/>
      <c r="AE1281" s="56"/>
      <c r="AF1281" s="98"/>
      <c r="AG1281" s="98"/>
      <c r="AH1281" s="98"/>
      <c r="AI1281" s="98"/>
      <c r="AJ1281" s="98"/>
      <c r="AK1281" s="98"/>
    </row>
    <row r="1282" ht="26.25" customHeight="1">
      <c r="A1282" s="40">
        <v>1231.0</v>
      </c>
      <c r="B1282" s="55"/>
      <c r="C1282" s="49" t="s">
        <v>4977</v>
      </c>
      <c r="D1282" s="68" t="s">
        <v>4978</v>
      </c>
      <c r="E1282" s="68"/>
      <c r="F1282" s="41" t="s">
        <v>101</v>
      </c>
      <c r="G1282" s="40"/>
      <c r="H1282" s="49" t="s">
        <v>4979</v>
      </c>
      <c r="I1282" s="40" t="s">
        <v>2063</v>
      </c>
      <c r="J1282" s="49" t="s">
        <v>10</v>
      </c>
      <c r="K1282" s="55"/>
      <c r="L1282" s="52">
        <v>8.5875654007E10</v>
      </c>
      <c r="M1282" s="53"/>
      <c r="N1282" s="49" t="s">
        <v>4980</v>
      </c>
      <c r="O1282" s="40" t="s">
        <v>106</v>
      </c>
      <c r="P1282" s="55"/>
      <c r="Q1282" s="40" t="s">
        <v>108</v>
      </c>
      <c r="R1282" s="55"/>
      <c r="S1282" s="55"/>
      <c r="T1282" s="55"/>
      <c r="U1282" s="55"/>
      <c r="V1282" s="49" t="s">
        <v>4981</v>
      </c>
      <c r="W1282" s="55"/>
      <c r="X1282" s="55"/>
      <c r="Y1282" s="55"/>
      <c r="Z1282" s="40"/>
      <c r="AA1282" s="55"/>
      <c r="AB1282" s="40"/>
      <c r="AC1282" s="40"/>
      <c r="AD1282" s="55"/>
      <c r="AE1282" s="56"/>
      <c r="AF1282" s="56"/>
      <c r="AG1282" s="56"/>
      <c r="AH1282" s="56"/>
      <c r="AI1282" s="56"/>
      <c r="AJ1282" s="56"/>
      <c r="AK1282" s="56"/>
    </row>
    <row r="1283" ht="26.25" customHeight="1">
      <c r="A1283" s="40">
        <v>1232.0</v>
      </c>
      <c r="B1283" s="55"/>
      <c r="C1283" s="49" t="s">
        <v>4982</v>
      </c>
      <c r="D1283" s="68" t="s">
        <v>4983</v>
      </c>
      <c r="E1283" s="68"/>
      <c r="F1283" s="41" t="s">
        <v>119</v>
      </c>
      <c r="G1283" s="40"/>
      <c r="H1283" s="49" t="s">
        <v>4984</v>
      </c>
      <c r="I1283" s="40" t="s">
        <v>2063</v>
      </c>
      <c r="J1283" s="49" t="s">
        <v>10</v>
      </c>
      <c r="K1283" s="55"/>
      <c r="L1283" s="52">
        <v>3.61807421E9</v>
      </c>
      <c r="M1283" s="53"/>
      <c r="N1283" s="49" t="s">
        <v>4985</v>
      </c>
      <c r="O1283" s="40" t="s">
        <v>106</v>
      </c>
      <c r="P1283" s="55"/>
      <c r="Q1283" s="40" t="s">
        <v>108</v>
      </c>
      <c r="R1283" s="55"/>
      <c r="S1283" s="55"/>
      <c r="T1283" s="55"/>
      <c r="U1283" s="55"/>
      <c r="V1283" s="49" t="s">
        <v>4986</v>
      </c>
      <c r="W1283" s="55"/>
      <c r="X1283" s="55"/>
      <c r="Y1283" s="55"/>
      <c r="Z1283" s="40"/>
      <c r="AA1283" s="55"/>
      <c r="AB1283" s="40"/>
      <c r="AC1283" s="40"/>
      <c r="AD1283" s="55"/>
      <c r="AE1283" s="56"/>
      <c r="AF1283" s="56"/>
      <c r="AG1283" s="56"/>
      <c r="AH1283" s="56"/>
      <c r="AI1283" s="56"/>
      <c r="AJ1283" s="56"/>
      <c r="AK1283" s="56"/>
    </row>
    <row r="1284" ht="26.25" customHeight="1">
      <c r="A1284" s="40">
        <v>1233.0</v>
      </c>
      <c r="B1284" s="55"/>
      <c r="C1284" s="49" t="s">
        <v>4987</v>
      </c>
      <c r="D1284" s="68" t="s">
        <v>4988</v>
      </c>
      <c r="E1284" s="68"/>
      <c r="F1284" s="41" t="s">
        <v>119</v>
      </c>
      <c r="G1284" s="40"/>
      <c r="H1284" s="49" t="s">
        <v>4989</v>
      </c>
      <c r="I1284" s="40" t="s">
        <v>151</v>
      </c>
      <c r="J1284" s="49" t="s">
        <v>11</v>
      </c>
      <c r="K1284" s="49" t="s">
        <v>105</v>
      </c>
      <c r="L1284" s="52">
        <v>8.1213397449E10</v>
      </c>
      <c r="M1284" s="53" t="s">
        <v>4990</v>
      </c>
      <c r="N1284" s="54" t="s">
        <v>4991</v>
      </c>
      <c r="O1284" s="40" t="s">
        <v>137</v>
      </c>
      <c r="P1284" s="55"/>
      <c r="Q1284" s="40" t="s">
        <v>139</v>
      </c>
      <c r="R1284" s="55"/>
      <c r="S1284" s="55"/>
      <c r="T1284" s="55"/>
      <c r="U1284" s="55"/>
      <c r="V1284" s="49" t="s">
        <v>4992</v>
      </c>
      <c r="W1284" s="55"/>
      <c r="X1284" s="55"/>
      <c r="Y1284" s="55"/>
      <c r="Z1284" s="40"/>
      <c r="AA1284" s="55"/>
      <c r="AB1284" s="40"/>
      <c r="AC1284" s="40"/>
      <c r="AD1284" s="55"/>
      <c r="AE1284" s="56"/>
      <c r="AF1284" s="56"/>
      <c r="AG1284" s="56"/>
      <c r="AH1284" s="56"/>
      <c r="AI1284" s="56"/>
      <c r="AJ1284" s="56"/>
      <c r="AK1284" s="56"/>
    </row>
    <row r="1285" ht="26.25" customHeight="1">
      <c r="A1285" s="40">
        <v>1234.0</v>
      </c>
      <c r="B1285" s="55"/>
      <c r="C1285" s="49" t="s">
        <v>4993</v>
      </c>
      <c r="D1285" s="68" t="s">
        <v>4994</v>
      </c>
      <c r="E1285" s="68"/>
      <c r="F1285" s="41" t="s">
        <v>101</v>
      </c>
      <c r="G1285" s="40"/>
      <c r="H1285" s="49" t="s">
        <v>4995</v>
      </c>
      <c r="I1285" s="40" t="s">
        <v>4996</v>
      </c>
      <c r="J1285" s="49" t="s">
        <v>45</v>
      </c>
      <c r="K1285" s="55"/>
      <c r="L1285" s="52">
        <v>8.2340142118E10</v>
      </c>
      <c r="M1285" s="53"/>
      <c r="N1285" s="49" t="s">
        <v>4997</v>
      </c>
      <c r="O1285" s="40" t="s">
        <v>106</v>
      </c>
      <c r="P1285" s="55"/>
      <c r="Q1285" s="40" t="s">
        <v>139</v>
      </c>
      <c r="R1285" s="55"/>
      <c r="S1285" s="55"/>
      <c r="T1285" s="55"/>
      <c r="U1285" s="55"/>
      <c r="V1285" s="49" t="s">
        <v>2876</v>
      </c>
      <c r="W1285" s="55"/>
      <c r="X1285" s="55"/>
      <c r="Y1285" s="55"/>
      <c r="Z1285" s="40"/>
      <c r="AA1285" s="55"/>
      <c r="AB1285" s="40"/>
      <c r="AC1285" s="40"/>
      <c r="AD1285" s="55"/>
      <c r="AE1285" s="56"/>
      <c r="AF1285" s="56"/>
      <c r="AG1285" s="56"/>
      <c r="AH1285" s="56"/>
      <c r="AI1285" s="56"/>
      <c r="AJ1285" s="56"/>
      <c r="AK1285" s="56"/>
    </row>
    <row r="1286" ht="26.25" customHeight="1">
      <c r="A1286" s="40">
        <v>1235.0</v>
      </c>
      <c r="B1286" s="55"/>
      <c r="C1286" s="49" t="s">
        <v>4998</v>
      </c>
      <c r="D1286" s="68" t="s">
        <v>4999</v>
      </c>
      <c r="E1286" s="68"/>
      <c r="F1286" s="41" t="s">
        <v>101</v>
      </c>
      <c r="G1286" s="40"/>
      <c r="H1286" s="49" t="s">
        <v>5000</v>
      </c>
      <c r="I1286" s="40" t="s">
        <v>5001</v>
      </c>
      <c r="J1286" s="49" t="s">
        <v>24</v>
      </c>
      <c r="K1286" s="55"/>
      <c r="L1286" s="52">
        <v>8.564366781E10</v>
      </c>
      <c r="M1286" s="53"/>
      <c r="N1286" s="49" t="s">
        <v>5002</v>
      </c>
      <c r="O1286" s="40" t="s">
        <v>6</v>
      </c>
      <c r="P1286" s="55"/>
      <c r="Q1286" s="40" t="s">
        <v>2841</v>
      </c>
      <c r="R1286" s="55"/>
      <c r="S1286" s="55"/>
      <c r="T1286" s="55"/>
      <c r="U1286" s="55"/>
      <c r="V1286" s="49" t="s">
        <v>5003</v>
      </c>
      <c r="W1286" s="55"/>
      <c r="X1286" s="55"/>
      <c r="Y1286" s="55"/>
      <c r="Z1286" s="40"/>
      <c r="AA1286" s="55"/>
      <c r="AB1286" s="40"/>
      <c r="AC1286" s="40"/>
      <c r="AD1286" s="55"/>
      <c r="AE1286" s="56"/>
      <c r="AF1286" s="56"/>
      <c r="AG1286" s="56"/>
      <c r="AH1286" s="56"/>
      <c r="AI1286" s="56"/>
      <c r="AJ1286" s="56"/>
      <c r="AK1286" s="56"/>
    </row>
    <row r="1287" ht="26.25" customHeight="1">
      <c r="A1287" s="40">
        <v>1236.0</v>
      </c>
      <c r="B1287" s="55"/>
      <c r="C1287" s="49" t="s">
        <v>5004</v>
      </c>
      <c r="D1287" s="68" t="s">
        <v>5005</v>
      </c>
      <c r="E1287" s="68"/>
      <c r="F1287" s="41" t="s">
        <v>101</v>
      </c>
      <c r="G1287" s="40"/>
      <c r="H1287" s="49" t="s">
        <v>5006</v>
      </c>
      <c r="I1287" s="40" t="s">
        <v>248</v>
      </c>
      <c r="J1287" s="49" t="s">
        <v>11</v>
      </c>
      <c r="K1287" s="55"/>
      <c r="L1287" s="52">
        <v>8.2121252446E10</v>
      </c>
      <c r="M1287" s="53"/>
      <c r="N1287" s="54" t="s">
        <v>5007</v>
      </c>
      <c r="O1287" s="40" t="s">
        <v>106</v>
      </c>
      <c r="P1287" s="55"/>
      <c r="Q1287" s="40" t="s">
        <v>139</v>
      </c>
      <c r="R1287" s="55"/>
      <c r="S1287" s="55"/>
      <c r="T1287" s="55"/>
      <c r="U1287" s="55"/>
      <c r="V1287" s="49" t="s">
        <v>5008</v>
      </c>
      <c r="W1287" s="55"/>
      <c r="X1287" s="55"/>
      <c r="Y1287" s="55"/>
      <c r="Z1287" s="40"/>
      <c r="AA1287" s="55"/>
      <c r="AB1287" s="40"/>
      <c r="AC1287" s="40"/>
      <c r="AD1287" s="55"/>
      <c r="AE1287" s="56"/>
      <c r="AF1287" s="56"/>
      <c r="AG1287" s="56"/>
      <c r="AH1287" s="56"/>
      <c r="AI1287" s="56"/>
      <c r="AJ1287" s="56"/>
      <c r="AK1287" s="56"/>
    </row>
    <row r="1288" ht="26.25" customHeight="1">
      <c r="A1288" s="40">
        <v>1237.0</v>
      </c>
      <c r="B1288" s="55"/>
      <c r="C1288" s="49" t="s">
        <v>5009</v>
      </c>
      <c r="D1288" s="68" t="s">
        <v>5010</v>
      </c>
      <c r="E1288" s="68"/>
      <c r="F1288" s="41" t="s">
        <v>101</v>
      </c>
      <c r="G1288" s="40"/>
      <c r="H1288" s="49" t="s">
        <v>5011</v>
      </c>
      <c r="I1288" s="40" t="s">
        <v>2351</v>
      </c>
      <c r="J1288" s="49" t="s">
        <v>16</v>
      </c>
      <c r="K1288" s="55"/>
      <c r="L1288" s="52">
        <v>8.9613718317E10</v>
      </c>
      <c r="M1288" s="53"/>
      <c r="N1288" s="54" t="s">
        <v>5012</v>
      </c>
      <c r="O1288" s="40" t="s">
        <v>106</v>
      </c>
      <c r="P1288" s="55"/>
      <c r="Q1288" s="40" t="s">
        <v>2841</v>
      </c>
      <c r="R1288" s="55"/>
      <c r="S1288" s="55"/>
      <c r="T1288" s="55"/>
      <c r="U1288" s="55"/>
      <c r="V1288" s="49" t="s">
        <v>2876</v>
      </c>
      <c r="W1288" s="55"/>
      <c r="X1288" s="55"/>
      <c r="Y1288" s="55"/>
      <c r="Z1288" s="40"/>
      <c r="AA1288" s="55"/>
      <c r="AB1288" s="40"/>
      <c r="AC1288" s="40"/>
      <c r="AD1288" s="55"/>
      <c r="AE1288" s="56"/>
      <c r="AF1288" s="56"/>
      <c r="AG1288" s="56"/>
      <c r="AH1288" s="56"/>
      <c r="AI1288" s="56"/>
      <c r="AJ1288" s="56"/>
      <c r="AK1288" s="56"/>
    </row>
    <row r="1289" ht="26.25" customHeight="1">
      <c r="A1289" s="40">
        <v>1238.0</v>
      </c>
      <c r="B1289" s="55"/>
      <c r="C1289" s="49" t="s">
        <v>5013</v>
      </c>
      <c r="D1289" s="67">
        <v>33430.0</v>
      </c>
      <c r="E1289" s="67"/>
      <c r="F1289" s="41" t="s">
        <v>101</v>
      </c>
      <c r="G1289" s="40"/>
      <c r="H1289" s="49" t="s">
        <v>5014</v>
      </c>
      <c r="I1289" s="40" t="s">
        <v>2360</v>
      </c>
      <c r="J1289" s="49" t="s">
        <v>16</v>
      </c>
      <c r="K1289" s="49" t="s">
        <v>105</v>
      </c>
      <c r="L1289" s="52">
        <v>8.578415734E10</v>
      </c>
      <c r="M1289" s="53"/>
      <c r="N1289" s="49" t="s">
        <v>5015</v>
      </c>
      <c r="O1289" s="40" t="s">
        <v>137</v>
      </c>
      <c r="P1289" s="55"/>
      <c r="Q1289" s="40" t="s">
        <v>139</v>
      </c>
      <c r="R1289" s="55"/>
      <c r="S1289" s="55"/>
      <c r="T1289" s="55"/>
      <c r="U1289" s="55"/>
      <c r="V1289" s="49" t="s">
        <v>5016</v>
      </c>
      <c r="W1289" s="55"/>
      <c r="X1289" s="55"/>
      <c r="Y1289" s="55"/>
      <c r="Z1289" s="40"/>
      <c r="AA1289" s="55"/>
      <c r="AB1289" s="40"/>
      <c r="AC1289" s="40"/>
      <c r="AD1289" s="55"/>
      <c r="AE1289" s="56"/>
      <c r="AF1289" s="56"/>
      <c r="AG1289" s="56"/>
      <c r="AH1289" s="56"/>
      <c r="AI1289" s="56"/>
      <c r="AJ1289" s="56"/>
      <c r="AK1289" s="56"/>
    </row>
    <row r="1290" ht="26.25" customHeight="1">
      <c r="A1290" s="40">
        <v>1239.0</v>
      </c>
      <c r="B1290" s="55"/>
      <c r="C1290" s="49" t="s">
        <v>5017</v>
      </c>
      <c r="D1290" s="68" t="s">
        <v>5018</v>
      </c>
      <c r="E1290" s="68"/>
      <c r="F1290" s="41" t="s">
        <v>101</v>
      </c>
      <c r="G1290" s="40"/>
      <c r="H1290" s="49" t="s">
        <v>5019</v>
      </c>
      <c r="I1290" s="40" t="s">
        <v>2063</v>
      </c>
      <c r="J1290" s="49" t="s">
        <v>10</v>
      </c>
      <c r="K1290" s="55"/>
      <c r="L1290" s="52">
        <v>8.5239956541E10</v>
      </c>
      <c r="M1290" s="53"/>
      <c r="N1290" s="49" t="s">
        <v>2840</v>
      </c>
      <c r="O1290" s="40" t="s">
        <v>106</v>
      </c>
      <c r="P1290" s="55"/>
      <c r="Q1290" s="40" t="s">
        <v>2841</v>
      </c>
      <c r="R1290" s="55"/>
      <c r="S1290" s="55"/>
      <c r="T1290" s="55"/>
      <c r="U1290" s="55"/>
      <c r="V1290" s="49" t="s">
        <v>5020</v>
      </c>
      <c r="W1290" s="55"/>
      <c r="X1290" s="55"/>
      <c r="Y1290" s="55"/>
      <c r="Z1290" s="40"/>
      <c r="AA1290" s="55"/>
      <c r="AB1290" s="40"/>
      <c r="AC1290" s="40"/>
      <c r="AD1290" s="55"/>
      <c r="AE1290" s="56"/>
      <c r="AF1290" s="56"/>
      <c r="AG1290" s="56"/>
      <c r="AH1290" s="56"/>
      <c r="AI1290" s="56"/>
      <c r="AJ1290" s="56"/>
      <c r="AK1290" s="56"/>
    </row>
    <row r="1291" ht="26.25" customHeight="1">
      <c r="A1291" s="40">
        <v>1240.0</v>
      </c>
      <c r="B1291" s="55"/>
      <c r="C1291" s="49" t="s">
        <v>5021</v>
      </c>
      <c r="D1291" s="68" t="s">
        <v>5022</v>
      </c>
      <c r="E1291" s="68"/>
      <c r="F1291" s="41" t="s">
        <v>101</v>
      </c>
      <c r="G1291" s="40"/>
      <c r="H1291" s="49" t="s">
        <v>5023</v>
      </c>
      <c r="I1291" s="40" t="s">
        <v>248</v>
      </c>
      <c r="J1291" s="49" t="s">
        <v>11</v>
      </c>
      <c r="K1291" s="49" t="s">
        <v>1776</v>
      </c>
      <c r="L1291" s="52" t="s">
        <v>5024</v>
      </c>
      <c r="M1291" s="53" t="s">
        <v>5025</v>
      </c>
      <c r="N1291" s="54" t="s">
        <v>5026</v>
      </c>
      <c r="O1291" s="40" t="s">
        <v>106</v>
      </c>
      <c r="P1291" s="55"/>
      <c r="Q1291" s="40" t="s">
        <v>139</v>
      </c>
      <c r="R1291" s="55"/>
      <c r="S1291" s="55"/>
      <c r="T1291" s="55"/>
      <c r="U1291" s="55"/>
      <c r="V1291" s="49" t="s">
        <v>5027</v>
      </c>
      <c r="W1291" s="55"/>
      <c r="X1291" s="55"/>
      <c r="Y1291" s="55"/>
      <c r="Z1291" s="40"/>
      <c r="AA1291" s="55"/>
      <c r="AB1291" s="40"/>
      <c r="AC1291" s="40"/>
      <c r="AD1291" s="55"/>
      <c r="AE1291" s="56"/>
      <c r="AF1291" s="56"/>
      <c r="AG1291" s="56"/>
      <c r="AH1291" s="56"/>
      <c r="AI1291" s="56"/>
      <c r="AJ1291" s="56"/>
      <c r="AK1291" s="56"/>
    </row>
    <row r="1292" ht="26.25" customHeight="1">
      <c r="A1292" s="10">
        <f>A1291+1</f>
        <v>1241</v>
      </c>
      <c r="B1292" s="56"/>
      <c r="C1292" s="66" t="s">
        <v>5028</v>
      </c>
      <c r="D1292" s="61">
        <v>35417.0</v>
      </c>
      <c r="E1292" s="61"/>
      <c r="F1292" s="78" t="s">
        <v>101</v>
      </c>
      <c r="G1292" s="66" t="s">
        <v>102</v>
      </c>
      <c r="H1292" s="66" t="s">
        <v>5029</v>
      </c>
      <c r="I1292" s="66" t="s">
        <v>5030</v>
      </c>
      <c r="J1292" s="66" t="s">
        <v>13</v>
      </c>
      <c r="K1292" s="66" t="s">
        <v>105</v>
      </c>
      <c r="L1292" s="64">
        <v>8.111362358E9</v>
      </c>
      <c r="M1292" s="64">
        <v>8.111989107E9</v>
      </c>
      <c r="N1292" s="66" t="s">
        <v>5031</v>
      </c>
      <c r="O1292" s="81" t="s">
        <v>137</v>
      </c>
      <c r="P1292" s="66" t="s">
        <v>123</v>
      </c>
      <c r="Q1292" s="66" t="s">
        <v>139</v>
      </c>
      <c r="R1292" s="66" t="s">
        <v>811</v>
      </c>
      <c r="S1292" s="66"/>
      <c r="T1292" s="66" t="s">
        <v>5032</v>
      </c>
      <c r="U1292" s="66" t="s">
        <v>5033</v>
      </c>
      <c r="V1292" s="66" t="s">
        <v>5034</v>
      </c>
      <c r="W1292" s="66" t="s">
        <v>5035</v>
      </c>
      <c r="X1292" s="66" t="s">
        <v>5036</v>
      </c>
      <c r="Y1292" s="82" t="s">
        <v>5037</v>
      </c>
      <c r="Z1292" s="66" t="s">
        <v>5038</v>
      </c>
      <c r="AA1292" s="82" t="s">
        <v>5039</v>
      </c>
      <c r="AB1292" s="82" t="s">
        <v>5040</v>
      </c>
      <c r="AC1292" s="66" t="s">
        <v>5041</v>
      </c>
      <c r="AD1292" s="82" t="s">
        <v>5042</v>
      </c>
      <c r="AE1292" s="82" t="s">
        <v>5043</v>
      </c>
      <c r="AF1292" s="56"/>
      <c r="AG1292" s="56"/>
      <c r="AH1292" s="56"/>
      <c r="AI1292" s="56"/>
      <c r="AJ1292" s="56"/>
      <c r="AK1292" s="56"/>
    </row>
    <row r="1293" ht="26.25" customHeight="1">
      <c r="A1293" s="40">
        <v>1241.0</v>
      </c>
      <c r="B1293" s="55"/>
      <c r="C1293" s="49" t="s">
        <v>5044</v>
      </c>
      <c r="D1293" s="68" t="s">
        <v>5045</v>
      </c>
      <c r="E1293" s="68"/>
      <c r="F1293" s="41" t="s">
        <v>119</v>
      </c>
      <c r="G1293" s="40"/>
      <c r="H1293" s="49" t="s">
        <v>5046</v>
      </c>
      <c r="I1293" s="40" t="s">
        <v>2609</v>
      </c>
      <c r="J1293" s="49" t="s">
        <v>13</v>
      </c>
      <c r="K1293" s="55"/>
      <c r="L1293" s="52">
        <v>8.3878248579E10</v>
      </c>
      <c r="M1293" s="53"/>
      <c r="N1293" s="49" t="s">
        <v>5047</v>
      </c>
      <c r="O1293" s="40" t="s">
        <v>137</v>
      </c>
      <c r="P1293" s="55"/>
      <c r="Q1293" s="40" t="s">
        <v>108</v>
      </c>
      <c r="R1293" s="55"/>
      <c r="S1293" s="55"/>
      <c r="T1293" s="55"/>
      <c r="U1293" s="55"/>
      <c r="V1293" s="49" t="s">
        <v>2876</v>
      </c>
      <c r="W1293" s="55"/>
      <c r="X1293" s="55"/>
      <c r="Y1293" s="55"/>
      <c r="Z1293" s="40"/>
      <c r="AA1293" s="55"/>
      <c r="AB1293" s="40"/>
      <c r="AC1293" s="40"/>
      <c r="AD1293" s="55"/>
      <c r="AE1293" s="56"/>
      <c r="AF1293" s="56"/>
      <c r="AG1293" s="56"/>
      <c r="AH1293" s="56"/>
      <c r="AI1293" s="56"/>
      <c r="AJ1293" s="56"/>
      <c r="AK1293" s="56"/>
    </row>
    <row r="1294" ht="26.25" customHeight="1">
      <c r="A1294" s="40">
        <v>1242.0</v>
      </c>
      <c r="B1294" s="55"/>
      <c r="C1294" s="49" t="s">
        <v>5048</v>
      </c>
      <c r="D1294" s="67">
        <v>30443.0</v>
      </c>
      <c r="E1294" s="67"/>
      <c r="F1294" s="41" t="s">
        <v>119</v>
      </c>
      <c r="G1294" s="40"/>
      <c r="H1294" s="49" t="s">
        <v>5049</v>
      </c>
      <c r="I1294" s="40" t="s">
        <v>2609</v>
      </c>
      <c r="J1294" s="49" t="s">
        <v>13</v>
      </c>
      <c r="K1294" s="55"/>
      <c r="L1294" s="52" t="s">
        <v>5050</v>
      </c>
      <c r="M1294" s="53"/>
      <c r="N1294" s="49" t="s">
        <v>5051</v>
      </c>
      <c r="O1294" s="40" t="s">
        <v>137</v>
      </c>
      <c r="P1294" s="55"/>
      <c r="Q1294" s="40" t="s">
        <v>139</v>
      </c>
      <c r="R1294" s="55"/>
      <c r="S1294" s="55"/>
      <c r="T1294" s="55"/>
      <c r="U1294" s="55"/>
      <c r="V1294" s="49" t="s">
        <v>5052</v>
      </c>
      <c r="W1294" s="55"/>
      <c r="X1294" s="55"/>
      <c r="Y1294" s="55"/>
      <c r="Z1294" s="40"/>
      <c r="AA1294" s="55"/>
      <c r="AB1294" s="40"/>
      <c r="AC1294" s="40"/>
      <c r="AD1294" s="55"/>
      <c r="AE1294" s="56"/>
      <c r="AF1294" s="56"/>
      <c r="AG1294" s="56"/>
      <c r="AH1294" s="56"/>
      <c r="AI1294" s="56"/>
      <c r="AJ1294" s="56"/>
      <c r="AK1294" s="56"/>
    </row>
    <row r="1295" ht="26.25" customHeight="1">
      <c r="A1295" s="40">
        <v>1243.0</v>
      </c>
      <c r="B1295" s="55"/>
      <c r="C1295" s="49" t="s">
        <v>5053</v>
      </c>
      <c r="D1295" s="68" t="s">
        <v>5054</v>
      </c>
      <c r="E1295" s="68"/>
      <c r="F1295" s="41" t="s">
        <v>101</v>
      </c>
      <c r="G1295" s="40"/>
      <c r="H1295" s="49" t="s">
        <v>5055</v>
      </c>
      <c r="I1295" s="40" t="s">
        <v>2020</v>
      </c>
      <c r="J1295" s="49" t="s">
        <v>15</v>
      </c>
      <c r="K1295" s="49" t="s">
        <v>105</v>
      </c>
      <c r="L1295" s="52">
        <v>8.3876940913E10</v>
      </c>
      <c r="M1295" s="53">
        <v>8.387095734E10</v>
      </c>
      <c r="N1295" s="54" t="s">
        <v>5056</v>
      </c>
      <c r="O1295" s="40" t="s">
        <v>106</v>
      </c>
      <c r="P1295" s="55"/>
      <c r="Q1295" s="40" t="s">
        <v>139</v>
      </c>
      <c r="R1295" s="55"/>
      <c r="S1295" s="55"/>
      <c r="T1295" s="55"/>
      <c r="U1295" s="55"/>
      <c r="V1295" s="49" t="s">
        <v>5057</v>
      </c>
      <c r="W1295" s="55"/>
      <c r="X1295" s="55"/>
      <c r="Y1295" s="55"/>
      <c r="Z1295" s="40"/>
      <c r="AA1295" s="55"/>
      <c r="AB1295" s="40"/>
      <c r="AC1295" s="40"/>
      <c r="AD1295" s="55"/>
      <c r="AE1295" s="56"/>
      <c r="AF1295" s="56"/>
      <c r="AG1295" s="56"/>
      <c r="AH1295" s="56"/>
      <c r="AI1295" s="56"/>
      <c r="AJ1295" s="56"/>
      <c r="AK1295" s="56"/>
    </row>
    <row r="1296" ht="26.25" customHeight="1">
      <c r="A1296" s="40">
        <v>1244.0</v>
      </c>
      <c r="B1296" s="55"/>
      <c r="C1296" s="49" t="s">
        <v>5058</v>
      </c>
      <c r="D1296" s="67">
        <v>34647.0</v>
      </c>
      <c r="E1296" s="67"/>
      <c r="F1296" s="41" t="s">
        <v>101</v>
      </c>
      <c r="G1296" s="40"/>
      <c r="H1296" s="49" t="s">
        <v>5059</v>
      </c>
      <c r="I1296" s="40" t="s">
        <v>1509</v>
      </c>
      <c r="J1296" s="49" t="s">
        <v>11</v>
      </c>
      <c r="K1296" s="49" t="s">
        <v>2838</v>
      </c>
      <c r="L1296" s="52">
        <v>8.139448556E10</v>
      </c>
      <c r="M1296" s="53" t="s">
        <v>5060</v>
      </c>
      <c r="N1296" s="54" t="s">
        <v>5061</v>
      </c>
      <c r="O1296" s="40" t="s">
        <v>106</v>
      </c>
      <c r="P1296" s="55"/>
      <c r="Q1296" s="40" t="s">
        <v>2841</v>
      </c>
      <c r="R1296" s="55"/>
      <c r="S1296" s="55"/>
      <c r="T1296" s="55"/>
      <c r="U1296" s="55"/>
      <c r="V1296" s="49" t="s">
        <v>2842</v>
      </c>
      <c r="W1296" s="55"/>
      <c r="X1296" s="55"/>
      <c r="Y1296" s="55"/>
      <c r="Z1296" s="40"/>
      <c r="AA1296" s="55"/>
      <c r="AB1296" s="40"/>
      <c r="AC1296" s="40"/>
      <c r="AD1296" s="55"/>
      <c r="AE1296" s="56"/>
      <c r="AF1296" s="56"/>
      <c r="AG1296" s="56"/>
      <c r="AH1296" s="56"/>
      <c r="AI1296" s="56"/>
      <c r="AJ1296" s="56"/>
      <c r="AK1296" s="56"/>
    </row>
    <row r="1297" ht="26.25" customHeight="1">
      <c r="A1297" s="40">
        <v>1245.0</v>
      </c>
      <c r="B1297" s="55"/>
      <c r="C1297" s="49" t="s">
        <v>5062</v>
      </c>
      <c r="D1297" s="67">
        <v>35281.0</v>
      </c>
      <c r="E1297" s="67"/>
      <c r="F1297" s="41" t="s">
        <v>101</v>
      </c>
      <c r="G1297" s="40"/>
      <c r="H1297" s="49" t="s">
        <v>5063</v>
      </c>
      <c r="I1297" s="40" t="s">
        <v>248</v>
      </c>
      <c r="J1297" s="49" t="s">
        <v>11</v>
      </c>
      <c r="K1297" s="49" t="s">
        <v>105</v>
      </c>
      <c r="L1297" s="52">
        <v>8.3811237934E10</v>
      </c>
      <c r="M1297" s="53">
        <v>8.782393961E10</v>
      </c>
      <c r="N1297" s="49" t="s">
        <v>5064</v>
      </c>
      <c r="O1297" s="40" t="s">
        <v>177</v>
      </c>
      <c r="P1297" s="55"/>
      <c r="Q1297" s="40" t="s">
        <v>108</v>
      </c>
      <c r="R1297" s="55"/>
      <c r="S1297" s="55"/>
      <c r="T1297" s="55"/>
      <c r="U1297" s="55"/>
      <c r="V1297" s="49"/>
      <c r="W1297" s="55"/>
      <c r="X1297" s="55"/>
      <c r="Y1297" s="55"/>
      <c r="Z1297" s="40"/>
      <c r="AA1297" s="55"/>
      <c r="AB1297" s="40"/>
      <c r="AC1297" s="40"/>
      <c r="AD1297" s="55"/>
      <c r="AE1297" s="56"/>
      <c r="AF1297" s="56"/>
      <c r="AG1297" s="56"/>
      <c r="AH1297" s="56"/>
      <c r="AI1297" s="56"/>
      <c r="AJ1297" s="56"/>
      <c r="AK1297" s="56"/>
    </row>
    <row r="1298" ht="26.25" customHeight="1">
      <c r="A1298" s="40">
        <v>1246.0</v>
      </c>
      <c r="B1298" s="55"/>
      <c r="C1298" s="49" t="s">
        <v>5065</v>
      </c>
      <c r="D1298" s="68" t="s">
        <v>5066</v>
      </c>
      <c r="E1298" s="68"/>
      <c r="F1298" s="41" t="s">
        <v>101</v>
      </c>
      <c r="G1298" s="40"/>
      <c r="H1298" s="49" t="s">
        <v>5067</v>
      </c>
      <c r="I1298" s="40" t="s">
        <v>2195</v>
      </c>
      <c r="J1298" s="49" t="s">
        <v>24</v>
      </c>
      <c r="K1298" s="55"/>
      <c r="L1298" s="52">
        <v>8.635553557E9</v>
      </c>
      <c r="M1298" s="53"/>
      <c r="N1298" s="54" t="s">
        <v>5068</v>
      </c>
      <c r="O1298" s="40" t="s">
        <v>177</v>
      </c>
      <c r="P1298" s="55"/>
      <c r="Q1298" s="40" t="s">
        <v>139</v>
      </c>
      <c r="R1298" s="55"/>
      <c r="S1298" s="55"/>
      <c r="T1298" s="55"/>
      <c r="U1298" s="55"/>
      <c r="V1298" s="49" t="s">
        <v>5069</v>
      </c>
      <c r="W1298" s="55"/>
      <c r="X1298" s="55"/>
      <c r="Y1298" s="55"/>
      <c r="Z1298" s="40"/>
      <c r="AA1298" s="55"/>
      <c r="AB1298" s="40"/>
      <c r="AC1298" s="40"/>
      <c r="AD1298" s="55"/>
      <c r="AE1298" s="56"/>
      <c r="AF1298" s="56"/>
      <c r="AG1298" s="56"/>
      <c r="AH1298" s="56"/>
      <c r="AI1298" s="56"/>
      <c r="AJ1298" s="56"/>
      <c r="AK1298" s="56"/>
    </row>
    <row r="1299" ht="26.25" customHeight="1">
      <c r="A1299" s="10">
        <f>A1298+1</f>
        <v>1247</v>
      </c>
      <c r="B1299" s="56"/>
      <c r="C1299" s="66" t="s">
        <v>5070</v>
      </c>
      <c r="D1299" s="61">
        <v>37201.0</v>
      </c>
      <c r="E1299" s="61"/>
      <c r="F1299" s="78" t="s">
        <v>101</v>
      </c>
      <c r="G1299" s="66" t="s">
        <v>102</v>
      </c>
      <c r="H1299" s="66" t="s">
        <v>5071</v>
      </c>
      <c r="I1299" s="66" t="s">
        <v>1738</v>
      </c>
      <c r="J1299" s="66" t="s">
        <v>16</v>
      </c>
      <c r="K1299" s="66" t="s">
        <v>105</v>
      </c>
      <c r="L1299" s="79">
        <v>8.3850329188E10</v>
      </c>
      <c r="M1299" s="80">
        <v>8.3136164716E10</v>
      </c>
      <c r="N1299" s="66" t="s">
        <v>5072</v>
      </c>
      <c r="O1299" s="81" t="s">
        <v>106</v>
      </c>
      <c r="P1299" s="66" t="s">
        <v>123</v>
      </c>
      <c r="Q1299" s="66" t="s">
        <v>588</v>
      </c>
      <c r="R1299" s="66" t="s">
        <v>158</v>
      </c>
      <c r="S1299" s="66" t="s">
        <v>5073</v>
      </c>
      <c r="T1299" s="66" t="s">
        <v>308</v>
      </c>
      <c r="U1299" s="66" t="s">
        <v>5074</v>
      </c>
      <c r="V1299" s="66" t="s">
        <v>5075</v>
      </c>
      <c r="W1299" s="66" t="s">
        <v>593</v>
      </c>
      <c r="X1299" s="66" t="s">
        <v>5076</v>
      </c>
      <c r="Y1299" s="82" t="s">
        <v>5077</v>
      </c>
      <c r="Z1299" s="66"/>
      <c r="AA1299" s="82" t="s">
        <v>5078</v>
      </c>
      <c r="AB1299" s="82" t="s">
        <v>5079</v>
      </c>
      <c r="AC1299" s="66" t="s">
        <v>5080</v>
      </c>
      <c r="AD1299" s="82" t="s">
        <v>5081</v>
      </c>
      <c r="AE1299" s="66"/>
      <c r="AF1299" s="56"/>
      <c r="AG1299" s="56"/>
      <c r="AH1299" s="56"/>
      <c r="AI1299" s="56"/>
      <c r="AJ1299" s="56"/>
      <c r="AK1299" s="56"/>
    </row>
    <row r="1300" ht="26.25" customHeight="1">
      <c r="A1300" s="40">
        <v>1247.0</v>
      </c>
      <c r="B1300" s="55"/>
      <c r="C1300" s="49" t="s">
        <v>5082</v>
      </c>
      <c r="D1300" s="68" t="s">
        <v>5083</v>
      </c>
      <c r="E1300" s="68"/>
      <c r="F1300" s="41" t="s">
        <v>119</v>
      </c>
      <c r="G1300" s="40"/>
      <c r="H1300" s="49"/>
      <c r="I1300" s="40" t="s">
        <v>2831</v>
      </c>
      <c r="J1300" s="55"/>
      <c r="K1300" s="55"/>
      <c r="L1300" s="52">
        <v>8.5728730907E10</v>
      </c>
      <c r="M1300" s="53"/>
      <c r="N1300" s="49" t="s">
        <v>5084</v>
      </c>
      <c r="O1300" s="40" t="s">
        <v>137</v>
      </c>
      <c r="P1300" s="55"/>
      <c r="Q1300" s="40" t="s">
        <v>108</v>
      </c>
      <c r="R1300" s="55"/>
      <c r="S1300" s="55"/>
      <c r="T1300" s="55"/>
      <c r="U1300" s="55"/>
      <c r="V1300" s="49" t="s">
        <v>102</v>
      </c>
      <c r="W1300" s="55"/>
      <c r="X1300" s="55"/>
      <c r="Y1300" s="55"/>
      <c r="Z1300" s="40"/>
      <c r="AA1300" s="55"/>
      <c r="AB1300" s="40"/>
      <c r="AC1300" s="40"/>
      <c r="AD1300" s="55"/>
      <c r="AE1300" s="56"/>
      <c r="AF1300" s="56"/>
      <c r="AG1300" s="56"/>
      <c r="AH1300" s="56"/>
      <c r="AI1300" s="56"/>
      <c r="AJ1300" s="56"/>
      <c r="AK1300" s="56"/>
    </row>
    <row r="1301" ht="26.25" customHeight="1">
      <c r="A1301" s="40">
        <v>1248.0</v>
      </c>
      <c r="B1301" s="55"/>
      <c r="C1301" s="49" t="s">
        <v>5085</v>
      </c>
      <c r="D1301" s="67">
        <v>30353.0</v>
      </c>
      <c r="E1301" s="67"/>
      <c r="F1301" s="41" t="s">
        <v>119</v>
      </c>
      <c r="G1301" s="40"/>
      <c r="H1301" s="49" t="s">
        <v>5086</v>
      </c>
      <c r="I1301" s="40" t="s">
        <v>15</v>
      </c>
      <c r="J1301" s="49" t="s">
        <v>15</v>
      </c>
      <c r="K1301" s="55"/>
      <c r="L1301" s="52">
        <v>8.5715163307E10</v>
      </c>
      <c r="M1301" s="53"/>
      <c r="N1301" s="54" t="s">
        <v>5087</v>
      </c>
      <c r="O1301" s="40" t="s">
        <v>106</v>
      </c>
      <c r="P1301" s="55"/>
      <c r="Q1301" s="40" t="s">
        <v>139</v>
      </c>
      <c r="R1301" s="55"/>
      <c r="S1301" s="55"/>
      <c r="T1301" s="55"/>
      <c r="U1301" s="55"/>
      <c r="V1301" s="49" t="s">
        <v>5088</v>
      </c>
      <c r="W1301" s="55"/>
      <c r="X1301" s="55"/>
      <c r="Y1301" s="55"/>
      <c r="Z1301" s="40"/>
      <c r="AA1301" s="55"/>
      <c r="AB1301" s="40"/>
      <c r="AC1301" s="40"/>
      <c r="AD1301" s="55"/>
      <c r="AE1301" s="56"/>
      <c r="AF1301" s="56"/>
      <c r="AG1301" s="56"/>
      <c r="AH1301" s="56"/>
      <c r="AI1301" s="56"/>
      <c r="AJ1301" s="56"/>
      <c r="AK1301" s="56"/>
    </row>
    <row r="1302" ht="26.25" customHeight="1">
      <c r="A1302" s="40">
        <v>1249.0</v>
      </c>
      <c r="B1302" s="55"/>
      <c r="C1302" s="49" t="s">
        <v>5089</v>
      </c>
      <c r="D1302" s="68" t="s">
        <v>5090</v>
      </c>
      <c r="E1302" s="68"/>
      <c r="F1302" s="41" t="s">
        <v>101</v>
      </c>
      <c r="G1302" s="40"/>
      <c r="H1302" s="49" t="s">
        <v>5091</v>
      </c>
      <c r="I1302" s="40" t="s">
        <v>1996</v>
      </c>
      <c r="J1302" s="49" t="s">
        <v>15</v>
      </c>
      <c r="K1302" s="55"/>
      <c r="L1302" s="52">
        <v>8.5772306824E10</v>
      </c>
      <c r="M1302" s="53" t="s">
        <v>5092</v>
      </c>
      <c r="N1302" s="54" t="s">
        <v>5093</v>
      </c>
      <c r="O1302" s="40" t="s">
        <v>106</v>
      </c>
      <c r="P1302" s="55"/>
      <c r="Q1302" s="40" t="s">
        <v>139</v>
      </c>
      <c r="R1302" s="55"/>
      <c r="S1302" s="55"/>
      <c r="T1302" s="55"/>
      <c r="U1302" s="55"/>
      <c r="V1302" s="49" t="s">
        <v>5094</v>
      </c>
      <c r="W1302" s="55"/>
      <c r="X1302" s="55"/>
      <c r="Y1302" s="55"/>
      <c r="Z1302" s="40"/>
      <c r="AA1302" s="55"/>
      <c r="AB1302" s="40"/>
      <c r="AC1302" s="40"/>
      <c r="AD1302" s="55"/>
      <c r="AE1302" s="56"/>
      <c r="AF1302" s="56"/>
      <c r="AG1302" s="56"/>
      <c r="AH1302" s="56"/>
      <c r="AI1302" s="56"/>
      <c r="AJ1302" s="56"/>
      <c r="AK1302" s="56"/>
    </row>
    <row r="1303" ht="26.25" customHeight="1">
      <c r="A1303" s="40">
        <v>1250.0</v>
      </c>
      <c r="B1303" s="55"/>
      <c r="C1303" s="49" t="s">
        <v>5095</v>
      </c>
      <c r="D1303" s="68" t="s">
        <v>5096</v>
      </c>
      <c r="E1303" s="68"/>
      <c r="F1303" s="41" t="s">
        <v>101</v>
      </c>
      <c r="G1303" s="40"/>
      <c r="H1303" s="49" t="s">
        <v>5097</v>
      </c>
      <c r="I1303" s="40" t="s">
        <v>164</v>
      </c>
      <c r="J1303" s="49" t="s">
        <v>11</v>
      </c>
      <c r="K1303" s="49" t="s">
        <v>105</v>
      </c>
      <c r="L1303" s="52">
        <v>8.2172171831E10</v>
      </c>
      <c r="M1303" s="53"/>
      <c r="N1303" s="49" t="s">
        <v>5098</v>
      </c>
      <c r="O1303" s="40" t="s">
        <v>137</v>
      </c>
      <c r="P1303" s="55"/>
      <c r="Q1303" s="40" t="s">
        <v>139</v>
      </c>
      <c r="R1303" s="55"/>
      <c r="S1303" s="55"/>
      <c r="T1303" s="55"/>
      <c r="U1303" s="55"/>
      <c r="V1303" s="49" t="s">
        <v>5099</v>
      </c>
      <c r="W1303" s="55"/>
      <c r="X1303" s="55"/>
      <c r="Y1303" s="55"/>
      <c r="Z1303" s="40"/>
      <c r="AA1303" s="55"/>
      <c r="AB1303" s="40"/>
      <c r="AC1303" s="40"/>
      <c r="AD1303" s="55"/>
      <c r="AE1303" s="56"/>
      <c r="AF1303" s="56"/>
      <c r="AG1303" s="56"/>
      <c r="AH1303" s="56"/>
      <c r="AI1303" s="56"/>
      <c r="AJ1303" s="56"/>
      <c r="AK1303" s="56"/>
    </row>
    <row r="1304" ht="26.25" customHeight="1">
      <c r="A1304" s="40">
        <v>1251.0</v>
      </c>
      <c r="B1304" s="55"/>
      <c r="C1304" s="49" t="s">
        <v>5100</v>
      </c>
      <c r="D1304" s="68" t="s">
        <v>5101</v>
      </c>
      <c r="E1304" s="68"/>
      <c r="F1304" s="41" t="s">
        <v>101</v>
      </c>
      <c r="G1304" s="40"/>
      <c r="H1304" s="49" t="s">
        <v>5102</v>
      </c>
      <c r="I1304" s="40" t="s">
        <v>2020</v>
      </c>
      <c r="J1304" s="49" t="s">
        <v>15</v>
      </c>
      <c r="K1304" s="55"/>
      <c r="L1304" s="52">
        <v>8.1311136632E10</v>
      </c>
      <c r="M1304" s="53"/>
      <c r="N1304" s="54" t="s">
        <v>5103</v>
      </c>
      <c r="O1304" s="40" t="s">
        <v>106</v>
      </c>
      <c r="P1304" s="55"/>
      <c r="Q1304" s="40" t="s">
        <v>139</v>
      </c>
      <c r="R1304" s="55"/>
      <c r="S1304" s="55"/>
      <c r="T1304" s="55"/>
      <c r="U1304" s="55"/>
      <c r="V1304" s="49" t="s">
        <v>5104</v>
      </c>
      <c r="W1304" s="55"/>
      <c r="X1304" s="55"/>
      <c r="Y1304" s="55"/>
      <c r="Z1304" s="40"/>
      <c r="AA1304" s="55"/>
      <c r="AB1304" s="40"/>
      <c r="AC1304" s="40"/>
      <c r="AD1304" s="55"/>
      <c r="AE1304" s="56"/>
      <c r="AF1304" s="56"/>
      <c r="AG1304" s="56"/>
      <c r="AH1304" s="56"/>
      <c r="AI1304" s="56"/>
      <c r="AJ1304" s="56"/>
      <c r="AK1304" s="56"/>
    </row>
    <row r="1305" ht="26.25" customHeight="1">
      <c r="A1305" s="40">
        <v>1252.0</v>
      </c>
      <c r="B1305" s="55"/>
      <c r="C1305" s="49" t="s">
        <v>5105</v>
      </c>
      <c r="D1305" s="68" t="s">
        <v>5106</v>
      </c>
      <c r="E1305" s="68"/>
      <c r="F1305" s="41" t="s">
        <v>101</v>
      </c>
      <c r="G1305" s="40"/>
      <c r="H1305" s="49" t="s">
        <v>5107</v>
      </c>
      <c r="I1305" s="40" t="s">
        <v>2027</v>
      </c>
      <c r="J1305" s="49" t="s">
        <v>15</v>
      </c>
      <c r="K1305" s="55"/>
      <c r="L1305" s="52">
        <v>8.1317443785E10</v>
      </c>
      <c r="M1305" s="53"/>
      <c r="N1305" s="49" t="s">
        <v>5108</v>
      </c>
      <c r="O1305" s="40" t="s">
        <v>137</v>
      </c>
      <c r="P1305" s="55"/>
      <c r="Q1305" s="40" t="s">
        <v>139</v>
      </c>
      <c r="R1305" s="55"/>
      <c r="S1305" s="55"/>
      <c r="T1305" s="55"/>
      <c r="U1305" s="55"/>
      <c r="V1305" s="49" t="s">
        <v>5109</v>
      </c>
      <c r="W1305" s="55"/>
      <c r="X1305" s="55"/>
      <c r="Y1305" s="55"/>
      <c r="Z1305" s="40"/>
      <c r="AA1305" s="55"/>
      <c r="AB1305" s="40"/>
      <c r="AC1305" s="40"/>
      <c r="AD1305" s="55"/>
      <c r="AE1305" s="56"/>
      <c r="AF1305" s="56"/>
      <c r="AG1305" s="56"/>
      <c r="AH1305" s="56"/>
      <c r="AI1305" s="56"/>
      <c r="AJ1305" s="56"/>
      <c r="AK1305" s="56"/>
    </row>
    <row r="1306" ht="26.25" customHeight="1">
      <c r="A1306" s="40">
        <v>1253.0</v>
      </c>
      <c r="B1306" s="55"/>
      <c r="C1306" s="49" t="s">
        <v>5110</v>
      </c>
      <c r="D1306" s="68" t="s">
        <v>5111</v>
      </c>
      <c r="E1306" s="68"/>
      <c r="F1306" s="41" t="s">
        <v>119</v>
      </c>
      <c r="G1306" s="40"/>
      <c r="H1306" s="49" t="s">
        <v>5112</v>
      </c>
      <c r="I1306" s="40" t="s">
        <v>1303</v>
      </c>
      <c r="J1306" s="49" t="s">
        <v>15</v>
      </c>
      <c r="K1306" s="55"/>
      <c r="L1306" s="52">
        <v>8.1268706835E10</v>
      </c>
      <c r="M1306" s="53"/>
      <c r="N1306" s="49" t="s">
        <v>2840</v>
      </c>
      <c r="O1306" s="40" t="s">
        <v>106</v>
      </c>
      <c r="P1306" s="55"/>
      <c r="Q1306" s="40" t="s">
        <v>139</v>
      </c>
      <c r="R1306" s="55"/>
      <c r="S1306" s="55"/>
      <c r="T1306" s="55"/>
      <c r="U1306" s="55"/>
      <c r="V1306" s="49" t="s">
        <v>2876</v>
      </c>
      <c r="W1306" s="55"/>
      <c r="X1306" s="55"/>
      <c r="Y1306" s="55"/>
      <c r="Z1306" s="40"/>
      <c r="AA1306" s="55"/>
      <c r="AB1306" s="40"/>
      <c r="AC1306" s="40"/>
      <c r="AD1306" s="55"/>
      <c r="AE1306" s="56"/>
      <c r="AF1306" s="56"/>
      <c r="AG1306" s="56"/>
      <c r="AH1306" s="56"/>
      <c r="AI1306" s="56"/>
      <c r="AJ1306" s="56"/>
      <c r="AK1306" s="56"/>
    </row>
    <row r="1307" ht="26.25" customHeight="1">
      <c r="A1307" s="40">
        <v>1254.0</v>
      </c>
      <c r="B1307" s="55"/>
      <c r="C1307" s="49" t="s">
        <v>5113</v>
      </c>
      <c r="D1307" s="68" t="s">
        <v>5114</v>
      </c>
      <c r="E1307" s="68"/>
      <c r="F1307" s="41" t="s">
        <v>101</v>
      </c>
      <c r="G1307" s="40"/>
      <c r="H1307" s="49" t="s">
        <v>5115</v>
      </c>
      <c r="I1307" s="40" t="s">
        <v>1996</v>
      </c>
      <c r="J1307" s="49" t="s">
        <v>15</v>
      </c>
      <c r="K1307" s="49" t="s">
        <v>1776</v>
      </c>
      <c r="L1307" s="52">
        <v>8.5600001708E10</v>
      </c>
      <c r="M1307" s="53" t="s">
        <v>5116</v>
      </c>
      <c r="N1307" s="54" t="s">
        <v>5117</v>
      </c>
      <c r="O1307" s="40" t="s">
        <v>177</v>
      </c>
      <c r="P1307" s="55"/>
      <c r="Q1307" s="40" t="s">
        <v>108</v>
      </c>
      <c r="R1307" s="55"/>
      <c r="S1307" s="55"/>
      <c r="T1307" s="55"/>
      <c r="U1307" s="55"/>
      <c r="V1307" s="49" t="s">
        <v>5118</v>
      </c>
      <c r="W1307" s="55"/>
      <c r="X1307" s="55"/>
      <c r="Y1307" s="55"/>
      <c r="Z1307" s="40"/>
      <c r="AA1307" s="55"/>
      <c r="AB1307" s="40"/>
      <c r="AC1307" s="40"/>
      <c r="AD1307" s="55"/>
      <c r="AE1307" s="56"/>
      <c r="AF1307" s="56"/>
      <c r="AG1307" s="56"/>
      <c r="AH1307" s="56"/>
      <c r="AI1307" s="56"/>
      <c r="AJ1307" s="56"/>
      <c r="AK1307" s="56"/>
    </row>
    <row r="1308" ht="26.25" customHeight="1">
      <c r="A1308" s="40">
        <v>1255.0</v>
      </c>
      <c r="B1308" s="55"/>
      <c r="C1308" s="49" t="s">
        <v>5119</v>
      </c>
      <c r="D1308" s="68" t="s">
        <v>5120</v>
      </c>
      <c r="E1308" s="68"/>
      <c r="F1308" s="41" t="s">
        <v>119</v>
      </c>
      <c r="G1308" s="40"/>
      <c r="H1308" s="49" t="s">
        <v>5121</v>
      </c>
      <c r="I1308" s="40" t="s">
        <v>248</v>
      </c>
      <c r="J1308" s="49" t="s">
        <v>11</v>
      </c>
      <c r="K1308" s="49" t="s">
        <v>1776</v>
      </c>
      <c r="L1308" s="52" t="s">
        <v>5122</v>
      </c>
      <c r="M1308" s="53"/>
      <c r="N1308" s="54" t="s">
        <v>5123</v>
      </c>
      <c r="O1308" s="40" t="s">
        <v>137</v>
      </c>
      <c r="P1308" s="55"/>
      <c r="Q1308" s="40" t="s">
        <v>4943</v>
      </c>
      <c r="R1308" s="55"/>
      <c r="S1308" s="55"/>
      <c r="T1308" s="55"/>
      <c r="U1308" s="55"/>
      <c r="V1308" s="49" t="s">
        <v>5124</v>
      </c>
      <c r="W1308" s="55"/>
      <c r="X1308" s="55"/>
      <c r="Y1308" s="55"/>
      <c r="Z1308" s="40"/>
      <c r="AA1308" s="55"/>
      <c r="AB1308" s="40"/>
      <c r="AC1308" s="40"/>
      <c r="AD1308" s="55"/>
      <c r="AE1308" s="56"/>
      <c r="AF1308" s="56"/>
      <c r="AG1308" s="56"/>
      <c r="AH1308" s="56"/>
      <c r="AI1308" s="56"/>
      <c r="AJ1308" s="56"/>
      <c r="AK1308" s="56"/>
    </row>
    <row r="1309" ht="26.25" customHeight="1">
      <c r="A1309" s="40">
        <v>1256.0</v>
      </c>
      <c r="B1309" s="55"/>
      <c r="C1309" s="49" t="s">
        <v>5125</v>
      </c>
      <c r="D1309" s="67">
        <v>33673.0</v>
      </c>
      <c r="E1309" s="67"/>
      <c r="F1309" s="41" t="s">
        <v>101</v>
      </c>
      <c r="G1309" s="40"/>
      <c r="H1309" s="49" t="s">
        <v>5126</v>
      </c>
      <c r="I1309" s="40" t="s">
        <v>248</v>
      </c>
      <c r="J1309" s="49" t="s">
        <v>11</v>
      </c>
      <c r="K1309" s="49" t="s">
        <v>105</v>
      </c>
      <c r="L1309" s="52">
        <v>8.5318470107E10</v>
      </c>
      <c r="M1309" s="53" t="s">
        <v>5127</v>
      </c>
      <c r="N1309" s="49" t="s">
        <v>5128</v>
      </c>
      <c r="O1309" s="40" t="s">
        <v>106</v>
      </c>
      <c r="P1309" s="55"/>
      <c r="Q1309" s="40" t="s">
        <v>139</v>
      </c>
      <c r="R1309" s="55"/>
      <c r="S1309" s="55"/>
      <c r="T1309" s="55"/>
      <c r="U1309" s="55"/>
      <c r="V1309" s="49" t="s">
        <v>5129</v>
      </c>
      <c r="W1309" s="55"/>
      <c r="X1309" s="55"/>
      <c r="Y1309" s="55"/>
      <c r="Z1309" s="40"/>
      <c r="AA1309" s="55"/>
      <c r="AB1309" s="40"/>
      <c r="AC1309" s="40"/>
      <c r="AD1309" s="55"/>
      <c r="AE1309" s="56"/>
      <c r="AF1309" s="56"/>
      <c r="AG1309" s="56"/>
      <c r="AH1309" s="56"/>
      <c r="AI1309" s="56"/>
      <c r="AJ1309" s="56"/>
      <c r="AK1309" s="56"/>
    </row>
    <row r="1310" ht="26.25" customHeight="1">
      <c r="A1310" s="40">
        <v>1257.0</v>
      </c>
      <c r="B1310" s="55"/>
      <c r="C1310" s="49" t="s">
        <v>5130</v>
      </c>
      <c r="D1310" s="68" t="s">
        <v>5131</v>
      </c>
      <c r="E1310" s="68"/>
      <c r="F1310" s="41" t="s">
        <v>119</v>
      </c>
      <c r="G1310" s="40"/>
      <c r="H1310" s="49" t="s">
        <v>5132</v>
      </c>
      <c r="I1310" s="40" t="s">
        <v>2609</v>
      </c>
      <c r="J1310" s="49" t="s">
        <v>13</v>
      </c>
      <c r="K1310" s="55"/>
      <c r="L1310" s="52">
        <v>8.5601021187E10</v>
      </c>
      <c r="M1310" s="53"/>
      <c r="N1310" s="54" t="s">
        <v>5133</v>
      </c>
      <c r="O1310" s="40" t="s">
        <v>177</v>
      </c>
      <c r="P1310" s="55"/>
      <c r="Q1310" s="40" t="s">
        <v>108</v>
      </c>
      <c r="R1310" s="55"/>
      <c r="S1310" s="55"/>
      <c r="T1310" s="55"/>
      <c r="U1310" s="55"/>
      <c r="V1310" s="49" t="s">
        <v>2876</v>
      </c>
      <c r="W1310" s="55"/>
      <c r="X1310" s="55"/>
      <c r="Y1310" s="55"/>
      <c r="Z1310" s="40"/>
      <c r="AA1310" s="55"/>
      <c r="AB1310" s="40"/>
      <c r="AC1310" s="40"/>
      <c r="AD1310" s="55"/>
      <c r="AE1310" s="56"/>
      <c r="AF1310" s="56"/>
      <c r="AG1310" s="56"/>
      <c r="AH1310" s="56"/>
      <c r="AI1310" s="56"/>
      <c r="AJ1310" s="56"/>
      <c r="AK1310" s="56"/>
    </row>
    <row r="1311" ht="26.25" customHeight="1">
      <c r="A1311" s="40">
        <v>1258.0</v>
      </c>
      <c r="B1311" s="55"/>
      <c r="C1311" s="49" t="s">
        <v>5134</v>
      </c>
      <c r="D1311" s="68" t="s">
        <v>5135</v>
      </c>
      <c r="E1311" s="68"/>
      <c r="F1311" s="41" t="s">
        <v>101</v>
      </c>
      <c r="G1311" s="40"/>
      <c r="H1311" s="49" t="s">
        <v>5136</v>
      </c>
      <c r="I1311" s="40" t="s">
        <v>5137</v>
      </c>
      <c r="J1311" s="49" t="s">
        <v>48</v>
      </c>
      <c r="K1311" s="55"/>
      <c r="L1311" s="52">
        <v>8.5266304768E10</v>
      </c>
      <c r="M1311" s="53"/>
      <c r="N1311" s="49" t="s">
        <v>5138</v>
      </c>
      <c r="O1311" s="40" t="s">
        <v>137</v>
      </c>
      <c r="P1311" s="55"/>
      <c r="Q1311" s="40" t="s">
        <v>108</v>
      </c>
      <c r="R1311" s="55"/>
      <c r="S1311" s="55"/>
      <c r="T1311" s="55"/>
      <c r="U1311" s="55"/>
      <c r="V1311" s="49" t="s">
        <v>5139</v>
      </c>
      <c r="W1311" s="55"/>
      <c r="X1311" s="55"/>
      <c r="Y1311" s="55"/>
      <c r="Z1311" s="40"/>
      <c r="AA1311" s="55"/>
      <c r="AB1311" s="40"/>
      <c r="AC1311" s="40"/>
      <c r="AD1311" s="55"/>
      <c r="AE1311" s="56"/>
      <c r="AF1311" s="56"/>
      <c r="AG1311" s="56"/>
      <c r="AH1311" s="56"/>
      <c r="AI1311" s="56"/>
      <c r="AJ1311" s="56"/>
      <c r="AK1311" s="56"/>
    </row>
    <row r="1312" ht="26.25" customHeight="1">
      <c r="A1312" s="40">
        <v>1259.0</v>
      </c>
      <c r="B1312" s="55"/>
      <c r="C1312" s="49" t="s">
        <v>5140</v>
      </c>
      <c r="D1312" s="68" t="s">
        <v>5141</v>
      </c>
      <c r="E1312" s="68"/>
      <c r="F1312" s="41" t="s">
        <v>119</v>
      </c>
      <c r="G1312" s="40"/>
      <c r="H1312" s="49" t="s">
        <v>5142</v>
      </c>
      <c r="I1312" s="40" t="s">
        <v>1996</v>
      </c>
      <c r="J1312" s="49" t="s">
        <v>15</v>
      </c>
      <c r="K1312" s="55"/>
      <c r="L1312" s="52">
        <v>8.2298215788E10</v>
      </c>
      <c r="M1312" s="53"/>
      <c r="N1312" s="49" t="s">
        <v>5143</v>
      </c>
      <c r="O1312" s="40" t="s">
        <v>177</v>
      </c>
      <c r="P1312" s="55"/>
      <c r="Q1312" s="40" t="s">
        <v>108</v>
      </c>
      <c r="R1312" s="55"/>
      <c r="S1312" s="55"/>
      <c r="T1312" s="55"/>
      <c r="U1312" s="55"/>
      <c r="V1312" s="49" t="s">
        <v>5144</v>
      </c>
      <c r="W1312" s="55"/>
      <c r="X1312" s="55"/>
      <c r="Y1312" s="55"/>
      <c r="Z1312" s="40"/>
      <c r="AA1312" s="55"/>
      <c r="AB1312" s="40"/>
      <c r="AC1312" s="40"/>
      <c r="AD1312" s="55"/>
      <c r="AE1312" s="56"/>
      <c r="AF1312" s="56"/>
      <c r="AG1312" s="56"/>
      <c r="AH1312" s="56"/>
      <c r="AI1312" s="56"/>
      <c r="AJ1312" s="56"/>
      <c r="AK1312" s="56"/>
    </row>
    <row r="1313" ht="26.25" customHeight="1">
      <c r="A1313" s="40">
        <v>1260.0</v>
      </c>
      <c r="B1313" s="55"/>
      <c r="C1313" s="49" t="s">
        <v>5145</v>
      </c>
      <c r="D1313" s="68" t="s">
        <v>5146</v>
      </c>
      <c r="E1313" s="68"/>
      <c r="F1313" s="41" t="s">
        <v>101</v>
      </c>
      <c r="G1313" s="40"/>
      <c r="H1313" s="49" t="s">
        <v>5147</v>
      </c>
      <c r="I1313" s="40" t="s">
        <v>151</v>
      </c>
      <c r="J1313" s="49" t="s">
        <v>11</v>
      </c>
      <c r="K1313" s="55"/>
      <c r="L1313" s="52" t="s">
        <v>5148</v>
      </c>
      <c r="M1313" s="53"/>
      <c r="N1313" s="49" t="s">
        <v>5149</v>
      </c>
      <c r="O1313" s="40" t="s">
        <v>137</v>
      </c>
      <c r="P1313" s="55"/>
      <c r="Q1313" s="40" t="s">
        <v>139</v>
      </c>
      <c r="R1313" s="55"/>
      <c r="S1313" s="55"/>
      <c r="T1313" s="55"/>
      <c r="U1313" s="55"/>
      <c r="V1313" s="49" t="s">
        <v>5150</v>
      </c>
      <c r="W1313" s="55"/>
      <c r="X1313" s="55"/>
      <c r="Y1313" s="55"/>
      <c r="Z1313" s="40"/>
      <c r="AA1313" s="55"/>
      <c r="AB1313" s="40"/>
      <c r="AC1313" s="40"/>
      <c r="AD1313" s="55"/>
      <c r="AE1313" s="56"/>
      <c r="AF1313" s="56"/>
      <c r="AG1313" s="56"/>
      <c r="AH1313" s="56"/>
      <c r="AI1313" s="56"/>
      <c r="AJ1313" s="56"/>
      <c r="AK1313" s="56"/>
    </row>
    <row r="1314" ht="26.25" customHeight="1">
      <c r="A1314" s="40">
        <v>1261.0</v>
      </c>
      <c r="B1314" s="55"/>
      <c r="C1314" s="49" t="s">
        <v>5151</v>
      </c>
      <c r="D1314" s="67">
        <v>35643.0</v>
      </c>
      <c r="E1314" s="67"/>
      <c r="F1314" s="41" t="s">
        <v>101</v>
      </c>
      <c r="G1314" s="40"/>
      <c r="H1314" s="49" t="s">
        <v>5152</v>
      </c>
      <c r="I1314" s="40" t="s">
        <v>248</v>
      </c>
      <c r="J1314" s="49" t="s">
        <v>11</v>
      </c>
      <c r="K1314" s="86"/>
      <c r="L1314" s="52" t="s">
        <v>5153</v>
      </c>
      <c r="M1314" s="53">
        <v>8.1902450444E10</v>
      </c>
      <c r="N1314" s="49" t="s">
        <v>5154</v>
      </c>
      <c r="O1314" s="40" t="s">
        <v>106</v>
      </c>
      <c r="P1314" s="55"/>
      <c r="Q1314" s="40" t="s">
        <v>139</v>
      </c>
      <c r="R1314" s="55"/>
      <c r="S1314" s="55"/>
      <c r="T1314" s="55"/>
      <c r="U1314" s="55"/>
      <c r="V1314" s="49" t="s">
        <v>5155</v>
      </c>
      <c r="W1314" s="55"/>
      <c r="X1314" s="55"/>
      <c r="Y1314" s="55"/>
      <c r="Z1314" s="40"/>
      <c r="AA1314" s="55"/>
      <c r="AB1314" s="40"/>
      <c r="AC1314" s="40"/>
      <c r="AD1314" s="55"/>
      <c r="AE1314" s="56"/>
      <c r="AF1314" s="56"/>
      <c r="AG1314" s="56"/>
      <c r="AH1314" s="56"/>
      <c r="AI1314" s="56"/>
      <c r="AJ1314" s="56"/>
      <c r="AK1314" s="56"/>
    </row>
    <row r="1315" ht="26.25" customHeight="1">
      <c r="A1315" s="10">
        <f>A1314+1</f>
        <v>1262</v>
      </c>
      <c r="B1315" s="56"/>
      <c r="C1315" s="66" t="s">
        <v>5156</v>
      </c>
      <c r="D1315" s="61">
        <v>35438.0</v>
      </c>
      <c r="E1315" s="61"/>
      <c r="F1315" s="78" t="s">
        <v>101</v>
      </c>
      <c r="G1315" s="66" t="s">
        <v>606</v>
      </c>
      <c r="H1315" s="66" t="s">
        <v>5157</v>
      </c>
      <c r="I1315" s="66" t="s">
        <v>5158</v>
      </c>
      <c r="J1315" s="66" t="s">
        <v>11</v>
      </c>
      <c r="K1315" s="66" t="s">
        <v>105</v>
      </c>
      <c r="L1315" s="64">
        <v>8.2111652877E10</v>
      </c>
      <c r="M1315" s="64">
        <v>8.9612001597E10</v>
      </c>
      <c r="N1315" s="66" t="s">
        <v>5159</v>
      </c>
      <c r="O1315" s="81" t="s">
        <v>106</v>
      </c>
      <c r="P1315" s="66" t="s">
        <v>123</v>
      </c>
      <c r="Q1315" s="66" t="s">
        <v>139</v>
      </c>
      <c r="R1315" s="66" t="s">
        <v>158</v>
      </c>
      <c r="S1315" s="66" t="s">
        <v>5160</v>
      </c>
      <c r="T1315" s="66" t="s">
        <v>142</v>
      </c>
      <c r="U1315" s="66" t="s">
        <v>1716</v>
      </c>
      <c r="V1315" s="66" t="s">
        <v>5161</v>
      </c>
      <c r="W1315" s="66" t="s">
        <v>593</v>
      </c>
      <c r="X1315" s="66" t="s">
        <v>593</v>
      </c>
      <c r="Y1315" s="82" t="s">
        <v>5162</v>
      </c>
      <c r="Z1315" s="66"/>
      <c r="AA1315" s="82" t="s">
        <v>5163</v>
      </c>
      <c r="AB1315" s="82" t="s">
        <v>5164</v>
      </c>
      <c r="AC1315" s="66" t="s">
        <v>5165</v>
      </c>
      <c r="AD1315" s="82" t="s">
        <v>5166</v>
      </c>
      <c r="AE1315" s="66"/>
      <c r="AF1315" s="56"/>
      <c r="AG1315" s="56"/>
      <c r="AH1315" s="56"/>
      <c r="AI1315" s="56"/>
      <c r="AJ1315" s="56"/>
      <c r="AK1315" s="56"/>
    </row>
    <row r="1316" ht="26.25" customHeight="1">
      <c r="A1316" s="40">
        <v>1262.0</v>
      </c>
      <c r="B1316" s="55"/>
      <c r="C1316" s="49" t="s">
        <v>5167</v>
      </c>
      <c r="D1316" s="68" t="s">
        <v>5168</v>
      </c>
      <c r="E1316" s="68"/>
      <c r="F1316" s="41" t="s">
        <v>101</v>
      </c>
      <c r="G1316" s="40"/>
      <c r="H1316" s="49" t="s">
        <v>5169</v>
      </c>
      <c r="I1316" s="40" t="s">
        <v>32</v>
      </c>
      <c r="J1316" s="49" t="s">
        <v>11</v>
      </c>
      <c r="K1316" s="55"/>
      <c r="L1316" s="52">
        <v>8.1314090713E10</v>
      </c>
      <c r="M1316" s="53"/>
      <c r="N1316" s="54" t="s">
        <v>5170</v>
      </c>
      <c r="O1316" s="40" t="s">
        <v>137</v>
      </c>
      <c r="P1316" s="55"/>
      <c r="Q1316" s="40" t="s">
        <v>139</v>
      </c>
      <c r="R1316" s="55"/>
      <c r="S1316" s="55"/>
      <c r="T1316" s="55"/>
      <c r="U1316" s="55"/>
      <c r="V1316" s="49" t="s">
        <v>5171</v>
      </c>
      <c r="W1316" s="55"/>
      <c r="X1316" s="55"/>
      <c r="Y1316" s="55"/>
      <c r="Z1316" s="40"/>
      <c r="AA1316" s="55"/>
      <c r="AB1316" s="40"/>
      <c r="AC1316" s="40"/>
      <c r="AD1316" s="55"/>
      <c r="AE1316" s="56"/>
      <c r="AF1316" s="56"/>
      <c r="AG1316" s="56"/>
      <c r="AH1316" s="56"/>
      <c r="AI1316" s="56"/>
      <c r="AJ1316" s="56"/>
      <c r="AK1316" s="56"/>
    </row>
    <row r="1317" ht="26.25" customHeight="1">
      <c r="A1317" s="40">
        <v>1263.0</v>
      </c>
      <c r="B1317" s="55"/>
      <c r="C1317" s="49" t="s">
        <v>5172</v>
      </c>
      <c r="D1317" s="68" t="s">
        <v>4438</v>
      </c>
      <c r="E1317" s="68"/>
      <c r="F1317" s="41" t="s">
        <v>101</v>
      </c>
      <c r="G1317" s="40"/>
      <c r="H1317" s="49" t="s">
        <v>5173</v>
      </c>
      <c r="I1317" s="40" t="s">
        <v>2217</v>
      </c>
      <c r="J1317" s="49" t="s">
        <v>24</v>
      </c>
      <c r="K1317" s="55"/>
      <c r="L1317" s="75" t="s">
        <v>5174</v>
      </c>
      <c r="M1317" s="53"/>
      <c r="N1317" s="49" t="s">
        <v>5175</v>
      </c>
      <c r="O1317" s="40" t="s">
        <v>106</v>
      </c>
      <c r="P1317" s="55"/>
      <c r="Q1317" s="40" t="s">
        <v>139</v>
      </c>
      <c r="R1317" s="55"/>
      <c r="S1317" s="55"/>
      <c r="T1317" s="55"/>
      <c r="U1317" s="55"/>
      <c r="V1317" s="49" t="s">
        <v>3014</v>
      </c>
      <c r="W1317" s="55"/>
      <c r="X1317" s="55"/>
      <c r="Y1317" s="55"/>
      <c r="Z1317" s="40"/>
      <c r="AA1317" s="55"/>
      <c r="AB1317" s="40"/>
      <c r="AC1317" s="40"/>
      <c r="AD1317" s="55"/>
      <c r="AE1317" s="56"/>
      <c r="AF1317" s="56"/>
      <c r="AG1317" s="56"/>
      <c r="AH1317" s="56"/>
      <c r="AI1317" s="56"/>
      <c r="AJ1317" s="56"/>
      <c r="AK1317" s="56"/>
    </row>
    <row r="1318" ht="26.25" customHeight="1">
      <c r="A1318" s="40">
        <v>1264.0</v>
      </c>
      <c r="B1318" s="55"/>
      <c r="C1318" s="49" t="s">
        <v>5176</v>
      </c>
      <c r="D1318" s="68" t="s">
        <v>5177</v>
      </c>
      <c r="E1318" s="68"/>
      <c r="F1318" s="41" t="s">
        <v>101</v>
      </c>
      <c r="G1318" s="40"/>
      <c r="H1318" s="49" t="s">
        <v>5178</v>
      </c>
      <c r="I1318" s="40" t="s">
        <v>164</v>
      </c>
      <c r="J1318" s="49" t="s">
        <v>11</v>
      </c>
      <c r="K1318" s="55"/>
      <c r="L1318" s="52">
        <v>8.218203852E10</v>
      </c>
      <c r="M1318" s="53"/>
      <c r="N1318" s="54" t="s">
        <v>5179</v>
      </c>
      <c r="O1318" s="40" t="s">
        <v>106</v>
      </c>
      <c r="P1318" s="55"/>
      <c r="Q1318" s="40" t="s">
        <v>108</v>
      </c>
      <c r="R1318" s="55"/>
      <c r="S1318" s="55"/>
      <c r="T1318" s="55"/>
      <c r="U1318" s="55"/>
      <c r="V1318" s="49" t="s">
        <v>5180</v>
      </c>
      <c r="W1318" s="55"/>
      <c r="X1318" s="55"/>
      <c r="Y1318" s="55"/>
      <c r="Z1318" s="40"/>
      <c r="AA1318" s="55"/>
      <c r="AB1318" s="40"/>
      <c r="AC1318" s="40"/>
      <c r="AD1318" s="55"/>
      <c r="AE1318" s="56"/>
      <c r="AF1318" s="56"/>
      <c r="AG1318" s="56"/>
      <c r="AH1318" s="56"/>
      <c r="AI1318" s="56"/>
      <c r="AJ1318" s="56"/>
      <c r="AK1318" s="56"/>
    </row>
    <row r="1319" ht="26.25" customHeight="1">
      <c r="A1319" s="40">
        <v>1265.0</v>
      </c>
      <c r="B1319" s="55"/>
      <c r="C1319" s="49" t="s">
        <v>5181</v>
      </c>
      <c r="D1319" s="68" t="s">
        <v>5182</v>
      </c>
      <c r="E1319" s="68"/>
      <c r="F1319" s="41" t="s">
        <v>119</v>
      </c>
      <c r="G1319" s="40"/>
      <c r="H1319" s="49" t="s">
        <v>5183</v>
      </c>
      <c r="I1319" s="40" t="s">
        <v>2609</v>
      </c>
      <c r="J1319" s="49" t="s">
        <v>13</v>
      </c>
      <c r="K1319" s="49" t="s">
        <v>105</v>
      </c>
      <c r="L1319" s="52">
        <v>8.3804386586E10</v>
      </c>
      <c r="M1319" s="53">
        <v>8.158706732E9</v>
      </c>
      <c r="N1319" s="49" t="s">
        <v>2840</v>
      </c>
      <c r="O1319" s="40" t="s">
        <v>106</v>
      </c>
      <c r="P1319" s="55"/>
      <c r="Q1319" s="40" t="s">
        <v>139</v>
      </c>
      <c r="R1319" s="55"/>
      <c r="S1319" s="55"/>
      <c r="T1319" s="55"/>
      <c r="U1319" s="55"/>
      <c r="V1319" s="49" t="s">
        <v>2842</v>
      </c>
      <c r="W1319" s="55"/>
      <c r="X1319" s="55"/>
      <c r="Y1319" s="55"/>
      <c r="Z1319" s="40"/>
      <c r="AA1319" s="55"/>
      <c r="AB1319" s="40"/>
      <c r="AC1319" s="40"/>
      <c r="AD1319" s="55"/>
      <c r="AE1319" s="56"/>
      <c r="AF1319" s="56"/>
      <c r="AG1319" s="56"/>
      <c r="AH1319" s="56"/>
      <c r="AI1319" s="56"/>
      <c r="AJ1319" s="56"/>
      <c r="AK1319" s="56"/>
    </row>
    <row r="1320" ht="26.25" customHeight="1">
      <c r="A1320" s="40">
        <v>1266.0</v>
      </c>
      <c r="B1320" s="99"/>
      <c r="C1320" s="100" t="s">
        <v>5184</v>
      </c>
      <c r="D1320" s="101" t="s">
        <v>2831</v>
      </c>
      <c r="E1320" s="101"/>
      <c r="F1320" s="102" t="s">
        <v>101</v>
      </c>
      <c r="G1320" s="103"/>
      <c r="H1320" s="100" t="s">
        <v>5185</v>
      </c>
      <c r="I1320" s="103" t="s">
        <v>1303</v>
      </c>
      <c r="J1320" s="100" t="s">
        <v>15</v>
      </c>
      <c r="K1320" s="99"/>
      <c r="L1320" s="104" t="s">
        <v>5186</v>
      </c>
      <c r="M1320" s="105"/>
      <c r="N1320" s="100" t="s">
        <v>5187</v>
      </c>
      <c r="O1320" s="103" t="s">
        <v>137</v>
      </c>
      <c r="P1320" s="99"/>
      <c r="Q1320" s="103" t="s">
        <v>108</v>
      </c>
      <c r="R1320" s="99"/>
      <c r="S1320" s="99"/>
      <c r="T1320" s="99"/>
      <c r="U1320" s="99"/>
      <c r="V1320" s="100" t="s">
        <v>5188</v>
      </c>
      <c r="W1320" s="99"/>
      <c r="X1320" s="99"/>
      <c r="Y1320" s="99"/>
      <c r="Z1320" s="103"/>
      <c r="AA1320" s="99"/>
      <c r="AB1320" s="103"/>
      <c r="AC1320" s="103"/>
      <c r="AD1320" s="99"/>
      <c r="AE1320" s="56"/>
      <c r="AF1320" s="56"/>
      <c r="AG1320" s="56"/>
      <c r="AH1320" s="56"/>
      <c r="AI1320" s="56"/>
      <c r="AJ1320" s="56"/>
      <c r="AK1320" s="56"/>
    </row>
    <row r="1321" ht="26.25" customHeight="1">
      <c r="A1321" s="40">
        <v>1267.0</v>
      </c>
      <c r="B1321" s="55"/>
      <c r="C1321" s="49" t="s">
        <v>5189</v>
      </c>
      <c r="D1321" s="67">
        <v>30601.0</v>
      </c>
      <c r="E1321" s="67"/>
      <c r="F1321" s="41" t="s">
        <v>101</v>
      </c>
      <c r="G1321" s="40"/>
      <c r="H1321" s="49" t="s">
        <v>5190</v>
      </c>
      <c r="I1321" s="40" t="s">
        <v>1943</v>
      </c>
      <c r="J1321" s="49" t="s">
        <v>39</v>
      </c>
      <c r="K1321" s="49" t="s">
        <v>105</v>
      </c>
      <c r="L1321" s="52" t="s">
        <v>5191</v>
      </c>
      <c r="M1321" s="53" t="s">
        <v>5192</v>
      </c>
      <c r="N1321" s="54" t="s">
        <v>5193</v>
      </c>
      <c r="O1321" s="40" t="s">
        <v>177</v>
      </c>
      <c r="P1321" s="55"/>
      <c r="Q1321" s="40" t="s">
        <v>108</v>
      </c>
      <c r="R1321" s="55"/>
      <c r="S1321" s="55"/>
      <c r="T1321" s="55"/>
      <c r="U1321" s="55"/>
      <c r="V1321" s="49" t="s">
        <v>5194</v>
      </c>
      <c r="W1321" s="55"/>
      <c r="X1321" s="55"/>
      <c r="Y1321" s="55"/>
      <c r="Z1321" s="40"/>
      <c r="AA1321" s="55"/>
      <c r="AB1321" s="40"/>
      <c r="AC1321" s="40"/>
      <c r="AD1321" s="55"/>
      <c r="AE1321" s="56"/>
      <c r="AF1321" s="56"/>
      <c r="AG1321" s="56"/>
      <c r="AH1321" s="56"/>
      <c r="AI1321" s="56"/>
      <c r="AJ1321" s="56"/>
      <c r="AK1321" s="56"/>
    </row>
    <row r="1322" ht="26.25" customHeight="1">
      <c r="A1322" s="40">
        <v>1268.0</v>
      </c>
      <c r="B1322" s="55"/>
      <c r="C1322" s="49" t="s">
        <v>5195</v>
      </c>
      <c r="D1322" s="67">
        <v>30875.0</v>
      </c>
      <c r="E1322" s="67"/>
      <c r="F1322" s="41" t="s">
        <v>119</v>
      </c>
      <c r="G1322" s="40"/>
      <c r="H1322" s="49" t="s">
        <v>5196</v>
      </c>
      <c r="I1322" s="40" t="s">
        <v>2020</v>
      </c>
      <c r="J1322" s="49" t="s">
        <v>15</v>
      </c>
      <c r="K1322" s="49" t="s">
        <v>105</v>
      </c>
      <c r="L1322" s="52" t="s">
        <v>5197</v>
      </c>
      <c r="M1322" s="53" t="s">
        <v>5198</v>
      </c>
      <c r="N1322" s="49"/>
      <c r="O1322" s="40" t="s">
        <v>177</v>
      </c>
      <c r="P1322" s="55"/>
      <c r="Q1322" s="40" t="s">
        <v>108</v>
      </c>
      <c r="R1322" s="55"/>
      <c r="S1322" s="55"/>
      <c r="T1322" s="55"/>
      <c r="U1322" s="55"/>
      <c r="V1322" s="49" t="s">
        <v>5199</v>
      </c>
      <c r="W1322" s="55"/>
      <c r="X1322" s="55"/>
      <c r="Y1322" s="55"/>
      <c r="Z1322" s="40"/>
      <c r="AA1322" s="55"/>
      <c r="AB1322" s="40"/>
      <c r="AC1322" s="40"/>
      <c r="AD1322" s="55"/>
      <c r="AE1322" s="56"/>
      <c r="AF1322" s="56"/>
      <c r="AG1322" s="56"/>
      <c r="AH1322" s="56"/>
      <c r="AI1322" s="56"/>
      <c r="AJ1322" s="56"/>
      <c r="AK1322" s="56"/>
    </row>
    <row r="1323" ht="26.25" customHeight="1">
      <c r="A1323" s="40">
        <v>1269.0</v>
      </c>
      <c r="B1323" s="55"/>
      <c r="C1323" s="49" t="s">
        <v>5200</v>
      </c>
      <c r="D1323" s="67">
        <v>28584.0</v>
      </c>
      <c r="E1323" s="67"/>
      <c r="F1323" s="41" t="s">
        <v>101</v>
      </c>
      <c r="G1323" s="40"/>
      <c r="H1323" s="49" t="s">
        <v>5201</v>
      </c>
      <c r="I1323" s="40" t="s">
        <v>151</v>
      </c>
      <c r="J1323" s="49" t="s">
        <v>11</v>
      </c>
      <c r="K1323" s="55"/>
      <c r="L1323" s="52">
        <v>8.1290648086E10</v>
      </c>
      <c r="M1323" s="53"/>
      <c r="N1323" s="49" t="s">
        <v>5202</v>
      </c>
      <c r="O1323" s="40" t="s">
        <v>106</v>
      </c>
      <c r="P1323" s="55"/>
      <c r="Q1323" s="40" t="s">
        <v>108</v>
      </c>
      <c r="R1323" s="55"/>
      <c r="S1323" s="55"/>
      <c r="T1323" s="55"/>
      <c r="U1323" s="55"/>
      <c r="V1323" s="49" t="s">
        <v>5203</v>
      </c>
      <c r="W1323" s="55"/>
      <c r="X1323" s="55"/>
      <c r="Y1323" s="55"/>
      <c r="Z1323" s="40"/>
      <c r="AA1323" s="55"/>
      <c r="AB1323" s="40"/>
      <c r="AC1323" s="40"/>
      <c r="AD1323" s="55"/>
      <c r="AE1323" s="56"/>
      <c r="AF1323" s="56"/>
      <c r="AG1323" s="56"/>
      <c r="AH1323" s="56"/>
      <c r="AI1323" s="56"/>
      <c r="AJ1323" s="56"/>
      <c r="AK1323" s="56"/>
    </row>
    <row r="1324" ht="26.25" customHeight="1">
      <c r="A1324" s="40">
        <v>1270.0</v>
      </c>
      <c r="B1324" s="55"/>
      <c r="C1324" s="49" t="s">
        <v>5204</v>
      </c>
      <c r="D1324" s="68" t="s">
        <v>5205</v>
      </c>
      <c r="E1324" s="68"/>
      <c r="F1324" s="41" t="s">
        <v>101</v>
      </c>
      <c r="G1324" s="40"/>
      <c r="H1324" s="49" t="s">
        <v>5206</v>
      </c>
      <c r="I1324" s="40" t="s">
        <v>2000</v>
      </c>
      <c r="J1324" s="49" t="s">
        <v>13</v>
      </c>
      <c r="K1324" s="55"/>
      <c r="L1324" s="52">
        <v>8.7771378121E10</v>
      </c>
      <c r="M1324" s="53"/>
      <c r="N1324" s="49" t="s">
        <v>3826</v>
      </c>
      <c r="O1324" s="40" t="s">
        <v>2890</v>
      </c>
      <c r="P1324" s="55"/>
      <c r="Q1324" s="40" t="s">
        <v>108</v>
      </c>
      <c r="R1324" s="55"/>
      <c r="S1324" s="55"/>
      <c r="T1324" s="55"/>
      <c r="U1324" s="55"/>
      <c r="V1324" s="49" t="s">
        <v>5207</v>
      </c>
      <c r="W1324" s="55"/>
      <c r="X1324" s="55"/>
      <c r="Y1324" s="55"/>
      <c r="Z1324" s="40"/>
      <c r="AA1324" s="55"/>
      <c r="AB1324" s="40"/>
      <c r="AC1324" s="40"/>
      <c r="AD1324" s="55"/>
      <c r="AE1324" s="56"/>
      <c r="AF1324" s="56"/>
      <c r="AG1324" s="56"/>
      <c r="AH1324" s="56"/>
      <c r="AI1324" s="56"/>
      <c r="AJ1324" s="56"/>
      <c r="AK1324" s="56"/>
    </row>
    <row r="1325" ht="26.25" customHeight="1">
      <c r="A1325" s="40">
        <v>1271.0</v>
      </c>
      <c r="B1325" s="55"/>
      <c r="C1325" s="49" t="s">
        <v>5208</v>
      </c>
      <c r="D1325" s="68" t="s">
        <v>5209</v>
      </c>
      <c r="E1325" s="68"/>
      <c r="F1325" s="41" t="s">
        <v>101</v>
      </c>
      <c r="G1325" s="40"/>
      <c r="H1325" s="49" t="s">
        <v>5210</v>
      </c>
      <c r="I1325" s="40" t="s">
        <v>5211</v>
      </c>
      <c r="J1325" s="49" t="s">
        <v>54</v>
      </c>
      <c r="K1325" s="55"/>
      <c r="L1325" s="52" t="s">
        <v>5212</v>
      </c>
      <c r="M1325" s="53"/>
      <c r="N1325" s="49" t="s">
        <v>5213</v>
      </c>
      <c r="O1325" s="40" t="s">
        <v>106</v>
      </c>
      <c r="P1325" s="55"/>
      <c r="Q1325" s="40" t="s">
        <v>108</v>
      </c>
      <c r="R1325" s="55"/>
      <c r="S1325" s="55"/>
      <c r="T1325" s="55"/>
      <c r="U1325" s="55"/>
      <c r="V1325" s="49" t="s">
        <v>5214</v>
      </c>
      <c r="W1325" s="55"/>
      <c r="X1325" s="55"/>
      <c r="Y1325" s="55"/>
      <c r="Z1325" s="40"/>
      <c r="AA1325" s="55"/>
      <c r="AB1325" s="40"/>
      <c r="AC1325" s="40"/>
      <c r="AD1325" s="55"/>
      <c r="AE1325" s="56"/>
      <c r="AF1325" s="56"/>
      <c r="AG1325" s="56"/>
      <c r="AH1325" s="56"/>
      <c r="AI1325" s="56"/>
      <c r="AJ1325" s="56"/>
      <c r="AK1325" s="56"/>
    </row>
    <row r="1326" ht="26.25" customHeight="1">
      <c r="A1326" s="40">
        <v>1272.0</v>
      </c>
      <c r="B1326" s="55"/>
      <c r="C1326" s="49" t="s">
        <v>5215</v>
      </c>
      <c r="D1326" s="67">
        <v>27486.0</v>
      </c>
      <c r="E1326" s="67"/>
      <c r="F1326" s="41" t="s">
        <v>101</v>
      </c>
      <c r="G1326" s="40"/>
      <c r="H1326" s="49" t="s">
        <v>5216</v>
      </c>
      <c r="I1326" s="40" t="s">
        <v>2063</v>
      </c>
      <c r="J1326" s="49" t="s">
        <v>10</v>
      </c>
      <c r="K1326" s="55"/>
      <c r="L1326" s="52">
        <v>8.1338075195E10</v>
      </c>
      <c r="M1326" s="53"/>
      <c r="N1326" s="49" t="s">
        <v>3826</v>
      </c>
      <c r="O1326" s="40" t="s">
        <v>106</v>
      </c>
      <c r="P1326" s="55"/>
      <c r="Q1326" s="40" t="s">
        <v>139</v>
      </c>
      <c r="R1326" s="55"/>
      <c r="S1326" s="55"/>
      <c r="T1326" s="55"/>
      <c r="U1326" s="55"/>
      <c r="V1326" s="49" t="s">
        <v>5217</v>
      </c>
      <c r="W1326" s="55"/>
      <c r="X1326" s="55"/>
      <c r="Y1326" s="55"/>
      <c r="Z1326" s="40"/>
      <c r="AA1326" s="55"/>
      <c r="AB1326" s="40"/>
      <c r="AC1326" s="40"/>
      <c r="AD1326" s="55"/>
      <c r="AE1326" s="56"/>
      <c r="AF1326" s="56"/>
      <c r="AG1326" s="56"/>
      <c r="AH1326" s="56"/>
      <c r="AI1326" s="56"/>
      <c r="AJ1326" s="56"/>
      <c r="AK1326" s="56"/>
    </row>
    <row r="1327" ht="26.25" customHeight="1">
      <c r="A1327" s="40">
        <v>1273.0</v>
      </c>
      <c r="B1327" s="55"/>
      <c r="C1327" s="49" t="s">
        <v>5218</v>
      </c>
      <c r="D1327" s="68" t="s">
        <v>5219</v>
      </c>
      <c r="E1327" s="68"/>
      <c r="F1327" s="41" t="s">
        <v>101</v>
      </c>
      <c r="G1327" s="40"/>
      <c r="H1327" s="49" t="s">
        <v>5220</v>
      </c>
      <c r="I1327" s="40" t="s">
        <v>2027</v>
      </c>
      <c r="J1327" s="49" t="s">
        <v>15</v>
      </c>
      <c r="K1327" s="55"/>
      <c r="L1327" s="52">
        <v>8.3872072658E10</v>
      </c>
      <c r="M1327" s="53"/>
      <c r="N1327" s="49" t="s">
        <v>2840</v>
      </c>
      <c r="O1327" s="40" t="s">
        <v>106</v>
      </c>
      <c r="P1327" s="55"/>
      <c r="Q1327" s="40" t="s">
        <v>139</v>
      </c>
      <c r="R1327" s="55"/>
      <c r="S1327" s="55"/>
      <c r="T1327" s="55"/>
      <c r="U1327" s="55"/>
      <c r="V1327" s="49" t="s">
        <v>5221</v>
      </c>
      <c r="W1327" s="55"/>
      <c r="X1327" s="55"/>
      <c r="Y1327" s="55"/>
      <c r="Z1327" s="40"/>
      <c r="AA1327" s="55"/>
      <c r="AB1327" s="40"/>
      <c r="AC1327" s="40"/>
      <c r="AD1327" s="55"/>
      <c r="AE1327" s="56"/>
      <c r="AF1327" s="56"/>
      <c r="AG1327" s="56"/>
      <c r="AH1327" s="56"/>
      <c r="AI1327" s="56"/>
      <c r="AJ1327" s="56"/>
      <c r="AK1327" s="56"/>
    </row>
    <row r="1328" ht="26.25" customHeight="1">
      <c r="A1328" s="40">
        <v>1274.0</v>
      </c>
      <c r="B1328" s="55"/>
      <c r="C1328" s="49" t="s">
        <v>5222</v>
      </c>
      <c r="D1328" s="68" t="s">
        <v>5223</v>
      </c>
      <c r="E1328" s="68"/>
      <c r="F1328" s="41" t="s">
        <v>101</v>
      </c>
      <c r="G1328" s="40"/>
      <c r="H1328" s="49" t="s">
        <v>5224</v>
      </c>
      <c r="I1328" s="40" t="s">
        <v>5225</v>
      </c>
      <c r="J1328" s="49" t="s">
        <v>5226</v>
      </c>
      <c r="K1328" s="55"/>
      <c r="L1328" s="52">
        <v>8.2298410023E10</v>
      </c>
      <c r="M1328" s="53"/>
      <c r="N1328" s="54" t="s">
        <v>5227</v>
      </c>
      <c r="O1328" s="40" t="s">
        <v>106</v>
      </c>
      <c r="P1328" s="55"/>
      <c r="Q1328" s="40" t="s">
        <v>108</v>
      </c>
      <c r="R1328" s="55"/>
      <c r="S1328" s="55"/>
      <c r="T1328" s="55"/>
      <c r="U1328" s="55"/>
      <c r="V1328" s="49" t="s">
        <v>5228</v>
      </c>
      <c r="W1328" s="55"/>
      <c r="X1328" s="55"/>
      <c r="Y1328" s="55"/>
      <c r="Z1328" s="40"/>
      <c r="AA1328" s="55"/>
      <c r="AB1328" s="40"/>
      <c r="AC1328" s="40"/>
      <c r="AD1328" s="55"/>
      <c r="AE1328" s="56"/>
      <c r="AF1328" s="56"/>
      <c r="AG1328" s="56"/>
      <c r="AH1328" s="56"/>
      <c r="AI1328" s="56"/>
      <c r="AJ1328" s="56"/>
      <c r="AK1328" s="56"/>
    </row>
    <row r="1329" ht="26.25" customHeight="1">
      <c r="A1329" s="40">
        <v>1275.0</v>
      </c>
      <c r="B1329" s="55"/>
      <c r="C1329" s="49" t="s">
        <v>5229</v>
      </c>
      <c r="D1329" s="67">
        <v>37594.0</v>
      </c>
      <c r="E1329" s="67"/>
      <c r="F1329" s="41" t="s">
        <v>119</v>
      </c>
      <c r="G1329" s="40"/>
      <c r="H1329" s="49" t="s">
        <v>5230</v>
      </c>
      <c r="I1329" s="40" t="s">
        <v>5231</v>
      </c>
      <c r="J1329" s="49" t="s">
        <v>51</v>
      </c>
      <c r="K1329" s="49" t="s">
        <v>105</v>
      </c>
      <c r="L1329" s="52">
        <v>8.5342248294E10</v>
      </c>
      <c r="M1329" s="53"/>
      <c r="N1329" s="49" t="s">
        <v>2840</v>
      </c>
      <c r="O1329" s="40" t="s">
        <v>2890</v>
      </c>
      <c r="P1329" s="55"/>
      <c r="Q1329" s="40" t="s">
        <v>139</v>
      </c>
      <c r="R1329" s="55"/>
      <c r="S1329" s="55"/>
      <c r="T1329" s="55"/>
      <c r="U1329" s="55"/>
      <c r="V1329" s="49" t="s">
        <v>2842</v>
      </c>
      <c r="W1329" s="55"/>
      <c r="X1329" s="55"/>
      <c r="Y1329" s="55"/>
      <c r="Z1329" s="40"/>
      <c r="AA1329" s="55"/>
      <c r="AB1329" s="40"/>
      <c r="AC1329" s="40"/>
      <c r="AD1329" s="55"/>
      <c r="AE1329" s="56"/>
      <c r="AF1329" s="56"/>
      <c r="AG1329" s="56"/>
      <c r="AH1329" s="56"/>
      <c r="AI1329" s="56"/>
      <c r="AJ1329" s="56"/>
      <c r="AK1329" s="56"/>
    </row>
    <row r="1330" ht="26.25" customHeight="1">
      <c r="A1330" s="40">
        <v>1276.0</v>
      </c>
      <c r="B1330" s="55"/>
      <c r="C1330" s="49" t="s">
        <v>5232</v>
      </c>
      <c r="D1330" s="106">
        <v>34040.0</v>
      </c>
      <c r="E1330" s="106"/>
      <c r="F1330" s="41" t="s">
        <v>119</v>
      </c>
      <c r="G1330" s="40"/>
      <c r="H1330" s="49" t="s">
        <v>5233</v>
      </c>
      <c r="I1330" s="40" t="s">
        <v>164</v>
      </c>
      <c r="J1330" s="49" t="s">
        <v>11</v>
      </c>
      <c r="K1330" s="49" t="s">
        <v>105</v>
      </c>
      <c r="L1330" s="52">
        <v>8.7770601792E10</v>
      </c>
      <c r="M1330" s="53" t="s">
        <v>5234</v>
      </c>
      <c r="N1330" s="54" t="s">
        <v>5235</v>
      </c>
      <c r="O1330" s="40" t="s">
        <v>106</v>
      </c>
      <c r="P1330" s="55"/>
      <c r="Q1330" s="40" t="s">
        <v>139</v>
      </c>
      <c r="R1330" s="55"/>
      <c r="S1330" s="55"/>
      <c r="T1330" s="55"/>
      <c r="U1330" s="55"/>
      <c r="V1330" s="49" t="s">
        <v>5236</v>
      </c>
      <c r="W1330" s="55"/>
      <c r="X1330" s="55"/>
      <c r="Y1330" s="55"/>
      <c r="Z1330" s="40"/>
      <c r="AA1330" s="55"/>
      <c r="AB1330" s="40"/>
      <c r="AC1330" s="40"/>
      <c r="AD1330" s="55"/>
      <c r="AE1330" s="56"/>
      <c r="AF1330" s="56"/>
      <c r="AG1330" s="56"/>
      <c r="AH1330" s="56"/>
      <c r="AI1330" s="56"/>
      <c r="AJ1330" s="56"/>
      <c r="AK1330" s="56"/>
    </row>
    <row r="1331" ht="26.25" customHeight="1">
      <c r="A1331" s="40">
        <v>1277.0</v>
      </c>
      <c r="B1331" s="55"/>
      <c r="C1331" s="49" t="s">
        <v>5237</v>
      </c>
      <c r="D1331" s="67">
        <v>32516.0</v>
      </c>
      <c r="E1331" s="67"/>
      <c r="F1331" s="41" t="s">
        <v>101</v>
      </c>
      <c r="G1331" s="40"/>
      <c r="H1331" s="49" t="s">
        <v>5238</v>
      </c>
      <c r="I1331" s="40" t="s">
        <v>2595</v>
      </c>
      <c r="J1331" s="49" t="s">
        <v>12</v>
      </c>
      <c r="K1331" s="55"/>
      <c r="L1331" s="52">
        <v>8.236110687E10</v>
      </c>
      <c r="M1331" s="53"/>
      <c r="N1331" s="54" t="s">
        <v>5239</v>
      </c>
      <c r="O1331" s="40" t="s">
        <v>4</v>
      </c>
      <c r="P1331" s="55"/>
      <c r="Q1331" s="40" t="s">
        <v>139</v>
      </c>
      <c r="R1331" s="55"/>
      <c r="S1331" s="55"/>
      <c r="T1331" s="55"/>
      <c r="U1331" s="55"/>
      <c r="V1331" s="49" t="s">
        <v>2876</v>
      </c>
      <c r="W1331" s="55"/>
      <c r="X1331" s="55"/>
      <c r="Y1331" s="55"/>
      <c r="Z1331" s="40"/>
      <c r="AA1331" s="55"/>
      <c r="AB1331" s="40"/>
      <c r="AC1331" s="40"/>
      <c r="AD1331" s="55"/>
      <c r="AE1331" s="56"/>
      <c r="AF1331" s="56"/>
      <c r="AG1331" s="56"/>
      <c r="AH1331" s="56"/>
      <c r="AI1331" s="56"/>
      <c r="AJ1331" s="56"/>
      <c r="AK1331" s="56"/>
    </row>
    <row r="1332" ht="26.25" customHeight="1">
      <c r="A1332" s="40">
        <v>1278.0</v>
      </c>
      <c r="B1332" s="55"/>
      <c r="C1332" s="49" t="s">
        <v>5240</v>
      </c>
      <c r="D1332" s="67">
        <v>37174.0</v>
      </c>
      <c r="E1332" s="67"/>
      <c r="F1332" s="41" t="s">
        <v>101</v>
      </c>
      <c r="G1332" s="40"/>
      <c r="H1332" s="49" t="s">
        <v>5241</v>
      </c>
      <c r="I1332" s="40" t="s">
        <v>3745</v>
      </c>
      <c r="J1332" s="49" t="s">
        <v>36</v>
      </c>
      <c r="K1332" s="49" t="s">
        <v>105</v>
      </c>
      <c r="L1332" s="52">
        <v>8.235904569E10</v>
      </c>
      <c r="M1332" s="53"/>
      <c r="N1332" s="54" t="s">
        <v>5242</v>
      </c>
      <c r="O1332" s="40" t="s">
        <v>106</v>
      </c>
      <c r="P1332" s="55"/>
      <c r="Q1332" s="40" t="s">
        <v>139</v>
      </c>
      <c r="R1332" s="55"/>
      <c r="S1332" s="55"/>
      <c r="T1332" s="55"/>
      <c r="U1332" s="55"/>
      <c r="V1332" s="49" t="s">
        <v>2842</v>
      </c>
      <c r="W1332" s="55"/>
      <c r="X1332" s="55"/>
      <c r="Y1332" s="55"/>
      <c r="Z1332" s="40"/>
      <c r="AA1332" s="55"/>
      <c r="AB1332" s="40"/>
      <c r="AC1332" s="40"/>
      <c r="AD1332" s="55"/>
      <c r="AE1332" s="56"/>
      <c r="AF1332" s="56"/>
      <c r="AG1332" s="56"/>
      <c r="AH1332" s="56"/>
      <c r="AI1332" s="56"/>
      <c r="AJ1332" s="56"/>
      <c r="AK1332" s="56"/>
    </row>
    <row r="1333" ht="26.25" customHeight="1">
      <c r="A1333" s="40">
        <v>1279.0</v>
      </c>
      <c r="B1333" s="55"/>
      <c r="C1333" s="49" t="s">
        <v>5243</v>
      </c>
      <c r="D1333" s="68" t="s">
        <v>5244</v>
      </c>
      <c r="E1333" s="68"/>
      <c r="F1333" s="41" t="s">
        <v>101</v>
      </c>
      <c r="G1333" s="40"/>
      <c r="H1333" s="49" t="s">
        <v>5245</v>
      </c>
      <c r="I1333" s="40" t="s">
        <v>2027</v>
      </c>
      <c r="J1333" s="49" t="s">
        <v>15</v>
      </c>
      <c r="K1333" s="49" t="s">
        <v>1776</v>
      </c>
      <c r="L1333" s="52">
        <v>8.131911899E10</v>
      </c>
      <c r="M1333" s="53"/>
      <c r="N1333" s="49" t="s">
        <v>5246</v>
      </c>
      <c r="O1333" s="40" t="s">
        <v>106</v>
      </c>
      <c r="P1333" s="55"/>
      <c r="Q1333" s="40" t="s">
        <v>139</v>
      </c>
      <c r="R1333" s="55"/>
      <c r="S1333" s="55"/>
      <c r="T1333" s="55"/>
      <c r="U1333" s="55"/>
      <c r="V1333" s="49" t="s">
        <v>5247</v>
      </c>
      <c r="W1333" s="55"/>
      <c r="X1333" s="55"/>
      <c r="Y1333" s="55"/>
      <c r="Z1333" s="40"/>
      <c r="AA1333" s="55"/>
      <c r="AB1333" s="40"/>
      <c r="AC1333" s="40"/>
      <c r="AD1333" s="55"/>
      <c r="AE1333" s="56"/>
      <c r="AF1333" s="56"/>
      <c r="AG1333" s="56"/>
      <c r="AH1333" s="56"/>
      <c r="AI1333" s="56"/>
      <c r="AJ1333" s="56"/>
      <c r="AK1333" s="56"/>
    </row>
    <row r="1334" ht="26.25" customHeight="1">
      <c r="A1334" s="10">
        <f>A1333+1</f>
        <v>1280</v>
      </c>
      <c r="B1334" s="56"/>
      <c r="C1334" s="66" t="s">
        <v>5248</v>
      </c>
      <c r="D1334" s="61">
        <v>34176.0</v>
      </c>
      <c r="E1334" s="61"/>
      <c r="F1334" s="78" t="s">
        <v>101</v>
      </c>
      <c r="G1334" s="66" t="s">
        <v>102</v>
      </c>
      <c r="H1334" s="66" t="s">
        <v>5249</v>
      </c>
      <c r="I1334" s="66" t="s">
        <v>5250</v>
      </c>
      <c r="J1334" s="66" t="s">
        <v>33</v>
      </c>
      <c r="K1334" s="66" t="s">
        <v>314</v>
      </c>
      <c r="L1334" s="79">
        <v>8.2251190928E10</v>
      </c>
      <c r="M1334" s="80">
        <v>8.5814936827E10</v>
      </c>
      <c r="N1334" s="66" t="s">
        <v>5251</v>
      </c>
      <c r="O1334" s="81" t="s">
        <v>106</v>
      </c>
      <c r="P1334" s="66" t="s">
        <v>123</v>
      </c>
      <c r="Q1334" s="66" t="s">
        <v>588</v>
      </c>
      <c r="R1334" s="66" t="s">
        <v>589</v>
      </c>
      <c r="S1334" s="66" t="s">
        <v>5252</v>
      </c>
      <c r="T1334" s="66" t="s">
        <v>308</v>
      </c>
      <c r="U1334" s="66" t="s">
        <v>5253</v>
      </c>
      <c r="V1334" s="66" t="s">
        <v>308</v>
      </c>
      <c r="W1334" s="66" t="s">
        <v>159</v>
      </c>
      <c r="X1334" s="66" t="s">
        <v>5254</v>
      </c>
      <c r="Y1334" s="82" t="s">
        <v>5255</v>
      </c>
      <c r="Z1334" s="66"/>
      <c r="AA1334" s="82" t="s">
        <v>5256</v>
      </c>
      <c r="AB1334" s="82" t="s">
        <v>5257</v>
      </c>
      <c r="AC1334" s="66" t="s">
        <v>5258</v>
      </c>
      <c r="AD1334" s="82" t="s">
        <v>5259</v>
      </c>
      <c r="AE1334" s="66"/>
      <c r="AF1334" s="56"/>
      <c r="AG1334" s="56"/>
      <c r="AH1334" s="56"/>
      <c r="AI1334" s="56"/>
      <c r="AJ1334" s="56"/>
      <c r="AK1334" s="56"/>
    </row>
    <row r="1335" ht="26.25" customHeight="1">
      <c r="A1335" s="40">
        <v>1280.0</v>
      </c>
      <c r="B1335" s="55"/>
      <c r="C1335" s="49" t="s">
        <v>5260</v>
      </c>
      <c r="D1335" s="68" t="s">
        <v>5261</v>
      </c>
      <c r="E1335" s="68"/>
      <c r="F1335" s="41" t="s">
        <v>101</v>
      </c>
      <c r="G1335" s="40"/>
      <c r="H1335" s="49" t="s">
        <v>5262</v>
      </c>
      <c r="I1335" s="40" t="s">
        <v>2202</v>
      </c>
      <c r="J1335" s="49" t="s">
        <v>15</v>
      </c>
      <c r="K1335" s="49" t="s">
        <v>105</v>
      </c>
      <c r="L1335" s="52">
        <v>8.2281977071E10</v>
      </c>
      <c r="M1335" s="53">
        <v>8.5213693654E10</v>
      </c>
      <c r="N1335" s="49" t="s">
        <v>5263</v>
      </c>
      <c r="O1335" s="40" t="s">
        <v>4</v>
      </c>
      <c r="P1335" s="55"/>
      <c r="Q1335" s="40" t="s">
        <v>108</v>
      </c>
      <c r="R1335" s="55"/>
      <c r="S1335" s="55"/>
      <c r="T1335" s="55"/>
      <c r="U1335" s="55"/>
      <c r="V1335" s="49" t="s">
        <v>5264</v>
      </c>
      <c r="W1335" s="55"/>
      <c r="X1335" s="55"/>
      <c r="Y1335" s="55"/>
      <c r="Z1335" s="40"/>
      <c r="AA1335" s="55"/>
      <c r="AB1335" s="40"/>
      <c r="AC1335" s="40"/>
      <c r="AD1335" s="55"/>
      <c r="AE1335" s="98"/>
      <c r="AF1335" s="56"/>
      <c r="AG1335" s="56"/>
      <c r="AH1335" s="56"/>
      <c r="AI1335" s="56"/>
      <c r="AJ1335" s="56"/>
      <c r="AK1335" s="56"/>
    </row>
    <row r="1336" ht="26.25" customHeight="1">
      <c r="A1336" s="40">
        <v>1281.0</v>
      </c>
      <c r="B1336" s="55"/>
      <c r="C1336" s="49" t="s">
        <v>5265</v>
      </c>
      <c r="D1336" s="68" t="s">
        <v>5266</v>
      </c>
      <c r="E1336" s="68"/>
      <c r="F1336" s="41" t="s">
        <v>101</v>
      </c>
      <c r="G1336" s="40"/>
      <c r="H1336" s="49" t="s">
        <v>5267</v>
      </c>
      <c r="I1336" s="40" t="s">
        <v>5268</v>
      </c>
      <c r="J1336" s="49" t="s">
        <v>5226</v>
      </c>
      <c r="K1336" s="49" t="s">
        <v>105</v>
      </c>
      <c r="L1336" s="52">
        <v>8.5393753002E10</v>
      </c>
      <c r="M1336" s="53" t="s">
        <v>5269</v>
      </c>
      <c r="N1336" s="54" t="s">
        <v>5270</v>
      </c>
      <c r="O1336" s="40" t="s">
        <v>106</v>
      </c>
      <c r="P1336" s="55"/>
      <c r="Q1336" s="40" t="s">
        <v>139</v>
      </c>
      <c r="R1336" s="55"/>
      <c r="S1336" s="55"/>
      <c r="T1336" s="55"/>
      <c r="U1336" s="55"/>
      <c r="V1336" s="49" t="s">
        <v>2842</v>
      </c>
      <c r="W1336" s="55"/>
      <c r="X1336" s="55"/>
      <c r="Y1336" s="55"/>
      <c r="Z1336" s="40"/>
      <c r="AA1336" s="55"/>
      <c r="AB1336" s="40"/>
      <c r="AC1336" s="40"/>
      <c r="AD1336" s="55"/>
      <c r="AE1336" s="56"/>
      <c r="AF1336" s="56"/>
      <c r="AG1336" s="56"/>
      <c r="AH1336" s="56"/>
      <c r="AI1336" s="56"/>
      <c r="AJ1336" s="56"/>
      <c r="AK1336" s="56"/>
    </row>
    <row r="1337" ht="26.25" customHeight="1">
      <c r="A1337" s="10">
        <f>A1336+1</f>
        <v>1282</v>
      </c>
      <c r="B1337" s="56"/>
      <c r="C1337" s="66" t="s">
        <v>5271</v>
      </c>
      <c r="D1337" s="61">
        <v>33064.0</v>
      </c>
      <c r="E1337" s="61"/>
      <c r="F1337" s="78" t="s">
        <v>101</v>
      </c>
      <c r="G1337" s="66" t="s">
        <v>606</v>
      </c>
      <c r="H1337" s="66" t="s">
        <v>5272</v>
      </c>
      <c r="I1337" s="66" t="s">
        <v>5273</v>
      </c>
      <c r="J1337" s="66" t="s">
        <v>11</v>
      </c>
      <c r="K1337" s="66" t="s">
        <v>105</v>
      </c>
      <c r="L1337" s="64">
        <v>8.2213036656E10</v>
      </c>
      <c r="M1337" s="64">
        <v>8.1110628473E10</v>
      </c>
      <c r="N1337" s="66" t="s">
        <v>5274</v>
      </c>
      <c r="O1337" s="81" t="s">
        <v>106</v>
      </c>
      <c r="P1337" s="66" t="s">
        <v>123</v>
      </c>
      <c r="Q1337" s="66" t="s">
        <v>588</v>
      </c>
      <c r="R1337" s="66" t="s">
        <v>158</v>
      </c>
      <c r="S1337" s="66"/>
      <c r="T1337" s="66" t="s">
        <v>1740</v>
      </c>
      <c r="U1337" s="66" t="s">
        <v>5275</v>
      </c>
      <c r="V1337" s="66" t="s">
        <v>5276</v>
      </c>
      <c r="W1337" s="66" t="s">
        <v>5277</v>
      </c>
      <c r="X1337" s="66" t="s">
        <v>5278</v>
      </c>
      <c r="Y1337" s="82" t="s">
        <v>5279</v>
      </c>
      <c r="Z1337" s="66" t="s">
        <v>5280</v>
      </c>
      <c r="AA1337" s="82" t="s">
        <v>5281</v>
      </c>
      <c r="AB1337" s="82" t="s">
        <v>5282</v>
      </c>
      <c r="AC1337" s="66" t="s">
        <v>5283</v>
      </c>
      <c r="AD1337" s="66"/>
      <c r="AE1337" s="82" t="s">
        <v>5284</v>
      </c>
      <c r="AF1337" s="56"/>
      <c r="AG1337" s="56"/>
      <c r="AH1337" s="56"/>
      <c r="AI1337" s="56"/>
      <c r="AJ1337" s="56"/>
      <c r="AK1337" s="56"/>
    </row>
    <row r="1338" ht="26.25" customHeight="1">
      <c r="A1338" s="40">
        <v>1282.0</v>
      </c>
      <c r="B1338" s="55"/>
      <c r="C1338" s="49" t="s">
        <v>5285</v>
      </c>
      <c r="D1338" s="68" t="s">
        <v>5286</v>
      </c>
      <c r="E1338" s="68"/>
      <c r="F1338" s="41" t="s">
        <v>119</v>
      </c>
      <c r="G1338" s="40"/>
      <c r="H1338" s="49" t="s">
        <v>5287</v>
      </c>
      <c r="I1338" s="40" t="s">
        <v>15</v>
      </c>
      <c r="J1338" s="49" t="s">
        <v>15</v>
      </c>
      <c r="K1338" s="49" t="s">
        <v>105</v>
      </c>
      <c r="L1338" s="52" t="s">
        <v>5288</v>
      </c>
      <c r="M1338" s="53"/>
      <c r="N1338" s="54" t="s">
        <v>5289</v>
      </c>
      <c r="O1338" s="40" t="s">
        <v>106</v>
      </c>
      <c r="P1338" s="55"/>
      <c r="Q1338" s="40" t="s">
        <v>139</v>
      </c>
      <c r="R1338" s="55"/>
      <c r="S1338" s="55"/>
      <c r="T1338" s="55"/>
      <c r="U1338" s="55"/>
      <c r="V1338" s="49" t="s">
        <v>5290</v>
      </c>
      <c r="W1338" s="55"/>
      <c r="X1338" s="55"/>
      <c r="Y1338" s="55"/>
      <c r="Z1338" s="40"/>
      <c r="AA1338" s="55"/>
      <c r="AB1338" s="40"/>
      <c r="AC1338" s="40"/>
      <c r="AD1338" s="55"/>
      <c r="AE1338" s="56"/>
      <c r="AF1338" s="56"/>
      <c r="AG1338" s="56"/>
      <c r="AH1338" s="56"/>
      <c r="AI1338" s="56"/>
      <c r="AJ1338" s="56"/>
      <c r="AK1338" s="56"/>
    </row>
    <row r="1339" ht="26.25" customHeight="1">
      <c r="A1339" s="40">
        <v>1283.0</v>
      </c>
      <c r="B1339" s="55"/>
      <c r="C1339" s="49" t="s">
        <v>5291</v>
      </c>
      <c r="D1339" s="67">
        <v>29290.0</v>
      </c>
      <c r="E1339" s="67"/>
      <c r="F1339" s="41" t="s">
        <v>101</v>
      </c>
      <c r="G1339" s="40"/>
      <c r="H1339" s="49" t="s">
        <v>5292</v>
      </c>
      <c r="I1339" s="40" t="s">
        <v>248</v>
      </c>
      <c r="J1339" s="49" t="s">
        <v>11</v>
      </c>
      <c r="K1339" s="55"/>
      <c r="L1339" s="52">
        <v>8.1224219314E10</v>
      </c>
      <c r="M1339" s="53"/>
      <c r="N1339" s="54" t="s">
        <v>5293</v>
      </c>
      <c r="O1339" s="40" t="s">
        <v>137</v>
      </c>
      <c r="P1339" s="55"/>
      <c r="Q1339" s="40" t="s">
        <v>2841</v>
      </c>
      <c r="R1339" s="55"/>
      <c r="S1339" s="55"/>
      <c r="T1339" s="55"/>
      <c r="U1339" s="55"/>
      <c r="V1339" s="49" t="s">
        <v>5294</v>
      </c>
      <c r="W1339" s="55"/>
      <c r="X1339" s="55"/>
      <c r="Y1339" s="55"/>
      <c r="Z1339" s="40"/>
      <c r="AA1339" s="55"/>
      <c r="AB1339" s="40"/>
      <c r="AC1339" s="40"/>
      <c r="AD1339" s="55"/>
      <c r="AE1339" s="56"/>
      <c r="AF1339" s="56"/>
      <c r="AG1339" s="56"/>
      <c r="AH1339" s="56"/>
      <c r="AI1339" s="56"/>
      <c r="AJ1339" s="56"/>
      <c r="AK1339" s="56"/>
    </row>
    <row r="1340" ht="26.25" customHeight="1">
      <c r="A1340" s="40">
        <v>1284.0</v>
      </c>
      <c r="B1340" s="55"/>
      <c r="C1340" s="49" t="s">
        <v>5295</v>
      </c>
      <c r="D1340" s="67">
        <v>26947.0</v>
      </c>
      <c r="E1340" s="67"/>
      <c r="F1340" s="41" t="s">
        <v>101</v>
      </c>
      <c r="G1340" s="40"/>
      <c r="H1340" s="49" t="s">
        <v>5296</v>
      </c>
      <c r="I1340" s="40" t="s">
        <v>5297</v>
      </c>
      <c r="J1340" s="49" t="s">
        <v>11</v>
      </c>
      <c r="K1340" s="49" t="s">
        <v>105</v>
      </c>
      <c r="L1340" s="52">
        <v>8.1323949167E10</v>
      </c>
      <c r="M1340" s="53"/>
      <c r="N1340" s="49" t="s">
        <v>5298</v>
      </c>
      <c r="O1340" s="40" t="s">
        <v>137</v>
      </c>
      <c r="P1340" s="55"/>
      <c r="Q1340" s="40" t="s">
        <v>108</v>
      </c>
      <c r="R1340" s="55"/>
      <c r="S1340" s="55"/>
      <c r="T1340" s="55"/>
      <c r="U1340" s="55"/>
      <c r="V1340" s="49" t="s">
        <v>5299</v>
      </c>
      <c r="W1340" s="55"/>
      <c r="X1340" s="55"/>
      <c r="Y1340" s="55"/>
      <c r="Z1340" s="40"/>
      <c r="AA1340" s="55"/>
      <c r="AB1340" s="40"/>
      <c r="AC1340" s="40"/>
      <c r="AD1340" s="55"/>
      <c r="AE1340" s="56"/>
      <c r="AF1340" s="56"/>
      <c r="AG1340" s="56"/>
      <c r="AH1340" s="56"/>
      <c r="AI1340" s="56"/>
      <c r="AJ1340" s="56"/>
      <c r="AK1340" s="56"/>
    </row>
    <row r="1341" ht="26.25" customHeight="1">
      <c r="A1341" s="40">
        <v>1285.0</v>
      </c>
      <c r="B1341" s="55"/>
      <c r="C1341" s="49" t="s">
        <v>5300</v>
      </c>
      <c r="D1341" s="68" t="s">
        <v>3819</v>
      </c>
      <c r="E1341" s="68"/>
      <c r="F1341" s="41" t="s">
        <v>119</v>
      </c>
      <c r="G1341" s="40"/>
      <c r="H1341" s="49" t="s">
        <v>5301</v>
      </c>
      <c r="I1341" s="40" t="s">
        <v>3630</v>
      </c>
      <c r="J1341" s="49" t="s">
        <v>16</v>
      </c>
      <c r="K1341" s="55"/>
      <c r="L1341" s="52">
        <v>8.5784690034E10</v>
      </c>
      <c r="M1341" s="53"/>
      <c r="N1341" s="49" t="s">
        <v>5302</v>
      </c>
      <c r="O1341" s="40" t="s">
        <v>6</v>
      </c>
      <c r="P1341" s="55"/>
      <c r="Q1341" s="40" t="s">
        <v>108</v>
      </c>
      <c r="R1341" s="55"/>
      <c r="S1341" s="55"/>
      <c r="T1341" s="55"/>
      <c r="U1341" s="55"/>
      <c r="V1341" s="49" t="s">
        <v>5303</v>
      </c>
      <c r="W1341" s="55"/>
      <c r="X1341" s="55"/>
      <c r="Y1341" s="55"/>
      <c r="Z1341" s="40"/>
      <c r="AA1341" s="55"/>
      <c r="AB1341" s="40"/>
      <c r="AC1341" s="40"/>
      <c r="AD1341" s="55"/>
      <c r="AE1341" s="56"/>
      <c r="AF1341" s="56"/>
      <c r="AG1341" s="56"/>
      <c r="AH1341" s="56"/>
      <c r="AI1341" s="56"/>
      <c r="AJ1341" s="56"/>
      <c r="AK1341" s="56"/>
    </row>
    <row r="1342" ht="26.25" customHeight="1">
      <c r="A1342" s="40">
        <v>1286.0</v>
      </c>
      <c r="B1342" s="55"/>
      <c r="C1342" s="49" t="s">
        <v>5304</v>
      </c>
      <c r="D1342" s="67">
        <v>34344.0</v>
      </c>
      <c r="E1342" s="67"/>
      <c r="F1342" s="41" t="s">
        <v>101</v>
      </c>
      <c r="G1342" s="40"/>
      <c r="H1342" s="49" t="s">
        <v>5305</v>
      </c>
      <c r="I1342" s="40" t="s">
        <v>151</v>
      </c>
      <c r="J1342" s="49" t="s">
        <v>11</v>
      </c>
      <c r="K1342" s="55"/>
      <c r="L1342" s="75" t="s">
        <v>5306</v>
      </c>
      <c r="M1342" s="53"/>
      <c r="N1342" s="49" t="s">
        <v>5307</v>
      </c>
      <c r="O1342" s="40" t="s">
        <v>106</v>
      </c>
      <c r="P1342" s="55"/>
      <c r="Q1342" s="40" t="s">
        <v>139</v>
      </c>
      <c r="R1342" s="55"/>
      <c r="S1342" s="55"/>
      <c r="T1342" s="55"/>
      <c r="U1342" s="55"/>
      <c r="V1342" s="49" t="s">
        <v>5308</v>
      </c>
      <c r="W1342" s="55"/>
      <c r="X1342" s="55"/>
      <c r="Y1342" s="55"/>
      <c r="Z1342" s="40"/>
      <c r="AA1342" s="55"/>
      <c r="AB1342" s="40"/>
      <c r="AC1342" s="40"/>
      <c r="AD1342" s="55"/>
      <c r="AE1342" s="56"/>
      <c r="AF1342" s="56"/>
      <c r="AG1342" s="56"/>
      <c r="AH1342" s="56"/>
      <c r="AI1342" s="56"/>
      <c r="AJ1342" s="56"/>
      <c r="AK1342" s="56"/>
    </row>
    <row r="1343" ht="26.25" customHeight="1">
      <c r="A1343" s="40">
        <v>1287.0</v>
      </c>
      <c r="B1343" s="55"/>
      <c r="C1343" s="49" t="s">
        <v>5309</v>
      </c>
      <c r="D1343" s="67">
        <v>29838.0</v>
      </c>
      <c r="E1343" s="67"/>
      <c r="F1343" s="41" t="s">
        <v>119</v>
      </c>
      <c r="G1343" s="40"/>
      <c r="H1343" s="49" t="s">
        <v>5310</v>
      </c>
      <c r="I1343" s="40" t="s">
        <v>2404</v>
      </c>
      <c r="J1343" s="49" t="s">
        <v>16</v>
      </c>
      <c r="K1343" s="49" t="s">
        <v>1776</v>
      </c>
      <c r="L1343" s="52">
        <v>8.5331767573E10</v>
      </c>
      <c r="M1343" s="53"/>
      <c r="N1343" s="49" t="s">
        <v>5311</v>
      </c>
      <c r="O1343" s="40" t="s">
        <v>106</v>
      </c>
      <c r="P1343" s="55"/>
      <c r="Q1343" s="40" t="s">
        <v>139</v>
      </c>
      <c r="R1343" s="55"/>
      <c r="S1343" s="55"/>
      <c r="T1343" s="55"/>
      <c r="U1343" s="55"/>
      <c r="V1343" s="49" t="s">
        <v>2891</v>
      </c>
      <c r="W1343" s="55"/>
      <c r="X1343" s="55"/>
      <c r="Y1343" s="55"/>
      <c r="Z1343" s="40"/>
      <c r="AA1343" s="55"/>
      <c r="AB1343" s="40"/>
      <c r="AC1343" s="40"/>
      <c r="AD1343" s="55"/>
      <c r="AE1343" s="56"/>
      <c r="AF1343" s="56"/>
      <c r="AG1343" s="56"/>
      <c r="AH1343" s="56"/>
      <c r="AI1343" s="56"/>
      <c r="AJ1343" s="56"/>
      <c r="AK1343" s="56"/>
    </row>
    <row r="1344" ht="26.25" customHeight="1">
      <c r="A1344" s="40">
        <v>1288.0</v>
      </c>
      <c r="B1344" s="55"/>
      <c r="C1344" s="49" t="s">
        <v>5312</v>
      </c>
      <c r="D1344" s="68" t="s">
        <v>5313</v>
      </c>
      <c r="E1344" s="68"/>
      <c r="F1344" s="41" t="s">
        <v>101</v>
      </c>
      <c r="G1344" s="40"/>
      <c r="H1344" s="49" t="s">
        <v>5314</v>
      </c>
      <c r="I1344" s="40" t="s">
        <v>5315</v>
      </c>
      <c r="J1344" s="49" t="s">
        <v>11</v>
      </c>
      <c r="K1344" s="49" t="s">
        <v>1776</v>
      </c>
      <c r="L1344" s="52">
        <v>8.569236117E10</v>
      </c>
      <c r="M1344" s="53" t="s">
        <v>5316</v>
      </c>
      <c r="N1344" s="49" t="s">
        <v>5317</v>
      </c>
      <c r="O1344" s="40" t="s">
        <v>4</v>
      </c>
      <c r="P1344" s="55"/>
      <c r="Q1344" s="40" t="s">
        <v>108</v>
      </c>
      <c r="R1344" s="55"/>
      <c r="S1344" s="55"/>
      <c r="T1344" s="55"/>
      <c r="U1344" s="55"/>
      <c r="V1344" s="49" t="s">
        <v>5318</v>
      </c>
      <c r="W1344" s="55"/>
      <c r="X1344" s="55"/>
      <c r="Y1344" s="55"/>
      <c r="Z1344" s="40"/>
      <c r="AA1344" s="55"/>
      <c r="AB1344" s="40"/>
      <c r="AC1344" s="40"/>
      <c r="AD1344" s="55"/>
      <c r="AE1344" s="56"/>
      <c r="AF1344" s="56"/>
      <c r="AG1344" s="56"/>
      <c r="AH1344" s="56"/>
      <c r="AI1344" s="56"/>
      <c r="AJ1344" s="56"/>
      <c r="AK1344" s="56"/>
    </row>
    <row r="1345" ht="26.25" customHeight="1">
      <c r="A1345" s="40">
        <v>1289.0</v>
      </c>
      <c r="B1345" s="55"/>
      <c r="C1345" s="49" t="s">
        <v>5319</v>
      </c>
      <c r="D1345" s="68" t="s">
        <v>5320</v>
      </c>
      <c r="E1345" s="68"/>
      <c r="F1345" s="41" t="s">
        <v>101</v>
      </c>
      <c r="G1345" s="40"/>
      <c r="H1345" s="49" t="s">
        <v>5321</v>
      </c>
      <c r="I1345" s="40" t="s">
        <v>248</v>
      </c>
      <c r="J1345" s="49" t="s">
        <v>11</v>
      </c>
      <c r="K1345" s="55"/>
      <c r="L1345" s="52" t="s">
        <v>5322</v>
      </c>
      <c r="M1345" s="53"/>
      <c r="N1345" s="49" t="s">
        <v>5323</v>
      </c>
      <c r="O1345" s="40" t="s">
        <v>137</v>
      </c>
      <c r="P1345" s="55"/>
      <c r="Q1345" s="40" t="s">
        <v>108</v>
      </c>
      <c r="R1345" s="55"/>
      <c r="S1345" s="55"/>
      <c r="T1345" s="55"/>
      <c r="U1345" s="55"/>
      <c r="V1345" s="49" t="s">
        <v>5324</v>
      </c>
      <c r="W1345" s="55"/>
      <c r="X1345" s="55"/>
      <c r="Y1345" s="55"/>
      <c r="Z1345" s="40"/>
      <c r="AA1345" s="55"/>
      <c r="AB1345" s="40"/>
      <c r="AC1345" s="40"/>
      <c r="AD1345" s="55"/>
      <c r="AE1345" s="56"/>
      <c r="AF1345" s="56"/>
      <c r="AG1345" s="56"/>
      <c r="AH1345" s="56"/>
      <c r="AI1345" s="56"/>
      <c r="AJ1345" s="56"/>
      <c r="AK1345" s="56"/>
    </row>
    <row r="1346" ht="26.25" customHeight="1">
      <c r="A1346" s="40">
        <v>1290.0</v>
      </c>
      <c r="B1346" s="55"/>
      <c r="C1346" s="49" t="s">
        <v>5325</v>
      </c>
      <c r="D1346" s="67">
        <v>26520.0</v>
      </c>
      <c r="E1346" s="67"/>
      <c r="F1346" s="41" t="s">
        <v>101</v>
      </c>
      <c r="G1346" s="40"/>
      <c r="H1346" s="49" t="s">
        <v>5326</v>
      </c>
      <c r="I1346" s="40" t="s">
        <v>2468</v>
      </c>
      <c r="J1346" s="49" t="s">
        <v>10</v>
      </c>
      <c r="K1346" s="55"/>
      <c r="L1346" s="52">
        <v>8.56387492E9</v>
      </c>
      <c r="M1346" s="53"/>
      <c r="N1346" s="49" t="s">
        <v>5327</v>
      </c>
      <c r="O1346" s="40" t="s">
        <v>106</v>
      </c>
      <c r="P1346" s="55"/>
      <c r="Q1346" s="40" t="s">
        <v>108</v>
      </c>
      <c r="R1346" s="55"/>
      <c r="S1346" s="55"/>
      <c r="T1346" s="55"/>
      <c r="U1346" s="55"/>
      <c r="V1346" s="49" t="s">
        <v>5328</v>
      </c>
      <c r="W1346" s="55"/>
      <c r="X1346" s="55"/>
      <c r="Y1346" s="55"/>
      <c r="Z1346" s="40"/>
      <c r="AA1346" s="55"/>
      <c r="AB1346" s="40"/>
      <c r="AC1346" s="40"/>
      <c r="AD1346" s="55"/>
      <c r="AE1346" s="56"/>
      <c r="AF1346" s="56"/>
      <c r="AG1346" s="56"/>
      <c r="AH1346" s="56"/>
      <c r="AI1346" s="56"/>
      <c r="AJ1346" s="56"/>
      <c r="AK1346" s="56"/>
    </row>
    <row r="1347" ht="26.25" customHeight="1">
      <c r="A1347" s="40">
        <v>1291.0</v>
      </c>
      <c r="B1347" s="55"/>
      <c r="C1347" s="49" t="s">
        <v>5329</v>
      </c>
      <c r="D1347" s="68" t="s">
        <v>5330</v>
      </c>
      <c r="E1347" s="68"/>
      <c r="F1347" s="41" t="s">
        <v>101</v>
      </c>
      <c r="G1347" s="40"/>
      <c r="H1347" s="49" t="s">
        <v>5331</v>
      </c>
      <c r="I1347" s="40" t="s">
        <v>2609</v>
      </c>
      <c r="J1347" s="49" t="s">
        <v>13</v>
      </c>
      <c r="K1347" s="55"/>
      <c r="L1347" s="52">
        <v>8.7886167413E10</v>
      </c>
      <c r="M1347" s="53"/>
      <c r="N1347" s="49" t="s">
        <v>5332</v>
      </c>
      <c r="O1347" s="40" t="s">
        <v>106</v>
      </c>
      <c r="P1347" s="55"/>
      <c r="Q1347" s="40" t="s">
        <v>2841</v>
      </c>
      <c r="R1347" s="55"/>
      <c r="S1347" s="55"/>
      <c r="T1347" s="55"/>
      <c r="U1347" s="55"/>
      <c r="V1347" s="49" t="s">
        <v>5333</v>
      </c>
      <c r="W1347" s="55"/>
      <c r="X1347" s="55"/>
      <c r="Y1347" s="55"/>
      <c r="Z1347" s="40"/>
      <c r="AA1347" s="55"/>
      <c r="AB1347" s="40"/>
      <c r="AC1347" s="40"/>
      <c r="AD1347" s="55"/>
      <c r="AE1347" s="56"/>
      <c r="AF1347" s="56"/>
      <c r="AG1347" s="56"/>
      <c r="AH1347" s="56"/>
      <c r="AI1347" s="56"/>
      <c r="AJ1347" s="56"/>
      <c r="AK1347" s="56"/>
    </row>
    <row r="1348" ht="26.25" customHeight="1">
      <c r="A1348" s="40">
        <v>1292.0</v>
      </c>
      <c r="B1348" s="55"/>
      <c r="C1348" s="49" t="s">
        <v>5334</v>
      </c>
      <c r="D1348" s="68" t="s">
        <v>5335</v>
      </c>
      <c r="E1348" s="68"/>
      <c r="F1348" s="41" t="s">
        <v>101</v>
      </c>
      <c r="G1348" s="40"/>
      <c r="H1348" s="49" t="s">
        <v>5336</v>
      </c>
      <c r="I1348" s="40" t="s">
        <v>5337</v>
      </c>
      <c r="J1348" s="49" t="s">
        <v>46</v>
      </c>
      <c r="K1348" s="49" t="s">
        <v>1776</v>
      </c>
      <c r="L1348" s="52" t="s">
        <v>5338</v>
      </c>
      <c r="M1348" s="53" t="s">
        <v>5339</v>
      </c>
      <c r="N1348" s="49" t="s">
        <v>5340</v>
      </c>
      <c r="O1348" s="40" t="s">
        <v>177</v>
      </c>
      <c r="P1348" s="55"/>
      <c r="Q1348" s="40" t="s">
        <v>108</v>
      </c>
      <c r="R1348" s="55"/>
      <c r="S1348" s="55"/>
      <c r="T1348" s="55"/>
      <c r="U1348" s="55"/>
      <c r="V1348" s="49" t="s">
        <v>2876</v>
      </c>
      <c r="W1348" s="55"/>
      <c r="X1348" s="55"/>
      <c r="Y1348" s="55"/>
      <c r="Z1348" s="40"/>
      <c r="AA1348" s="55"/>
      <c r="AB1348" s="40"/>
      <c r="AC1348" s="40"/>
      <c r="AD1348" s="55"/>
      <c r="AE1348" s="56"/>
      <c r="AF1348" s="56"/>
      <c r="AG1348" s="56"/>
      <c r="AH1348" s="56"/>
      <c r="AI1348" s="56"/>
      <c r="AJ1348" s="56"/>
      <c r="AK1348" s="56"/>
    </row>
    <row r="1349" ht="26.25" customHeight="1">
      <c r="A1349" s="10">
        <f>A1348+1</f>
        <v>1293</v>
      </c>
      <c r="B1349" s="59"/>
      <c r="C1349" s="60" t="s">
        <v>5334</v>
      </c>
      <c r="D1349" s="61">
        <v>35086.0</v>
      </c>
      <c r="E1349" s="61"/>
      <c r="F1349" s="63" t="s">
        <v>101</v>
      </c>
      <c r="G1349" s="60" t="s">
        <v>102</v>
      </c>
      <c r="H1349" s="60" t="s">
        <v>5341</v>
      </c>
      <c r="I1349" s="60" t="s">
        <v>121</v>
      </c>
      <c r="J1349" s="60" t="s">
        <v>751</v>
      </c>
      <c r="K1349" s="60" t="s">
        <v>105</v>
      </c>
      <c r="L1349" s="64">
        <v>8.1297713212E10</v>
      </c>
      <c r="M1349" s="60" t="s">
        <v>5342</v>
      </c>
      <c r="N1349" s="60" t="s">
        <v>5343</v>
      </c>
      <c r="O1349" s="60" t="s">
        <v>106</v>
      </c>
      <c r="P1349" s="60" t="s">
        <v>123</v>
      </c>
      <c r="Q1349" s="60" t="s">
        <v>588</v>
      </c>
      <c r="R1349" s="60" t="s">
        <v>158</v>
      </c>
      <c r="S1349" s="66"/>
      <c r="T1349" s="60" t="s">
        <v>308</v>
      </c>
      <c r="U1349" s="60" t="s">
        <v>5344</v>
      </c>
      <c r="V1349" s="60" t="s">
        <v>5345</v>
      </c>
      <c r="W1349" s="60" t="s">
        <v>593</v>
      </c>
      <c r="X1349" s="60" t="s">
        <v>5346</v>
      </c>
      <c r="Y1349" s="65" t="s">
        <v>5347</v>
      </c>
      <c r="Z1349" s="66"/>
      <c r="AA1349" s="65" t="s">
        <v>5348</v>
      </c>
      <c r="AB1349" s="65" t="s">
        <v>5349</v>
      </c>
      <c r="AC1349" s="60" t="s">
        <v>5350</v>
      </c>
      <c r="AD1349" s="66"/>
      <c r="AE1349" s="66"/>
      <c r="AF1349" s="56"/>
      <c r="AG1349" s="56"/>
      <c r="AH1349" s="56"/>
      <c r="AI1349" s="56"/>
      <c r="AJ1349" s="56"/>
      <c r="AK1349" s="56"/>
    </row>
    <row r="1350" ht="26.25" customHeight="1">
      <c r="A1350" s="40">
        <v>1293.0</v>
      </c>
      <c r="B1350" s="55"/>
      <c r="C1350" s="49" t="s">
        <v>5351</v>
      </c>
      <c r="D1350" s="67">
        <v>26758.0</v>
      </c>
      <c r="E1350" s="67"/>
      <c r="F1350" s="41" t="s">
        <v>101</v>
      </c>
      <c r="G1350" s="40"/>
      <c r="H1350" s="49" t="s">
        <v>5352</v>
      </c>
      <c r="I1350" s="40" t="s">
        <v>2027</v>
      </c>
      <c r="J1350" s="49" t="s">
        <v>15</v>
      </c>
      <c r="K1350" s="55"/>
      <c r="L1350" s="52">
        <v>8.1384542264E10</v>
      </c>
      <c r="M1350" s="53"/>
      <c r="N1350" s="49" t="s">
        <v>2831</v>
      </c>
      <c r="O1350" s="40" t="s">
        <v>137</v>
      </c>
      <c r="P1350" s="55"/>
      <c r="Q1350" s="40" t="s">
        <v>2841</v>
      </c>
      <c r="R1350" s="55"/>
      <c r="S1350" s="55"/>
      <c r="T1350" s="55"/>
      <c r="U1350" s="55"/>
      <c r="V1350" s="49" t="s">
        <v>2876</v>
      </c>
      <c r="W1350" s="55"/>
      <c r="X1350" s="55"/>
      <c r="Y1350" s="55"/>
      <c r="Z1350" s="40"/>
      <c r="AA1350" s="55"/>
      <c r="AB1350" s="40"/>
      <c r="AC1350" s="40"/>
      <c r="AD1350" s="55"/>
      <c r="AE1350" s="56"/>
      <c r="AF1350" s="56"/>
      <c r="AG1350" s="56"/>
      <c r="AH1350" s="56"/>
      <c r="AI1350" s="56"/>
      <c r="AJ1350" s="56"/>
      <c r="AK1350" s="56"/>
    </row>
    <row r="1351" ht="26.25" customHeight="1">
      <c r="A1351" s="40">
        <v>1294.0</v>
      </c>
      <c r="B1351" s="55"/>
      <c r="C1351" s="49" t="s">
        <v>5353</v>
      </c>
      <c r="D1351" s="68" t="s">
        <v>5354</v>
      </c>
      <c r="E1351" s="68"/>
      <c r="F1351" s="41" t="s">
        <v>119</v>
      </c>
      <c r="G1351" s="40"/>
      <c r="H1351" s="49" t="s">
        <v>5355</v>
      </c>
      <c r="I1351" s="40" t="s">
        <v>2027</v>
      </c>
      <c r="J1351" s="49" t="s">
        <v>15</v>
      </c>
      <c r="K1351" s="49" t="s">
        <v>2831</v>
      </c>
      <c r="L1351" s="52">
        <v>8.1288504539E10</v>
      </c>
      <c r="M1351" s="53"/>
      <c r="N1351" s="49" t="s">
        <v>2675</v>
      </c>
      <c r="O1351" s="40" t="s">
        <v>137</v>
      </c>
      <c r="P1351" s="55"/>
      <c r="Q1351" s="40" t="s">
        <v>108</v>
      </c>
      <c r="R1351" s="55"/>
      <c r="S1351" s="55"/>
      <c r="T1351" s="55"/>
      <c r="U1351" s="55"/>
      <c r="V1351" s="49" t="s">
        <v>5356</v>
      </c>
      <c r="W1351" s="55"/>
      <c r="X1351" s="55"/>
      <c r="Y1351" s="55"/>
      <c r="Z1351" s="40"/>
      <c r="AA1351" s="55"/>
      <c r="AB1351" s="40"/>
      <c r="AC1351" s="40"/>
      <c r="AD1351" s="55"/>
      <c r="AE1351" s="56"/>
      <c r="AF1351" s="56"/>
      <c r="AG1351" s="56"/>
      <c r="AH1351" s="56"/>
      <c r="AI1351" s="56"/>
      <c r="AJ1351" s="56"/>
      <c r="AK1351" s="56"/>
    </row>
    <row r="1352" ht="26.25" customHeight="1">
      <c r="A1352" s="40">
        <v>1295.0</v>
      </c>
      <c r="B1352" s="55"/>
      <c r="C1352" s="49" t="s">
        <v>5357</v>
      </c>
      <c r="D1352" s="67">
        <v>34092.0</v>
      </c>
      <c r="E1352" s="67"/>
      <c r="F1352" s="41" t="s">
        <v>119</v>
      </c>
      <c r="G1352" s="40"/>
      <c r="H1352" s="49" t="s">
        <v>5358</v>
      </c>
      <c r="I1352" s="40" t="s">
        <v>5359</v>
      </c>
      <c r="J1352" s="49" t="s">
        <v>16</v>
      </c>
      <c r="K1352" s="55"/>
      <c r="L1352" s="75" t="s">
        <v>5360</v>
      </c>
      <c r="M1352" s="53"/>
      <c r="N1352" s="54" t="s">
        <v>5361</v>
      </c>
      <c r="O1352" s="40" t="s">
        <v>137</v>
      </c>
      <c r="P1352" s="55"/>
      <c r="Q1352" s="40" t="s">
        <v>108</v>
      </c>
      <c r="R1352" s="55"/>
      <c r="S1352" s="55"/>
      <c r="T1352" s="55"/>
      <c r="U1352" s="55"/>
      <c r="V1352" s="49" t="s">
        <v>2876</v>
      </c>
      <c r="W1352" s="55"/>
      <c r="X1352" s="55"/>
      <c r="Y1352" s="55"/>
      <c r="Z1352" s="40"/>
      <c r="AA1352" s="55"/>
      <c r="AB1352" s="40"/>
      <c r="AC1352" s="40"/>
      <c r="AD1352" s="55"/>
      <c r="AE1352" s="56"/>
      <c r="AF1352" s="56"/>
      <c r="AG1352" s="56"/>
      <c r="AH1352" s="56"/>
      <c r="AI1352" s="56"/>
      <c r="AJ1352" s="56"/>
      <c r="AK1352" s="56"/>
    </row>
    <row r="1353" ht="26.25" customHeight="1">
      <c r="A1353" s="40">
        <v>1296.0</v>
      </c>
      <c r="B1353" s="55"/>
      <c r="C1353" s="49" t="s">
        <v>5362</v>
      </c>
      <c r="D1353" s="68" t="s">
        <v>5363</v>
      </c>
      <c r="E1353" s="68"/>
      <c r="F1353" s="41" t="s">
        <v>119</v>
      </c>
      <c r="G1353" s="40"/>
      <c r="H1353" s="49" t="s">
        <v>5364</v>
      </c>
      <c r="I1353" s="40" t="s">
        <v>2344</v>
      </c>
      <c r="J1353" s="49" t="s">
        <v>31</v>
      </c>
      <c r="K1353" s="55"/>
      <c r="L1353" s="52">
        <v>8.5268483299E10</v>
      </c>
      <c r="M1353" s="53"/>
      <c r="N1353" s="49" t="s">
        <v>5365</v>
      </c>
      <c r="O1353" s="40" t="s">
        <v>137</v>
      </c>
      <c r="P1353" s="55"/>
      <c r="Q1353" s="40" t="s">
        <v>108</v>
      </c>
      <c r="R1353" s="55"/>
      <c r="S1353" s="55"/>
      <c r="T1353" s="55"/>
      <c r="U1353" s="55"/>
      <c r="V1353" s="49" t="s">
        <v>5366</v>
      </c>
      <c r="W1353" s="55"/>
      <c r="X1353" s="55"/>
      <c r="Y1353" s="55"/>
      <c r="Z1353" s="40"/>
      <c r="AA1353" s="55"/>
      <c r="AB1353" s="40"/>
      <c r="AC1353" s="40"/>
      <c r="AD1353" s="55"/>
      <c r="AE1353" s="56"/>
      <c r="AF1353" s="56"/>
      <c r="AG1353" s="56"/>
      <c r="AH1353" s="56"/>
      <c r="AI1353" s="56"/>
      <c r="AJ1353" s="56"/>
      <c r="AK1353" s="56"/>
    </row>
    <row r="1354" ht="26.25" customHeight="1">
      <c r="A1354" s="40">
        <v>1297.0</v>
      </c>
      <c r="B1354" s="55"/>
      <c r="C1354" s="49" t="s">
        <v>5367</v>
      </c>
      <c r="D1354" s="68" t="s">
        <v>5368</v>
      </c>
      <c r="E1354" s="68"/>
      <c r="F1354" s="41" t="s">
        <v>119</v>
      </c>
      <c r="G1354" s="40"/>
      <c r="H1354" s="49" t="s">
        <v>2831</v>
      </c>
      <c r="I1354" s="40" t="s">
        <v>2831</v>
      </c>
      <c r="J1354" s="55"/>
      <c r="K1354" s="55"/>
      <c r="L1354" s="52">
        <v>8.1903774458E10</v>
      </c>
      <c r="M1354" s="53"/>
      <c r="N1354" s="49" t="s">
        <v>5369</v>
      </c>
      <c r="O1354" s="40" t="s">
        <v>106</v>
      </c>
      <c r="P1354" s="55"/>
      <c r="Q1354" s="40" t="s">
        <v>108</v>
      </c>
      <c r="R1354" s="55"/>
      <c r="S1354" s="55"/>
      <c r="T1354" s="55"/>
      <c r="U1354" s="55"/>
      <c r="V1354" s="49" t="s">
        <v>5370</v>
      </c>
      <c r="W1354" s="55"/>
      <c r="X1354" s="55"/>
      <c r="Y1354" s="55"/>
      <c r="Z1354" s="40"/>
      <c r="AA1354" s="55"/>
      <c r="AB1354" s="40"/>
      <c r="AC1354" s="40"/>
      <c r="AD1354" s="55"/>
      <c r="AE1354" s="56"/>
      <c r="AF1354" s="56"/>
      <c r="AG1354" s="56"/>
      <c r="AH1354" s="56"/>
      <c r="AI1354" s="56"/>
      <c r="AJ1354" s="56"/>
      <c r="AK1354" s="56"/>
    </row>
    <row r="1355" ht="26.25" customHeight="1">
      <c r="A1355" s="40">
        <v>1298.0</v>
      </c>
      <c r="B1355" s="55"/>
      <c r="C1355" s="49" t="s">
        <v>5371</v>
      </c>
      <c r="D1355" s="67">
        <v>34859.0</v>
      </c>
      <c r="E1355" s="67"/>
      <c r="F1355" s="41" t="s">
        <v>119</v>
      </c>
      <c r="G1355" s="40"/>
      <c r="H1355" s="49" t="s">
        <v>5372</v>
      </c>
      <c r="I1355" s="40" t="s">
        <v>164</v>
      </c>
      <c r="J1355" s="49" t="s">
        <v>11</v>
      </c>
      <c r="K1355" s="55"/>
      <c r="L1355" s="52">
        <v>8.3812554785E10</v>
      </c>
      <c r="M1355" s="53"/>
      <c r="N1355" s="49" t="s">
        <v>2831</v>
      </c>
      <c r="O1355" s="40" t="s">
        <v>106</v>
      </c>
      <c r="P1355" s="55"/>
      <c r="Q1355" s="40" t="s">
        <v>108</v>
      </c>
      <c r="R1355" s="55"/>
      <c r="S1355" s="55"/>
      <c r="T1355" s="55"/>
      <c r="U1355" s="55"/>
      <c r="V1355" s="49" t="s">
        <v>2876</v>
      </c>
      <c r="W1355" s="55"/>
      <c r="X1355" s="55"/>
      <c r="Y1355" s="55"/>
      <c r="Z1355" s="40"/>
      <c r="AA1355" s="55"/>
      <c r="AB1355" s="40"/>
      <c r="AC1355" s="40"/>
      <c r="AD1355" s="55"/>
      <c r="AE1355" s="56"/>
      <c r="AF1355" s="56"/>
      <c r="AG1355" s="56"/>
      <c r="AH1355" s="56"/>
      <c r="AI1355" s="56"/>
      <c r="AJ1355" s="56"/>
      <c r="AK1355" s="56"/>
    </row>
    <row r="1356" ht="26.25" customHeight="1">
      <c r="A1356" s="40">
        <v>1299.0</v>
      </c>
      <c r="B1356" s="55"/>
      <c r="C1356" s="49" t="s">
        <v>5373</v>
      </c>
      <c r="D1356" s="67">
        <v>32729.0</v>
      </c>
      <c r="E1356" s="67"/>
      <c r="F1356" s="41" t="s">
        <v>119</v>
      </c>
      <c r="G1356" s="40"/>
      <c r="H1356" s="49" t="s">
        <v>5374</v>
      </c>
      <c r="I1356" s="40" t="s">
        <v>1996</v>
      </c>
      <c r="J1356" s="49" t="s">
        <v>15</v>
      </c>
      <c r="K1356" s="55"/>
      <c r="L1356" s="52">
        <v>8.7877330243E10</v>
      </c>
      <c r="M1356" s="53"/>
      <c r="N1356" s="54" t="s">
        <v>5375</v>
      </c>
      <c r="O1356" s="40" t="s">
        <v>106</v>
      </c>
      <c r="P1356" s="55"/>
      <c r="Q1356" s="40" t="s">
        <v>139</v>
      </c>
      <c r="R1356" s="55"/>
      <c r="S1356" s="55"/>
      <c r="T1356" s="55"/>
      <c r="U1356" s="55"/>
      <c r="V1356" s="49" t="s">
        <v>5376</v>
      </c>
      <c r="W1356" s="55"/>
      <c r="X1356" s="55"/>
      <c r="Y1356" s="55"/>
      <c r="Z1356" s="40"/>
      <c r="AA1356" s="55"/>
      <c r="AB1356" s="40"/>
      <c r="AC1356" s="40"/>
      <c r="AD1356" s="55"/>
      <c r="AE1356" s="56"/>
      <c r="AF1356" s="56"/>
      <c r="AG1356" s="56"/>
      <c r="AH1356" s="56"/>
      <c r="AI1356" s="56"/>
      <c r="AJ1356" s="56"/>
      <c r="AK1356" s="56"/>
    </row>
    <row r="1357" ht="26.25" customHeight="1">
      <c r="A1357" s="40">
        <v>1300.0</v>
      </c>
      <c r="B1357" s="55"/>
      <c r="C1357" s="49" t="s">
        <v>5377</v>
      </c>
      <c r="D1357" s="67">
        <v>26064.0</v>
      </c>
      <c r="E1357" s="67"/>
      <c r="F1357" s="41" t="s">
        <v>101</v>
      </c>
      <c r="G1357" s="40"/>
      <c r="H1357" s="49" t="s">
        <v>5378</v>
      </c>
      <c r="I1357" s="40" t="s">
        <v>2468</v>
      </c>
      <c r="J1357" s="49" t="s">
        <v>10</v>
      </c>
      <c r="K1357" s="55"/>
      <c r="L1357" s="52">
        <v>8.1353366599E10</v>
      </c>
      <c r="M1357" s="53"/>
      <c r="N1357" s="49" t="s">
        <v>5379</v>
      </c>
      <c r="O1357" s="40" t="s">
        <v>106</v>
      </c>
      <c r="P1357" s="55"/>
      <c r="Q1357" s="40" t="s">
        <v>108</v>
      </c>
      <c r="R1357" s="55"/>
      <c r="S1357" s="55"/>
      <c r="T1357" s="55"/>
      <c r="U1357" s="55"/>
      <c r="V1357" s="49" t="s">
        <v>5380</v>
      </c>
      <c r="W1357" s="55"/>
      <c r="X1357" s="55"/>
      <c r="Y1357" s="55"/>
      <c r="Z1357" s="40"/>
      <c r="AA1357" s="55"/>
      <c r="AB1357" s="40"/>
      <c r="AC1357" s="40"/>
      <c r="AD1357" s="55"/>
      <c r="AE1357" s="56"/>
      <c r="AF1357" s="56"/>
      <c r="AG1357" s="56"/>
      <c r="AH1357" s="56"/>
      <c r="AI1357" s="56"/>
      <c r="AJ1357" s="56"/>
      <c r="AK1357" s="56"/>
    </row>
    <row r="1358" ht="26.25" customHeight="1">
      <c r="A1358" s="40">
        <v>1301.0</v>
      </c>
      <c r="B1358" s="55"/>
      <c r="C1358" s="49" t="s">
        <v>5381</v>
      </c>
      <c r="D1358" s="67">
        <v>34223.0</v>
      </c>
      <c r="E1358" s="67"/>
      <c r="F1358" s="41" t="s">
        <v>101</v>
      </c>
      <c r="G1358" s="40"/>
      <c r="H1358" s="49" t="s">
        <v>5382</v>
      </c>
      <c r="I1358" s="40" t="s">
        <v>164</v>
      </c>
      <c r="J1358" s="49" t="s">
        <v>11</v>
      </c>
      <c r="K1358" s="49" t="s">
        <v>105</v>
      </c>
      <c r="L1358" s="52">
        <v>8.5716156893E10</v>
      </c>
      <c r="M1358" s="53" t="s">
        <v>5383</v>
      </c>
      <c r="N1358" s="49" t="s">
        <v>2840</v>
      </c>
      <c r="O1358" s="40" t="s">
        <v>2890</v>
      </c>
      <c r="P1358" s="55"/>
      <c r="Q1358" s="40" t="s">
        <v>108</v>
      </c>
      <c r="R1358" s="55"/>
      <c r="S1358" s="55"/>
      <c r="T1358" s="55"/>
      <c r="U1358" s="55"/>
      <c r="V1358" s="49" t="s">
        <v>2876</v>
      </c>
      <c r="W1358" s="55"/>
      <c r="X1358" s="55"/>
      <c r="Y1358" s="55"/>
      <c r="Z1358" s="40"/>
      <c r="AA1358" s="55"/>
      <c r="AB1358" s="40"/>
      <c r="AC1358" s="40"/>
      <c r="AD1358" s="55"/>
      <c r="AE1358" s="56"/>
      <c r="AF1358" s="56"/>
      <c r="AG1358" s="56"/>
      <c r="AH1358" s="56"/>
      <c r="AI1358" s="56"/>
      <c r="AJ1358" s="56"/>
      <c r="AK1358" s="56"/>
    </row>
    <row r="1359" ht="26.25" customHeight="1">
      <c r="A1359" s="40">
        <v>1302.0</v>
      </c>
      <c r="B1359" s="55"/>
      <c r="C1359" s="49" t="s">
        <v>5384</v>
      </c>
      <c r="D1359" s="68" t="s">
        <v>5385</v>
      </c>
      <c r="E1359" s="68"/>
      <c r="F1359" s="41" t="s">
        <v>101</v>
      </c>
      <c r="G1359" s="40"/>
      <c r="H1359" s="49" t="s">
        <v>5386</v>
      </c>
      <c r="I1359" s="40" t="s">
        <v>5387</v>
      </c>
      <c r="J1359" s="49" t="s">
        <v>12</v>
      </c>
      <c r="K1359" s="55"/>
      <c r="L1359" s="52">
        <v>8.236707077E10</v>
      </c>
      <c r="M1359" s="53"/>
      <c r="N1359" s="49" t="s">
        <v>5388</v>
      </c>
      <c r="O1359" s="40" t="s">
        <v>106</v>
      </c>
      <c r="P1359" s="55"/>
      <c r="Q1359" s="40" t="s">
        <v>108</v>
      </c>
      <c r="R1359" s="55"/>
      <c r="S1359" s="55"/>
      <c r="T1359" s="55"/>
      <c r="U1359" s="55"/>
      <c r="V1359" s="49" t="s">
        <v>2876</v>
      </c>
      <c r="W1359" s="55"/>
      <c r="X1359" s="55"/>
      <c r="Y1359" s="55"/>
      <c r="Z1359" s="40"/>
      <c r="AA1359" s="55"/>
      <c r="AB1359" s="40"/>
      <c r="AC1359" s="40"/>
      <c r="AD1359" s="55"/>
      <c r="AE1359" s="56"/>
      <c r="AF1359" s="56"/>
      <c r="AG1359" s="56"/>
      <c r="AH1359" s="56"/>
      <c r="AI1359" s="56"/>
      <c r="AJ1359" s="56"/>
      <c r="AK1359" s="56"/>
    </row>
    <row r="1360" ht="26.25" customHeight="1">
      <c r="A1360" s="40">
        <v>1303.0</v>
      </c>
      <c r="B1360" s="55"/>
      <c r="C1360" s="49" t="s">
        <v>5389</v>
      </c>
      <c r="D1360" s="67">
        <v>29501.0</v>
      </c>
      <c r="E1360" s="67"/>
      <c r="F1360" s="41" t="s">
        <v>119</v>
      </c>
      <c r="G1360" s="40"/>
      <c r="H1360" s="49" t="s">
        <v>5390</v>
      </c>
      <c r="I1360" s="40" t="s">
        <v>2217</v>
      </c>
      <c r="J1360" s="49" t="s">
        <v>24</v>
      </c>
      <c r="K1360" s="55"/>
      <c r="L1360" s="52">
        <v>8.1804121565E10</v>
      </c>
      <c r="M1360" s="53"/>
      <c r="N1360" s="49" t="s">
        <v>5391</v>
      </c>
      <c r="O1360" s="40" t="s">
        <v>2961</v>
      </c>
      <c r="P1360" s="55"/>
      <c r="Q1360" s="40" t="s">
        <v>108</v>
      </c>
      <c r="R1360" s="55"/>
      <c r="S1360" s="55"/>
      <c r="T1360" s="55"/>
      <c r="U1360" s="55"/>
      <c r="V1360" s="49" t="s">
        <v>5392</v>
      </c>
      <c r="W1360" s="55"/>
      <c r="X1360" s="55"/>
      <c r="Y1360" s="55"/>
      <c r="Z1360" s="40"/>
      <c r="AA1360" s="55"/>
      <c r="AB1360" s="40"/>
      <c r="AC1360" s="40"/>
      <c r="AD1360" s="55"/>
      <c r="AE1360" s="56"/>
      <c r="AF1360" s="56"/>
      <c r="AG1360" s="56"/>
      <c r="AH1360" s="56"/>
      <c r="AI1360" s="56"/>
      <c r="AJ1360" s="56"/>
      <c r="AK1360" s="56"/>
    </row>
    <row r="1361" ht="26.25" customHeight="1">
      <c r="A1361" s="40">
        <v>1304.0</v>
      </c>
      <c r="B1361" s="55"/>
      <c r="C1361" s="49" t="s">
        <v>5393</v>
      </c>
      <c r="D1361" s="67">
        <v>33157.0</v>
      </c>
      <c r="E1361" s="67"/>
      <c r="F1361" s="41" t="s">
        <v>101</v>
      </c>
      <c r="G1361" s="40"/>
      <c r="H1361" s="49" t="s">
        <v>5394</v>
      </c>
      <c r="I1361" s="40" t="s">
        <v>1303</v>
      </c>
      <c r="J1361" s="49" t="s">
        <v>15</v>
      </c>
      <c r="K1361" s="55"/>
      <c r="L1361" s="52">
        <v>8.129750978E10</v>
      </c>
      <c r="M1361" s="53"/>
      <c r="N1361" s="49" t="s">
        <v>2831</v>
      </c>
      <c r="O1361" s="40" t="s">
        <v>106</v>
      </c>
      <c r="P1361" s="55"/>
      <c r="Q1361" s="40" t="s">
        <v>139</v>
      </c>
      <c r="R1361" s="55"/>
      <c r="S1361" s="55"/>
      <c r="T1361" s="55"/>
      <c r="U1361" s="55"/>
      <c r="V1361" s="49" t="s">
        <v>2876</v>
      </c>
      <c r="W1361" s="55"/>
      <c r="X1361" s="55"/>
      <c r="Y1361" s="55"/>
      <c r="Z1361" s="40"/>
      <c r="AA1361" s="55"/>
      <c r="AB1361" s="40"/>
      <c r="AC1361" s="40"/>
      <c r="AD1361" s="55"/>
      <c r="AE1361" s="56"/>
      <c r="AF1361" s="56"/>
      <c r="AG1361" s="56"/>
      <c r="AH1361" s="56"/>
      <c r="AI1361" s="56"/>
      <c r="AJ1361" s="56"/>
      <c r="AK1361" s="56"/>
    </row>
    <row r="1362" ht="26.25" customHeight="1">
      <c r="A1362" s="40">
        <v>1305.0</v>
      </c>
      <c r="B1362" s="55"/>
      <c r="C1362" s="49" t="s">
        <v>5395</v>
      </c>
      <c r="D1362" s="67">
        <v>34217.0</v>
      </c>
      <c r="E1362" s="67"/>
      <c r="F1362" s="41" t="s">
        <v>119</v>
      </c>
      <c r="G1362" s="40"/>
      <c r="H1362" s="49" t="s">
        <v>5396</v>
      </c>
      <c r="I1362" s="40" t="s">
        <v>2217</v>
      </c>
      <c r="J1362" s="49" t="s">
        <v>24</v>
      </c>
      <c r="K1362" s="49" t="s">
        <v>105</v>
      </c>
      <c r="L1362" s="52">
        <v>8.7739482441E10</v>
      </c>
      <c r="M1362" s="53" t="s">
        <v>5397</v>
      </c>
      <c r="N1362" s="54" t="s">
        <v>5398</v>
      </c>
      <c r="O1362" s="40" t="s">
        <v>106</v>
      </c>
      <c r="P1362" s="55"/>
      <c r="Q1362" s="40" t="s">
        <v>108</v>
      </c>
      <c r="R1362" s="55"/>
      <c r="S1362" s="55"/>
      <c r="T1362" s="55"/>
      <c r="U1362" s="55"/>
      <c r="V1362" s="49" t="s">
        <v>5399</v>
      </c>
      <c r="W1362" s="55"/>
      <c r="X1362" s="55"/>
      <c r="Y1362" s="55"/>
      <c r="Z1362" s="40"/>
      <c r="AA1362" s="55"/>
      <c r="AB1362" s="40"/>
      <c r="AC1362" s="40"/>
      <c r="AD1362" s="55"/>
      <c r="AE1362" s="56"/>
      <c r="AF1362" s="56"/>
      <c r="AG1362" s="56"/>
      <c r="AH1362" s="56"/>
      <c r="AI1362" s="56"/>
      <c r="AJ1362" s="56"/>
      <c r="AK1362" s="56"/>
    </row>
    <row r="1363" ht="26.25" customHeight="1">
      <c r="A1363" s="40">
        <v>1306.0</v>
      </c>
      <c r="B1363" s="55"/>
      <c r="C1363" s="49" t="s">
        <v>5400</v>
      </c>
      <c r="D1363" s="68" t="s">
        <v>5401</v>
      </c>
      <c r="E1363" s="68"/>
      <c r="F1363" s="41" t="s">
        <v>119</v>
      </c>
      <c r="G1363" s="40"/>
      <c r="H1363" s="49" t="s">
        <v>5402</v>
      </c>
      <c r="I1363" s="40" t="s">
        <v>2360</v>
      </c>
      <c r="J1363" s="49" t="s">
        <v>16</v>
      </c>
      <c r="K1363" s="49" t="s">
        <v>105</v>
      </c>
      <c r="L1363" s="75" t="s">
        <v>5403</v>
      </c>
      <c r="M1363" s="53" t="s">
        <v>5404</v>
      </c>
      <c r="N1363" s="49" t="s">
        <v>5405</v>
      </c>
      <c r="O1363" s="40" t="s">
        <v>106</v>
      </c>
      <c r="P1363" s="55"/>
      <c r="Q1363" s="40" t="s">
        <v>108</v>
      </c>
      <c r="R1363" s="55"/>
      <c r="S1363" s="55"/>
      <c r="T1363" s="55"/>
      <c r="U1363" s="55"/>
      <c r="V1363" s="49" t="s">
        <v>2876</v>
      </c>
      <c r="W1363" s="55"/>
      <c r="X1363" s="55"/>
      <c r="Y1363" s="55"/>
      <c r="Z1363" s="40"/>
      <c r="AA1363" s="55"/>
      <c r="AB1363" s="40"/>
      <c r="AC1363" s="40"/>
      <c r="AD1363" s="55"/>
      <c r="AE1363" s="56"/>
      <c r="AF1363" s="56"/>
      <c r="AG1363" s="56"/>
      <c r="AH1363" s="56"/>
      <c r="AI1363" s="56"/>
      <c r="AJ1363" s="56"/>
      <c r="AK1363" s="56"/>
    </row>
    <row r="1364" ht="26.25" customHeight="1">
      <c r="A1364" s="40">
        <v>1307.0</v>
      </c>
      <c r="B1364" s="55"/>
      <c r="C1364" s="49" t="s">
        <v>5406</v>
      </c>
      <c r="D1364" s="67">
        <v>30539.0</v>
      </c>
      <c r="E1364" s="67"/>
      <c r="F1364" s="41" t="s">
        <v>101</v>
      </c>
      <c r="G1364" s="40"/>
      <c r="H1364" s="49" t="s">
        <v>5407</v>
      </c>
      <c r="I1364" s="40" t="s">
        <v>2195</v>
      </c>
      <c r="J1364" s="49" t="s">
        <v>24</v>
      </c>
      <c r="K1364" s="49" t="s">
        <v>105</v>
      </c>
      <c r="L1364" s="52">
        <v>8.1210124563E10</v>
      </c>
      <c r="M1364" s="53" t="s">
        <v>5408</v>
      </c>
      <c r="N1364" s="49" t="s">
        <v>5409</v>
      </c>
      <c r="O1364" s="40" t="s">
        <v>2890</v>
      </c>
      <c r="P1364" s="55"/>
      <c r="Q1364" s="40" t="s">
        <v>108</v>
      </c>
      <c r="R1364" s="55"/>
      <c r="S1364" s="55"/>
      <c r="T1364" s="55"/>
      <c r="U1364" s="55"/>
      <c r="V1364" s="49" t="s">
        <v>5410</v>
      </c>
      <c r="W1364" s="55"/>
      <c r="X1364" s="55"/>
      <c r="Y1364" s="55"/>
      <c r="Z1364" s="40"/>
      <c r="AA1364" s="55"/>
      <c r="AB1364" s="40"/>
      <c r="AC1364" s="40"/>
      <c r="AD1364" s="55"/>
      <c r="AE1364" s="56"/>
      <c r="AF1364" s="56"/>
      <c r="AG1364" s="56"/>
      <c r="AH1364" s="56"/>
      <c r="AI1364" s="56"/>
      <c r="AJ1364" s="56"/>
      <c r="AK1364" s="56"/>
    </row>
    <row r="1365" ht="26.25" customHeight="1">
      <c r="A1365" s="40">
        <v>1308.0</v>
      </c>
      <c r="B1365" s="55"/>
      <c r="C1365" s="49" t="s">
        <v>5411</v>
      </c>
      <c r="D1365" s="67">
        <v>30262.0</v>
      </c>
      <c r="E1365" s="67"/>
      <c r="F1365" s="41" t="s">
        <v>119</v>
      </c>
      <c r="G1365" s="40"/>
      <c r="H1365" s="49" t="s">
        <v>5412</v>
      </c>
      <c r="I1365" s="40" t="s">
        <v>2716</v>
      </c>
      <c r="J1365" s="49" t="s">
        <v>24</v>
      </c>
      <c r="K1365" s="55"/>
      <c r="L1365" s="52">
        <v>8.773813326E10</v>
      </c>
      <c r="M1365" s="53"/>
      <c r="N1365" s="49" t="s">
        <v>5413</v>
      </c>
      <c r="O1365" s="40" t="s">
        <v>2961</v>
      </c>
      <c r="P1365" s="55"/>
      <c r="Q1365" s="40" t="s">
        <v>108</v>
      </c>
      <c r="R1365" s="55"/>
      <c r="S1365" s="55"/>
      <c r="T1365" s="55"/>
      <c r="U1365" s="55"/>
      <c r="V1365" s="49" t="s">
        <v>5414</v>
      </c>
      <c r="W1365" s="55"/>
      <c r="X1365" s="55"/>
      <c r="Y1365" s="55"/>
      <c r="Z1365" s="40"/>
      <c r="AA1365" s="55"/>
      <c r="AB1365" s="40"/>
      <c r="AC1365" s="40"/>
      <c r="AD1365" s="55"/>
      <c r="AE1365" s="56"/>
      <c r="AF1365" s="56"/>
      <c r="AG1365" s="56"/>
      <c r="AH1365" s="56"/>
      <c r="AI1365" s="56"/>
      <c r="AJ1365" s="56"/>
      <c r="AK1365" s="56"/>
    </row>
    <row r="1366" ht="26.25" customHeight="1">
      <c r="A1366" s="40">
        <v>1309.0</v>
      </c>
      <c r="B1366" s="55"/>
      <c r="C1366" s="49" t="s">
        <v>5415</v>
      </c>
      <c r="D1366" s="68" t="s">
        <v>5416</v>
      </c>
      <c r="E1366" s="68"/>
      <c r="F1366" s="41" t="s">
        <v>119</v>
      </c>
      <c r="G1366" s="40"/>
      <c r="H1366" s="49" t="s">
        <v>5417</v>
      </c>
      <c r="I1366" s="40" t="s">
        <v>2605</v>
      </c>
      <c r="J1366" s="49" t="s">
        <v>36</v>
      </c>
      <c r="K1366" s="55"/>
      <c r="L1366" s="52">
        <v>8.2359023397E10</v>
      </c>
      <c r="M1366" s="53"/>
      <c r="N1366" s="49" t="s">
        <v>5418</v>
      </c>
      <c r="O1366" s="40" t="s">
        <v>2890</v>
      </c>
      <c r="P1366" s="55"/>
      <c r="Q1366" s="40" t="s">
        <v>108</v>
      </c>
      <c r="R1366" s="55"/>
      <c r="S1366" s="55"/>
      <c r="T1366" s="55"/>
      <c r="U1366" s="55"/>
      <c r="V1366" s="49" t="s">
        <v>5419</v>
      </c>
      <c r="W1366" s="55"/>
      <c r="X1366" s="55"/>
      <c r="Y1366" s="55"/>
      <c r="Z1366" s="40"/>
      <c r="AA1366" s="55"/>
      <c r="AB1366" s="40"/>
      <c r="AC1366" s="40"/>
      <c r="AD1366" s="55"/>
      <c r="AE1366" s="56"/>
      <c r="AF1366" s="56"/>
      <c r="AG1366" s="56"/>
      <c r="AH1366" s="56"/>
      <c r="AI1366" s="56"/>
      <c r="AJ1366" s="56"/>
      <c r="AK1366" s="56"/>
    </row>
    <row r="1367" ht="26.25" customHeight="1">
      <c r="A1367" s="40">
        <v>1310.0</v>
      </c>
      <c r="B1367" s="55"/>
      <c r="C1367" s="49" t="s">
        <v>5420</v>
      </c>
      <c r="D1367" s="68" t="s">
        <v>5421</v>
      </c>
      <c r="E1367" s="68"/>
      <c r="F1367" s="41" t="s">
        <v>101</v>
      </c>
      <c r="G1367" s="40"/>
      <c r="H1367" s="49" t="s">
        <v>5422</v>
      </c>
      <c r="I1367" s="40" t="s">
        <v>1509</v>
      </c>
      <c r="J1367" s="49" t="s">
        <v>11</v>
      </c>
      <c r="K1367" s="55"/>
      <c r="L1367" s="52">
        <v>8.122283049E10</v>
      </c>
      <c r="M1367" s="53"/>
      <c r="N1367" s="49" t="s">
        <v>5423</v>
      </c>
      <c r="O1367" s="40" t="s">
        <v>106</v>
      </c>
      <c r="P1367" s="55"/>
      <c r="Q1367" s="40" t="s">
        <v>108</v>
      </c>
      <c r="R1367" s="55"/>
      <c r="S1367" s="55"/>
      <c r="T1367" s="55"/>
      <c r="U1367" s="55"/>
      <c r="V1367" s="49" t="s">
        <v>5424</v>
      </c>
      <c r="W1367" s="55"/>
      <c r="X1367" s="55"/>
      <c r="Y1367" s="55"/>
      <c r="Z1367" s="40"/>
      <c r="AA1367" s="55"/>
      <c r="AB1367" s="40"/>
      <c r="AC1367" s="40"/>
      <c r="AD1367" s="55"/>
      <c r="AE1367" s="56"/>
      <c r="AF1367" s="56"/>
      <c r="AG1367" s="56"/>
      <c r="AH1367" s="56"/>
      <c r="AI1367" s="56"/>
      <c r="AJ1367" s="56"/>
      <c r="AK1367" s="56"/>
    </row>
    <row r="1368" ht="26.25" customHeight="1">
      <c r="A1368" s="40">
        <v>1311.0</v>
      </c>
      <c r="B1368" s="55"/>
      <c r="C1368" s="49" t="s">
        <v>5425</v>
      </c>
      <c r="D1368" s="68" t="s">
        <v>5426</v>
      </c>
      <c r="E1368" s="68"/>
      <c r="F1368" s="41" t="s">
        <v>101</v>
      </c>
      <c r="G1368" s="40"/>
      <c r="H1368" s="49" t="s">
        <v>5427</v>
      </c>
      <c r="I1368" s="40" t="s">
        <v>52</v>
      </c>
      <c r="J1368" s="49" t="s">
        <v>52</v>
      </c>
      <c r="K1368" s="49" t="s">
        <v>105</v>
      </c>
      <c r="L1368" s="52">
        <v>8.98550055E9</v>
      </c>
      <c r="M1368" s="53"/>
      <c r="N1368" s="49" t="s">
        <v>5428</v>
      </c>
      <c r="O1368" s="40" t="s">
        <v>2890</v>
      </c>
      <c r="P1368" s="55"/>
      <c r="Q1368" s="40" t="s">
        <v>139</v>
      </c>
      <c r="R1368" s="55"/>
      <c r="S1368" s="55"/>
      <c r="T1368" s="55"/>
      <c r="U1368" s="55"/>
      <c r="V1368" s="49" t="s">
        <v>2842</v>
      </c>
      <c r="W1368" s="55"/>
      <c r="X1368" s="55"/>
      <c r="Y1368" s="55"/>
      <c r="Z1368" s="40"/>
      <c r="AA1368" s="55"/>
      <c r="AB1368" s="40"/>
      <c r="AC1368" s="40"/>
      <c r="AD1368" s="55"/>
      <c r="AE1368" s="56"/>
      <c r="AF1368" s="56"/>
      <c r="AG1368" s="56"/>
      <c r="AH1368" s="56"/>
      <c r="AI1368" s="56"/>
      <c r="AJ1368" s="56"/>
      <c r="AK1368" s="56"/>
    </row>
    <row r="1369" ht="26.25" customHeight="1">
      <c r="A1369" s="40">
        <v>1312.0</v>
      </c>
      <c r="B1369" s="55"/>
      <c r="C1369" s="49" t="s">
        <v>5429</v>
      </c>
      <c r="D1369" s="68" t="s">
        <v>5430</v>
      </c>
      <c r="E1369" s="68"/>
      <c r="F1369" s="41" t="s">
        <v>101</v>
      </c>
      <c r="G1369" s="40"/>
      <c r="H1369" s="49" t="s">
        <v>5431</v>
      </c>
      <c r="I1369" s="40" t="s">
        <v>2027</v>
      </c>
      <c r="J1369" s="49" t="s">
        <v>15</v>
      </c>
      <c r="K1369" s="55"/>
      <c r="L1369" s="52">
        <v>8.9652163709E10</v>
      </c>
      <c r="M1369" s="53"/>
      <c r="N1369" s="54" t="s">
        <v>5432</v>
      </c>
      <c r="O1369" s="40" t="s">
        <v>137</v>
      </c>
      <c r="P1369" s="55"/>
      <c r="Q1369" s="40" t="s">
        <v>139</v>
      </c>
      <c r="R1369" s="55"/>
      <c r="S1369" s="55"/>
      <c r="T1369" s="55"/>
      <c r="U1369" s="55"/>
      <c r="V1369" s="49" t="s">
        <v>5433</v>
      </c>
      <c r="W1369" s="55"/>
      <c r="X1369" s="55"/>
      <c r="Y1369" s="55"/>
      <c r="Z1369" s="40"/>
      <c r="AA1369" s="55"/>
      <c r="AB1369" s="40"/>
      <c r="AC1369" s="40"/>
      <c r="AD1369" s="55"/>
      <c r="AE1369" s="56"/>
      <c r="AF1369" s="56"/>
      <c r="AG1369" s="56"/>
      <c r="AH1369" s="56"/>
      <c r="AI1369" s="56"/>
      <c r="AJ1369" s="56"/>
      <c r="AK1369" s="56"/>
    </row>
    <row r="1370" ht="26.25" customHeight="1">
      <c r="A1370" s="40">
        <v>1313.0</v>
      </c>
      <c r="B1370" s="55"/>
      <c r="C1370" s="49" t="s">
        <v>5434</v>
      </c>
      <c r="D1370" s="67">
        <v>26852.0</v>
      </c>
      <c r="E1370" s="67"/>
      <c r="F1370" s="41" t="s">
        <v>101</v>
      </c>
      <c r="G1370" s="40"/>
      <c r="H1370" s="49" t="s">
        <v>5435</v>
      </c>
      <c r="I1370" s="40" t="s">
        <v>248</v>
      </c>
      <c r="J1370" s="49" t="s">
        <v>11</v>
      </c>
      <c r="K1370" s="55"/>
      <c r="L1370" s="52">
        <v>8.2127039991E10</v>
      </c>
      <c r="M1370" s="53"/>
      <c r="N1370" s="49" t="s">
        <v>5436</v>
      </c>
      <c r="O1370" s="40" t="s">
        <v>2</v>
      </c>
      <c r="P1370" s="55"/>
      <c r="Q1370" s="40" t="s">
        <v>108</v>
      </c>
      <c r="R1370" s="55"/>
      <c r="S1370" s="55"/>
      <c r="T1370" s="55"/>
      <c r="U1370" s="55"/>
      <c r="V1370" s="49" t="s">
        <v>2876</v>
      </c>
      <c r="W1370" s="55"/>
      <c r="X1370" s="55"/>
      <c r="Y1370" s="55"/>
      <c r="Z1370" s="40"/>
      <c r="AA1370" s="55"/>
      <c r="AB1370" s="40"/>
      <c r="AC1370" s="40"/>
      <c r="AD1370" s="55"/>
      <c r="AE1370" s="56"/>
      <c r="AF1370" s="56"/>
      <c r="AG1370" s="56"/>
      <c r="AH1370" s="56"/>
      <c r="AI1370" s="56"/>
      <c r="AJ1370" s="56"/>
      <c r="AK1370" s="56"/>
    </row>
    <row r="1371" ht="26.25" customHeight="1">
      <c r="A1371" s="40">
        <v>1314.0</v>
      </c>
      <c r="B1371" s="55"/>
      <c r="C1371" s="49" t="s">
        <v>5437</v>
      </c>
      <c r="D1371" s="68" t="s">
        <v>5438</v>
      </c>
      <c r="E1371" s="68"/>
      <c r="F1371" s="41" t="s">
        <v>119</v>
      </c>
      <c r="G1371" s="40"/>
      <c r="H1371" s="49" t="s">
        <v>5439</v>
      </c>
      <c r="I1371" s="40" t="s">
        <v>2609</v>
      </c>
      <c r="J1371" s="49" t="s">
        <v>13</v>
      </c>
      <c r="K1371" s="49" t="s">
        <v>1776</v>
      </c>
      <c r="L1371" s="52">
        <v>8.5695513194E10</v>
      </c>
      <c r="M1371" s="53" t="s">
        <v>5440</v>
      </c>
      <c r="N1371" s="49" t="s">
        <v>5441</v>
      </c>
      <c r="O1371" s="40" t="s">
        <v>137</v>
      </c>
      <c r="P1371" s="55"/>
      <c r="Q1371" s="40" t="s">
        <v>108</v>
      </c>
      <c r="R1371" s="55"/>
      <c r="S1371" s="55"/>
      <c r="T1371" s="55"/>
      <c r="U1371" s="55"/>
      <c r="V1371" s="49" t="s">
        <v>5442</v>
      </c>
      <c r="W1371" s="55"/>
      <c r="X1371" s="55"/>
      <c r="Y1371" s="55"/>
      <c r="Z1371" s="40"/>
      <c r="AA1371" s="55"/>
      <c r="AB1371" s="40"/>
      <c r="AC1371" s="40"/>
      <c r="AD1371" s="55"/>
      <c r="AE1371" s="56"/>
      <c r="AF1371" s="56"/>
      <c r="AG1371" s="56"/>
      <c r="AH1371" s="56"/>
      <c r="AI1371" s="56"/>
      <c r="AJ1371" s="56"/>
      <c r="AK1371" s="56"/>
    </row>
    <row r="1372" ht="26.25" customHeight="1">
      <c r="A1372" s="40">
        <v>1315.0</v>
      </c>
      <c r="B1372" s="55"/>
      <c r="C1372" s="49" t="s">
        <v>5443</v>
      </c>
      <c r="D1372" s="67">
        <v>32540.0</v>
      </c>
      <c r="E1372" s="67"/>
      <c r="F1372" s="41" t="s">
        <v>119</v>
      </c>
      <c r="G1372" s="40"/>
      <c r="H1372" s="49" t="s">
        <v>5444</v>
      </c>
      <c r="I1372" s="40" t="s">
        <v>15</v>
      </c>
      <c r="J1372" s="49" t="s">
        <v>15</v>
      </c>
      <c r="K1372" s="55"/>
      <c r="L1372" s="52">
        <v>8.3872880906E10</v>
      </c>
      <c r="M1372" s="53"/>
      <c r="N1372" s="49" t="s">
        <v>2831</v>
      </c>
      <c r="O1372" s="40" t="s">
        <v>2961</v>
      </c>
      <c r="P1372" s="55"/>
      <c r="Q1372" s="40" t="s">
        <v>139</v>
      </c>
      <c r="R1372" s="55"/>
      <c r="S1372" s="55"/>
      <c r="T1372" s="55"/>
      <c r="U1372" s="55"/>
      <c r="V1372" s="49" t="s">
        <v>5445</v>
      </c>
      <c r="W1372" s="55"/>
      <c r="X1372" s="55"/>
      <c r="Y1372" s="55"/>
      <c r="Z1372" s="40"/>
      <c r="AA1372" s="55"/>
      <c r="AB1372" s="40"/>
      <c r="AC1372" s="40"/>
      <c r="AD1372" s="55"/>
      <c r="AE1372" s="56"/>
      <c r="AF1372" s="56"/>
      <c r="AG1372" s="56"/>
      <c r="AH1372" s="56"/>
      <c r="AI1372" s="56"/>
      <c r="AJ1372" s="56"/>
      <c r="AK1372" s="56"/>
    </row>
    <row r="1373" ht="26.25" customHeight="1">
      <c r="A1373" s="40">
        <v>1316.0</v>
      </c>
      <c r="B1373" s="55"/>
      <c r="C1373" s="49" t="s">
        <v>5446</v>
      </c>
      <c r="D1373" s="68" t="s">
        <v>5447</v>
      </c>
      <c r="E1373" s="68"/>
      <c r="F1373" s="41" t="s">
        <v>101</v>
      </c>
      <c r="G1373" s="40"/>
      <c r="H1373" s="49" t="s">
        <v>5448</v>
      </c>
      <c r="I1373" s="40" t="s">
        <v>2027</v>
      </c>
      <c r="J1373" s="49" t="s">
        <v>15</v>
      </c>
      <c r="K1373" s="55"/>
      <c r="L1373" s="52">
        <v>8.131520829E10</v>
      </c>
      <c r="M1373" s="53"/>
      <c r="N1373" s="49" t="s">
        <v>2831</v>
      </c>
      <c r="O1373" s="40" t="s">
        <v>106</v>
      </c>
      <c r="P1373" s="55"/>
      <c r="Q1373" s="40" t="s">
        <v>139</v>
      </c>
      <c r="R1373" s="55"/>
      <c r="S1373" s="55"/>
      <c r="T1373" s="55"/>
      <c r="U1373" s="55"/>
      <c r="V1373" s="49" t="s">
        <v>5449</v>
      </c>
      <c r="W1373" s="55"/>
      <c r="X1373" s="55"/>
      <c r="Y1373" s="55"/>
      <c r="Z1373" s="40"/>
      <c r="AA1373" s="55"/>
      <c r="AB1373" s="40"/>
      <c r="AC1373" s="40"/>
      <c r="AD1373" s="55"/>
      <c r="AE1373" s="56"/>
      <c r="AF1373" s="56"/>
      <c r="AG1373" s="56"/>
      <c r="AH1373" s="56"/>
      <c r="AI1373" s="56"/>
      <c r="AJ1373" s="56"/>
      <c r="AK1373" s="56"/>
    </row>
    <row r="1374" ht="26.25" customHeight="1">
      <c r="A1374" s="40">
        <v>1317.0</v>
      </c>
      <c r="B1374" s="55"/>
      <c r="C1374" s="49" t="s">
        <v>5450</v>
      </c>
      <c r="D1374" s="68" t="s">
        <v>5451</v>
      </c>
      <c r="E1374" s="68"/>
      <c r="F1374" s="41" t="s">
        <v>119</v>
      </c>
      <c r="G1374" s="40"/>
      <c r="H1374" s="49" t="s">
        <v>5452</v>
      </c>
      <c r="I1374" s="40" t="s">
        <v>1996</v>
      </c>
      <c r="J1374" s="49" t="s">
        <v>15</v>
      </c>
      <c r="K1374" s="55"/>
      <c r="L1374" s="52">
        <v>8.1932808939E10</v>
      </c>
      <c r="M1374" s="53"/>
      <c r="N1374" s="49" t="s">
        <v>5453</v>
      </c>
      <c r="O1374" s="40" t="s">
        <v>137</v>
      </c>
      <c r="P1374" s="55"/>
      <c r="Q1374" s="40" t="s">
        <v>108</v>
      </c>
      <c r="R1374" s="55"/>
      <c r="S1374" s="55"/>
      <c r="T1374" s="55"/>
      <c r="U1374" s="55"/>
      <c r="V1374" s="49" t="s">
        <v>5454</v>
      </c>
      <c r="W1374" s="55"/>
      <c r="X1374" s="55"/>
      <c r="Y1374" s="55"/>
      <c r="Z1374" s="40"/>
      <c r="AA1374" s="55"/>
      <c r="AB1374" s="40"/>
      <c r="AC1374" s="40"/>
      <c r="AD1374" s="55"/>
      <c r="AE1374" s="56"/>
      <c r="AF1374" s="56"/>
      <c r="AG1374" s="56"/>
      <c r="AH1374" s="56"/>
      <c r="AI1374" s="56"/>
      <c r="AJ1374" s="56"/>
      <c r="AK1374" s="56"/>
    </row>
    <row r="1375" ht="26.25" customHeight="1">
      <c r="A1375" s="40">
        <v>1318.0</v>
      </c>
      <c r="B1375" s="55"/>
      <c r="C1375" s="49" t="s">
        <v>5455</v>
      </c>
      <c r="D1375" s="68" t="s">
        <v>209</v>
      </c>
      <c r="E1375" s="68"/>
      <c r="F1375" s="41" t="s">
        <v>101</v>
      </c>
      <c r="G1375" s="40"/>
      <c r="H1375" s="49" t="s">
        <v>5456</v>
      </c>
      <c r="I1375" s="40" t="s">
        <v>15</v>
      </c>
      <c r="J1375" s="49" t="s">
        <v>15</v>
      </c>
      <c r="K1375" s="49" t="s">
        <v>1776</v>
      </c>
      <c r="L1375" s="52">
        <v>8.5289454756E10</v>
      </c>
      <c r="M1375" s="53"/>
      <c r="N1375" s="49" t="s">
        <v>206</v>
      </c>
      <c r="O1375" s="40" t="s">
        <v>137</v>
      </c>
      <c r="P1375" s="55"/>
      <c r="Q1375" s="40" t="s">
        <v>2791</v>
      </c>
      <c r="R1375" s="55"/>
      <c r="S1375" s="55"/>
      <c r="T1375" s="55"/>
      <c r="U1375" s="55"/>
      <c r="V1375" s="49" t="s">
        <v>5457</v>
      </c>
      <c r="W1375" s="55"/>
      <c r="X1375" s="55"/>
      <c r="Y1375" s="55"/>
      <c r="Z1375" s="40"/>
      <c r="AA1375" s="55"/>
      <c r="AB1375" s="40"/>
      <c r="AC1375" s="40"/>
      <c r="AD1375" s="55"/>
      <c r="AE1375" s="56"/>
      <c r="AF1375" s="56"/>
      <c r="AG1375" s="56"/>
      <c r="AH1375" s="56"/>
      <c r="AI1375" s="56"/>
      <c r="AJ1375" s="56"/>
      <c r="AK1375" s="56"/>
    </row>
    <row r="1376" ht="26.25" customHeight="1">
      <c r="A1376" s="40">
        <v>1319.0</v>
      </c>
      <c r="B1376" s="55"/>
      <c r="C1376" s="49" t="s">
        <v>5458</v>
      </c>
      <c r="D1376" s="68" t="s">
        <v>5459</v>
      </c>
      <c r="E1376" s="68"/>
      <c r="F1376" s="41" t="s">
        <v>119</v>
      </c>
      <c r="G1376" s="40"/>
      <c r="H1376" s="49" t="s">
        <v>5460</v>
      </c>
      <c r="I1376" s="40" t="s">
        <v>3944</v>
      </c>
      <c r="J1376" s="49" t="s">
        <v>10</v>
      </c>
      <c r="K1376" s="55"/>
      <c r="L1376" s="52">
        <v>8.5237398349E10</v>
      </c>
      <c r="M1376" s="53"/>
      <c r="N1376" s="54" t="s">
        <v>5461</v>
      </c>
      <c r="O1376" s="40" t="s">
        <v>106</v>
      </c>
      <c r="P1376" s="55"/>
      <c r="Q1376" s="40" t="s">
        <v>108</v>
      </c>
      <c r="R1376" s="55"/>
      <c r="S1376" s="55"/>
      <c r="T1376" s="55"/>
      <c r="U1376" s="55"/>
      <c r="V1376" s="49" t="s">
        <v>5462</v>
      </c>
      <c r="W1376" s="55"/>
      <c r="X1376" s="55"/>
      <c r="Y1376" s="55"/>
      <c r="Z1376" s="40"/>
      <c r="AA1376" s="55"/>
      <c r="AB1376" s="40"/>
      <c r="AC1376" s="40"/>
      <c r="AD1376" s="55"/>
      <c r="AE1376" s="56"/>
      <c r="AF1376" s="56"/>
      <c r="AG1376" s="56"/>
      <c r="AH1376" s="56"/>
      <c r="AI1376" s="56"/>
      <c r="AJ1376" s="56"/>
      <c r="AK1376" s="56"/>
    </row>
    <row r="1377" ht="26.25" customHeight="1">
      <c r="A1377" s="40">
        <v>1320.0</v>
      </c>
      <c r="B1377" s="55"/>
      <c r="C1377" s="49" t="s">
        <v>5463</v>
      </c>
      <c r="D1377" s="68" t="s">
        <v>5464</v>
      </c>
      <c r="E1377" s="68"/>
      <c r="F1377" s="41" t="s">
        <v>101</v>
      </c>
      <c r="G1377" s="40"/>
      <c r="H1377" s="49" t="s">
        <v>5465</v>
      </c>
      <c r="I1377" s="40" t="s">
        <v>5466</v>
      </c>
      <c r="J1377" s="49" t="s">
        <v>54</v>
      </c>
      <c r="K1377" s="49" t="s">
        <v>1776</v>
      </c>
      <c r="L1377" s="52">
        <v>8.2391533322E10</v>
      </c>
      <c r="M1377" s="53"/>
      <c r="N1377" s="49" t="s">
        <v>5467</v>
      </c>
      <c r="O1377" s="40" t="s">
        <v>106</v>
      </c>
      <c r="P1377" s="55"/>
      <c r="Q1377" s="40" t="s">
        <v>108</v>
      </c>
      <c r="R1377" s="55"/>
      <c r="S1377" s="55"/>
      <c r="T1377" s="55"/>
      <c r="U1377" s="55"/>
      <c r="V1377" s="49" t="s">
        <v>5468</v>
      </c>
      <c r="W1377" s="55"/>
      <c r="X1377" s="55"/>
      <c r="Y1377" s="55"/>
      <c r="Z1377" s="40"/>
      <c r="AA1377" s="55"/>
      <c r="AB1377" s="40"/>
      <c r="AC1377" s="40"/>
      <c r="AD1377" s="55"/>
      <c r="AE1377" s="56"/>
      <c r="AF1377" s="56"/>
      <c r="AG1377" s="56"/>
      <c r="AH1377" s="56"/>
      <c r="AI1377" s="56"/>
      <c r="AJ1377" s="56"/>
      <c r="AK1377" s="56"/>
    </row>
    <row r="1378" ht="26.25" customHeight="1">
      <c r="A1378" s="40">
        <v>1321.0</v>
      </c>
      <c r="B1378" s="55"/>
      <c r="C1378" s="49" t="s">
        <v>5469</v>
      </c>
      <c r="D1378" s="68" t="s">
        <v>5470</v>
      </c>
      <c r="E1378" s="68"/>
      <c r="F1378" s="41" t="s">
        <v>101</v>
      </c>
      <c r="G1378" s="40"/>
      <c r="H1378" s="49" t="s">
        <v>5471</v>
      </c>
      <c r="I1378" s="40" t="s">
        <v>164</v>
      </c>
      <c r="J1378" s="49" t="s">
        <v>11</v>
      </c>
      <c r="K1378" s="55"/>
      <c r="L1378" s="52">
        <v>8.9615708975E10</v>
      </c>
      <c r="M1378" s="53"/>
      <c r="N1378" s="54" t="s">
        <v>5472</v>
      </c>
      <c r="O1378" s="40" t="s">
        <v>106</v>
      </c>
      <c r="P1378" s="55"/>
      <c r="Q1378" s="40" t="s">
        <v>139</v>
      </c>
      <c r="R1378" s="55"/>
      <c r="S1378" s="55"/>
      <c r="T1378" s="55"/>
      <c r="U1378" s="55"/>
      <c r="V1378" s="49" t="s">
        <v>5473</v>
      </c>
      <c r="W1378" s="55"/>
      <c r="X1378" s="55"/>
      <c r="Y1378" s="55"/>
      <c r="Z1378" s="40"/>
      <c r="AA1378" s="55"/>
      <c r="AB1378" s="40"/>
      <c r="AC1378" s="40"/>
      <c r="AD1378" s="55"/>
      <c r="AE1378" s="56"/>
      <c r="AF1378" s="56"/>
      <c r="AG1378" s="56"/>
      <c r="AH1378" s="56"/>
      <c r="AI1378" s="56"/>
      <c r="AJ1378" s="56"/>
      <c r="AK1378" s="56"/>
    </row>
    <row r="1379" ht="26.25" customHeight="1">
      <c r="A1379" s="40">
        <v>1322.0</v>
      </c>
      <c r="B1379" s="55"/>
      <c r="C1379" s="49" t="s">
        <v>5474</v>
      </c>
      <c r="D1379" s="67">
        <v>33390.0</v>
      </c>
      <c r="E1379" s="67"/>
      <c r="F1379" s="41" t="s">
        <v>101</v>
      </c>
      <c r="G1379" s="40"/>
      <c r="H1379" s="49" t="s">
        <v>5475</v>
      </c>
      <c r="I1379" s="40" t="s">
        <v>2609</v>
      </c>
      <c r="J1379" s="49" t="s">
        <v>13</v>
      </c>
      <c r="K1379" s="49" t="s">
        <v>2831</v>
      </c>
      <c r="L1379" s="52">
        <v>8.95322373455E11</v>
      </c>
      <c r="M1379" s="53"/>
      <c r="N1379" s="49" t="s">
        <v>5476</v>
      </c>
      <c r="O1379" s="40" t="s">
        <v>106</v>
      </c>
      <c r="P1379" s="55"/>
      <c r="Q1379" s="40" t="s">
        <v>139</v>
      </c>
      <c r="R1379" s="55"/>
      <c r="S1379" s="55"/>
      <c r="T1379" s="55"/>
      <c r="U1379" s="55"/>
      <c r="V1379" s="49" t="s">
        <v>5477</v>
      </c>
      <c r="W1379" s="55"/>
      <c r="X1379" s="55"/>
      <c r="Y1379" s="55"/>
      <c r="Z1379" s="40"/>
      <c r="AA1379" s="55"/>
      <c r="AB1379" s="40"/>
      <c r="AC1379" s="40"/>
      <c r="AD1379" s="55"/>
      <c r="AE1379" s="56"/>
      <c r="AF1379" s="56"/>
      <c r="AG1379" s="56"/>
      <c r="AH1379" s="56"/>
      <c r="AI1379" s="56"/>
      <c r="AJ1379" s="56"/>
      <c r="AK1379" s="56"/>
    </row>
    <row r="1380" ht="26.25" customHeight="1">
      <c r="A1380" s="40">
        <v>1323.0</v>
      </c>
      <c r="B1380" s="55"/>
      <c r="C1380" s="49" t="s">
        <v>5478</v>
      </c>
      <c r="D1380" s="67">
        <v>34285.0</v>
      </c>
      <c r="E1380" s="67"/>
      <c r="F1380" s="41" t="s">
        <v>119</v>
      </c>
      <c r="G1380" s="40"/>
      <c r="H1380" s="49" t="s">
        <v>5479</v>
      </c>
      <c r="I1380" s="40" t="s">
        <v>164</v>
      </c>
      <c r="J1380" s="49" t="s">
        <v>11</v>
      </c>
      <c r="K1380" s="55"/>
      <c r="L1380" s="52">
        <v>8.9601429993E10</v>
      </c>
      <c r="M1380" s="53"/>
      <c r="N1380" s="54" t="s">
        <v>5480</v>
      </c>
      <c r="O1380" s="40" t="s">
        <v>177</v>
      </c>
      <c r="P1380" s="55"/>
      <c r="Q1380" s="40" t="s">
        <v>108</v>
      </c>
      <c r="R1380" s="55"/>
      <c r="S1380" s="55"/>
      <c r="T1380" s="55"/>
      <c r="U1380" s="55"/>
      <c r="V1380" s="49" t="s">
        <v>2876</v>
      </c>
      <c r="W1380" s="55"/>
      <c r="X1380" s="55"/>
      <c r="Y1380" s="55"/>
      <c r="Z1380" s="40"/>
      <c r="AA1380" s="55"/>
      <c r="AB1380" s="40"/>
      <c r="AC1380" s="40"/>
      <c r="AD1380" s="55"/>
      <c r="AE1380" s="56"/>
      <c r="AF1380" s="56"/>
      <c r="AG1380" s="56"/>
      <c r="AH1380" s="56"/>
      <c r="AI1380" s="56"/>
      <c r="AJ1380" s="56"/>
      <c r="AK1380" s="56"/>
    </row>
    <row r="1381" ht="26.25" customHeight="1">
      <c r="A1381" s="40">
        <v>1324.0</v>
      </c>
      <c r="B1381" s="55"/>
      <c r="C1381" s="49" t="s">
        <v>5481</v>
      </c>
      <c r="D1381" s="67">
        <v>29291.0</v>
      </c>
      <c r="E1381" s="67"/>
      <c r="F1381" s="41" t="s">
        <v>101</v>
      </c>
      <c r="G1381" s="40"/>
      <c r="H1381" s="49" t="s">
        <v>5482</v>
      </c>
      <c r="I1381" s="40" t="s">
        <v>1996</v>
      </c>
      <c r="J1381" s="49" t="s">
        <v>15</v>
      </c>
      <c r="K1381" s="55"/>
      <c r="L1381" s="52">
        <v>8.5811501596E10</v>
      </c>
      <c r="M1381" s="53"/>
      <c r="N1381" s="54" t="s">
        <v>5483</v>
      </c>
      <c r="O1381" s="40" t="s">
        <v>137</v>
      </c>
      <c r="P1381" s="55"/>
      <c r="Q1381" s="40" t="s">
        <v>139</v>
      </c>
      <c r="R1381" s="55"/>
      <c r="S1381" s="55"/>
      <c r="T1381" s="55"/>
      <c r="U1381" s="55"/>
      <c r="V1381" s="49" t="s">
        <v>2876</v>
      </c>
      <c r="W1381" s="55"/>
      <c r="X1381" s="55"/>
      <c r="Y1381" s="55"/>
      <c r="Z1381" s="40"/>
      <c r="AA1381" s="55"/>
      <c r="AB1381" s="40"/>
      <c r="AC1381" s="40"/>
      <c r="AD1381" s="55"/>
      <c r="AE1381" s="56"/>
      <c r="AF1381" s="56"/>
      <c r="AG1381" s="56"/>
      <c r="AH1381" s="56"/>
      <c r="AI1381" s="56"/>
      <c r="AJ1381" s="56"/>
      <c r="AK1381" s="56"/>
    </row>
    <row r="1382" ht="26.25" customHeight="1">
      <c r="A1382" s="40">
        <v>1325.0</v>
      </c>
      <c r="B1382" s="55"/>
      <c r="C1382" s="49" t="s">
        <v>5484</v>
      </c>
      <c r="D1382" s="67">
        <v>35220.0</v>
      </c>
      <c r="E1382" s="67"/>
      <c r="F1382" s="41" t="s">
        <v>119</v>
      </c>
      <c r="G1382" s="40"/>
      <c r="H1382" s="49" t="s">
        <v>5485</v>
      </c>
      <c r="I1382" s="40" t="s">
        <v>2239</v>
      </c>
      <c r="J1382" s="49" t="s">
        <v>10</v>
      </c>
      <c r="K1382" s="49" t="s">
        <v>105</v>
      </c>
      <c r="L1382" s="52" t="s">
        <v>5486</v>
      </c>
      <c r="M1382" s="53"/>
      <c r="N1382" s="49"/>
      <c r="O1382" s="40" t="s">
        <v>106</v>
      </c>
      <c r="P1382" s="55"/>
      <c r="Q1382" s="40" t="s">
        <v>139</v>
      </c>
      <c r="R1382" s="55"/>
      <c r="S1382" s="55"/>
      <c r="T1382" s="55"/>
      <c r="U1382" s="55"/>
      <c r="V1382" s="49"/>
      <c r="W1382" s="55"/>
      <c r="X1382" s="55"/>
      <c r="Y1382" s="55"/>
      <c r="Z1382" s="40"/>
      <c r="AA1382" s="55"/>
      <c r="AB1382" s="40"/>
      <c r="AC1382" s="40"/>
      <c r="AD1382" s="55"/>
      <c r="AE1382" s="56"/>
      <c r="AF1382" s="56"/>
      <c r="AG1382" s="56"/>
      <c r="AH1382" s="56"/>
      <c r="AI1382" s="56"/>
      <c r="AJ1382" s="56"/>
      <c r="AK1382" s="56"/>
    </row>
    <row r="1383" ht="26.25" customHeight="1">
      <c r="A1383" s="40">
        <v>1326.0</v>
      </c>
      <c r="B1383" s="55"/>
      <c r="C1383" s="49" t="s">
        <v>5487</v>
      </c>
      <c r="D1383" s="68" t="s">
        <v>5488</v>
      </c>
      <c r="E1383" s="68"/>
      <c r="F1383" s="41" t="s">
        <v>101</v>
      </c>
      <c r="G1383" s="40"/>
      <c r="H1383" s="49" t="s">
        <v>5489</v>
      </c>
      <c r="I1383" s="40" t="s">
        <v>1303</v>
      </c>
      <c r="J1383" s="49" t="s">
        <v>15</v>
      </c>
      <c r="K1383" s="49" t="s">
        <v>105</v>
      </c>
      <c r="L1383" s="52">
        <v>8.5215130248E10</v>
      </c>
      <c r="M1383" s="53" t="s">
        <v>5490</v>
      </c>
      <c r="N1383" s="49" t="s">
        <v>5491</v>
      </c>
      <c r="O1383" s="40" t="s">
        <v>177</v>
      </c>
      <c r="P1383" s="55"/>
      <c r="Q1383" s="40" t="s">
        <v>139</v>
      </c>
      <c r="R1383" s="55"/>
      <c r="S1383" s="55"/>
      <c r="T1383" s="55"/>
      <c r="U1383" s="55"/>
      <c r="V1383" s="49" t="s">
        <v>5492</v>
      </c>
      <c r="W1383" s="55"/>
      <c r="X1383" s="55"/>
      <c r="Y1383" s="55"/>
      <c r="Z1383" s="40"/>
      <c r="AA1383" s="55"/>
      <c r="AB1383" s="40"/>
      <c r="AC1383" s="40"/>
      <c r="AD1383" s="55"/>
      <c r="AE1383" s="56"/>
      <c r="AF1383" s="56"/>
      <c r="AG1383" s="56"/>
      <c r="AH1383" s="56"/>
      <c r="AI1383" s="56"/>
      <c r="AJ1383" s="56"/>
      <c r="AK1383" s="56"/>
    </row>
    <row r="1384" ht="26.25" customHeight="1">
      <c r="A1384" s="40">
        <v>1327.0</v>
      </c>
      <c r="B1384" s="55"/>
      <c r="C1384" s="49" t="s">
        <v>5493</v>
      </c>
      <c r="D1384" s="67">
        <v>27827.0</v>
      </c>
      <c r="E1384" s="67"/>
      <c r="F1384" s="41" t="s">
        <v>101</v>
      </c>
      <c r="G1384" s="40"/>
      <c r="H1384" s="49" t="s">
        <v>5494</v>
      </c>
      <c r="I1384" s="40" t="s">
        <v>1303</v>
      </c>
      <c r="J1384" s="49" t="s">
        <v>15</v>
      </c>
      <c r="K1384" s="55"/>
      <c r="L1384" s="52" t="s">
        <v>5495</v>
      </c>
      <c r="M1384" s="53"/>
      <c r="N1384" s="49" t="s">
        <v>5496</v>
      </c>
      <c r="O1384" s="40" t="s">
        <v>2890</v>
      </c>
      <c r="P1384" s="55"/>
      <c r="Q1384" s="40" t="s">
        <v>108</v>
      </c>
      <c r="R1384" s="55"/>
      <c r="S1384" s="55"/>
      <c r="T1384" s="55"/>
      <c r="U1384" s="55"/>
      <c r="V1384" s="49" t="s">
        <v>5497</v>
      </c>
      <c r="W1384" s="55"/>
      <c r="X1384" s="55"/>
      <c r="Y1384" s="55"/>
      <c r="Z1384" s="40"/>
      <c r="AA1384" s="55"/>
      <c r="AB1384" s="40"/>
      <c r="AC1384" s="40"/>
      <c r="AD1384" s="55"/>
      <c r="AE1384" s="56"/>
      <c r="AF1384" s="56"/>
      <c r="AG1384" s="56"/>
      <c r="AH1384" s="56"/>
      <c r="AI1384" s="56"/>
      <c r="AJ1384" s="56"/>
      <c r="AK1384" s="56"/>
    </row>
    <row r="1385" ht="26.25" customHeight="1">
      <c r="A1385" s="40">
        <v>1328.0</v>
      </c>
      <c r="B1385" s="55"/>
      <c r="C1385" s="49" t="s">
        <v>5498</v>
      </c>
      <c r="D1385" s="68" t="s">
        <v>5499</v>
      </c>
      <c r="E1385" s="68"/>
      <c r="F1385" s="41" t="s">
        <v>119</v>
      </c>
      <c r="G1385" s="40"/>
      <c r="H1385" s="49" t="s">
        <v>5500</v>
      </c>
      <c r="I1385" s="40" t="s">
        <v>2202</v>
      </c>
      <c r="J1385" s="49" t="s">
        <v>15</v>
      </c>
      <c r="K1385" s="55"/>
      <c r="L1385" s="52">
        <v>8.151407924E10</v>
      </c>
      <c r="M1385" s="53"/>
      <c r="N1385" s="49" t="s">
        <v>2831</v>
      </c>
      <c r="O1385" s="40" t="s">
        <v>177</v>
      </c>
      <c r="P1385" s="55"/>
      <c r="Q1385" s="40" t="s">
        <v>139</v>
      </c>
      <c r="R1385" s="55"/>
      <c r="S1385" s="55"/>
      <c r="T1385" s="55"/>
      <c r="U1385" s="55"/>
      <c r="V1385" s="49" t="s">
        <v>5501</v>
      </c>
      <c r="W1385" s="55"/>
      <c r="X1385" s="55"/>
      <c r="Y1385" s="55"/>
      <c r="Z1385" s="40"/>
      <c r="AA1385" s="55"/>
      <c r="AB1385" s="40"/>
      <c r="AC1385" s="40"/>
      <c r="AD1385" s="55"/>
      <c r="AE1385" s="56"/>
      <c r="AF1385" s="56"/>
      <c r="AG1385" s="56"/>
      <c r="AH1385" s="56"/>
      <c r="AI1385" s="56"/>
      <c r="AJ1385" s="56"/>
      <c r="AK1385" s="56"/>
    </row>
    <row r="1386" ht="26.25" customHeight="1">
      <c r="A1386" s="40">
        <v>1329.0</v>
      </c>
      <c r="B1386" s="55"/>
      <c r="C1386" s="49" t="s">
        <v>5502</v>
      </c>
      <c r="D1386" s="67">
        <v>36741.0</v>
      </c>
      <c r="E1386" s="67"/>
      <c r="F1386" s="41" t="s">
        <v>101</v>
      </c>
      <c r="G1386" s="40"/>
      <c r="H1386" s="49" t="s">
        <v>5503</v>
      </c>
      <c r="I1386" s="40" t="s">
        <v>5504</v>
      </c>
      <c r="J1386" s="49" t="s">
        <v>33</v>
      </c>
      <c r="K1386" s="49" t="s">
        <v>105</v>
      </c>
      <c r="L1386" s="52">
        <v>8.5248705155E10</v>
      </c>
      <c r="M1386" s="53"/>
      <c r="N1386" s="54" t="s">
        <v>5505</v>
      </c>
      <c r="O1386" s="40" t="s">
        <v>106</v>
      </c>
      <c r="P1386" s="55"/>
      <c r="Q1386" s="40" t="s">
        <v>108</v>
      </c>
      <c r="R1386" s="55"/>
      <c r="S1386" s="55"/>
      <c r="T1386" s="55"/>
      <c r="U1386" s="55"/>
      <c r="V1386" s="49" t="s">
        <v>2842</v>
      </c>
      <c r="W1386" s="55"/>
      <c r="X1386" s="55"/>
      <c r="Y1386" s="55"/>
      <c r="Z1386" s="40"/>
      <c r="AA1386" s="55"/>
      <c r="AB1386" s="40"/>
      <c r="AC1386" s="40"/>
      <c r="AD1386" s="55"/>
      <c r="AE1386" s="56"/>
      <c r="AF1386" s="56"/>
      <c r="AG1386" s="56"/>
      <c r="AH1386" s="56"/>
      <c r="AI1386" s="56"/>
      <c r="AJ1386" s="56"/>
      <c r="AK1386" s="56"/>
    </row>
    <row r="1387" ht="26.25" customHeight="1">
      <c r="A1387" s="40">
        <v>1330.0</v>
      </c>
      <c r="B1387" s="55"/>
      <c r="C1387" s="49" t="s">
        <v>5506</v>
      </c>
      <c r="D1387" s="68" t="s">
        <v>5507</v>
      </c>
      <c r="E1387" s="68"/>
      <c r="F1387" s="41" t="s">
        <v>119</v>
      </c>
      <c r="G1387" s="40"/>
      <c r="H1387" s="49" t="s">
        <v>5508</v>
      </c>
      <c r="I1387" s="40" t="s">
        <v>1453</v>
      </c>
      <c r="J1387" s="49" t="s">
        <v>51</v>
      </c>
      <c r="K1387" s="49" t="s">
        <v>105</v>
      </c>
      <c r="L1387" s="52">
        <v>8.2337640642E10</v>
      </c>
      <c r="M1387" s="53">
        <v>8.134572476E9</v>
      </c>
      <c r="N1387" s="49" t="s">
        <v>2840</v>
      </c>
      <c r="O1387" s="40" t="s">
        <v>2890</v>
      </c>
      <c r="P1387" s="55"/>
      <c r="Q1387" s="40" t="s">
        <v>139</v>
      </c>
      <c r="R1387" s="55"/>
      <c r="S1387" s="55"/>
      <c r="T1387" s="55"/>
      <c r="U1387" s="55"/>
      <c r="V1387" s="49" t="s">
        <v>2842</v>
      </c>
      <c r="W1387" s="55"/>
      <c r="X1387" s="55"/>
      <c r="Y1387" s="55"/>
      <c r="Z1387" s="40"/>
      <c r="AA1387" s="55"/>
      <c r="AB1387" s="40"/>
      <c r="AC1387" s="40"/>
      <c r="AD1387" s="55"/>
      <c r="AE1387" s="56"/>
      <c r="AF1387" s="56"/>
      <c r="AG1387" s="56"/>
      <c r="AH1387" s="56"/>
      <c r="AI1387" s="56"/>
      <c r="AJ1387" s="56"/>
      <c r="AK1387" s="56"/>
    </row>
    <row r="1388" ht="26.25" customHeight="1">
      <c r="A1388" s="40">
        <v>1331.0</v>
      </c>
      <c r="B1388" s="55"/>
      <c r="C1388" s="49" t="s">
        <v>5509</v>
      </c>
      <c r="D1388" s="68" t="s">
        <v>2831</v>
      </c>
      <c r="E1388" s="68"/>
      <c r="F1388" s="41" t="s">
        <v>101</v>
      </c>
      <c r="G1388" s="40"/>
      <c r="H1388" s="49" t="s">
        <v>3419</v>
      </c>
      <c r="I1388" s="40" t="s">
        <v>15</v>
      </c>
      <c r="J1388" s="49" t="s">
        <v>15</v>
      </c>
      <c r="K1388" s="55"/>
      <c r="L1388" s="52">
        <v>8.1280842007E10</v>
      </c>
      <c r="M1388" s="53"/>
      <c r="N1388" s="49" t="s">
        <v>5510</v>
      </c>
      <c r="O1388" s="40" t="s">
        <v>4</v>
      </c>
      <c r="P1388" s="55"/>
      <c r="Q1388" s="40" t="s">
        <v>108</v>
      </c>
      <c r="R1388" s="55"/>
      <c r="S1388" s="55"/>
      <c r="T1388" s="55"/>
      <c r="U1388" s="55"/>
      <c r="V1388" s="49" t="s">
        <v>5511</v>
      </c>
      <c r="W1388" s="55"/>
      <c r="X1388" s="55"/>
      <c r="Y1388" s="55"/>
      <c r="Z1388" s="40"/>
      <c r="AA1388" s="55"/>
      <c r="AB1388" s="40"/>
      <c r="AC1388" s="40"/>
      <c r="AD1388" s="55"/>
      <c r="AE1388" s="56"/>
      <c r="AF1388" s="56"/>
      <c r="AG1388" s="56"/>
      <c r="AH1388" s="56"/>
      <c r="AI1388" s="56"/>
      <c r="AJ1388" s="56"/>
      <c r="AK1388" s="56"/>
    </row>
    <row r="1389" ht="26.25" customHeight="1">
      <c r="A1389" s="40">
        <v>1332.0</v>
      </c>
      <c r="B1389" s="55"/>
      <c r="C1389" s="49" t="s">
        <v>5512</v>
      </c>
      <c r="D1389" s="67">
        <v>35041.0</v>
      </c>
      <c r="E1389" s="67"/>
      <c r="F1389" s="41" t="s">
        <v>119</v>
      </c>
      <c r="G1389" s="40"/>
      <c r="H1389" s="49" t="s">
        <v>5513</v>
      </c>
      <c r="I1389" s="40" t="s">
        <v>2344</v>
      </c>
      <c r="J1389" s="49" t="s">
        <v>31</v>
      </c>
      <c r="K1389" s="49" t="s">
        <v>212</v>
      </c>
      <c r="L1389" s="52" t="s">
        <v>5514</v>
      </c>
      <c r="M1389" s="53" t="s">
        <v>5515</v>
      </c>
      <c r="N1389" s="54" t="s">
        <v>5516</v>
      </c>
      <c r="O1389" s="40" t="s">
        <v>4</v>
      </c>
      <c r="P1389" s="55"/>
      <c r="Q1389" s="40" t="s">
        <v>139</v>
      </c>
      <c r="R1389" s="55"/>
      <c r="S1389" s="55"/>
      <c r="T1389" s="55"/>
      <c r="U1389" s="55"/>
      <c r="V1389" s="49" t="s">
        <v>5517</v>
      </c>
      <c r="W1389" s="55"/>
      <c r="X1389" s="55"/>
      <c r="Y1389" s="55"/>
      <c r="Z1389" s="40"/>
      <c r="AA1389" s="55"/>
      <c r="AB1389" s="40"/>
      <c r="AC1389" s="40"/>
      <c r="AD1389" s="55"/>
      <c r="AE1389" s="56"/>
      <c r="AF1389" s="56"/>
      <c r="AG1389" s="56"/>
      <c r="AH1389" s="56"/>
      <c r="AI1389" s="56"/>
      <c r="AJ1389" s="56"/>
      <c r="AK1389" s="56"/>
    </row>
    <row r="1390" ht="26.25" customHeight="1">
      <c r="A1390" s="40">
        <v>1333.0</v>
      </c>
      <c r="B1390" s="55"/>
      <c r="C1390" s="49" t="s">
        <v>5518</v>
      </c>
      <c r="D1390" s="68" t="s">
        <v>5519</v>
      </c>
      <c r="E1390" s="68"/>
      <c r="F1390" s="41" t="s">
        <v>101</v>
      </c>
      <c r="G1390" s="40"/>
      <c r="H1390" s="49" t="s">
        <v>5520</v>
      </c>
      <c r="I1390" s="40" t="s">
        <v>15</v>
      </c>
      <c r="J1390" s="49" t="s">
        <v>15</v>
      </c>
      <c r="K1390" s="55"/>
      <c r="L1390" s="52" t="s">
        <v>5521</v>
      </c>
      <c r="M1390" s="53"/>
      <c r="N1390" s="54" t="s">
        <v>5522</v>
      </c>
      <c r="O1390" s="40" t="s">
        <v>137</v>
      </c>
      <c r="P1390" s="55"/>
      <c r="Q1390" s="40" t="s">
        <v>108</v>
      </c>
      <c r="R1390" s="55"/>
      <c r="S1390" s="55"/>
      <c r="T1390" s="55"/>
      <c r="U1390" s="55"/>
      <c r="V1390" s="49" t="s">
        <v>2876</v>
      </c>
      <c r="W1390" s="55"/>
      <c r="X1390" s="55"/>
      <c r="Y1390" s="55"/>
      <c r="Z1390" s="40"/>
      <c r="AA1390" s="55"/>
      <c r="AB1390" s="40"/>
      <c r="AC1390" s="40"/>
      <c r="AD1390" s="55"/>
      <c r="AE1390" s="56"/>
      <c r="AF1390" s="56"/>
      <c r="AG1390" s="56"/>
      <c r="AH1390" s="56"/>
      <c r="AI1390" s="56"/>
      <c r="AJ1390" s="56"/>
      <c r="AK1390" s="56"/>
    </row>
    <row r="1391" ht="26.25" customHeight="1">
      <c r="A1391" s="40">
        <v>1334.0</v>
      </c>
      <c r="B1391" s="55"/>
      <c r="C1391" s="49" t="s">
        <v>5523</v>
      </c>
      <c r="D1391" s="67">
        <v>34922.0</v>
      </c>
      <c r="E1391" s="67"/>
      <c r="F1391" s="41" t="s">
        <v>101</v>
      </c>
      <c r="G1391" s="40"/>
      <c r="H1391" s="49" t="s">
        <v>5524</v>
      </c>
      <c r="I1391" s="40" t="s">
        <v>5525</v>
      </c>
      <c r="J1391" s="49" t="s">
        <v>10</v>
      </c>
      <c r="K1391" s="49" t="s">
        <v>105</v>
      </c>
      <c r="L1391" s="52" t="s">
        <v>5526</v>
      </c>
      <c r="M1391" s="53"/>
      <c r="N1391" s="54" t="s">
        <v>5527</v>
      </c>
      <c r="O1391" s="40" t="s">
        <v>106</v>
      </c>
      <c r="P1391" s="55"/>
      <c r="Q1391" s="40" t="s">
        <v>139</v>
      </c>
      <c r="R1391" s="55"/>
      <c r="S1391" s="55"/>
      <c r="T1391" s="55"/>
      <c r="U1391" s="55"/>
      <c r="V1391" s="49" t="s">
        <v>5528</v>
      </c>
      <c r="W1391" s="55"/>
      <c r="X1391" s="55"/>
      <c r="Y1391" s="55"/>
      <c r="Z1391" s="40"/>
      <c r="AA1391" s="55"/>
      <c r="AB1391" s="40"/>
      <c r="AC1391" s="40"/>
      <c r="AD1391" s="55"/>
      <c r="AE1391" s="56"/>
      <c r="AF1391" s="56"/>
      <c r="AG1391" s="56"/>
      <c r="AH1391" s="56"/>
      <c r="AI1391" s="56"/>
      <c r="AJ1391" s="56"/>
      <c r="AK1391" s="56"/>
    </row>
    <row r="1392" ht="26.25" customHeight="1">
      <c r="A1392" s="40">
        <v>1335.0</v>
      </c>
      <c r="B1392" s="55"/>
      <c r="C1392" s="49" t="s">
        <v>5529</v>
      </c>
      <c r="D1392" s="68" t="s">
        <v>5530</v>
      </c>
      <c r="E1392" s="68"/>
      <c r="F1392" s="41" t="s">
        <v>101</v>
      </c>
      <c r="G1392" s="40"/>
      <c r="H1392" s="49" t="s">
        <v>5531</v>
      </c>
      <c r="I1392" s="40" t="s">
        <v>5532</v>
      </c>
      <c r="J1392" s="49" t="s">
        <v>16</v>
      </c>
      <c r="K1392" s="55"/>
      <c r="L1392" s="52">
        <v>8.7858032024E10</v>
      </c>
      <c r="M1392" s="53"/>
      <c r="N1392" s="49" t="s">
        <v>5533</v>
      </c>
      <c r="O1392" s="40" t="s">
        <v>2961</v>
      </c>
      <c r="P1392" s="55"/>
      <c r="Q1392" s="40" t="s">
        <v>108</v>
      </c>
      <c r="R1392" s="55"/>
      <c r="S1392" s="55"/>
      <c r="T1392" s="55"/>
      <c r="U1392" s="55"/>
      <c r="V1392" s="49" t="s">
        <v>5534</v>
      </c>
      <c r="W1392" s="55"/>
      <c r="X1392" s="55"/>
      <c r="Y1392" s="55"/>
      <c r="Z1392" s="40"/>
      <c r="AA1392" s="55"/>
      <c r="AB1392" s="40"/>
      <c r="AC1392" s="40"/>
      <c r="AD1392" s="55"/>
      <c r="AE1392" s="56"/>
      <c r="AF1392" s="56"/>
      <c r="AG1392" s="56"/>
      <c r="AH1392" s="56"/>
      <c r="AI1392" s="56"/>
      <c r="AJ1392" s="56"/>
      <c r="AK1392" s="56"/>
    </row>
    <row r="1393" ht="26.25" customHeight="1">
      <c r="A1393" s="40">
        <v>1336.0</v>
      </c>
      <c r="B1393" s="55"/>
      <c r="C1393" s="49" t="s">
        <v>5535</v>
      </c>
      <c r="D1393" s="68" t="s">
        <v>5536</v>
      </c>
      <c r="E1393" s="68"/>
      <c r="F1393" s="41" t="s">
        <v>119</v>
      </c>
      <c r="G1393" s="40"/>
      <c r="H1393" s="49" t="s">
        <v>5537</v>
      </c>
      <c r="I1393" s="40" t="s">
        <v>2368</v>
      </c>
      <c r="J1393" s="49" t="s">
        <v>46</v>
      </c>
      <c r="K1393" s="55"/>
      <c r="L1393" s="52">
        <v>8.5206822073E10</v>
      </c>
      <c r="M1393" s="53"/>
      <c r="N1393" s="54" t="s">
        <v>5538</v>
      </c>
      <c r="O1393" s="40"/>
      <c r="P1393" s="55"/>
      <c r="Q1393" s="40" t="s">
        <v>108</v>
      </c>
      <c r="R1393" s="55"/>
      <c r="S1393" s="55"/>
      <c r="T1393" s="55"/>
      <c r="U1393" s="55"/>
      <c r="V1393" s="49" t="s">
        <v>5539</v>
      </c>
      <c r="W1393" s="55"/>
      <c r="X1393" s="55"/>
      <c r="Y1393" s="55"/>
      <c r="Z1393" s="40"/>
      <c r="AA1393" s="55"/>
      <c r="AB1393" s="40"/>
      <c r="AC1393" s="40"/>
      <c r="AD1393" s="55"/>
      <c r="AE1393" s="56"/>
      <c r="AF1393" s="56"/>
      <c r="AG1393" s="56"/>
      <c r="AH1393" s="56"/>
      <c r="AI1393" s="56"/>
      <c r="AJ1393" s="56"/>
      <c r="AK1393" s="56"/>
    </row>
    <row r="1394" ht="26.25" customHeight="1">
      <c r="A1394" s="10">
        <f>A1393+1</f>
        <v>1337</v>
      </c>
      <c r="B1394" s="56"/>
      <c r="C1394" s="60" t="s">
        <v>5540</v>
      </c>
      <c r="D1394" s="61">
        <v>36820.0</v>
      </c>
      <c r="E1394" s="61"/>
      <c r="F1394" s="63" t="s">
        <v>119</v>
      </c>
      <c r="G1394" s="60" t="s">
        <v>102</v>
      </c>
      <c r="H1394" s="60" t="s">
        <v>5541</v>
      </c>
      <c r="I1394" s="60" t="s">
        <v>164</v>
      </c>
      <c r="J1394" s="60" t="s">
        <v>11</v>
      </c>
      <c r="K1394" s="60" t="s">
        <v>105</v>
      </c>
      <c r="L1394" s="64">
        <v>8.5692135228E10</v>
      </c>
      <c r="M1394" s="64">
        <v>8.9652436852E10</v>
      </c>
      <c r="N1394" s="60" t="s">
        <v>5542</v>
      </c>
      <c r="O1394" s="81" t="s">
        <v>106</v>
      </c>
      <c r="P1394" s="60" t="s">
        <v>123</v>
      </c>
      <c r="Q1394" s="60" t="s">
        <v>139</v>
      </c>
      <c r="R1394" s="60" t="s">
        <v>158</v>
      </c>
      <c r="S1394" s="66"/>
      <c r="T1394" s="60" t="s">
        <v>1244</v>
      </c>
      <c r="U1394" s="60" t="s">
        <v>5543</v>
      </c>
      <c r="V1394" s="60" t="s">
        <v>5544</v>
      </c>
      <c r="W1394" s="60" t="s">
        <v>593</v>
      </c>
      <c r="X1394" s="60" t="s">
        <v>593</v>
      </c>
      <c r="Y1394" s="65" t="s">
        <v>5545</v>
      </c>
      <c r="Z1394" s="66"/>
      <c r="AA1394" s="65" t="s">
        <v>5546</v>
      </c>
      <c r="AB1394" s="65" t="s">
        <v>5547</v>
      </c>
      <c r="AC1394" s="60" t="s">
        <v>5548</v>
      </c>
      <c r="AD1394" s="65" t="s">
        <v>5549</v>
      </c>
      <c r="AE1394" s="66"/>
      <c r="AF1394" s="56"/>
      <c r="AG1394" s="56"/>
      <c r="AH1394" s="56"/>
      <c r="AI1394" s="56"/>
      <c r="AJ1394" s="56"/>
      <c r="AK1394" s="56"/>
    </row>
    <row r="1395" ht="26.25" customHeight="1">
      <c r="A1395" s="40">
        <v>1337.0</v>
      </c>
      <c r="B1395" s="55"/>
      <c r="C1395" s="49" t="s">
        <v>5550</v>
      </c>
      <c r="D1395" s="67">
        <v>34709.0</v>
      </c>
      <c r="E1395" s="67"/>
      <c r="F1395" s="41" t="s">
        <v>119</v>
      </c>
      <c r="G1395" s="40"/>
      <c r="H1395" s="49" t="s">
        <v>5551</v>
      </c>
      <c r="I1395" s="40" t="s">
        <v>2217</v>
      </c>
      <c r="J1395" s="49" t="s">
        <v>24</v>
      </c>
      <c r="K1395" s="55"/>
      <c r="L1395" s="52">
        <v>8.574375608E10</v>
      </c>
      <c r="M1395" s="53"/>
      <c r="N1395" s="49" t="s">
        <v>5552</v>
      </c>
      <c r="O1395" s="40" t="s">
        <v>106</v>
      </c>
      <c r="P1395" s="55"/>
      <c r="Q1395" s="40" t="s">
        <v>2841</v>
      </c>
      <c r="R1395" s="55"/>
      <c r="S1395" s="55"/>
      <c r="T1395" s="55"/>
      <c r="U1395" s="55"/>
      <c r="V1395" s="49" t="s">
        <v>5553</v>
      </c>
      <c r="W1395" s="55"/>
      <c r="X1395" s="55"/>
      <c r="Y1395" s="55"/>
      <c r="Z1395" s="40"/>
      <c r="AA1395" s="55"/>
      <c r="AB1395" s="40"/>
      <c r="AC1395" s="40"/>
      <c r="AD1395" s="55"/>
      <c r="AE1395" s="56"/>
      <c r="AF1395" s="56"/>
      <c r="AG1395" s="56"/>
      <c r="AH1395" s="56"/>
      <c r="AI1395" s="56"/>
      <c r="AJ1395" s="56"/>
      <c r="AK1395" s="56"/>
    </row>
    <row r="1396" ht="26.25" customHeight="1">
      <c r="A1396" s="40">
        <v>1338.0</v>
      </c>
      <c r="B1396" s="55"/>
      <c r="C1396" s="49" t="s">
        <v>5554</v>
      </c>
      <c r="D1396" s="68" t="s">
        <v>5555</v>
      </c>
      <c r="E1396" s="68"/>
      <c r="F1396" s="41" t="s">
        <v>119</v>
      </c>
      <c r="G1396" s="40"/>
      <c r="H1396" s="49" t="s">
        <v>5556</v>
      </c>
      <c r="I1396" s="40" t="s">
        <v>2323</v>
      </c>
      <c r="J1396" s="49" t="s">
        <v>28</v>
      </c>
      <c r="K1396" s="49" t="s">
        <v>105</v>
      </c>
      <c r="L1396" s="52">
        <v>8.9517645967E10</v>
      </c>
      <c r="M1396" s="53" t="s">
        <v>5557</v>
      </c>
      <c r="N1396" s="49" t="s">
        <v>2840</v>
      </c>
      <c r="O1396" s="40" t="s">
        <v>106</v>
      </c>
      <c r="P1396" s="55"/>
      <c r="Q1396" s="40" t="s">
        <v>139</v>
      </c>
      <c r="R1396" s="55"/>
      <c r="S1396" s="55"/>
      <c r="T1396" s="55"/>
      <c r="U1396" s="55"/>
      <c r="V1396" s="49" t="s">
        <v>5558</v>
      </c>
      <c r="W1396" s="55"/>
      <c r="X1396" s="55"/>
      <c r="Y1396" s="55"/>
      <c r="Z1396" s="40"/>
      <c r="AA1396" s="55"/>
      <c r="AB1396" s="40"/>
      <c r="AC1396" s="40"/>
      <c r="AD1396" s="55"/>
      <c r="AE1396" s="56"/>
      <c r="AF1396" s="56"/>
      <c r="AG1396" s="56"/>
      <c r="AH1396" s="56"/>
      <c r="AI1396" s="56"/>
      <c r="AJ1396" s="56"/>
      <c r="AK1396" s="56"/>
    </row>
    <row r="1397" ht="26.25" customHeight="1">
      <c r="A1397" s="40">
        <v>1339.0</v>
      </c>
      <c r="B1397" s="55"/>
      <c r="C1397" s="49" t="s">
        <v>5559</v>
      </c>
      <c r="D1397" s="68" t="s">
        <v>5560</v>
      </c>
      <c r="E1397" s="68"/>
      <c r="F1397" s="41" t="s">
        <v>119</v>
      </c>
      <c r="G1397" s="40"/>
      <c r="H1397" s="49" t="s">
        <v>5561</v>
      </c>
      <c r="I1397" s="40" t="s">
        <v>2609</v>
      </c>
      <c r="J1397" s="49" t="s">
        <v>13</v>
      </c>
      <c r="K1397" s="49" t="s">
        <v>105</v>
      </c>
      <c r="L1397" s="52">
        <v>8.121163343E10</v>
      </c>
      <c r="M1397" s="53" t="s">
        <v>5562</v>
      </c>
      <c r="N1397" s="49" t="s">
        <v>5563</v>
      </c>
      <c r="O1397" s="40" t="s">
        <v>106</v>
      </c>
      <c r="P1397" s="55"/>
      <c r="Q1397" s="40" t="s">
        <v>139</v>
      </c>
      <c r="R1397" s="55"/>
      <c r="S1397" s="55"/>
      <c r="T1397" s="55"/>
      <c r="U1397" s="55"/>
      <c r="V1397" s="49" t="s">
        <v>5564</v>
      </c>
      <c r="W1397" s="55"/>
      <c r="X1397" s="55"/>
      <c r="Y1397" s="55"/>
      <c r="Z1397" s="40"/>
      <c r="AA1397" s="55"/>
      <c r="AB1397" s="40"/>
      <c r="AC1397" s="40"/>
      <c r="AD1397" s="55"/>
      <c r="AE1397" s="56"/>
      <c r="AF1397" s="56"/>
      <c r="AG1397" s="56"/>
      <c r="AH1397" s="56"/>
      <c r="AI1397" s="56"/>
      <c r="AJ1397" s="56"/>
      <c r="AK1397" s="56"/>
    </row>
    <row r="1398" ht="26.25" customHeight="1">
      <c r="A1398" s="40">
        <v>1340.0</v>
      </c>
      <c r="B1398" s="55"/>
      <c r="C1398" s="49" t="s">
        <v>5565</v>
      </c>
      <c r="D1398" s="68" t="s">
        <v>5566</v>
      </c>
      <c r="E1398" s="68"/>
      <c r="F1398" s="41" t="s">
        <v>101</v>
      </c>
      <c r="G1398" s="40"/>
      <c r="H1398" s="49" t="s">
        <v>5567</v>
      </c>
      <c r="I1398" s="40" t="s">
        <v>5568</v>
      </c>
      <c r="J1398" s="49" t="s">
        <v>45</v>
      </c>
      <c r="K1398" s="49" t="s">
        <v>105</v>
      </c>
      <c r="L1398" s="52">
        <v>8.2247041419E10</v>
      </c>
      <c r="M1398" s="53"/>
      <c r="N1398" s="54" t="s">
        <v>5569</v>
      </c>
      <c r="O1398" s="40" t="s">
        <v>106</v>
      </c>
      <c r="P1398" s="55"/>
      <c r="Q1398" s="40" t="s">
        <v>139</v>
      </c>
      <c r="R1398" s="55"/>
      <c r="S1398" s="55"/>
      <c r="T1398" s="55"/>
      <c r="U1398" s="55"/>
      <c r="V1398" s="49" t="s">
        <v>2842</v>
      </c>
      <c r="W1398" s="55"/>
      <c r="X1398" s="55"/>
      <c r="Y1398" s="55"/>
      <c r="Z1398" s="40"/>
      <c r="AA1398" s="55"/>
      <c r="AB1398" s="40"/>
      <c r="AC1398" s="40"/>
      <c r="AD1398" s="55"/>
      <c r="AE1398" s="56"/>
      <c r="AF1398" s="56"/>
      <c r="AG1398" s="56"/>
      <c r="AH1398" s="56"/>
      <c r="AI1398" s="56"/>
      <c r="AJ1398" s="56"/>
      <c r="AK1398" s="56"/>
    </row>
    <row r="1399" ht="26.25" customHeight="1">
      <c r="A1399" s="40">
        <v>1341.0</v>
      </c>
      <c r="B1399" s="55"/>
      <c r="C1399" s="49" t="s">
        <v>5570</v>
      </c>
      <c r="D1399" s="67">
        <v>33795.0</v>
      </c>
      <c r="E1399" s="67"/>
      <c r="F1399" s="41" t="s">
        <v>101</v>
      </c>
      <c r="G1399" s="40"/>
      <c r="H1399" s="49" t="s">
        <v>5571</v>
      </c>
      <c r="I1399" s="40" t="s">
        <v>5572</v>
      </c>
      <c r="J1399" s="49" t="s">
        <v>51</v>
      </c>
      <c r="K1399" s="55"/>
      <c r="L1399" s="52">
        <v>8.5656776423E10</v>
      </c>
      <c r="M1399" s="53"/>
      <c r="N1399" s="54" t="s">
        <v>5573</v>
      </c>
      <c r="O1399" s="40" t="s">
        <v>106</v>
      </c>
      <c r="P1399" s="55"/>
      <c r="Q1399" s="40" t="s">
        <v>108</v>
      </c>
      <c r="R1399" s="55"/>
      <c r="S1399" s="55"/>
      <c r="T1399" s="55"/>
      <c r="U1399" s="55"/>
      <c r="V1399" s="49" t="s">
        <v>5574</v>
      </c>
      <c r="W1399" s="55"/>
      <c r="X1399" s="55"/>
      <c r="Y1399" s="55"/>
      <c r="Z1399" s="40"/>
      <c r="AA1399" s="55"/>
      <c r="AB1399" s="40"/>
      <c r="AC1399" s="40"/>
      <c r="AD1399" s="55"/>
      <c r="AE1399" s="56"/>
      <c r="AF1399" s="56"/>
      <c r="AG1399" s="56"/>
      <c r="AH1399" s="56"/>
      <c r="AI1399" s="56"/>
      <c r="AJ1399" s="56"/>
      <c r="AK1399" s="56"/>
    </row>
    <row r="1400" ht="26.25" customHeight="1">
      <c r="A1400" s="40">
        <v>1342.0</v>
      </c>
      <c r="B1400" s="55"/>
      <c r="C1400" s="49" t="s">
        <v>5575</v>
      </c>
      <c r="D1400" s="67">
        <v>36928.0</v>
      </c>
      <c r="E1400" s="67"/>
      <c r="F1400" s="41" t="s">
        <v>119</v>
      </c>
      <c r="G1400" s="40"/>
      <c r="H1400" s="49" t="s">
        <v>5576</v>
      </c>
      <c r="I1400" s="40" t="s">
        <v>5577</v>
      </c>
      <c r="J1400" s="49" t="s">
        <v>51</v>
      </c>
      <c r="K1400" s="49" t="s">
        <v>105</v>
      </c>
      <c r="L1400" s="52">
        <v>8.1355927187E10</v>
      </c>
      <c r="M1400" s="53">
        <v>8.5299041659E10</v>
      </c>
      <c r="N1400" s="54" t="s">
        <v>5578</v>
      </c>
      <c r="O1400" s="40" t="s">
        <v>106</v>
      </c>
      <c r="P1400" s="55"/>
      <c r="Q1400" s="40" t="s">
        <v>139</v>
      </c>
      <c r="R1400" s="55"/>
      <c r="S1400" s="55"/>
      <c r="T1400" s="55"/>
      <c r="U1400" s="55"/>
      <c r="V1400" s="49" t="s">
        <v>5579</v>
      </c>
      <c r="W1400" s="55"/>
      <c r="X1400" s="55"/>
      <c r="Y1400" s="55"/>
      <c r="Z1400" s="40"/>
      <c r="AA1400" s="55"/>
      <c r="AB1400" s="40"/>
      <c r="AC1400" s="40"/>
      <c r="AD1400" s="55"/>
      <c r="AE1400" s="56"/>
      <c r="AF1400" s="56"/>
      <c r="AG1400" s="56"/>
      <c r="AH1400" s="56"/>
      <c r="AI1400" s="56"/>
      <c r="AJ1400" s="56"/>
      <c r="AK1400" s="56"/>
    </row>
    <row r="1401" ht="26.25" customHeight="1">
      <c r="A1401" s="40">
        <v>1343.0</v>
      </c>
      <c r="B1401" s="55"/>
      <c r="C1401" s="49" t="s">
        <v>5580</v>
      </c>
      <c r="D1401" s="68" t="s">
        <v>5581</v>
      </c>
      <c r="E1401" s="68"/>
      <c r="F1401" s="41" t="s">
        <v>119</v>
      </c>
      <c r="G1401" s="40"/>
      <c r="H1401" s="49" t="s">
        <v>5582</v>
      </c>
      <c r="I1401" s="40" t="s">
        <v>4965</v>
      </c>
      <c r="J1401" s="49" t="s">
        <v>54</v>
      </c>
      <c r="K1401" s="49" t="s">
        <v>2838</v>
      </c>
      <c r="L1401" s="52">
        <v>8.9612513165E10</v>
      </c>
      <c r="M1401" s="53">
        <v>8.1374789178E10</v>
      </c>
      <c r="N1401" s="54" t="s">
        <v>5583</v>
      </c>
      <c r="O1401" s="40" t="s">
        <v>2890</v>
      </c>
      <c r="P1401" s="55"/>
      <c r="Q1401" s="40" t="s">
        <v>139</v>
      </c>
      <c r="R1401" s="55"/>
      <c r="S1401" s="55"/>
      <c r="T1401" s="55"/>
      <c r="U1401" s="55"/>
      <c r="V1401" s="49" t="s">
        <v>2842</v>
      </c>
      <c r="W1401" s="55"/>
      <c r="X1401" s="55"/>
      <c r="Y1401" s="55"/>
      <c r="Z1401" s="40"/>
      <c r="AA1401" s="55"/>
      <c r="AB1401" s="40"/>
      <c r="AC1401" s="40"/>
      <c r="AD1401" s="55"/>
      <c r="AE1401" s="56"/>
      <c r="AF1401" s="56"/>
      <c r="AG1401" s="56"/>
      <c r="AH1401" s="56"/>
      <c r="AI1401" s="56"/>
      <c r="AJ1401" s="56"/>
      <c r="AK1401" s="56"/>
    </row>
    <row r="1402" ht="26.25" customHeight="1">
      <c r="A1402" s="40">
        <v>1344.0</v>
      </c>
      <c r="B1402" s="55"/>
      <c r="C1402" s="49" t="s">
        <v>5584</v>
      </c>
      <c r="D1402" s="67">
        <v>30590.0</v>
      </c>
      <c r="E1402" s="67"/>
      <c r="F1402" s="41" t="s">
        <v>101</v>
      </c>
      <c r="G1402" s="40"/>
      <c r="H1402" s="49" t="s">
        <v>5585</v>
      </c>
      <c r="I1402" s="40" t="s">
        <v>1996</v>
      </c>
      <c r="J1402" s="49" t="s">
        <v>15</v>
      </c>
      <c r="K1402" s="55"/>
      <c r="L1402" s="52">
        <v>8.7889913321E10</v>
      </c>
      <c r="M1402" s="53"/>
      <c r="N1402" s="54" t="s">
        <v>5586</v>
      </c>
      <c r="O1402" s="40" t="s">
        <v>106</v>
      </c>
      <c r="P1402" s="55"/>
      <c r="Q1402" s="40" t="s">
        <v>108</v>
      </c>
      <c r="R1402" s="55"/>
      <c r="S1402" s="55"/>
      <c r="T1402" s="55"/>
      <c r="U1402" s="55"/>
      <c r="V1402" s="49" t="s">
        <v>5587</v>
      </c>
      <c r="W1402" s="55"/>
      <c r="X1402" s="55"/>
      <c r="Y1402" s="55"/>
      <c r="Z1402" s="40"/>
      <c r="AA1402" s="55"/>
      <c r="AB1402" s="40"/>
      <c r="AC1402" s="40"/>
      <c r="AD1402" s="55"/>
      <c r="AE1402" s="56"/>
      <c r="AF1402" s="56"/>
      <c r="AG1402" s="56"/>
      <c r="AH1402" s="56"/>
      <c r="AI1402" s="56"/>
      <c r="AJ1402" s="56"/>
      <c r="AK1402" s="56"/>
    </row>
    <row r="1403" ht="26.25" customHeight="1">
      <c r="A1403" s="40">
        <v>1345.0</v>
      </c>
      <c r="B1403" s="55"/>
      <c r="C1403" s="49" t="s">
        <v>5588</v>
      </c>
      <c r="D1403" s="68" t="s">
        <v>5589</v>
      </c>
      <c r="E1403" s="68"/>
      <c r="F1403" s="41" t="s">
        <v>101</v>
      </c>
      <c r="G1403" s="40"/>
      <c r="H1403" s="49" t="s">
        <v>5590</v>
      </c>
      <c r="I1403" s="40" t="s">
        <v>2609</v>
      </c>
      <c r="J1403" s="49" t="s">
        <v>13</v>
      </c>
      <c r="K1403" s="49" t="s">
        <v>105</v>
      </c>
      <c r="L1403" s="52">
        <v>8.7784877049E10</v>
      </c>
      <c r="M1403" s="53">
        <v>8.1310939431E10</v>
      </c>
      <c r="N1403" s="54" t="s">
        <v>5591</v>
      </c>
      <c r="O1403" s="40" t="s">
        <v>106</v>
      </c>
      <c r="P1403" s="55"/>
      <c r="Q1403" s="40" t="s">
        <v>139</v>
      </c>
      <c r="R1403" s="55"/>
      <c r="S1403" s="55"/>
      <c r="T1403" s="55"/>
      <c r="U1403" s="55"/>
      <c r="V1403" s="49" t="s">
        <v>2842</v>
      </c>
      <c r="W1403" s="55"/>
      <c r="X1403" s="55"/>
      <c r="Y1403" s="55"/>
      <c r="Z1403" s="40"/>
      <c r="AA1403" s="55"/>
      <c r="AB1403" s="40"/>
      <c r="AC1403" s="40"/>
      <c r="AD1403" s="55"/>
      <c r="AE1403" s="56"/>
      <c r="AF1403" s="56"/>
      <c r="AG1403" s="56"/>
      <c r="AH1403" s="56"/>
      <c r="AI1403" s="56"/>
      <c r="AJ1403" s="56"/>
      <c r="AK1403" s="56"/>
    </row>
    <row r="1404" ht="26.25" customHeight="1">
      <c r="A1404" s="40">
        <v>1346.0</v>
      </c>
      <c r="B1404" s="55"/>
      <c r="C1404" s="49" t="s">
        <v>5592</v>
      </c>
      <c r="D1404" s="68" t="s">
        <v>5593</v>
      </c>
      <c r="E1404" s="68"/>
      <c r="F1404" s="41" t="s">
        <v>101</v>
      </c>
      <c r="G1404" s="40"/>
      <c r="H1404" s="49" t="s">
        <v>5594</v>
      </c>
      <c r="I1404" s="40" t="s">
        <v>5595</v>
      </c>
      <c r="J1404" s="49" t="s">
        <v>5226</v>
      </c>
      <c r="K1404" s="49" t="s">
        <v>105</v>
      </c>
      <c r="L1404" s="52">
        <v>8.571394342E9</v>
      </c>
      <c r="M1404" s="53" t="s">
        <v>5596</v>
      </c>
      <c r="N1404" s="54" t="s">
        <v>5597</v>
      </c>
      <c r="O1404" s="40" t="s">
        <v>106</v>
      </c>
      <c r="P1404" s="55"/>
      <c r="Q1404" s="40" t="s">
        <v>139</v>
      </c>
      <c r="R1404" s="55"/>
      <c r="S1404" s="55"/>
      <c r="T1404" s="55"/>
      <c r="U1404" s="55"/>
      <c r="V1404" s="49" t="s">
        <v>2842</v>
      </c>
      <c r="W1404" s="55"/>
      <c r="X1404" s="55"/>
      <c r="Y1404" s="55"/>
      <c r="Z1404" s="40"/>
      <c r="AA1404" s="55"/>
      <c r="AB1404" s="40"/>
      <c r="AC1404" s="40"/>
      <c r="AD1404" s="55"/>
      <c r="AE1404" s="56"/>
      <c r="AF1404" s="56"/>
      <c r="AG1404" s="56"/>
      <c r="AH1404" s="56"/>
      <c r="AI1404" s="56"/>
      <c r="AJ1404" s="56"/>
      <c r="AK1404" s="56"/>
    </row>
    <row r="1405" ht="26.25" customHeight="1">
      <c r="A1405" s="10">
        <f>A1404+1</f>
        <v>1347</v>
      </c>
      <c r="B1405" s="56"/>
      <c r="C1405" s="66" t="s">
        <v>5598</v>
      </c>
      <c r="D1405" s="61">
        <v>34313.0</v>
      </c>
      <c r="E1405" s="61"/>
      <c r="F1405" s="78" t="s">
        <v>101</v>
      </c>
      <c r="G1405" s="66" t="s">
        <v>102</v>
      </c>
      <c r="H1405" s="66" t="s">
        <v>5599</v>
      </c>
      <c r="I1405" s="66" t="s">
        <v>2937</v>
      </c>
      <c r="J1405" s="66" t="s">
        <v>24</v>
      </c>
      <c r="K1405" s="66" t="s">
        <v>105</v>
      </c>
      <c r="L1405" s="79">
        <v>8.2328234124E10</v>
      </c>
      <c r="M1405" s="80">
        <v>8.5877152835E10</v>
      </c>
      <c r="N1405" s="66" t="s">
        <v>5600</v>
      </c>
      <c r="O1405" s="81" t="s">
        <v>2890</v>
      </c>
      <c r="P1405" s="66" t="s">
        <v>123</v>
      </c>
      <c r="Q1405" s="66" t="s">
        <v>588</v>
      </c>
      <c r="R1405" s="66" t="s">
        <v>158</v>
      </c>
      <c r="S1405" s="66"/>
      <c r="T1405" s="66" t="s">
        <v>308</v>
      </c>
      <c r="U1405" s="66" t="s">
        <v>5601</v>
      </c>
      <c r="V1405" s="66" t="s">
        <v>5602</v>
      </c>
      <c r="W1405" s="66" t="s">
        <v>159</v>
      </c>
      <c r="X1405" s="66" t="s">
        <v>114</v>
      </c>
      <c r="Y1405" s="82" t="s">
        <v>5603</v>
      </c>
      <c r="Z1405" s="66"/>
      <c r="AA1405" s="82" t="s">
        <v>5604</v>
      </c>
      <c r="AB1405" s="82" t="s">
        <v>5605</v>
      </c>
      <c r="AC1405" s="66" t="s">
        <v>5606</v>
      </c>
      <c r="AD1405" s="82" t="s">
        <v>5607</v>
      </c>
      <c r="AE1405" s="66"/>
      <c r="AF1405" s="56"/>
      <c r="AG1405" s="56"/>
      <c r="AH1405" s="56"/>
      <c r="AI1405" s="56"/>
      <c r="AJ1405" s="56"/>
      <c r="AK1405" s="56"/>
    </row>
    <row r="1406" ht="26.25" customHeight="1">
      <c r="A1406" s="40">
        <v>1347.0</v>
      </c>
      <c r="B1406" s="55"/>
      <c r="C1406" s="49" t="s">
        <v>5608</v>
      </c>
      <c r="D1406" s="68" t="s">
        <v>5609</v>
      </c>
      <c r="E1406" s="68"/>
      <c r="F1406" s="41" t="s">
        <v>101</v>
      </c>
      <c r="G1406" s="40"/>
      <c r="H1406" s="49" t="s">
        <v>5610</v>
      </c>
      <c r="I1406" s="40" t="s">
        <v>164</v>
      </c>
      <c r="J1406" s="49" t="s">
        <v>11</v>
      </c>
      <c r="K1406" s="55"/>
      <c r="L1406" s="52">
        <v>8.5215852006E10</v>
      </c>
      <c r="M1406" s="53"/>
      <c r="N1406" s="49" t="s">
        <v>5611</v>
      </c>
      <c r="O1406" s="40" t="s">
        <v>106</v>
      </c>
      <c r="P1406" s="55"/>
      <c r="Q1406" s="40" t="s">
        <v>108</v>
      </c>
      <c r="R1406" s="55"/>
      <c r="S1406" s="55"/>
      <c r="T1406" s="55"/>
      <c r="U1406" s="55"/>
      <c r="V1406" s="49" t="s">
        <v>2876</v>
      </c>
      <c r="W1406" s="55"/>
      <c r="X1406" s="55"/>
      <c r="Y1406" s="55"/>
      <c r="Z1406" s="40"/>
      <c r="AA1406" s="55"/>
      <c r="AB1406" s="40"/>
      <c r="AC1406" s="40"/>
      <c r="AD1406" s="55"/>
      <c r="AE1406" s="56"/>
      <c r="AF1406" s="56"/>
      <c r="AG1406" s="56"/>
      <c r="AH1406" s="56"/>
      <c r="AI1406" s="56"/>
      <c r="AJ1406" s="56"/>
      <c r="AK1406" s="56"/>
    </row>
    <row r="1407" ht="26.25" customHeight="1">
      <c r="A1407" s="40">
        <v>1348.0</v>
      </c>
      <c r="B1407" s="55"/>
      <c r="C1407" s="49" t="s">
        <v>5612</v>
      </c>
      <c r="D1407" s="67">
        <v>34792.0</v>
      </c>
      <c r="E1407" s="67"/>
      <c r="F1407" s="41" t="s">
        <v>119</v>
      </c>
      <c r="G1407" s="40"/>
      <c r="H1407" s="49" t="s">
        <v>5613</v>
      </c>
      <c r="I1407" s="40" t="s">
        <v>3624</v>
      </c>
      <c r="J1407" s="49" t="s">
        <v>10</v>
      </c>
      <c r="K1407" s="49" t="s">
        <v>212</v>
      </c>
      <c r="L1407" s="52" t="s">
        <v>5614</v>
      </c>
      <c r="M1407" s="53" t="s">
        <v>5615</v>
      </c>
      <c r="N1407" s="54" t="s">
        <v>5616</v>
      </c>
      <c r="O1407" s="40" t="s">
        <v>106</v>
      </c>
      <c r="P1407" s="55"/>
      <c r="Q1407" s="40" t="s">
        <v>139</v>
      </c>
      <c r="R1407" s="55"/>
      <c r="S1407" s="55"/>
      <c r="T1407" s="55"/>
      <c r="U1407" s="55"/>
      <c r="V1407" s="49" t="s">
        <v>5617</v>
      </c>
      <c r="W1407" s="55"/>
      <c r="X1407" s="55"/>
      <c r="Y1407" s="55"/>
      <c r="Z1407" s="40"/>
      <c r="AA1407" s="55"/>
      <c r="AB1407" s="40"/>
      <c r="AC1407" s="40"/>
      <c r="AD1407" s="55"/>
      <c r="AE1407" s="56"/>
      <c r="AF1407" s="56"/>
      <c r="AG1407" s="56"/>
      <c r="AH1407" s="56"/>
      <c r="AI1407" s="56"/>
      <c r="AJ1407" s="56"/>
      <c r="AK1407" s="56"/>
    </row>
    <row r="1408" ht="26.25" customHeight="1">
      <c r="A1408" s="40">
        <v>1349.0</v>
      </c>
      <c r="B1408" s="55"/>
      <c r="C1408" s="49" t="s">
        <v>5618</v>
      </c>
      <c r="D1408" s="68" t="s">
        <v>5619</v>
      </c>
      <c r="E1408" s="68"/>
      <c r="F1408" s="41" t="s">
        <v>119</v>
      </c>
      <c r="G1408" s="40"/>
      <c r="H1408" s="49" t="s">
        <v>5620</v>
      </c>
      <c r="I1408" s="40" t="s">
        <v>3624</v>
      </c>
      <c r="J1408" s="49" t="s">
        <v>10</v>
      </c>
      <c r="K1408" s="49" t="s">
        <v>105</v>
      </c>
      <c r="L1408" s="52" t="s">
        <v>5621</v>
      </c>
      <c r="M1408" s="53" t="s">
        <v>5622</v>
      </c>
      <c r="N1408" s="54" t="s">
        <v>5623</v>
      </c>
      <c r="O1408" s="40" t="s">
        <v>106</v>
      </c>
      <c r="P1408" s="55"/>
      <c r="Q1408" s="40" t="s">
        <v>139</v>
      </c>
      <c r="R1408" s="55"/>
      <c r="S1408" s="55"/>
      <c r="T1408" s="55"/>
      <c r="U1408" s="55"/>
      <c r="V1408" s="49" t="s">
        <v>5624</v>
      </c>
      <c r="W1408" s="55"/>
      <c r="X1408" s="55"/>
      <c r="Y1408" s="55"/>
      <c r="Z1408" s="40"/>
      <c r="AA1408" s="55"/>
      <c r="AB1408" s="40"/>
      <c r="AC1408" s="40"/>
      <c r="AD1408" s="55"/>
      <c r="AE1408" s="56"/>
      <c r="AF1408" s="56"/>
      <c r="AG1408" s="56"/>
      <c r="AH1408" s="56"/>
      <c r="AI1408" s="56"/>
      <c r="AJ1408" s="56"/>
      <c r="AK1408" s="56"/>
    </row>
    <row r="1409" ht="26.25" customHeight="1">
      <c r="A1409" s="40">
        <v>1350.0</v>
      </c>
      <c r="B1409" s="55"/>
      <c r="C1409" s="49" t="s">
        <v>5625</v>
      </c>
      <c r="D1409" s="68" t="s">
        <v>5626</v>
      </c>
      <c r="E1409" s="68"/>
      <c r="F1409" s="41" t="s">
        <v>101</v>
      </c>
      <c r="G1409" s="40"/>
      <c r="H1409" s="49" t="s">
        <v>5627</v>
      </c>
      <c r="I1409" s="40" t="s">
        <v>248</v>
      </c>
      <c r="J1409" s="49" t="s">
        <v>11</v>
      </c>
      <c r="K1409" s="49" t="s">
        <v>212</v>
      </c>
      <c r="L1409" s="52">
        <v>8.5691193339E10</v>
      </c>
      <c r="M1409" s="53"/>
      <c r="N1409" s="54" t="s">
        <v>5628</v>
      </c>
      <c r="O1409" s="40" t="s">
        <v>2</v>
      </c>
      <c r="P1409" s="55"/>
      <c r="Q1409" s="40" t="s">
        <v>139</v>
      </c>
      <c r="R1409" s="55"/>
      <c r="S1409" s="55"/>
      <c r="T1409" s="55"/>
      <c r="U1409" s="55"/>
      <c r="V1409" s="49" t="s">
        <v>5629</v>
      </c>
      <c r="W1409" s="55"/>
      <c r="X1409" s="55"/>
      <c r="Y1409" s="55"/>
      <c r="Z1409" s="40"/>
      <c r="AA1409" s="55"/>
      <c r="AB1409" s="40"/>
      <c r="AC1409" s="40"/>
      <c r="AD1409" s="55"/>
      <c r="AE1409" s="56"/>
      <c r="AF1409" s="56"/>
      <c r="AG1409" s="56"/>
      <c r="AH1409" s="56"/>
      <c r="AI1409" s="56"/>
      <c r="AJ1409" s="56"/>
      <c r="AK1409" s="56"/>
    </row>
    <row r="1410" ht="26.25" customHeight="1">
      <c r="A1410" s="40">
        <v>1351.0</v>
      </c>
      <c r="B1410" s="55"/>
      <c r="C1410" s="49" t="s">
        <v>5630</v>
      </c>
      <c r="D1410" s="68" t="s">
        <v>5631</v>
      </c>
      <c r="E1410" s="68"/>
      <c r="F1410" s="41" t="s">
        <v>119</v>
      </c>
      <c r="G1410" s="40"/>
      <c r="H1410" s="49" t="s">
        <v>5632</v>
      </c>
      <c r="I1410" s="40" t="s">
        <v>164</v>
      </c>
      <c r="J1410" s="49" t="s">
        <v>11</v>
      </c>
      <c r="K1410" s="55"/>
      <c r="L1410" s="52">
        <v>8.5780574943E10</v>
      </c>
      <c r="M1410" s="53"/>
      <c r="N1410" s="49" t="s">
        <v>5633</v>
      </c>
      <c r="O1410" s="40" t="s">
        <v>2890</v>
      </c>
      <c r="P1410" s="55"/>
      <c r="Q1410" s="40" t="s">
        <v>108</v>
      </c>
      <c r="R1410" s="55"/>
      <c r="S1410" s="55"/>
      <c r="T1410" s="55"/>
      <c r="U1410" s="55"/>
      <c r="V1410" s="49" t="s">
        <v>5634</v>
      </c>
      <c r="W1410" s="55"/>
      <c r="X1410" s="55"/>
      <c r="Y1410" s="55"/>
      <c r="Z1410" s="40"/>
      <c r="AA1410" s="55"/>
      <c r="AB1410" s="40"/>
      <c r="AC1410" s="40"/>
      <c r="AD1410" s="55"/>
      <c r="AE1410" s="56"/>
      <c r="AF1410" s="56"/>
      <c r="AG1410" s="56"/>
      <c r="AH1410" s="56"/>
      <c r="AI1410" s="56"/>
      <c r="AJ1410" s="56"/>
      <c r="AK1410" s="56"/>
    </row>
    <row r="1411" ht="26.25" customHeight="1">
      <c r="A1411" s="40">
        <v>1352.0</v>
      </c>
      <c r="B1411" s="55"/>
      <c r="C1411" s="49" t="s">
        <v>5635</v>
      </c>
      <c r="D1411" s="67">
        <v>35922.0</v>
      </c>
      <c r="E1411" s="67"/>
      <c r="F1411" s="41" t="s">
        <v>101</v>
      </c>
      <c r="G1411" s="40"/>
      <c r="H1411" s="49" t="s">
        <v>5636</v>
      </c>
      <c r="I1411" s="40" t="s">
        <v>248</v>
      </c>
      <c r="J1411" s="49" t="s">
        <v>11</v>
      </c>
      <c r="K1411" s="49" t="s">
        <v>2838</v>
      </c>
      <c r="L1411" s="52">
        <v>8.1809287882E10</v>
      </c>
      <c r="M1411" s="53"/>
      <c r="N1411" s="54" t="s">
        <v>5637</v>
      </c>
      <c r="O1411" s="40" t="s">
        <v>106</v>
      </c>
      <c r="P1411" s="55"/>
      <c r="Q1411" s="40" t="s">
        <v>2841</v>
      </c>
      <c r="R1411" s="55"/>
      <c r="S1411" s="55"/>
      <c r="T1411" s="55"/>
      <c r="U1411" s="55"/>
      <c r="V1411" s="49" t="s">
        <v>2842</v>
      </c>
      <c r="W1411" s="55"/>
      <c r="X1411" s="55"/>
      <c r="Y1411" s="55"/>
      <c r="Z1411" s="40"/>
      <c r="AA1411" s="55"/>
      <c r="AB1411" s="40"/>
      <c r="AC1411" s="40"/>
      <c r="AD1411" s="55"/>
      <c r="AE1411" s="56"/>
      <c r="AF1411" s="56"/>
      <c r="AG1411" s="56"/>
      <c r="AH1411" s="56"/>
      <c r="AI1411" s="56"/>
      <c r="AJ1411" s="56"/>
      <c r="AK1411" s="56"/>
    </row>
    <row r="1412" ht="26.25" customHeight="1">
      <c r="A1412" s="40">
        <v>1353.0</v>
      </c>
      <c r="B1412" s="55"/>
      <c r="C1412" s="49" t="s">
        <v>5638</v>
      </c>
      <c r="D1412" s="68" t="s">
        <v>5639</v>
      </c>
      <c r="E1412" s="68"/>
      <c r="F1412" s="41" t="s">
        <v>119</v>
      </c>
      <c r="G1412" s="40"/>
      <c r="H1412" s="49" t="s">
        <v>5640</v>
      </c>
      <c r="I1412" s="40" t="s">
        <v>2468</v>
      </c>
      <c r="J1412" s="49" t="s">
        <v>10</v>
      </c>
      <c r="K1412" s="49" t="s">
        <v>105</v>
      </c>
      <c r="L1412" s="52">
        <v>8.9536510096E11</v>
      </c>
      <c r="M1412" s="53" t="s">
        <v>5641</v>
      </c>
      <c r="N1412" s="49" t="s">
        <v>2840</v>
      </c>
      <c r="O1412" s="40" t="s">
        <v>106</v>
      </c>
      <c r="P1412" s="55"/>
      <c r="Q1412" s="40" t="s">
        <v>139</v>
      </c>
      <c r="R1412" s="55"/>
      <c r="S1412" s="55"/>
      <c r="T1412" s="55"/>
      <c r="U1412" s="55"/>
      <c r="V1412" s="49"/>
      <c r="W1412" s="55"/>
      <c r="X1412" s="55"/>
      <c r="Y1412" s="55"/>
      <c r="Z1412" s="40"/>
      <c r="AA1412" s="55"/>
      <c r="AB1412" s="40"/>
      <c r="AC1412" s="40"/>
      <c r="AD1412" s="55"/>
      <c r="AE1412" s="56"/>
      <c r="AF1412" s="56"/>
      <c r="AG1412" s="56"/>
      <c r="AH1412" s="56"/>
      <c r="AI1412" s="56"/>
      <c r="AJ1412" s="56"/>
      <c r="AK1412" s="56"/>
    </row>
    <row r="1413" ht="26.25" customHeight="1">
      <c r="A1413" s="40">
        <v>1354.0</v>
      </c>
      <c r="B1413" s="55"/>
      <c r="C1413" s="49" t="s">
        <v>5642</v>
      </c>
      <c r="D1413" s="67">
        <v>35739.0</v>
      </c>
      <c r="E1413" s="67"/>
      <c r="F1413" s="41" t="s">
        <v>101</v>
      </c>
      <c r="G1413" s="40"/>
      <c r="H1413" s="49" t="s">
        <v>5643</v>
      </c>
      <c r="I1413" s="40" t="s">
        <v>5644</v>
      </c>
      <c r="J1413" s="49" t="s">
        <v>54</v>
      </c>
      <c r="K1413" s="49" t="s">
        <v>105</v>
      </c>
      <c r="L1413" s="52">
        <v>9.634700795E9</v>
      </c>
      <c r="M1413" s="53">
        <v>8.126732054E9</v>
      </c>
      <c r="N1413" s="54" t="s">
        <v>5645</v>
      </c>
      <c r="O1413" s="40" t="s">
        <v>177</v>
      </c>
      <c r="P1413" s="55"/>
      <c r="Q1413" s="40" t="s">
        <v>139</v>
      </c>
      <c r="R1413" s="55"/>
      <c r="S1413" s="55"/>
      <c r="T1413" s="55"/>
      <c r="U1413" s="55"/>
      <c r="V1413" s="49" t="s">
        <v>2842</v>
      </c>
      <c r="W1413" s="55"/>
      <c r="X1413" s="55"/>
      <c r="Y1413" s="55"/>
      <c r="Z1413" s="40"/>
      <c r="AA1413" s="55"/>
      <c r="AB1413" s="40"/>
      <c r="AC1413" s="40"/>
      <c r="AD1413" s="55"/>
      <c r="AE1413" s="56"/>
      <c r="AF1413" s="56"/>
      <c r="AG1413" s="56"/>
      <c r="AH1413" s="56"/>
      <c r="AI1413" s="56"/>
      <c r="AJ1413" s="56"/>
      <c r="AK1413" s="56"/>
    </row>
    <row r="1414" ht="26.25" customHeight="1">
      <c r="A1414" s="10">
        <f>A1413+1</f>
        <v>1355</v>
      </c>
      <c r="B1414" s="56"/>
      <c r="C1414" s="66" t="s">
        <v>5646</v>
      </c>
      <c r="D1414" s="61">
        <v>35776.0</v>
      </c>
      <c r="E1414" s="61"/>
      <c r="F1414" s="78" t="s">
        <v>119</v>
      </c>
      <c r="G1414" s="66" t="s">
        <v>102</v>
      </c>
      <c r="H1414" s="66" t="s">
        <v>5647</v>
      </c>
      <c r="I1414" s="66" t="s">
        <v>461</v>
      </c>
      <c r="J1414" s="66" t="s">
        <v>751</v>
      </c>
      <c r="K1414" s="66" t="s">
        <v>212</v>
      </c>
      <c r="L1414" s="79">
        <v>8.577133977E10</v>
      </c>
      <c r="M1414" s="80">
        <v>8.577133973E10</v>
      </c>
      <c r="N1414" s="66" t="s">
        <v>5648</v>
      </c>
      <c r="O1414" s="81" t="s">
        <v>137</v>
      </c>
      <c r="P1414" s="66" t="s">
        <v>5649</v>
      </c>
      <c r="Q1414" s="66" t="s">
        <v>588</v>
      </c>
      <c r="R1414" s="66" t="s">
        <v>158</v>
      </c>
      <c r="S1414" s="66" t="s">
        <v>5650</v>
      </c>
      <c r="T1414" s="66" t="s">
        <v>1244</v>
      </c>
      <c r="U1414" s="66" t="s">
        <v>5651</v>
      </c>
      <c r="V1414" s="66" t="s">
        <v>5652</v>
      </c>
      <c r="W1414" s="66" t="s">
        <v>5653</v>
      </c>
      <c r="X1414" s="66" t="s">
        <v>5654</v>
      </c>
      <c r="Y1414" s="82" t="s">
        <v>5655</v>
      </c>
      <c r="Z1414" s="66" t="s">
        <v>5656</v>
      </c>
      <c r="AA1414" s="82" t="s">
        <v>5657</v>
      </c>
      <c r="AB1414" s="82" t="s">
        <v>5658</v>
      </c>
      <c r="AC1414" s="66" t="s">
        <v>5659</v>
      </c>
      <c r="AD1414" s="82" t="s">
        <v>5660</v>
      </c>
      <c r="AE1414" s="66"/>
      <c r="AF1414" s="56"/>
      <c r="AG1414" s="56"/>
      <c r="AH1414" s="56"/>
      <c r="AI1414" s="56"/>
      <c r="AJ1414" s="56"/>
      <c r="AK1414" s="56"/>
    </row>
    <row r="1415" ht="26.25" customHeight="1">
      <c r="A1415" s="40">
        <v>1355.0</v>
      </c>
      <c r="B1415" s="55"/>
      <c r="C1415" s="49" t="s">
        <v>5661</v>
      </c>
      <c r="D1415" s="67">
        <v>33515.0</v>
      </c>
      <c r="E1415" s="67"/>
      <c r="F1415" s="41" t="s">
        <v>119</v>
      </c>
      <c r="G1415" s="40"/>
      <c r="H1415" s="49" t="s">
        <v>5662</v>
      </c>
      <c r="I1415" s="40" t="s">
        <v>2084</v>
      </c>
      <c r="J1415" s="49" t="s">
        <v>13</v>
      </c>
      <c r="K1415" s="55"/>
      <c r="L1415" s="52">
        <v>8.1548218459E10</v>
      </c>
      <c r="M1415" s="53"/>
      <c r="N1415" s="54" t="s">
        <v>5663</v>
      </c>
      <c r="O1415" s="40" t="s">
        <v>137</v>
      </c>
      <c r="P1415" s="55"/>
      <c r="Q1415" s="40" t="s">
        <v>108</v>
      </c>
      <c r="R1415" s="55"/>
      <c r="S1415" s="55"/>
      <c r="T1415" s="55"/>
      <c r="U1415" s="55"/>
      <c r="V1415" s="49" t="s">
        <v>2876</v>
      </c>
      <c r="W1415" s="55"/>
      <c r="X1415" s="55"/>
      <c r="Y1415" s="55"/>
      <c r="Z1415" s="40"/>
      <c r="AA1415" s="55"/>
      <c r="AB1415" s="40"/>
      <c r="AC1415" s="40"/>
      <c r="AD1415" s="55"/>
      <c r="AE1415" s="56"/>
      <c r="AF1415" s="56"/>
      <c r="AG1415" s="56"/>
      <c r="AH1415" s="56"/>
      <c r="AI1415" s="56"/>
      <c r="AJ1415" s="56"/>
      <c r="AK1415" s="56"/>
    </row>
    <row r="1416" ht="26.25" customHeight="1">
      <c r="A1416" s="40">
        <v>1356.0</v>
      </c>
      <c r="B1416" s="55"/>
      <c r="C1416" s="49" t="s">
        <v>5664</v>
      </c>
      <c r="D1416" s="67">
        <v>31964.0</v>
      </c>
      <c r="E1416" s="67"/>
      <c r="F1416" s="41" t="s">
        <v>119</v>
      </c>
      <c r="G1416" s="40"/>
      <c r="H1416" s="49" t="s">
        <v>5665</v>
      </c>
      <c r="I1416" s="40" t="s">
        <v>1996</v>
      </c>
      <c r="J1416" s="49" t="s">
        <v>15</v>
      </c>
      <c r="K1416" s="49" t="s">
        <v>1776</v>
      </c>
      <c r="L1416" s="52">
        <v>8.5718590398E10</v>
      </c>
      <c r="M1416" s="53" t="s">
        <v>5666</v>
      </c>
      <c r="N1416" s="54" t="s">
        <v>5667</v>
      </c>
      <c r="O1416" s="40" t="s">
        <v>106</v>
      </c>
      <c r="P1416" s="55"/>
      <c r="Q1416" s="40" t="s">
        <v>139</v>
      </c>
      <c r="R1416" s="55"/>
      <c r="S1416" s="55"/>
      <c r="T1416" s="55"/>
      <c r="U1416" s="55"/>
      <c r="V1416" s="49" t="s">
        <v>5668</v>
      </c>
      <c r="W1416" s="55"/>
      <c r="X1416" s="55"/>
      <c r="Y1416" s="55"/>
      <c r="Z1416" s="40"/>
      <c r="AA1416" s="55"/>
      <c r="AB1416" s="40"/>
      <c r="AC1416" s="40"/>
      <c r="AD1416" s="55"/>
      <c r="AE1416" s="56"/>
      <c r="AF1416" s="56"/>
      <c r="AG1416" s="56"/>
      <c r="AH1416" s="56"/>
      <c r="AI1416" s="56"/>
      <c r="AJ1416" s="56"/>
      <c r="AK1416" s="56"/>
    </row>
    <row r="1417" ht="26.25" customHeight="1">
      <c r="A1417" s="40">
        <v>1357.0</v>
      </c>
      <c r="B1417" s="55"/>
      <c r="C1417" s="49" t="s">
        <v>5669</v>
      </c>
      <c r="D1417" s="68" t="s">
        <v>5670</v>
      </c>
      <c r="E1417" s="68"/>
      <c r="F1417" s="41" t="s">
        <v>101</v>
      </c>
      <c r="G1417" s="40"/>
      <c r="H1417" s="49" t="s">
        <v>5671</v>
      </c>
      <c r="I1417" s="40" t="s">
        <v>5672</v>
      </c>
      <c r="J1417" s="49" t="s">
        <v>31</v>
      </c>
      <c r="K1417" s="55"/>
      <c r="L1417" s="52">
        <v>8.2373605823E10</v>
      </c>
      <c r="M1417" s="53"/>
      <c r="N1417" s="49" t="s">
        <v>5673</v>
      </c>
      <c r="O1417" s="40" t="s">
        <v>177</v>
      </c>
      <c r="P1417" s="55"/>
      <c r="Q1417" s="40" t="s">
        <v>108</v>
      </c>
      <c r="R1417" s="55"/>
      <c r="S1417" s="55"/>
      <c r="T1417" s="55"/>
      <c r="U1417" s="55"/>
      <c r="V1417" s="49" t="s">
        <v>5674</v>
      </c>
      <c r="W1417" s="55"/>
      <c r="X1417" s="55"/>
      <c r="Y1417" s="55"/>
      <c r="Z1417" s="40"/>
      <c r="AA1417" s="55"/>
      <c r="AB1417" s="40"/>
      <c r="AC1417" s="40"/>
      <c r="AD1417" s="55"/>
      <c r="AE1417" s="56"/>
      <c r="AF1417" s="56"/>
      <c r="AG1417" s="56"/>
      <c r="AH1417" s="56"/>
      <c r="AI1417" s="56"/>
      <c r="AJ1417" s="56"/>
      <c r="AK1417" s="56"/>
    </row>
    <row r="1418" ht="26.25" customHeight="1">
      <c r="A1418" s="40">
        <v>1358.0</v>
      </c>
      <c r="B1418" s="55"/>
      <c r="C1418" s="49" t="s">
        <v>5675</v>
      </c>
      <c r="D1418" s="67">
        <v>23779.0</v>
      </c>
      <c r="E1418" s="67"/>
      <c r="F1418" s="41" t="s">
        <v>101</v>
      </c>
      <c r="G1418" s="40"/>
      <c r="H1418" s="49" t="s">
        <v>5676</v>
      </c>
      <c r="I1418" s="40" t="s">
        <v>2202</v>
      </c>
      <c r="J1418" s="49" t="s">
        <v>15</v>
      </c>
      <c r="K1418" s="55"/>
      <c r="L1418" s="52">
        <v>8.5693654616E10</v>
      </c>
      <c r="M1418" s="53"/>
      <c r="N1418" s="49" t="s">
        <v>2840</v>
      </c>
      <c r="O1418" s="40" t="s">
        <v>2890</v>
      </c>
      <c r="P1418" s="55"/>
      <c r="Q1418" s="40" t="s">
        <v>139</v>
      </c>
      <c r="R1418" s="55"/>
      <c r="S1418" s="55"/>
      <c r="T1418" s="55"/>
      <c r="U1418" s="55"/>
      <c r="V1418" s="49" t="s">
        <v>5677</v>
      </c>
      <c r="W1418" s="55"/>
      <c r="X1418" s="55"/>
      <c r="Y1418" s="55"/>
      <c r="Z1418" s="40"/>
      <c r="AA1418" s="55"/>
      <c r="AB1418" s="40"/>
      <c r="AC1418" s="40"/>
      <c r="AD1418" s="55"/>
      <c r="AE1418" s="56"/>
      <c r="AF1418" s="56"/>
      <c r="AG1418" s="56"/>
      <c r="AH1418" s="56"/>
      <c r="AI1418" s="56"/>
      <c r="AJ1418" s="56"/>
      <c r="AK1418" s="56"/>
    </row>
    <row r="1419" ht="26.25" customHeight="1">
      <c r="A1419" s="40">
        <v>1359.0</v>
      </c>
      <c r="B1419" s="55"/>
      <c r="C1419" s="49" t="s">
        <v>5678</v>
      </c>
      <c r="D1419" s="68" t="s">
        <v>5679</v>
      </c>
      <c r="E1419" s="68"/>
      <c r="F1419" s="41" t="s">
        <v>101</v>
      </c>
      <c r="G1419" s="40"/>
      <c r="H1419" s="49" t="s">
        <v>5680</v>
      </c>
      <c r="I1419" s="40" t="s">
        <v>5681</v>
      </c>
      <c r="J1419" s="49" t="s">
        <v>11</v>
      </c>
      <c r="K1419" s="55"/>
      <c r="L1419" s="52">
        <v>8.131408945E10</v>
      </c>
      <c r="M1419" s="53"/>
      <c r="N1419" s="49" t="s">
        <v>5682</v>
      </c>
      <c r="O1419" s="40" t="s">
        <v>177</v>
      </c>
      <c r="P1419" s="55"/>
      <c r="Q1419" s="40" t="s">
        <v>108</v>
      </c>
      <c r="R1419" s="55"/>
      <c r="S1419" s="55"/>
      <c r="T1419" s="55"/>
      <c r="U1419" s="55"/>
      <c r="V1419" s="49" t="s">
        <v>5683</v>
      </c>
      <c r="W1419" s="55"/>
      <c r="X1419" s="55"/>
      <c r="Y1419" s="55"/>
      <c r="Z1419" s="40"/>
      <c r="AA1419" s="55"/>
      <c r="AB1419" s="40"/>
      <c r="AC1419" s="40"/>
      <c r="AD1419" s="55"/>
      <c r="AE1419" s="56"/>
      <c r="AF1419" s="56"/>
      <c r="AG1419" s="56"/>
      <c r="AH1419" s="56"/>
      <c r="AI1419" s="56"/>
      <c r="AJ1419" s="56"/>
      <c r="AK1419" s="56"/>
    </row>
    <row r="1420" ht="26.25" customHeight="1">
      <c r="A1420" s="40">
        <v>1360.0</v>
      </c>
      <c r="B1420" s="55"/>
      <c r="C1420" s="49" t="s">
        <v>5684</v>
      </c>
      <c r="D1420" s="67">
        <v>32938.0</v>
      </c>
      <c r="E1420" s="67"/>
      <c r="F1420" s="41" t="s">
        <v>119</v>
      </c>
      <c r="G1420" s="40"/>
      <c r="H1420" s="49" t="s">
        <v>5685</v>
      </c>
      <c r="I1420" s="40" t="s">
        <v>2424</v>
      </c>
      <c r="J1420" s="49" t="s">
        <v>16</v>
      </c>
      <c r="K1420" s="49" t="s">
        <v>1776</v>
      </c>
      <c r="L1420" s="75" t="s">
        <v>5686</v>
      </c>
      <c r="M1420" s="53" t="s">
        <v>5687</v>
      </c>
      <c r="N1420" s="49" t="s">
        <v>5688</v>
      </c>
      <c r="O1420" s="40" t="s">
        <v>137</v>
      </c>
      <c r="P1420" s="55"/>
      <c r="Q1420" s="40" t="s">
        <v>108</v>
      </c>
      <c r="R1420" s="55"/>
      <c r="S1420" s="55"/>
      <c r="T1420" s="55"/>
      <c r="U1420" s="55"/>
      <c r="V1420" s="49" t="s">
        <v>2876</v>
      </c>
      <c r="W1420" s="55"/>
      <c r="X1420" s="55"/>
      <c r="Y1420" s="55"/>
      <c r="Z1420" s="40"/>
      <c r="AA1420" s="55"/>
      <c r="AB1420" s="40"/>
      <c r="AC1420" s="40"/>
      <c r="AD1420" s="55"/>
      <c r="AE1420" s="56"/>
      <c r="AF1420" s="56"/>
      <c r="AG1420" s="56"/>
      <c r="AH1420" s="56"/>
      <c r="AI1420" s="56"/>
      <c r="AJ1420" s="56"/>
      <c r="AK1420" s="56"/>
    </row>
    <row r="1421" ht="26.25" customHeight="1">
      <c r="A1421" s="40">
        <v>1361.0</v>
      </c>
      <c r="B1421" s="55"/>
      <c r="C1421" s="49" t="s">
        <v>5689</v>
      </c>
      <c r="D1421" s="68" t="s">
        <v>5690</v>
      </c>
      <c r="E1421" s="68"/>
      <c r="F1421" s="41" t="s">
        <v>119</v>
      </c>
      <c r="G1421" s="40"/>
      <c r="H1421" s="49" t="s">
        <v>5691</v>
      </c>
      <c r="I1421" s="40" t="s">
        <v>248</v>
      </c>
      <c r="J1421" s="49" t="s">
        <v>11</v>
      </c>
      <c r="K1421" s="49" t="s">
        <v>105</v>
      </c>
      <c r="L1421" s="52" t="s">
        <v>5692</v>
      </c>
      <c r="M1421" s="53"/>
      <c r="N1421" s="54" t="s">
        <v>5693</v>
      </c>
      <c r="O1421" s="40" t="s">
        <v>2890</v>
      </c>
      <c r="P1421" s="55"/>
      <c r="Q1421" s="40" t="s">
        <v>139</v>
      </c>
      <c r="R1421" s="55"/>
      <c r="S1421" s="55"/>
      <c r="T1421" s="55"/>
      <c r="U1421" s="55"/>
      <c r="V1421" s="49" t="s">
        <v>5694</v>
      </c>
      <c r="W1421" s="55"/>
      <c r="X1421" s="55"/>
      <c r="Y1421" s="55"/>
      <c r="Z1421" s="40"/>
      <c r="AA1421" s="55"/>
      <c r="AB1421" s="40"/>
      <c r="AC1421" s="40"/>
      <c r="AD1421" s="55"/>
      <c r="AE1421" s="56"/>
      <c r="AF1421" s="56"/>
      <c r="AG1421" s="56"/>
      <c r="AH1421" s="56"/>
      <c r="AI1421" s="56"/>
      <c r="AJ1421" s="56"/>
      <c r="AK1421" s="56"/>
    </row>
    <row r="1422" ht="26.25" customHeight="1">
      <c r="A1422" s="40">
        <v>1362.0</v>
      </c>
      <c r="B1422" s="55"/>
      <c r="C1422" s="49" t="s">
        <v>5695</v>
      </c>
      <c r="D1422" s="67">
        <v>33484.0</v>
      </c>
      <c r="E1422" s="67"/>
      <c r="F1422" s="41" t="s">
        <v>101</v>
      </c>
      <c r="G1422" s="40"/>
      <c r="H1422" s="49" t="s">
        <v>5696</v>
      </c>
      <c r="I1422" s="40" t="s">
        <v>164</v>
      </c>
      <c r="J1422" s="49" t="s">
        <v>11</v>
      </c>
      <c r="K1422" s="55"/>
      <c r="L1422" s="52">
        <v>8.9601471361E10</v>
      </c>
      <c r="M1422" s="53"/>
      <c r="N1422" s="54" t="s">
        <v>5697</v>
      </c>
      <c r="O1422" s="40" t="s">
        <v>106</v>
      </c>
      <c r="P1422" s="55"/>
      <c r="Q1422" s="40" t="s">
        <v>139</v>
      </c>
      <c r="R1422" s="55"/>
      <c r="S1422" s="55"/>
      <c r="T1422" s="55"/>
      <c r="U1422" s="55"/>
      <c r="V1422" s="49" t="s">
        <v>5698</v>
      </c>
      <c r="W1422" s="55"/>
      <c r="X1422" s="55"/>
      <c r="Y1422" s="55"/>
      <c r="Z1422" s="40"/>
      <c r="AA1422" s="55"/>
      <c r="AB1422" s="40"/>
      <c r="AC1422" s="40"/>
      <c r="AD1422" s="55"/>
      <c r="AE1422" s="56"/>
      <c r="AF1422" s="56"/>
      <c r="AG1422" s="56"/>
      <c r="AH1422" s="56"/>
      <c r="AI1422" s="56"/>
      <c r="AJ1422" s="56"/>
      <c r="AK1422" s="56"/>
    </row>
    <row r="1423" ht="26.25" customHeight="1">
      <c r="A1423" s="40">
        <v>1363.0</v>
      </c>
      <c r="B1423" s="49" t="s">
        <v>5699</v>
      </c>
      <c r="C1423" s="49" t="s">
        <v>5700</v>
      </c>
      <c r="D1423" s="68" t="s">
        <v>5701</v>
      </c>
      <c r="E1423" s="68"/>
      <c r="F1423" s="41" t="s">
        <v>101</v>
      </c>
      <c r="G1423" s="40" t="s">
        <v>102</v>
      </c>
      <c r="H1423" s="49" t="s">
        <v>5702</v>
      </c>
      <c r="I1423" s="49" t="s">
        <v>2438</v>
      </c>
      <c r="J1423" s="69" t="s">
        <v>11</v>
      </c>
      <c r="K1423" s="49" t="s">
        <v>105</v>
      </c>
      <c r="L1423" s="52">
        <v>8.2122472583E10</v>
      </c>
      <c r="M1423" s="53">
        <v>8.138034333E10</v>
      </c>
      <c r="N1423" s="40" t="s">
        <v>5699</v>
      </c>
      <c r="O1423" s="40" t="s">
        <v>106</v>
      </c>
      <c r="P1423" s="49" t="s">
        <v>5703</v>
      </c>
      <c r="Q1423" s="49" t="s">
        <v>139</v>
      </c>
      <c r="R1423" s="49" t="s">
        <v>5704</v>
      </c>
      <c r="S1423" s="49" t="s">
        <v>5703</v>
      </c>
      <c r="T1423" s="49" t="s">
        <v>167</v>
      </c>
      <c r="U1423" s="49" t="s">
        <v>5705</v>
      </c>
      <c r="V1423" s="49" t="s">
        <v>5706</v>
      </c>
      <c r="W1423" s="49" t="s">
        <v>114</v>
      </c>
      <c r="X1423" s="49" t="s">
        <v>5707</v>
      </c>
      <c r="Y1423" s="55"/>
      <c r="Z1423" s="55"/>
      <c r="AA1423" s="55"/>
      <c r="AB1423" s="55"/>
      <c r="AC1423" s="55"/>
      <c r="AD1423" s="55"/>
      <c r="AE1423" s="56"/>
      <c r="AF1423" s="56"/>
      <c r="AG1423" s="56"/>
      <c r="AH1423" s="56"/>
      <c r="AI1423" s="56"/>
      <c r="AJ1423" s="56"/>
      <c r="AK1423" s="56"/>
    </row>
    <row r="1424" ht="26.25" customHeight="1">
      <c r="A1424" s="40">
        <v>1364.0</v>
      </c>
      <c r="B1424" s="55"/>
      <c r="C1424" s="49" t="s">
        <v>5708</v>
      </c>
      <c r="D1424" s="68" t="s">
        <v>5709</v>
      </c>
      <c r="E1424" s="68"/>
      <c r="F1424" s="41" t="s">
        <v>101</v>
      </c>
      <c r="G1424" s="40"/>
      <c r="H1424" s="49" t="s">
        <v>5710</v>
      </c>
      <c r="I1424" s="40" t="s">
        <v>2609</v>
      </c>
      <c r="J1424" s="49" t="s">
        <v>13</v>
      </c>
      <c r="K1424" s="55"/>
      <c r="L1424" s="52" t="s">
        <v>5711</v>
      </c>
      <c r="M1424" s="53">
        <v>8.2298011222E10</v>
      </c>
      <c r="N1424" s="49" t="s">
        <v>5712</v>
      </c>
      <c r="O1424" s="40" t="s">
        <v>106</v>
      </c>
      <c r="P1424" s="55"/>
      <c r="Q1424" s="40" t="s">
        <v>139</v>
      </c>
      <c r="R1424" s="55"/>
      <c r="S1424" s="55"/>
      <c r="T1424" s="55"/>
      <c r="U1424" s="55"/>
      <c r="V1424" s="49" t="s">
        <v>5713</v>
      </c>
      <c r="W1424" s="55"/>
      <c r="X1424" s="55"/>
      <c r="Y1424" s="55"/>
      <c r="Z1424" s="40"/>
      <c r="AA1424" s="55"/>
      <c r="AB1424" s="40"/>
      <c r="AC1424" s="40"/>
      <c r="AD1424" s="55"/>
      <c r="AE1424" s="56"/>
      <c r="AF1424" s="56"/>
      <c r="AG1424" s="56"/>
      <c r="AH1424" s="56"/>
      <c r="AI1424" s="56"/>
      <c r="AJ1424" s="56"/>
      <c r="AK1424" s="56"/>
    </row>
    <row r="1425" ht="26.25" customHeight="1">
      <c r="A1425" s="40">
        <v>1365.0</v>
      </c>
      <c r="B1425" s="55"/>
      <c r="C1425" s="49" t="s">
        <v>5714</v>
      </c>
      <c r="D1425" s="68" t="s">
        <v>5715</v>
      </c>
      <c r="E1425" s="68"/>
      <c r="F1425" s="41" t="s">
        <v>101</v>
      </c>
      <c r="G1425" s="40"/>
      <c r="H1425" s="49" t="s">
        <v>5716</v>
      </c>
      <c r="I1425" s="40" t="s">
        <v>2239</v>
      </c>
      <c r="J1425" s="49" t="s">
        <v>10</v>
      </c>
      <c r="K1425" s="49" t="s">
        <v>105</v>
      </c>
      <c r="L1425" s="52" t="s">
        <v>5717</v>
      </c>
      <c r="M1425" s="53"/>
      <c r="N1425" s="54" t="s">
        <v>5718</v>
      </c>
      <c r="O1425" s="40" t="s">
        <v>106</v>
      </c>
      <c r="P1425" s="55"/>
      <c r="Q1425" s="40" t="s">
        <v>139</v>
      </c>
      <c r="R1425" s="55"/>
      <c r="S1425" s="55"/>
      <c r="T1425" s="55"/>
      <c r="U1425" s="55"/>
      <c r="V1425" s="49" t="s">
        <v>5719</v>
      </c>
      <c r="W1425" s="55"/>
      <c r="X1425" s="55"/>
      <c r="Y1425" s="55"/>
      <c r="Z1425" s="40"/>
      <c r="AA1425" s="55"/>
      <c r="AB1425" s="40"/>
      <c r="AC1425" s="40"/>
      <c r="AD1425" s="55"/>
      <c r="AE1425" s="56"/>
      <c r="AF1425" s="56"/>
      <c r="AG1425" s="56"/>
      <c r="AH1425" s="56"/>
      <c r="AI1425" s="56"/>
      <c r="AJ1425" s="56"/>
      <c r="AK1425" s="56"/>
    </row>
    <row r="1426" ht="26.25" customHeight="1">
      <c r="A1426" s="40">
        <v>1366.0</v>
      </c>
      <c r="B1426" s="55"/>
      <c r="C1426" s="49" t="s">
        <v>5720</v>
      </c>
      <c r="D1426" s="68" t="s">
        <v>5721</v>
      </c>
      <c r="E1426" s="68"/>
      <c r="F1426" s="41" t="s">
        <v>101</v>
      </c>
      <c r="G1426" s="40"/>
      <c r="H1426" s="49" t="s">
        <v>5722</v>
      </c>
      <c r="I1426" s="40" t="s">
        <v>2020</v>
      </c>
      <c r="J1426" s="49" t="s">
        <v>15</v>
      </c>
      <c r="K1426" s="55"/>
      <c r="L1426" s="52">
        <v>8.7873333007E10</v>
      </c>
      <c r="M1426" s="53"/>
      <c r="N1426" s="54" t="s">
        <v>5723</v>
      </c>
      <c r="O1426" s="40" t="s">
        <v>137</v>
      </c>
      <c r="P1426" s="55"/>
      <c r="Q1426" s="40" t="s">
        <v>139</v>
      </c>
      <c r="R1426" s="55"/>
      <c r="S1426" s="55"/>
      <c r="T1426" s="55"/>
      <c r="U1426" s="55"/>
      <c r="V1426" s="49" t="s">
        <v>5724</v>
      </c>
      <c r="W1426" s="55"/>
      <c r="X1426" s="55"/>
      <c r="Y1426" s="55"/>
      <c r="Z1426" s="40"/>
      <c r="AA1426" s="55"/>
      <c r="AB1426" s="40"/>
      <c r="AC1426" s="40"/>
      <c r="AD1426" s="55"/>
      <c r="AE1426" s="56"/>
      <c r="AF1426" s="56"/>
      <c r="AG1426" s="56"/>
      <c r="AH1426" s="56"/>
      <c r="AI1426" s="56"/>
      <c r="AJ1426" s="56"/>
      <c r="AK1426" s="56"/>
    </row>
    <row r="1427" ht="26.25" customHeight="1">
      <c r="A1427" s="40">
        <v>1367.0</v>
      </c>
      <c r="B1427" s="55"/>
      <c r="C1427" s="49" t="s">
        <v>5725</v>
      </c>
      <c r="D1427" s="68" t="s">
        <v>5726</v>
      </c>
      <c r="E1427" s="68"/>
      <c r="F1427" s="41" t="s">
        <v>101</v>
      </c>
      <c r="G1427" s="40"/>
      <c r="H1427" s="49" t="s">
        <v>5727</v>
      </c>
      <c r="I1427" s="40" t="s">
        <v>2404</v>
      </c>
      <c r="J1427" s="49" t="s">
        <v>16</v>
      </c>
      <c r="K1427" s="49" t="s">
        <v>105</v>
      </c>
      <c r="L1427" s="75" t="s">
        <v>5728</v>
      </c>
      <c r="M1427" s="53" t="s">
        <v>5729</v>
      </c>
      <c r="N1427" s="49" t="s">
        <v>5730</v>
      </c>
      <c r="O1427" s="40" t="s">
        <v>2</v>
      </c>
      <c r="P1427" s="55"/>
      <c r="Q1427" s="40" t="s">
        <v>139</v>
      </c>
      <c r="R1427" s="55"/>
      <c r="S1427" s="55"/>
      <c r="T1427" s="55"/>
      <c r="U1427" s="55"/>
      <c r="V1427" s="49" t="s">
        <v>5731</v>
      </c>
      <c r="W1427" s="55"/>
      <c r="X1427" s="55"/>
      <c r="Y1427" s="55"/>
      <c r="Z1427" s="40"/>
      <c r="AA1427" s="55"/>
      <c r="AB1427" s="40"/>
      <c r="AC1427" s="40"/>
      <c r="AD1427" s="55"/>
      <c r="AE1427" s="56"/>
      <c r="AF1427" s="56"/>
      <c r="AG1427" s="56"/>
      <c r="AH1427" s="56"/>
      <c r="AI1427" s="56"/>
      <c r="AJ1427" s="56"/>
      <c r="AK1427" s="56"/>
    </row>
    <row r="1428" ht="26.25" customHeight="1">
      <c r="A1428" s="40">
        <v>1368.0</v>
      </c>
      <c r="B1428" s="55"/>
      <c r="C1428" s="49" t="s">
        <v>5732</v>
      </c>
      <c r="D1428" s="68" t="s">
        <v>5733</v>
      </c>
      <c r="E1428" s="68"/>
      <c r="F1428" s="41" t="s">
        <v>101</v>
      </c>
      <c r="G1428" s="40"/>
      <c r="H1428" s="49" t="s">
        <v>5734</v>
      </c>
      <c r="I1428" s="40" t="s">
        <v>2027</v>
      </c>
      <c r="J1428" s="49" t="s">
        <v>15</v>
      </c>
      <c r="K1428" s="55"/>
      <c r="L1428" s="52">
        <v>8.7881536803E10</v>
      </c>
      <c r="M1428" s="53"/>
      <c r="N1428" s="54" t="s">
        <v>5735</v>
      </c>
      <c r="O1428" s="40" t="s">
        <v>106</v>
      </c>
      <c r="P1428" s="55"/>
      <c r="Q1428" s="40" t="s">
        <v>139</v>
      </c>
      <c r="R1428" s="55"/>
      <c r="S1428" s="55"/>
      <c r="T1428" s="55"/>
      <c r="U1428" s="55"/>
      <c r="V1428" s="49" t="s">
        <v>5736</v>
      </c>
      <c r="W1428" s="55"/>
      <c r="X1428" s="55"/>
      <c r="Y1428" s="55"/>
      <c r="Z1428" s="40"/>
      <c r="AA1428" s="55"/>
      <c r="AB1428" s="40"/>
      <c r="AC1428" s="40"/>
      <c r="AD1428" s="55"/>
      <c r="AE1428" s="56"/>
      <c r="AF1428" s="56"/>
      <c r="AG1428" s="56"/>
      <c r="AH1428" s="56"/>
      <c r="AI1428" s="56"/>
      <c r="AJ1428" s="56"/>
      <c r="AK1428" s="56"/>
    </row>
    <row r="1429" ht="26.25" customHeight="1">
      <c r="A1429" s="40">
        <v>1369.0</v>
      </c>
      <c r="B1429" s="55"/>
      <c r="C1429" s="49" t="s">
        <v>5737</v>
      </c>
      <c r="D1429" s="68" t="s">
        <v>5738</v>
      </c>
      <c r="E1429" s="68"/>
      <c r="F1429" s="41" t="s">
        <v>101</v>
      </c>
      <c r="G1429" s="40"/>
      <c r="H1429" s="49" t="s">
        <v>5739</v>
      </c>
      <c r="I1429" s="40" t="s">
        <v>3950</v>
      </c>
      <c r="J1429" s="49" t="s">
        <v>10</v>
      </c>
      <c r="K1429" s="49" t="s">
        <v>105</v>
      </c>
      <c r="L1429" s="52" t="s">
        <v>5740</v>
      </c>
      <c r="M1429" s="53"/>
      <c r="N1429" s="54" t="s">
        <v>5741</v>
      </c>
      <c r="O1429" s="40" t="s">
        <v>106</v>
      </c>
      <c r="P1429" s="55"/>
      <c r="Q1429" s="40" t="s">
        <v>139</v>
      </c>
      <c r="R1429" s="55"/>
      <c r="S1429" s="55"/>
      <c r="T1429" s="55"/>
      <c r="U1429" s="55"/>
      <c r="V1429" s="49" t="s">
        <v>5742</v>
      </c>
      <c r="W1429" s="55"/>
      <c r="X1429" s="55"/>
      <c r="Y1429" s="55"/>
      <c r="Z1429" s="40"/>
      <c r="AA1429" s="55"/>
      <c r="AB1429" s="40"/>
      <c r="AC1429" s="40"/>
      <c r="AD1429" s="55"/>
      <c r="AE1429" s="56"/>
      <c r="AF1429" s="56"/>
      <c r="AG1429" s="56"/>
      <c r="AH1429" s="56"/>
      <c r="AI1429" s="56"/>
      <c r="AJ1429" s="56"/>
      <c r="AK1429" s="56"/>
    </row>
    <row r="1430" ht="26.25" customHeight="1">
      <c r="A1430" s="10">
        <f t="shared" ref="A1430:A1431" si="3">A1429+1</f>
        <v>1370</v>
      </c>
      <c r="B1430" s="56"/>
      <c r="C1430" s="60" t="s">
        <v>5743</v>
      </c>
      <c r="D1430" s="61">
        <v>34690.0</v>
      </c>
      <c r="E1430" s="61"/>
      <c r="F1430" s="63" t="s">
        <v>101</v>
      </c>
      <c r="G1430" s="60" t="s">
        <v>102</v>
      </c>
      <c r="H1430" s="60" t="s">
        <v>5744</v>
      </c>
      <c r="I1430" s="60" t="s">
        <v>5745</v>
      </c>
      <c r="J1430" s="60" t="s">
        <v>46</v>
      </c>
      <c r="K1430" s="60" t="s">
        <v>105</v>
      </c>
      <c r="L1430" s="64">
        <v>8.9508840678E10</v>
      </c>
      <c r="M1430" s="60" t="s">
        <v>5746</v>
      </c>
      <c r="N1430" s="60" t="s">
        <v>5747</v>
      </c>
      <c r="O1430" s="81" t="s">
        <v>106</v>
      </c>
      <c r="P1430" s="60" t="s">
        <v>123</v>
      </c>
      <c r="Q1430" s="60" t="s">
        <v>139</v>
      </c>
      <c r="R1430" s="60" t="s">
        <v>158</v>
      </c>
      <c r="S1430" s="66"/>
      <c r="T1430" s="60" t="s">
        <v>5748</v>
      </c>
      <c r="U1430" s="60" t="s">
        <v>5749</v>
      </c>
      <c r="V1430" s="60" t="s">
        <v>5750</v>
      </c>
      <c r="W1430" s="60" t="s">
        <v>159</v>
      </c>
      <c r="X1430" s="60" t="s">
        <v>5751</v>
      </c>
      <c r="Y1430" s="65" t="s">
        <v>5752</v>
      </c>
      <c r="Z1430" s="60" t="s">
        <v>5753</v>
      </c>
      <c r="AA1430" s="65" t="s">
        <v>5754</v>
      </c>
      <c r="AB1430" s="65" t="s">
        <v>5755</v>
      </c>
      <c r="AC1430" s="60" t="s">
        <v>5756</v>
      </c>
      <c r="AD1430" s="66"/>
      <c r="AE1430" s="65" t="s">
        <v>5757</v>
      </c>
      <c r="AF1430" s="56"/>
      <c r="AG1430" s="56"/>
      <c r="AH1430" s="56"/>
      <c r="AI1430" s="56"/>
      <c r="AJ1430" s="56"/>
      <c r="AK1430" s="56"/>
    </row>
    <row r="1431" ht="26.25" customHeight="1">
      <c r="A1431" s="10">
        <f t="shared" si="3"/>
        <v>1371</v>
      </c>
      <c r="B1431" s="56"/>
      <c r="C1431" s="60" t="s">
        <v>5758</v>
      </c>
      <c r="D1431" s="61">
        <v>36314.0</v>
      </c>
      <c r="E1431" s="61"/>
      <c r="F1431" s="63" t="s">
        <v>101</v>
      </c>
      <c r="G1431" s="60" t="s">
        <v>102</v>
      </c>
      <c r="H1431" s="60" t="s">
        <v>5759</v>
      </c>
      <c r="I1431" s="60" t="s">
        <v>5760</v>
      </c>
      <c r="J1431" s="60" t="s">
        <v>13</v>
      </c>
      <c r="K1431" s="60" t="s">
        <v>105</v>
      </c>
      <c r="L1431" s="64">
        <v>8.5714470699E10</v>
      </c>
      <c r="M1431" s="64">
        <v>8.5771055379E10</v>
      </c>
      <c r="N1431" s="60" t="s">
        <v>5761</v>
      </c>
      <c r="O1431" s="81" t="s">
        <v>106</v>
      </c>
      <c r="P1431" s="60" t="s">
        <v>123</v>
      </c>
      <c r="Q1431" s="60" t="s">
        <v>588</v>
      </c>
      <c r="R1431" s="60" t="s">
        <v>610</v>
      </c>
      <c r="S1431" s="66"/>
      <c r="T1431" s="60" t="s">
        <v>179</v>
      </c>
      <c r="U1431" s="60" t="s">
        <v>1655</v>
      </c>
      <c r="V1431" s="60" t="s">
        <v>5762</v>
      </c>
      <c r="W1431" s="60" t="s">
        <v>593</v>
      </c>
      <c r="X1431" s="60" t="s">
        <v>5763</v>
      </c>
      <c r="Y1431" s="65" t="s">
        <v>5764</v>
      </c>
      <c r="Z1431" s="66"/>
      <c r="AA1431" s="65" t="s">
        <v>5765</v>
      </c>
      <c r="AB1431" s="65" t="s">
        <v>5766</v>
      </c>
      <c r="AC1431" s="60" t="s">
        <v>5767</v>
      </c>
      <c r="AD1431" s="65" t="s">
        <v>5768</v>
      </c>
      <c r="AE1431" s="66"/>
      <c r="AF1431" s="56"/>
      <c r="AG1431" s="56"/>
      <c r="AH1431" s="56"/>
      <c r="AI1431" s="56"/>
      <c r="AJ1431" s="56"/>
      <c r="AK1431" s="56"/>
    </row>
    <row r="1432" ht="26.25" customHeight="1">
      <c r="A1432" s="40">
        <v>1370.0</v>
      </c>
      <c r="B1432" s="55"/>
      <c r="C1432" s="49" t="s">
        <v>5769</v>
      </c>
      <c r="D1432" s="68" t="s">
        <v>5770</v>
      </c>
      <c r="E1432" s="68"/>
      <c r="F1432" s="41" t="s">
        <v>101</v>
      </c>
      <c r="G1432" s="40"/>
      <c r="H1432" s="49" t="s">
        <v>5771</v>
      </c>
      <c r="I1432" s="40" t="s">
        <v>2609</v>
      </c>
      <c r="J1432" s="49" t="s">
        <v>13</v>
      </c>
      <c r="K1432" s="55"/>
      <c r="L1432" s="52">
        <v>8.3878958349E10</v>
      </c>
      <c r="M1432" s="53"/>
      <c r="N1432" s="54" t="s">
        <v>5772</v>
      </c>
      <c r="O1432" s="40" t="s">
        <v>106</v>
      </c>
      <c r="P1432" s="55"/>
      <c r="Q1432" s="40" t="s">
        <v>139</v>
      </c>
      <c r="R1432" s="55"/>
      <c r="S1432" s="55"/>
      <c r="T1432" s="55"/>
      <c r="U1432" s="55"/>
      <c r="V1432" s="49" t="s">
        <v>5773</v>
      </c>
      <c r="W1432" s="55"/>
      <c r="X1432" s="55"/>
      <c r="Y1432" s="55"/>
      <c r="Z1432" s="40"/>
      <c r="AA1432" s="55"/>
      <c r="AB1432" s="40"/>
      <c r="AC1432" s="40"/>
      <c r="AD1432" s="55"/>
      <c r="AE1432" s="56"/>
      <c r="AF1432" s="56"/>
      <c r="AG1432" s="56"/>
      <c r="AH1432" s="56"/>
      <c r="AI1432" s="56"/>
      <c r="AJ1432" s="56"/>
      <c r="AK1432" s="56"/>
    </row>
    <row r="1433" ht="26.25" customHeight="1">
      <c r="A1433" s="40">
        <v>1371.0</v>
      </c>
      <c r="B1433" s="55"/>
      <c r="C1433" s="49" t="s">
        <v>5774</v>
      </c>
      <c r="D1433" s="68" t="s">
        <v>5775</v>
      </c>
      <c r="E1433" s="68"/>
      <c r="F1433" s="41" t="s">
        <v>119</v>
      </c>
      <c r="G1433" s="40"/>
      <c r="H1433" s="49" t="s">
        <v>5776</v>
      </c>
      <c r="I1433" s="40" t="s">
        <v>3922</v>
      </c>
      <c r="J1433" s="49" t="s">
        <v>11</v>
      </c>
      <c r="K1433" s="49" t="s">
        <v>105</v>
      </c>
      <c r="L1433" s="52" t="s">
        <v>5777</v>
      </c>
      <c r="M1433" s="53" t="s">
        <v>5778</v>
      </c>
      <c r="N1433" s="54" t="s">
        <v>5779</v>
      </c>
      <c r="O1433" s="40" t="s">
        <v>2890</v>
      </c>
      <c r="P1433" s="55"/>
      <c r="Q1433" s="40" t="s">
        <v>139</v>
      </c>
      <c r="R1433" s="55"/>
      <c r="S1433" s="55"/>
      <c r="T1433" s="55"/>
      <c r="U1433" s="55"/>
      <c r="V1433" s="49" t="s">
        <v>5780</v>
      </c>
      <c r="W1433" s="55"/>
      <c r="X1433" s="55"/>
      <c r="Y1433" s="55"/>
      <c r="Z1433" s="40"/>
      <c r="AA1433" s="55"/>
      <c r="AB1433" s="40"/>
      <c r="AC1433" s="40"/>
      <c r="AD1433" s="55"/>
      <c r="AE1433" s="56"/>
      <c r="AF1433" s="56"/>
      <c r="AG1433" s="56"/>
      <c r="AH1433" s="56"/>
      <c r="AI1433" s="56"/>
      <c r="AJ1433" s="56"/>
      <c r="AK1433" s="56"/>
    </row>
    <row r="1434" ht="26.25" customHeight="1">
      <c r="A1434" s="40">
        <v>1372.0</v>
      </c>
      <c r="B1434" s="55"/>
      <c r="C1434" s="49" t="s">
        <v>5781</v>
      </c>
      <c r="D1434" s="68" t="s">
        <v>5782</v>
      </c>
      <c r="E1434" s="68"/>
      <c r="F1434" s="41" t="s">
        <v>101</v>
      </c>
      <c r="G1434" s="40"/>
      <c r="H1434" s="49" t="s">
        <v>5783</v>
      </c>
      <c r="I1434" s="40" t="s">
        <v>2063</v>
      </c>
      <c r="J1434" s="49" t="s">
        <v>10</v>
      </c>
      <c r="K1434" s="55"/>
      <c r="L1434" s="52">
        <v>8.1936264424E10</v>
      </c>
      <c r="M1434" s="53"/>
      <c r="N1434" s="49" t="s">
        <v>2831</v>
      </c>
      <c r="O1434" s="40" t="s">
        <v>177</v>
      </c>
      <c r="P1434" s="55"/>
      <c r="Q1434" s="40" t="s">
        <v>108</v>
      </c>
      <c r="R1434" s="55"/>
      <c r="S1434" s="55"/>
      <c r="T1434" s="55"/>
      <c r="U1434" s="55"/>
      <c r="V1434" s="49" t="s">
        <v>2876</v>
      </c>
      <c r="W1434" s="55"/>
      <c r="X1434" s="55"/>
      <c r="Y1434" s="55"/>
      <c r="Z1434" s="40"/>
      <c r="AA1434" s="55"/>
      <c r="AB1434" s="40"/>
      <c r="AC1434" s="40"/>
      <c r="AD1434" s="55"/>
      <c r="AE1434" s="56"/>
      <c r="AF1434" s="56"/>
      <c r="AG1434" s="56"/>
      <c r="AH1434" s="56"/>
      <c r="AI1434" s="56"/>
      <c r="AJ1434" s="56"/>
      <c r="AK1434" s="56"/>
    </row>
    <row r="1435" ht="26.25" customHeight="1">
      <c r="A1435" s="40">
        <v>1373.0</v>
      </c>
      <c r="B1435" s="55"/>
      <c r="C1435" s="49" t="s">
        <v>5784</v>
      </c>
      <c r="D1435" s="67">
        <v>34285.0</v>
      </c>
      <c r="E1435" s="67"/>
      <c r="F1435" s="41" t="s">
        <v>119</v>
      </c>
      <c r="G1435" s="40"/>
      <c r="H1435" s="49" t="s">
        <v>5785</v>
      </c>
      <c r="I1435" s="40" t="s">
        <v>3922</v>
      </c>
      <c r="J1435" s="49" t="s">
        <v>11</v>
      </c>
      <c r="K1435" s="49" t="s">
        <v>105</v>
      </c>
      <c r="L1435" s="52" t="s">
        <v>5786</v>
      </c>
      <c r="M1435" s="53" t="s">
        <v>5787</v>
      </c>
      <c r="N1435" s="54" t="s">
        <v>5788</v>
      </c>
      <c r="O1435" s="40" t="s">
        <v>106</v>
      </c>
      <c r="P1435" s="55"/>
      <c r="Q1435" s="40" t="s">
        <v>139</v>
      </c>
      <c r="R1435" s="55"/>
      <c r="S1435" s="55"/>
      <c r="T1435" s="55"/>
      <c r="U1435" s="55"/>
      <c r="V1435" s="49"/>
      <c r="W1435" s="55"/>
      <c r="X1435" s="55"/>
      <c r="Y1435" s="55"/>
      <c r="Z1435" s="40"/>
      <c r="AA1435" s="55"/>
      <c r="AB1435" s="40"/>
      <c r="AC1435" s="40"/>
      <c r="AD1435" s="55"/>
      <c r="AE1435" s="56"/>
      <c r="AF1435" s="56"/>
      <c r="AG1435" s="56"/>
      <c r="AH1435" s="56"/>
      <c r="AI1435" s="56"/>
      <c r="AJ1435" s="56"/>
      <c r="AK1435" s="56"/>
    </row>
    <row r="1436" ht="26.25" customHeight="1">
      <c r="A1436" s="40">
        <v>1374.0</v>
      </c>
      <c r="B1436" s="55"/>
      <c r="C1436" s="49" t="s">
        <v>5789</v>
      </c>
      <c r="D1436" s="67">
        <v>35440.0</v>
      </c>
      <c r="E1436" s="67"/>
      <c r="F1436" s="41" t="s">
        <v>119</v>
      </c>
      <c r="G1436" s="40"/>
      <c r="H1436" s="49" t="s">
        <v>5790</v>
      </c>
      <c r="I1436" s="40" t="s">
        <v>3745</v>
      </c>
      <c r="J1436" s="49" t="s">
        <v>36</v>
      </c>
      <c r="K1436" s="49" t="s">
        <v>105</v>
      </c>
      <c r="L1436" s="52">
        <v>8.9863388579E10</v>
      </c>
      <c r="M1436" s="53" t="s">
        <v>5791</v>
      </c>
      <c r="N1436" s="49" t="s">
        <v>2840</v>
      </c>
      <c r="O1436" s="40" t="s">
        <v>106</v>
      </c>
      <c r="P1436" s="55"/>
      <c r="Q1436" s="40" t="s">
        <v>139</v>
      </c>
      <c r="R1436" s="55"/>
      <c r="S1436" s="55"/>
      <c r="T1436" s="55"/>
      <c r="U1436" s="55"/>
      <c r="V1436" s="49" t="s">
        <v>2842</v>
      </c>
      <c r="W1436" s="55"/>
      <c r="X1436" s="55"/>
      <c r="Y1436" s="55"/>
      <c r="Z1436" s="40"/>
      <c r="AA1436" s="55"/>
      <c r="AB1436" s="40"/>
      <c r="AC1436" s="40"/>
      <c r="AD1436" s="55"/>
      <c r="AE1436" s="56"/>
      <c r="AF1436" s="56"/>
      <c r="AG1436" s="56"/>
      <c r="AH1436" s="56"/>
      <c r="AI1436" s="56"/>
      <c r="AJ1436" s="56"/>
      <c r="AK1436" s="56"/>
    </row>
    <row r="1437" ht="26.25" customHeight="1">
      <c r="A1437" s="40">
        <v>1375.0</v>
      </c>
      <c r="B1437" s="55"/>
      <c r="C1437" s="49" t="s">
        <v>5792</v>
      </c>
      <c r="D1437" s="68" t="s">
        <v>5793</v>
      </c>
      <c r="E1437" s="68"/>
      <c r="F1437" s="41" t="s">
        <v>119</v>
      </c>
      <c r="G1437" s="40"/>
      <c r="H1437" s="49" t="s">
        <v>5794</v>
      </c>
      <c r="I1437" s="40" t="s">
        <v>5795</v>
      </c>
      <c r="J1437" s="49" t="s">
        <v>49</v>
      </c>
      <c r="K1437" s="49" t="s">
        <v>1776</v>
      </c>
      <c r="L1437" s="52">
        <v>8.134256427E10</v>
      </c>
      <c r="M1437" s="53" t="s">
        <v>5796</v>
      </c>
      <c r="N1437" s="49" t="s">
        <v>2840</v>
      </c>
      <c r="O1437" s="40" t="s">
        <v>106</v>
      </c>
      <c r="P1437" s="55"/>
      <c r="Q1437" s="40" t="s">
        <v>139</v>
      </c>
      <c r="R1437" s="55"/>
      <c r="S1437" s="55"/>
      <c r="T1437" s="55"/>
      <c r="U1437" s="55"/>
      <c r="V1437" s="49" t="s">
        <v>2842</v>
      </c>
      <c r="W1437" s="55"/>
      <c r="X1437" s="55"/>
      <c r="Y1437" s="55"/>
      <c r="Z1437" s="40"/>
      <c r="AA1437" s="55"/>
      <c r="AB1437" s="40"/>
      <c r="AC1437" s="40"/>
      <c r="AD1437" s="55"/>
      <c r="AE1437" s="56"/>
      <c r="AF1437" s="56"/>
      <c r="AG1437" s="56"/>
      <c r="AH1437" s="56"/>
      <c r="AI1437" s="56"/>
      <c r="AJ1437" s="56"/>
      <c r="AK1437" s="56"/>
    </row>
    <row r="1438" ht="26.25" customHeight="1">
      <c r="A1438" s="40">
        <v>1376.0</v>
      </c>
      <c r="B1438" s="55"/>
      <c r="C1438" s="49" t="s">
        <v>5797</v>
      </c>
      <c r="D1438" s="68" t="s">
        <v>5798</v>
      </c>
      <c r="E1438" s="68"/>
      <c r="F1438" s="41" t="s">
        <v>119</v>
      </c>
      <c r="G1438" s="40"/>
      <c r="H1438" s="49" t="s">
        <v>5799</v>
      </c>
      <c r="I1438" s="40" t="s">
        <v>164</v>
      </c>
      <c r="J1438" s="49" t="s">
        <v>11</v>
      </c>
      <c r="K1438" s="55"/>
      <c r="L1438" s="52">
        <v>8.1287172042E10</v>
      </c>
      <c r="M1438" s="53"/>
      <c r="N1438" s="54" t="s">
        <v>5800</v>
      </c>
      <c r="O1438" s="40" t="s">
        <v>137</v>
      </c>
      <c r="P1438" s="55"/>
      <c r="Q1438" s="40" t="s">
        <v>139</v>
      </c>
      <c r="R1438" s="55"/>
      <c r="S1438" s="55"/>
      <c r="T1438" s="55"/>
      <c r="U1438" s="55"/>
      <c r="V1438" s="49" t="s">
        <v>5801</v>
      </c>
      <c r="W1438" s="55"/>
      <c r="X1438" s="55"/>
      <c r="Y1438" s="55"/>
      <c r="Z1438" s="40"/>
      <c r="AA1438" s="55"/>
      <c r="AB1438" s="40"/>
      <c r="AC1438" s="40"/>
      <c r="AD1438" s="55"/>
      <c r="AE1438" s="56"/>
      <c r="AF1438" s="56"/>
      <c r="AG1438" s="56"/>
      <c r="AH1438" s="56"/>
      <c r="AI1438" s="56"/>
      <c r="AJ1438" s="56"/>
      <c r="AK1438" s="56"/>
    </row>
    <row r="1439" ht="26.25" customHeight="1">
      <c r="A1439" s="40">
        <v>1377.0</v>
      </c>
      <c r="B1439" s="55"/>
      <c r="C1439" s="49" t="s">
        <v>5802</v>
      </c>
      <c r="D1439" s="68" t="s">
        <v>5803</v>
      </c>
      <c r="E1439" s="68"/>
      <c r="F1439" s="41" t="s">
        <v>101</v>
      </c>
      <c r="G1439" s="40"/>
      <c r="H1439" s="49" t="s">
        <v>5804</v>
      </c>
      <c r="I1439" s="40" t="s">
        <v>5805</v>
      </c>
      <c r="J1439" s="49" t="s">
        <v>46</v>
      </c>
      <c r="K1439" s="55"/>
      <c r="L1439" s="52">
        <v>8.216805926E10</v>
      </c>
      <c r="M1439" s="53"/>
      <c r="N1439" s="49" t="s">
        <v>5806</v>
      </c>
      <c r="O1439" s="40" t="s">
        <v>6</v>
      </c>
      <c r="P1439" s="55"/>
      <c r="Q1439" s="40" t="s">
        <v>108</v>
      </c>
      <c r="R1439" s="55"/>
      <c r="S1439" s="55"/>
      <c r="T1439" s="55"/>
      <c r="U1439" s="55"/>
      <c r="V1439" s="49" t="s">
        <v>5807</v>
      </c>
      <c r="W1439" s="55"/>
      <c r="X1439" s="55"/>
      <c r="Y1439" s="55"/>
      <c r="Z1439" s="40"/>
      <c r="AA1439" s="55"/>
      <c r="AB1439" s="40"/>
      <c r="AC1439" s="40"/>
      <c r="AD1439" s="55"/>
      <c r="AE1439" s="56"/>
      <c r="AF1439" s="56"/>
      <c r="AG1439" s="56"/>
      <c r="AH1439" s="56"/>
      <c r="AI1439" s="56"/>
      <c r="AJ1439" s="56"/>
      <c r="AK1439" s="56"/>
    </row>
    <row r="1440" ht="26.25" customHeight="1">
      <c r="A1440" s="40">
        <v>1378.0</v>
      </c>
      <c r="B1440" s="55"/>
      <c r="C1440" s="49" t="s">
        <v>5808</v>
      </c>
      <c r="D1440" s="67">
        <v>34460.0</v>
      </c>
      <c r="E1440" s="67"/>
      <c r="F1440" s="41" t="s">
        <v>101</v>
      </c>
      <c r="G1440" s="40"/>
      <c r="H1440" s="49" t="s">
        <v>5809</v>
      </c>
      <c r="I1440" s="40" t="s">
        <v>5810</v>
      </c>
      <c r="J1440" s="49" t="s">
        <v>48</v>
      </c>
      <c r="K1440" s="49" t="s">
        <v>1776</v>
      </c>
      <c r="L1440" s="52">
        <v>8.5261277307E10</v>
      </c>
      <c r="M1440" s="53">
        <v>8.1261682001E10</v>
      </c>
      <c r="N1440" s="49" t="s">
        <v>5811</v>
      </c>
      <c r="O1440" s="40" t="s">
        <v>177</v>
      </c>
      <c r="P1440" s="55"/>
      <c r="Q1440" s="40" t="s">
        <v>108</v>
      </c>
      <c r="R1440" s="55"/>
      <c r="S1440" s="55"/>
      <c r="T1440" s="55"/>
      <c r="U1440" s="55"/>
      <c r="V1440" s="49" t="s">
        <v>5812</v>
      </c>
      <c r="W1440" s="55"/>
      <c r="X1440" s="55"/>
      <c r="Y1440" s="55"/>
      <c r="Z1440" s="40"/>
      <c r="AA1440" s="55"/>
      <c r="AB1440" s="40"/>
      <c r="AC1440" s="40"/>
      <c r="AD1440" s="55"/>
      <c r="AE1440" s="56"/>
      <c r="AF1440" s="56"/>
      <c r="AG1440" s="56"/>
      <c r="AH1440" s="56"/>
      <c r="AI1440" s="56"/>
      <c r="AJ1440" s="56"/>
      <c r="AK1440" s="56"/>
    </row>
    <row r="1441" ht="26.25" customHeight="1">
      <c r="A1441" s="40">
        <v>1379.0</v>
      </c>
      <c r="B1441" s="55"/>
      <c r="C1441" s="49" t="s">
        <v>5813</v>
      </c>
      <c r="D1441" s="67">
        <v>35494.0</v>
      </c>
      <c r="E1441" s="67"/>
      <c r="F1441" s="41" t="s">
        <v>119</v>
      </c>
      <c r="G1441" s="40"/>
      <c r="H1441" s="49" t="s">
        <v>5814</v>
      </c>
      <c r="I1441" s="40" t="s">
        <v>2340</v>
      </c>
      <c r="J1441" s="49" t="s">
        <v>10</v>
      </c>
      <c r="K1441" s="49" t="s">
        <v>105</v>
      </c>
      <c r="L1441" s="52">
        <v>8.5739959866E10</v>
      </c>
      <c r="M1441" s="53" t="s">
        <v>5815</v>
      </c>
      <c r="N1441" s="54" t="s">
        <v>5816</v>
      </c>
      <c r="O1441" s="40" t="s">
        <v>177</v>
      </c>
      <c r="P1441" s="55"/>
      <c r="Q1441" s="40" t="s">
        <v>108</v>
      </c>
      <c r="R1441" s="55"/>
      <c r="S1441" s="55"/>
      <c r="T1441" s="55"/>
      <c r="U1441" s="55"/>
      <c r="V1441" s="49" t="s">
        <v>5817</v>
      </c>
      <c r="W1441" s="55"/>
      <c r="X1441" s="55"/>
      <c r="Y1441" s="55"/>
      <c r="Z1441" s="40"/>
      <c r="AA1441" s="55"/>
      <c r="AB1441" s="40"/>
      <c r="AC1441" s="40"/>
      <c r="AD1441" s="55"/>
      <c r="AE1441" s="56"/>
      <c r="AF1441" s="56"/>
      <c r="AG1441" s="56"/>
      <c r="AH1441" s="56"/>
      <c r="AI1441" s="56"/>
      <c r="AJ1441" s="56"/>
      <c r="AK1441" s="56"/>
    </row>
    <row r="1442" ht="26.25" customHeight="1">
      <c r="A1442" s="40">
        <v>1380.0</v>
      </c>
      <c r="B1442" s="55"/>
      <c r="C1442" s="49" t="s">
        <v>5818</v>
      </c>
      <c r="D1442" s="68" t="s">
        <v>5819</v>
      </c>
      <c r="E1442" s="68"/>
      <c r="F1442" s="41" t="s">
        <v>101</v>
      </c>
      <c r="G1442" s="40"/>
      <c r="H1442" s="49" t="s">
        <v>5820</v>
      </c>
      <c r="I1442" s="40" t="s">
        <v>2063</v>
      </c>
      <c r="J1442" s="49" t="s">
        <v>10</v>
      </c>
      <c r="K1442" s="55"/>
      <c r="L1442" s="52">
        <v>8.9626702313E10</v>
      </c>
      <c r="M1442" s="53"/>
      <c r="N1442" s="49" t="s">
        <v>2840</v>
      </c>
      <c r="O1442" s="40" t="s">
        <v>177</v>
      </c>
      <c r="P1442" s="55"/>
      <c r="Q1442" s="40" t="s">
        <v>108</v>
      </c>
      <c r="R1442" s="55"/>
      <c r="S1442" s="55"/>
      <c r="T1442" s="55"/>
      <c r="U1442" s="55"/>
      <c r="V1442" s="49" t="s">
        <v>2876</v>
      </c>
      <c r="W1442" s="55"/>
      <c r="X1442" s="55"/>
      <c r="Y1442" s="55"/>
      <c r="Z1442" s="40"/>
      <c r="AA1442" s="55"/>
      <c r="AB1442" s="40"/>
      <c r="AC1442" s="40"/>
      <c r="AD1442" s="55"/>
      <c r="AE1442" s="56"/>
      <c r="AF1442" s="56"/>
      <c r="AG1442" s="56"/>
      <c r="AH1442" s="56"/>
      <c r="AI1442" s="56"/>
      <c r="AJ1442" s="56"/>
      <c r="AK1442" s="56"/>
    </row>
    <row r="1443" ht="26.25" customHeight="1">
      <c r="A1443" s="40">
        <v>1381.0</v>
      </c>
      <c r="B1443" s="55"/>
      <c r="C1443" s="49" t="s">
        <v>5821</v>
      </c>
      <c r="D1443" s="68" t="s">
        <v>5822</v>
      </c>
      <c r="E1443" s="68"/>
      <c r="F1443" s="41" t="s">
        <v>101</v>
      </c>
      <c r="G1443" s="40"/>
      <c r="H1443" s="49" t="s">
        <v>5823</v>
      </c>
      <c r="I1443" s="40" t="s">
        <v>2063</v>
      </c>
      <c r="J1443" s="49" t="s">
        <v>10</v>
      </c>
      <c r="K1443" s="55"/>
      <c r="L1443" s="52">
        <v>8.3115063937E10</v>
      </c>
      <c r="M1443" s="53"/>
      <c r="N1443" s="54" t="s">
        <v>5824</v>
      </c>
      <c r="O1443" s="40" t="s">
        <v>177</v>
      </c>
      <c r="P1443" s="55"/>
      <c r="Q1443" s="40" t="s">
        <v>108</v>
      </c>
      <c r="R1443" s="55"/>
      <c r="S1443" s="55"/>
      <c r="T1443" s="55"/>
      <c r="U1443" s="55"/>
      <c r="V1443" s="49" t="s">
        <v>5825</v>
      </c>
      <c r="W1443" s="55"/>
      <c r="X1443" s="55"/>
      <c r="Y1443" s="55"/>
      <c r="Z1443" s="40"/>
      <c r="AA1443" s="55"/>
      <c r="AB1443" s="40"/>
      <c r="AC1443" s="40"/>
      <c r="AD1443" s="55"/>
      <c r="AE1443" s="56"/>
      <c r="AF1443" s="56"/>
      <c r="AG1443" s="56"/>
      <c r="AH1443" s="56"/>
      <c r="AI1443" s="56"/>
      <c r="AJ1443" s="56"/>
      <c r="AK1443" s="56"/>
    </row>
    <row r="1444" ht="26.25" customHeight="1">
      <c r="A1444" s="10">
        <f>A1443+1</f>
        <v>1382</v>
      </c>
      <c r="B1444" s="59"/>
      <c r="C1444" s="60" t="s">
        <v>5826</v>
      </c>
      <c r="D1444" s="61">
        <v>34256.0</v>
      </c>
      <c r="E1444" s="61"/>
      <c r="F1444" s="63" t="s">
        <v>119</v>
      </c>
      <c r="G1444" s="60" t="s">
        <v>606</v>
      </c>
      <c r="H1444" s="60" t="s">
        <v>5827</v>
      </c>
      <c r="I1444" s="60" t="s">
        <v>5828</v>
      </c>
      <c r="J1444" s="60" t="s">
        <v>10</v>
      </c>
      <c r="K1444" s="60" t="s">
        <v>105</v>
      </c>
      <c r="L1444" s="64">
        <v>8.774547242E10</v>
      </c>
      <c r="M1444" s="64">
        <v>8.5935105894E10</v>
      </c>
      <c r="N1444" s="60" t="s">
        <v>5829</v>
      </c>
      <c r="O1444" s="60" t="s">
        <v>106</v>
      </c>
      <c r="P1444" s="60" t="s">
        <v>123</v>
      </c>
      <c r="Q1444" s="60" t="s">
        <v>139</v>
      </c>
      <c r="R1444" s="60" t="s">
        <v>638</v>
      </c>
      <c r="S1444" s="60" t="s">
        <v>5830</v>
      </c>
      <c r="T1444" s="60" t="s">
        <v>308</v>
      </c>
      <c r="U1444" s="60" t="s">
        <v>5831</v>
      </c>
      <c r="V1444" s="60" t="s">
        <v>5832</v>
      </c>
      <c r="W1444" s="60" t="s">
        <v>114</v>
      </c>
      <c r="X1444" s="60" t="s">
        <v>593</v>
      </c>
      <c r="Y1444" s="65" t="s">
        <v>5833</v>
      </c>
      <c r="Z1444" s="60" t="s">
        <v>5834</v>
      </c>
      <c r="AA1444" s="65" t="s">
        <v>5835</v>
      </c>
      <c r="AB1444" s="65" t="s">
        <v>5836</v>
      </c>
      <c r="AC1444" s="60" t="s">
        <v>5837</v>
      </c>
      <c r="AD1444" s="65" t="s">
        <v>5838</v>
      </c>
      <c r="AE1444" s="65" t="s">
        <v>5839</v>
      </c>
      <c r="AF1444" s="56"/>
      <c r="AG1444" s="56"/>
      <c r="AH1444" s="56"/>
      <c r="AI1444" s="56"/>
      <c r="AJ1444" s="56"/>
      <c r="AK1444" s="56"/>
    </row>
    <row r="1445" ht="26.25" customHeight="1">
      <c r="A1445" s="40">
        <v>1382.0</v>
      </c>
      <c r="B1445" s="55"/>
      <c r="C1445" s="49" t="s">
        <v>5840</v>
      </c>
      <c r="D1445" s="68" t="s">
        <v>5841</v>
      </c>
      <c r="E1445" s="68"/>
      <c r="F1445" s="41" t="s">
        <v>119</v>
      </c>
      <c r="G1445" s="40"/>
      <c r="H1445" s="49" t="s">
        <v>5842</v>
      </c>
      <c r="I1445" s="40" t="s">
        <v>2239</v>
      </c>
      <c r="J1445" s="49" t="s">
        <v>10</v>
      </c>
      <c r="K1445" s="55"/>
      <c r="L1445" s="52" t="s">
        <v>5843</v>
      </c>
      <c r="M1445" s="53"/>
      <c r="N1445" s="54" t="s">
        <v>5844</v>
      </c>
      <c r="O1445" s="40" t="s">
        <v>177</v>
      </c>
      <c r="P1445" s="55"/>
      <c r="Q1445" s="40" t="s">
        <v>108</v>
      </c>
      <c r="R1445" s="55"/>
      <c r="S1445" s="55"/>
      <c r="T1445" s="55"/>
      <c r="U1445" s="55"/>
      <c r="V1445" s="49" t="s">
        <v>5845</v>
      </c>
      <c r="W1445" s="55"/>
      <c r="X1445" s="55"/>
      <c r="Y1445" s="55"/>
      <c r="Z1445" s="40"/>
      <c r="AA1445" s="55"/>
      <c r="AB1445" s="40"/>
      <c r="AC1445" s="40"/>
      <c r="AD1445" s="55"/>
      <c r="AE1445" s="56"/>
      <c r="AF1445" s="56"/>
      <c r="AG1445" s="56"/>
      <c r="AH1445" s="56"/>
      <c r="AI1445" s="56"/>
      <c r="AJ1445" s="56"/>
      <c r="AK1445" s="56"/>
    </row>
    <row r="1446" ht="26.25" customHeight="1">
      <c r="A1446" s="40">
        <v>1383.0</v>
      </c>
      <c r="B1446" s="55"/>
      <c r="C1446" s="49" t="s">
        <v>5846</v>
      </c>
      <c r="D1446" s="68" t="s">
        <v>4298</v>
      </c>
      <c r="E1446" s="68"/>
      <c r="F1446" s="41" t="s">
        <v>119</v>
      </c>
      <c r="G1446" s="40"/>
      <c r="H1446" s="49" t="s">
        <v>5847</v>
      </c>
      <c r="I1446" s="40" t="s">
        <v>2239</v>
      </c>
      <c r="J1446" s="49" t="s">
        <v>10</v>
      </c>
      <c r="K1446" s="55"/>
      <c r="L1446" s="52">
        <v>8.9606629308E10</v>
      </c>
      <c r="M1446" s="53"/>
      <c r="N1446" s="49" t="s">
        <v>5848</v>
      </c>
      <c r="O1446" s="40" t="s">
        <v>177</v>
      </c>
      <c r="P1446" s="55"/>
      <c r="Q1446" s="40" t="s">
        <v>108</v>
      </c>
      <c r="R1446" s="55"/>
      <c r="S1446" s="55"/>
      <c r="T1446" s="55"/>
      <c r="U1446" s="55"/>
      <c r="V1446" s="49" t="s">
        <v>5849</v>
      </c>
      <c r="W1446" s="55"/>
      <c r="X1446" s="55"/>
      <c r="Y1446" s="55"/>
      <c r="Z1446" s="40"/>
      <c r="AA1446" s="55"/>
      <c r="AB1446" s="40"/>
      <c r="AC1446" s="40"/>
      <c r="AD1446" s="55"/>
      <c r="AE1446" s="56"/>
      <c r="AF1446" s="56"/>
      <c r="AG1446" s="56"/>
      <c r="AH1446" s="56"/>
      <c r="AI1446" s="56"/>
      <c r="AJ1446" s="56"/>
      <c r="AK1446" s="56"/>
    </row>
    <row r="1447" ht="26.25" customHeight="1">
      <c r="A1447" s="40">
        <v>1384.0</v>
      </c>
      <c r="B1447" s="55"/>
      <c r="C1447" s="49" t="s">
        <v>5850</v>
      </c>
      <c r="D1447" s="67">
        <v>34396.0</v>
      </c>
      <c r="E1447" s="67"/>
      <c r="F1447" s="41" t="s">
        <v>101</v>
      </c>
      <c r="G1447" s="40"/>
      <c r="H1447" s="49" t="s">
        <v>5851</v>
      </c>
      <c r="I1447" s="40" t="s">
        <v>32</v>
      </c>
      <c r="J1447" s="49" t="s">
        <v>11</v>
      </c>
      <c r="K1447" s="55"/>
      <c r="L1447" s="52">
        <v>8.9642456828E10</v>
      </c>
      <c r="M1447" s="53">
        <v>8.5959874176E10</v>
      </c>
      <c r="N1447" s="54" t="s">
        <v>5852</v>
      </c>
      <c r="O1447" s="40" t="s">
        <v>106</v>
      </c>
      <c r="P1447" s="55"/>
      <c r="Q1447" s="40" t="s">
        <v>139</v>
      </c>
      <c r="R1447" s="55"/>
      <c r="S1447" s="55"/>
      <c r="T1447" s="55"/>
      <c r="U1447" s="55"/>
      <c r="V1447" s="49" t="s">
        <v>5853</v>
      </c>
      <c r="W1447" s="55"/>
      <c r="X1447" s="55"/>
      <c r="Y1447" s="55"/>
      <c r="Z1447" s="40"/>
      <c r="AA1447" s="55"/>
      <c r="AB1447" s="40"/>
      <c r="AC1447" s="40"/>
      <c r="AD1447" s="55"/>
      <c r="AE1447" s="56"/>
      <c r="AF1447" s="56"/>
      <c r="AG1447" s="56"/>
      <c r="AH1447" s="56"/>
      <c r="AI1447" s="56"/>
      <c r="AJ1447" s="56"/>
      <c r="AK1447" s="56"/>
    </row>
    <row r="1448" ht="26.25" customHeight="1">
      <c r="A1448" s="40">
        <v>1385.0</v>
      </c>
      <c r="B1448" s="55"/>
      <c r="C1448" s="49" t="s">
        <v>5854</v>
      </c>
      <c r="D1448" s="68" t="s">
        <v>5855</v>
      </c>
      <c r="E1448" s="68"/>
      <c r="F1448" s="41" t="s">
        <v>119</v>
      </c>
      <c r="G1448" s="40"/>
      <c r="H1448" s="49" t="s">
        <v>5856</v>
      </c>
      <c r="I1448" s="40" t="s">
        <v>164</v>
      </c>
      <c r="J1448" s="49" t="s">
        <v>11</v>
      </c>
      <c r="K1448" s="49" t="s">
        <v>1776</v>
      </c>
      <c r="L1448" s="52">
        <v>8.128883949E10</v>
      </c>
      <c r="M1448" s="53" t="s">
        <v>5857</v>
      </c>
      <c r="N1448" s="49" t="s">
        <v>5858</v>
      </c>
      <c r="O1448" s="40" t="s">
        <v>106</v>
      </c>
      <c r="P1448" s="55"/>
      <c r="Q1448" s="40" t="s">
        <v>139</v>
      </c>
      <c r="R1448" s="55"/>
      <c r="S1448" s="55"/>
      <c r="T1448" s="55"/>
      <c r="U1448" s="55"/>
      <c r="V1448" s="49" t="s">
        <v>5859</v>
      </c>
      <c r="W1448" s="55"/>
      <c r="X1448" s="55"/>
      <c r="Y1448" s="55"/>
      <c r="Z1448" s="40"/>
      <c r="AA1448" s="55"/>
      <c r="AB1448" s="40"/>
      <c r="AC1448" s="40"/>
      <c r="AD1448" s="55"/>
      <c r="AE1448" s="56"/>
      <c r="AF1448" s="56"/>
      <c r="AG1448" s="56"/>
      <c r="AH1448" s="56"/>
      <c r="AI1448" s="56"/>
      <c r="AJ1448" s="56"/>
      <c r="AK1448" s="56"/>
    </row>
    <row r="1449" ht="26.25" customHeight="1">
      <c r="A1449" s="40">
        <v>1386.0</v>
      </c>
      <c r="B1449" s="55"/>
      <c r="C1449" s="49" t="s">
        <v>5860</v>
      </c>
      <c r="D1449" s="68" t="s">
        <v>5861</v>
      </c>
      <c r="E1449" s="68"/>
      <c r="F1449" s="41" t="s">
        <v>119</v>
      </c>
      <c r="G1449" s="40"/>
      <c r="H1449" s="49" t="s">
        <v>5862</v>
      </c>
      <c r="I1449" s="40" t="s">
        <v>2461</v>
      </c>
      <c r="J1449" s="49" t="s">
        <v>16</v>
      </c>
      <c r="K1449" s="49" t="s">
        <v>5863</v>
      </c>
      <c r="L1449" s="75" t="s">
        <v>5864</v>
      </c>
      <c r="M1449" s="53" t="s">
        <v>5865</v>
      </c>
      <c r="N1449" s="49" t="s">
        <v>5866</v>
      </c>
      <c r="O1449" s="40" t="s">
        <v>177</v>
      </c>
      <c r="P1449" s="55"/>
      <c r="Q1449" s="40" t="s">
        <v>108</v>
      </c>
      <c r="R1449" s="55"/>
      <c r="S1449" s="55"/>
      <c r="T1449" s="55"/>
      <c r="U1449" s="55"/>
      <c r="V1449" s="49"/>
      <c r="W1449" s="55"/>
      <c r="X1449" s="55"/>
      <c r="Y1449" s="55"/>
      <c r="Z1449" s="40"/>
      <c r="AA1449" s="55"/>
      <c r="AB1449" s="40"/>
      <c r="AC1449" s="40"/>
      <c r="AD1449" s="55"/>
      <c r="AE1449" s="56"/>
      <c r="AF1449" s="56"/>
      <c r="AG1449" s="56"/>
      <c r="AH1449" s="56"/>
      <c r="AI1449" s="56"/>
      <c r="AJ1449" s="56"/>
      <c r="AK1449" s="56"/>
    </row>
    <row r="1450" ht="26.25" customHeight="1">
      <c r="A1450" s="40">
        <v>1387.0</v>
      </c>
      <c r="B1450" s="55"/>
      <c r="C1450" s="49" t="s">
        <v>5867</v>
      </c>
      <c r="D1450" s="68" t="s">
        <v>5868</v>
      </c>
      <c r="E1450" s="68"/>
      <c r="F1450" s="41" t="s">
        <v>119</v>
      </c>
      <c r="G1450" s="40"/>
      <c r="H1450" s="49" t="s">
        <v>5869</v>
      </c>
      <c r="I1450" s="40" t="s">
        <v>2344</v>
      </c>
      <c r="J1450" s="49" t="s">
        <v>31</v>
      </c>
      <c r="K1450" s="55"/>
      <c r="L1450" s="52">
        <v>8.1373030619E10</v>
      </c>
      <c r="M1450" s="53"/>
      <c r="N1450" s="49" t="s">
        <v>5870</v>
      </c>
      <c r="O1450" s="40" t="s">
        <v>4</v>
      </c>
      <c r="P1450" s="55"/>
      <c r="Q1450" s="40" t="s">
        <v>3870</v>
      </c>
      <c r="R1450" s="55"/>
      <c r="S1450" s="55"/>
      <c r="T1450" s="55"/>
      <c r="U1450" s="55"/>
      <c r="V1450" s="49" t="s">
        <v>5871</v>
      </c>
      <c r="W1450" s="55"/>
      <c r="X1450" s="55"/>
      <c r="Y1450" s="55"/>
      <c r="Z1450" s="40"/>
      <c r="AA1450" s="55"/>
      <c r="AB1450" s="40"/>
      <c r="AC1450" s="40"/>
      <c r="AD1450" s="55"/>
      <c r="AE1450" s="56"/>
      <c r="AF1450" s="56"/>
      <c r="AG1450" s="56"/>
      <c r="AH1450" s="56"/>
      <c r="AI1450" s="56"/>
      <c r="AJ1450" s="56"/>
      <c r="AK1450" s="56"/>
    </row>
    <row r="1451" ht="26.25" customHeight="1">
      <c r="A1451" s="40">
        <v>1388.0</v>
      </c>
      <c r="B1451" s="55"/>
      <c r="C1451" s="49" t="s">
        <v>5872</v>
      </c>
      <c r="D1451" s="68" t="s">
        <v>5873</v>
      </c>
      <c r="E1451" s="68"/>
      <c r="F1451" s="41" t="s">
        <v>101</v>
      </c>
      <c r="G1451" s="40"/>
      <c r="H1451" s="49" t="s">
        <v>5874</v>
      </c>
      <c r="I1451" s="40" t="s">
        <v>2716</v>
      </c>
      <c r="J1451" s="49" t="s">
        <v>16</v>
      </c>
      <c r="K1451" s="49" t="s">
        <v>1776</v>
      </c>
      <c r="L1451" s="52">
        <v>8.3144575E10</v>
      </c>
      <c r="M1451" s="53">
        <v>8.5643935052E10</v>
      </c>
      <c r="N1451" s="49" t="s">
        <v>5875</v>
      </c>
      <c r="O1451" s="40" t="s">
        <v>2890</v>
      </c>
      <c r="P1451" s="55"/>
      <c r="Q1451" s="40" t="s">
        <v>108</v>
      </c>
      <c r="R1451" s="55"/>
      <c r="S1451" s="55"/>
      <c r="T1451" s="55"/>
      <c r="U1451" s="55"/>
      <c r="V1451" s="49"/>
      <c r="W1451" s="55"/>
      <c r="X1451" s="55"/>
      <c r="Y1451" s="55"/>
      <c r="Z1451" s="40"/>
      <c r="AA1451" s="55"/>
      <c r="AB1451" s="40"/>
      <c r="AC1451" s="40"/>
      <c r="AD1451" s="55"/>
      <c r="AE1451" s="56"/>
      <c r="AF1451" s="56"/>
      <c r="AG1451" s="56"/>
      <c r="AH1451" s="56"/>
      <c r="AI1451" s="56"/>
      <c r="AJ1451" s="56"/>
      <c r="AK1451" s="56"/>
    </row>
    <row r="1452" ht="26.25" customHeight="1">
      <c r="A1452" s="40">
        <v>1389.0</v>
      </c>
      <c r="B1452" s="55"/>
      <c r="C1452" s="49" t="s">
        <v>5876</v>
      </c>
      <c r="D1452" s="67">
        <v>34460.0</v>
      </c>
      <c r="E1452" s="67"/>
      <c r="F1452" s="41" t="s">
        <v>119</v>
      </c>
      <c r="G1452" s="40"/>
      <c r="H1452" s="49" t="s">
        <v>5877</v>
      </c>
      <c r="I1452" s="40" t="s">
        <v>2340</v>
      </c>
      <c r="J1452" s="49" t="s">
        <v>10</v>
      </c>
      <c r="K1452" s="55"/>
      <c r="L1452" s="52">
        <v>8.5936116954E10</v>
      </c>
      <c r="M1452" s="53"/>
      <c r="N1452" s="54" t="s">
        <v>5878</v>
      </c>
      <c r="O1452" s="40" t="s">
        <v>177</v>
      </c>
      <c r="P1452" s="55"/>
      <c r="Q1452" s="40" t="s">
        <v>108</v>
      </c>
      <c r="R1452" s="55"/>
      <c r="S1452" s="55"/>
      <c r="T1452" s="55"/>
      <c r="U1452" s="55"/>
      <c r="V1452" s="49" t="s">
        <v>5879</v>
      </c>
      <c r="W1452" s="55"/>
      <c r="X1452" s="55"/>
      <c r="Y1452" s="55"/>
      <c r="Z1452" s="40"/>
      <c r="AA1452" s="55"/>
      <c r="AB1452" s="40"/>
      <c r="AC1452" s="40"/>
      <c r="AD1452" s="55"/>
      <c r="AE1452" s="56"/>
      <c r="AF1452" s="56"/>
      <c r="AG1452" s="56"/>
      <c r="AH1452" s="56"/>
      <c r="AI1452" s="56"/>
      <c r="AJ1452" s="56"/>
      <c r="AK1452" s="56"/>
    </row>
    <row r="1453" ht="26.25" customHeight="1">
      <c r="A1453" s="40">
        <v>1390.0</v>
      </c>
      <c r="B1453" s="55"/>
      <c r="C1453" s="49" t="s">
        <v>5880</v>
      </c>
      <c r="D1453" s="68" t="s">
        <v>5566</v>
      </c>
      <c r="E1453" s="68"/>
      <c r="F1453" s="41" t="s">
        <v>119</v>
      </c>
      <c r="G1453" s="40"/>
      <c r="H1453" s="49" t="s">
        <v>5881</v>
      </c>
      <c r="I1453" s="40" t="s">
        <v>248</v>
      </c>
      <c r="J1453" s="49" t="s">
        <v>11</v>
      </c>
      <c r="K1453" s="49" t="s">
        <v>1776</v>
      </c>
      <c r="L1453" s="52">
        <v>8.1213937964E10</v>
      </c>
      <c r="M1453" s="53" t="s">
        <v>5882</v>
      </c>
      <c r="N1453" s="49" t="s">
        <v>5883</v>
      </c>
      <c r="O1453" s="40" t="s">
        <v>106</v>
      </c>
      <c r="P1453" s="55"/>
      <c r="Q1453" s="40" t="s">
        <v>108</v>
      </c>
      <c r="R1453" s="55"/>
      <c r="S1453" s="55"/>
      <c r="T1453" s="55"/>
      <c r="U1453" s="55"/>
      <c r="V1453" s="49"/>
      <c r="W1453" s="55"/>
      <c r="X1453" s="55"/>
      <c r="Y1453" s="55"/>
      <c r="Z1453" s="40"/>
      <c r="AA1453" s="55"/>
      <c r="AB1453" s="40"/>
      <c r="AC1453" s="40"/>
      <c r="AD1453" s="55"/>
      <c r="AE1453" s="56"/>
      <c r="AF1453" s="56"/>
      <c r="AG1453" s="56"/>
      <c r="AH1453" s="56"/>
      <c r="AI1453" s="56"/>
      <c r="AJ1453" s="56"/>
      <c r="AK1453" s="56"/>
    </row>
    <row r="1454" ht="26.25" customHeight="1">
      <c r="A1454" s="40">
        <v>1391.0</v>
      </c>
      <c r="B1454" s="55"/>
      <c r="C1454" s="49" t="s">
        <v>5884</v>
      </c>
      <c r="D1454" s="67">
        <v>27916.0</v>
      </c>
      <c r="E1454" s="67"/>
      <c r="F1454" s="41" t="s">
        <v>101</v>
      </c>
      <c r="G1454" s="40"/>
      <c r="H1454" s="49" t="s">
        <v>5885</v>
      </c>
      <c r="I1454" s="40" t="s">
        <v>2424</v>
      </c>
      <c r="J1454" s="49" t="s">
        <v>16</v>
      </c>
      <c r="K1454" s="49" t="s">
        <v>105</v>
      </c>
      <c r="L1454" s="52">
        <v>8.885512002E9</v>
      </c>
      <c r="M1454" s="53">
        <v>8.5646851777E10</v>
      </c>
      <c r="N1454" s="49" t="s">
        <v>5886</v>
      </c>
      <c r="O1454" s="40" t="s">
        <v>137</v>
      </c>
      <c r="P1454" s="55"/>
      <c r="Q1454" s="40" t="s">
        <v>108</v>
      </c>
      <c r="R1454" s="55"/>
      <c r="S1454" s="55"/>
      <c r="T1454" s="55"/>
      <c r="U1454" s="55"/>
      <c r="V1454" s="49" t="s">
        <v>5887</v>
      </c>
      <c r="W1454" s="55"/>
      <c r="X1454" s="55"/>
      <c r="Y1454" s="55"/>
      <c r="Z1454" s="40"/>
      <c r="AA1454" s="55"/>
      <c r="AB1454" s="40"/>
      <c r="AC1454" s="40"/>
      <c r="AD1454" s="55"/>
      <c r="AE1454" s="56"/>
      <c r="AF1454" s="56"/>
      <c r="AG1454" s="56"/>
      <c r="AH1454" s="56"/>
      <c r="AI1454" s="56"/>
      <c r="AJ1454" s="56"/>
      <c r="AK1454" s="56"/>
    </row>
    <row r="1455" ht="26.25" customHeight="1">
      <c r="A1455" s="40">
        <v>1392.0</v>
      </c>
      <c r="B1455" s="55"/>
      <c r="C1455" s="49" t="s">
        <v>5888</v>
      </c>
      <c r="D1455" s="67">
        <v>30377.0</v>
      </c>
      <c r="E1455" s="67"/>
      <c r="F1455" s="41" t="s">
        <v>101</v>
      </c>
      <c r="G1455" s="40"/>
      <c r="H1455" s="49" t="s">
        <v>5889</v>
      </c>
      <c r="I1455" s="40" t="s">
        <v>2609</v>
      </c>
      <c r="J1455" s="49" t="s">
        <v>13</v>
      </c>
      <c r="K1455" s="49" t="s">
        <v>105</v>
      </c>
      <c r="L1455" s="52">
        <v>8.569193304E10</v>
      </c>
      <c r="M1455" s="53" t="s">
        <v>5890</v>
      </c>
      <c r="N1455" s="49" t="s">
        <v>5891</v>
      </c>
      <c r="O1455" s="40" t="s">
        <v>106</v>
      </c>
      <c r="P1455" s="55"/>
      <c r="Q1455" s="40" t="s">
        <v>139</v>
      </c>
      <c r="R1455" s="55"/>
      <c r="S1455" s="55"/>
      <c r="T1455" s="55"/>
      <c r="U1455" s="55"/>
      <c r="V1455" s="49" t="s">
        <v>5892</v>
      </c>
      <c r="W1455" s="55"/>
      <c r="X1455" s="55"/>
      <c r="Y1455" s="55"/>
      <c r="Z1455" s="40"/>
      <c r="AA1455" s="55"/>
      <c r="AB1455" s="40"/>
      <c r="AC1455" s="40"/>
      <c r="AD1455" s="55"/>
      <c r="AE1455" s="56"/>
      <c r="AF1455" s="56"/>
      <c r="AG1455" s="56"/>
      <c r="AH1455" s="56"/>
      <c r="AI1455" s="56"/>
      <c r="AJ1455" s="56"/>
      <c r="AK1455" s="56"/>
    </row>
    <row r="1456" ht="26.25" customHeight="1">
      <c r="A1456" s="40">
        <v>1393.0</v>
      </c>
      <c r="B1456" s="55"/>
      <c r="C1456" s="49" t="s">
        <v>5893</v>
      </c>
      <c r="D1456" s="67">
        <v>33615.0</v>
      </c>
      <c r="E1456" s="67"/>
      <c r="F1456" s="41" t="s">
        <v>101</v>
      </c>
      <c r="G1456" s="40"/>
      <c r="H1456" s="49" t="s">
        <v>5894</v>
      </c>
      <c r="I1456" s="40" t="s">
        <v>65</v>
      </c>
      <c r="J1456" s="49" t="s">
        <v>65</v>
      </c>
      <c r="K1456" s="49" t="s">
        <v>105</v>
      </c>
      <c r="L1456" s="52">
        <v>8.153399187E9</v>
      </c>
      <c r="M1456" s="53">
        <v>8.5296334899E10</v>
      </c>
      <c r="N1456" s="54" t="s">
        <v>5895</v>
      </c>
      <c r="O1456" s="40" t="s">
        <v>106</v>
      </c>
      <c r="P1456" s="55"/>
      <c r="Q1456" s="40" t="s">
        <v>108</v>
      </c>
      <c r="R1456" s="55"/>
      <c r="S1456" s="55"/>
      <c r="T1456" s="55"/>
      <c r="U1456" s="55"/>
      <c r="V1456" s="49" t="s">
        <v>2842</v>
      </c>
      <c r="W1456" s="55"/>
      <c r="X1456" s="55"/>
      <c r="Y1456" s="55"/>
      <c r="Z1456" s="40"/>
      <c r="AA1456" s="55"/>
      <c r="AB1456" s="40"/>
      <c r="AC1456" s="40"/>
      <c r="AD1456" s="55"/>
      <c r="AE1456" s="56"/>
      <c r="AF1456" s="56"/>
      <c r="AG1456" s="56"/>
      <c r="AH1456" s="56"/>
      <c r="AI1456" s="56"/>
      <c r="AJ1456" s="56"/>
      <c r="AK1456" s="56"/>
    </row>
    <row r="1457" ht="26.25" customHeight="1">
      <c r="A1457" s="40">
        <v>1394.0</v>
      </c>
      <c r="B1457" s="55"/>
      <c r="C1457" s="49" t="s">
        <v>5896</v>
      </c>
      <c r="D1457" s="67">
        <v>32547.0</v>
      </c>
      <c r="E1457" s="67"/>
      <c r="F1457" s="41" t="s">
        <v>119</v>
      </c>
      <c r="G1457" s="40"/>
      <c r="H1457" s="49" t="s">
        <v>5897</v>
      </c>
      <c r="I1457" s="40" t="s">
        <v>2368</v>
      </c>
      <c r="J1457" s="49" t="s">
        <v>46</v>
      </c>
      <c r="K1457" s="55"/>
      <c r="L1457" s="52">
        <v>8.52979853E10</v>
      </c>
      <c r="M1457" s="53"/>
      <c r="N1457" s="54" t="s">
        <v>5898</v>
      </c>
      <c r="O1457" s="40" t="s">
        <v>137</v>
      </c>
      <c r="P1457" s="55"/>
      <c r="Q1457" s="40" t="s">
        <v>139</v>
      </c>
      <c r="R1457" s="55"/>
      <c r="S1457" s="55"/>
      <c r="T1457" s="55"/>
      <c r="U1457" s="55"/>
      <c r="V1457" s="49" t="s">
        <v>5899</v>
      </c>
      <c r="W1457" s="55"/>
      <c r="X1457" s="55"/>
      <c r="Y1457" s="55"/>
      <c r="Z1457" s="40"/>
      <c r="AA1457" s="55"/>
      <c r="AB1457" s="40"/>
      <c r="AC1457" s="40"/>
      <c r="AD1457" s="55"/>
      <c r="AE1457" s="56"/>
      <c r="AF1457" s="56"/>
      <c r="AG1457" s="56"/>
      <c r="AH1457" s="56"/>
      <c r="AI1457" s="56"/>
      <c r="AJ1457" s="56"/>
      <c r="AK1457" s="56"/>
    </row>
    <row r="1458" ht="26.25" customHeight="1">
      <c r="A1458" s="40">
        <v>1395.0</v>
      </c>
      <c r="B1458" s="55"/>
      <c r="C1458" s="49" t="s">
        <v>5900</v>
      </c>
      <c r="D1458" s="67">
        <v>36896.0</v>
      </c>
      <c r="E1458" s="67"/>
      <c r="F1458" s="41" t="s">
        <v>119</v>
      </c>
      <c r="G1458" s="40"/>
      <c r="H1458" s="49" t="s">
        <v>5901</v>
      </c>
      <c r="I1458" s="40" t="s">
        <v>5902</v>
      </c>
      <c r="J1458" s="49" t="s">
        <v>51</v>
      </c>
      <c r="K1458" s="49" t="s">
        <v>105</v>
      </c>
      <c r="L1458" s="52">
        <v>8.5213058185E10</v>
      </c>
      <c r="M1458" s="53" t="s">
        <v>5903</v>
      </c>
      <c r="N1458" s="54" t="s">
        <v>5904</v>
      </c>
      <c r="O1458" s="40" t="s">
        <v>106</v>
      </c>
      <c r="P1458" s="55"/>
      <c r="Q1458" s="40" t="s">
        <v>139</v>
      </c>
      <c r="R1458" s="55"/>
      <c r="S1458" s="55"/>
      <c r="T1458" s="55"/>
      <c r="U1458" s="55"/>
      <c r="V1458" s="49" t="s">
        <v>2842</v>
      </c>
      <c r="W1458" s="55"/>
      <c r="X1458" s="55"/>
      <c r="Y1458" s="55"/>
      <c r="Z1458" s="40"/>
      <c r="AA1458" s="55"/>
      <c r="AB1458" s="40"/>
      <c r="AC1458" s="40"/>
      <c r="AD1458" s="55"/>
      <c r="AE1458" s="56"/>
      <c r="AF1458" s="56"/>
      <c r="AG1458" s="56"/>
      <c r="AH1458" s="56"/>
      <c r="AI1458" s="56"/>
      <c r="AJ1458" s="56"/>
      <c r="AK1458" s="56"/>
    </row>
    <row r="1459" ht="26.25" customHeight="1">
      <c r="A1459" s="40">
        <v>1396.0</v>
      </c>
      <c r="B1459" s="55"/>
      <c r="C1459" s="49" t="s">
        <v>5905</v>
      </c>
      <c r="D1459" s="67">
        <v>36474.0</v>
      </c>
      <c r="E1459" s="67"/>
      <c r="F1459" s="41" t="s">
        <v>119</v>
      </c>
      <c r="G1459" s="40"/>
      <c r="H1459" s="49" t="s">
        <v>5906</v>
      </c>
      <c r="I1459" s="40" t="s">
        <v>15</v>
      </c>
      <c r="J1459" s="49" t="s">
        <v>15</v>
      </c>
      <c r="K1459" s="49" t="s">
        <v>105</v>
      </c>
      <c r="L1459" s="52">
        <v>8.3819844972E10</v>
      </c>
      <c r="M1459" s="53" t="s">
        <v>5907</v>
      </c>
      <c r="N1459" s="54" t="s">
        <v>5908</v>
      </c>
      <c r="O1459" s="40" t="s">
        <v>106</v>
      </c>
      <c r="P1459" s="55"/>
      <c r="Q1459" s="40" t="s">
        <v>139</v>
      </c>
      <c r="R1459" s="55"/>
      <c r="S1459" s="55"/>
      <c r="T1459" s="55"/>
      <c r="U1459" s="55"/>
      <c r="V1459" s="49" t="s">
        <v>2842</v>
      </c>
      <c r="W1459" s="55"/>
      <c r="X1459" s="55"/>
      <c r="Y1459" s="55"/>
      <c r="Z1459" s="40"/>
      <c r="AA1459" s="55"/>
      <c r="AB1459" s="40"/>
      <c r="AC1459" s="40"/>
      <c r="AD1459" s="55"/>
      <c r="AE1459" s="56"/>
      <c r="AF1459" s="56"/>
      <c r="AG1459" s="56"/>
      <c r="AH1459" s="56"/>
      <c r="AI1459" s="56"/>
      <c r="AJ1459" s="56"/>
      <c r="AK1459" s="56"/>
    </row>
    <row r="1460" ht="26.25" customHeight="1">
      <c r="A1460" s="40">
        <v>1397.0</v>
      </c>
      <c r="B1460" s="55"/>
      <c r="C1460" s="49" t="s">
        <v>5909</v>
      </c>
      <c r="D1460" s="67">
        <v>35621.0</v>
      </c>
      <c r="E1460" s="67"/>
      <c r="F1460" s="41" t="s">
        <v>101</v>
      </c>
      <c r="G1460" s="40"/>
      <c r="H1460" s="49" t="s">
        <v>5910</v>
      </c>
      <c r="I1460" s="40" t="s">
        <v>2461</v>
      </c>
      <c r="J1460" s="49" t="s">
        <v>16</v>
      </c>
      <c r="K1460" s="49" t="s">
        <v>105</v>
      </c>
      <c r="L1460" s="52">
        <v>8.990860136E9</v>
      </c>
      <c r="M1460" s="53" t="s">
        <v>5911</v>
      </c>
      <c r="N1460" s="49" t="s">
        <v>5912</v>
      </c>
      <c r="O1460" s="40" t="s">
        <v>106</v>
      </c>
      <c r="P1460" s="55"/>
      <c r="Q1460" s="40" t="s">
        <v>108</v>
      </c>
      <c r="R1460" s="55"/>
      <c r="S1460" s="55"/>
      <c r="T1460" s="55"/>
      <c r="U1460" s="55"/>
      <c r="V1460" s="49" t="s">
        <v>5913</v>
      </c>
      <c r="W1460" s="55"/>
      <c r="X1460" s="55"/>
      <c r="Y1460" s="55"/>
      <c r="Z1460" s="40"/>
      <c r="AA1460" s="55"/>
      <c r="AB1460" s="40"/>
      <c r="AC1460" s="40"/>
      <c r="AD1460" s="55"/>
      <c r="AE1460" s="56"/>
      <c r="AF1460" s="56"/>
      <c r="AG1460" s="56"/>
      <c r="AH1460" s="56"/>
      <c r="AI1460" s="56"/>
      <c r="AJ1460" s="56"/>
      <c r="AK1460" s="56"/>
    </row>
    <row r="1461" ht="26.25" customHeight="1">
      <c r="A1461" s="40">
        <v>1398.0</v>
      </c>
      <c r="B1461" s="55"/>
      <c r="C1461" s="49" t="s">
        <v>5914</v>
      </c>
      <c r="D1461" s="68" t="s">
        <v>5915</v>
      </c>
      <c r="E1461" s="68"/>
      <c r="F1461" s="41" t="s">
        <v>119</v>
      </c>
      <c r="G1461" s="40"/>
      <c r="H1461" s="49" t="s">
        <v>5916</v>
      </c>
      <c r="I1461" s="40" t="s">
        <v>248</v>
      </c>
      <c r="J1461" s="49" t="s">
        <v>11</v>
      </c>
      <c r="K1461" s="49" t="s">
        <v>1776</v>
      </c>
      <c r="L1461" s="52" t="s">
        <v>5917</v>
      </c>
      <c r="M1461" s="53"/>
      <c r="N1461" s="54" t="s">
        <v>5918</v>
      </c>
      <c r="O1461" s="40" t="s">
        <v>106</v>
      </c>
      <c r="P1461" s="55"/>
      <c r="Q1461" s="40" t="s">
        <v>2841</v>
      </c>
      <c r="R1461" s="55"/>
      <c r="S1461" s="55"/>
      <c r="T1461" s="55"/>
      <c r="U1461" s="55"/>
      <c r="V1461" s="49" t="s">
        <v>5919</v>
      </c>
      <c r="W1461" s="55"/>
      <c r="X1461" s="55"/>
      <c r="Y1461" s="55"/>
      <c r="Z1461" s="40"/>
      <c r="AA1461" s="55"/>
      <c r="AB1461" s="40"/>
      <c r="AC1461" s="40"/>
      <c r="AD1461" s="55"/>
      <c r="AE1461" s="56"/>
      <c r="AF1461" s="56"/>
      <c r="AG1461" s="56"/>
      <c r="AH1461" s="56"/>
      <c r="AI1461" s="56"/>
      <c r="AJ1461" s="56"/>
      <c r="AK1461" s="56"/>
    </row>
    <row r="1462" ht="26.25" customHeight="1">
      <c r="A1462" s="40">
        <v>1399.0</v>
      </c>
      <c r="B1462" s="55"/>
      <c r="C1462" s="49" t="s">
        <v>5920</v>
      </c>
      <c r="D1462" s="67">
        <v>33400.0</v>
      </c>
      <c r="E1462" s="67"/>
      <c r="F1462" s="41" t="s">
        <v>101</v>
      </c>
      <c r="G1462" s="40"/>
      <c r="H1462" s="49" t="s">
        <v>5921</v>
      </c>
      <c r="I1462" s="40" t="s">
        <v>2027</v>
      </c>
      <c r="J1462" s="49" t="s">
        <v>15</v>
      </c>
      <c r="K1462" s="49" t="s">
        <v>212</v>
      </c>
      <c r="L1462" s="52">
        <v>8.5215947607E10</v>
      </c>
      <c r="M1462" s="53">
        <v>8.15920664E9</v>
      </c>
      <c r="N1462" s="54" t="s">
        <v>5922</v>
      </c>
      <c r="O1462" s="40" t="s">
        <v>137</v>
      </c>
      <c r="P1462" s="55"/>
      <c r="Q1462" s="40" t="s">
        <v>2841</v>
      </c>
      <c r="R1462" s="55"/>
      <c r="S1462" s="55"/>
      <c r="T1462" s="55"/>
      <c r="U1462" s="55"/>
      <c r="V1462" s="49" t="s">
        <v>5923</v>
      </c>
      <c r="W1462" s="55"/>
      <c r="X1462" s="55"/>
      <c r="Y1462" s="55"/>
      <c r="Z1462" s="40"/>
      <c r="AA1462" s="55"/>
      <c r="AB1462" s="40"/>
      <c r="AC1462" s="40"/>
      <c r="AD1462" s="55"/>
      <c r="AE1462" s="56"/>
      <c r="AF1462" s="56"/>
      <c r="AG1462" s="56"/>
      <c r="AH1462" s="56"/>
      <c r="AI1462" s="56"/>
      <c r="AJ1462" s="56"/>
      <c r="AK1462" s="56"/>
    </row>
    <row r="1463" ht="26.25" customHeight="1">
      <c r="A1463" s="40">
        <v>1400.0</v>
      </c>
      <c r="B1463" s="55"/>
      <c r="C1463" s="49" t="s">
        <v>5924</v>
      </c>
      <c r="D1463" s="68" t="s">
        <v>5925</v>
      </c>
      <c r="E1463" s="68"/>
      <c r="F1463" s="41" t="s">
        <v>101</v>
      </c>
      <c r="G1463" s="40"/>
      <c r="H1463" s="49" t="s">
        <v>5926</v>
      </c>
      <c r="I1463" s="40" t="s">
        <v>2195</v>
      </c>
      <c r="J1463" s="49" t="s">
        <v>24</v>
      </c>
      <c r="K1463" s="55"/>
      <c r="L1463" s="52">
        <v>8.5293970699E10</v>
      </c>
      <c r="M1463" s="53"/>
      <c r="N1463" s="54" t="s">
        <v>5927</v>
      </c>
      <c r="O1463" s="40" t="s">
        <v>106</v>
      </c>
      <c r="P1463" s="55"/>
      <c r="Q1463" s="40" t="s">
        <v>139</v>
      </c>
      <c r="R1463" s="55"/>
      <c r="S1463" s="55"/>
      <c r="T1463" s="55"/>
      <c r="U1463" s="55"/>
      <c r="V1463" s="49" t="s">
        <v>5928</v>
      </c>
      <c r="W1463" s="55"/>
      <c r="X1463" s="55"/>
      <c r="Y1463" s="55"/>
      <c r="Z1463" s="40"/>
      <c r="AA1463" s="55"/>
      <c r="AB1463" s="40"/>
      <c r="AC1463" s="40"/>
      <c r="AD1463" s="55"/>
      <c r="AE1463" s="56"/>
      <c r="AF1463" s="56"/>
      <c r="AG1463" s="56"/>
      <c r="AH1463" s="56"/>
      <c r="AI1463" s="56"/>
      <c r="AJ1463" s="56"/>
      <c r="AK1463" s="56"/>
    </row>
    <row r="1464" ht="26.25" customHeight="1">
      <c r="A1464" s="10">
        <f>A1463+1</f>
        <v>1401</v>
      </c>
      <c r="B1464" s="56"/>
      <c r="C1464" s="66" t="s">
        <v>5929</v>
      </c>
      <c r="D1464" s="61">
        <v>37003.0</v>
      </c>
      <c r="E1464" s="62" t="s">
        <v>5930</v>
      </c>
      <c r="F1464" s="78" t="s">
        <v>101</v>
      </c>
      <c r="G1464" s="66" t="s">
        <v>102</v>
      </c>
      <c r="H1464" s="66" t="s">
        <v>5931</v>
      </c>
      <c r="I1464" s="66" t="s">
        <v>5932</v>
      </c>
      <c r="J1464" s="66" t="s">
        <v>16</v>
      </c>
      <c r="K1464" s="66" t="s">
        <v>105</v>
      </c>
      <c r="L1464" s="64">
        <v>8.785186125E10</v>
      </c>
      <c r="M1464" s="64">
        <v>8.5755782047E10</v>
      </c>
      <c r="N1464" s="66" t="s">
        <v>5933</v>
      </c>
      <c r="O1464" s="81" t="s">
        <v>106</v>
      </c>
      <c r="P1464" s="66" t="s">
        <v>123</v>
      </c>
      <c r="Q1464" s="66" t="s">
        <v>139</v>
      </c>
      <c r="R1464" s="66" t="s">
        <v>158</v>
      </c>
      <c r="S1464" s="66" t="s">
        <v>5703</v>
      </c>
      <c r="T1464" s="66" t="s">
        <v>5934</v>
      </c>
      <c r="U1464" s="66" t="s">
        <v>5934</v>
      </c>
      <c r="V1464" s="66" t="s">
        <v>5703</v>
      </c>
      <c r="W1464" s="66" t="s">
        <v>593</v>
      </c>
      <c r="X1464" s="66" t="s">
        <v>5935</v>
      </c>
      <c r="Y1464" s="82" t="s">
        <v>5936</v>
      </c>
      <c r="Z1464" s="66"/>
      <c r="AA1464" s="82" t="s">
        <v>5937</v>
      </c>
      <c r="AB1464" s="82" t="s">
        <v>5938</v>
      </c>
      <c r="AC1464" s="66" t="s">
        <v>139</v>
      </c>
      <c r="AD1464" s="82" t="s">
        <v>5939</v>
      </c>
      <c r="AE1464" s="82" t="s">
        <v>5940</v>
      </c>
      <c r="AF1464" s="56"/>
      <c r="AG1464" s="56"/>
      <c r="AH1464" s="56"/>
      <c r="AI1464" s="56"/>
      <c r="AJ1464" s="56"/>
      <c r="AK1464" s="56"/>
    </row>
    <row r="1465" ht="26.25" customHeight="1">
      <c r="A1465" s="40">
        <v>1401.0</v>
      </c>
      <c r="B1465" s="55"/>
      <c r="C1465" s="49" t="s">
        <v>5941</v>
      </c>
      <c r="D1465" s="67">
        <v>33610.0</v>
      </c>
      <c r="E1465" s="67"/>
      <c r="F1465" s="41" t="s">
        <v>101</v>
      </c>
      <c r="G1465" s="40"/>
      <c r="H1465" s="49" t="s">
        <v>5942</v>
      </c>
      <c r="I1465" s="40" t="s">
        <v>5943</v>
      </c>
      <c r="J1465" s="49" t="s">
        <v>2732</v>
      </c>
      <c r="K1465" s="49" t="s">
        <v>1776</v>
      </c>
      <c r="L1465" s="52">
        <v>8.2188450424E10</v>
      </c>
      <c r="M1465" s="53"/>
      <c r="N1465" s="49" t="s">
        <v>2840</v>
      </c>
      <c r="O1465" s="40" t="s">
        <v>106</v>
      </c>
      <c r="P1465" s="55"/>
      <c r="Q1465" s="40" t="s">
        <v>139</v>
      </c>
      <c r="R1465" s="55"/>
      <c r="S1465" s="55"/>
      <c r="T1465" s="55"/>
      <c r="U1465" s="55"/>
      <c r="V1465" s="49" t="s">
        <v>5944</v>
      </c>
      <c r="W1465" s="55"/>
      <c r="X1465" s="55"/>
      <c r="Y1465" s="55"/>
      <c r="Z1465" s="40"/>
      <c r="AA1465" s="55"/>
      <c r="AB1465" s="40"/>
      <c r="AC1465" s="40"/>
      <c r="AD1465" s="55"/>
      <c r="AE1465" s="56"/>
      <c r="AF1465" s="56"/>
      <c r="AG1465" s="56"/>
      <c r="AH1465" s="56"/>
      <c r="AI1465" s="56"/>
      <c r="AJ1465" s="56"/>
      <c r="AK1465" s="56"/>
    </row>
    <row r="1466" ht="26.25" customHeight="1">
      <c r="A1466" s="40">
        <v>1402.0</v>
      </c>
      <c r="B1466" s="55"/>
      <c r="C1466" s="49" t="s">
        <v>5945</v>
      </c>
      <c r="D1466" s="68" t="s">
        <v>5946</v>
      </c>
      <c r="E1466" s="68"/>
      <c r="F1466" s="41" t="s">
        <v>101</v>
      </c>
      <c r="G1466" s="40"/>
      <c r="H1466" s="49" t="s">
        <v>5947</v>
      </c>
      <c r="I1466" s="40" t="s">
        <v>4769</v>
      </c>
      <c r="J1466" s="49" t="s">
        <v>10</v>
      </c>
      <c r="K1466" s="49" t="s">
        <v>105</v>
      </c>
      <c r="L1466" s="52">
        <v>8.5704218019E10</v>
      </c>
      <c r="M1466" s="53">
        <v>8.2237130907E10</v>
      </c>
      <c r="N1466" s="49"/>
      <c r="O1466" s="40" t="s">
        <v>177</v>
      </c>
      <c r="P1466" s="55"/>
      <c r="Q1466" s="40" t="s">
        <v>108</v>
      </c>
      <c r="R1466" s="55"/>
      <c r="S1466" s="55"/>
      <c r="T1466" s="55"/>
      <c r="U1466" s="55"/>
      <c r="V1466" s="49" t="s">
        <v>5948</v>
      </c>
      <c r="W1466" s="55"/>
      <c r="X1466" s="55"/>
      <c r="Y1466" s="55"/>
      <c r="Z1466" s="40"/>
      <c r="AA1466" s="55"/>
      <c r="AB1466" s="40"/>
      <c r="AC1466" s="40"/>
      <c r="AD1466" s="55"/>
      <c r="AE1466" s="56"/>
      <c r="AF1466" s="56"/>
      <c r="AG1466" s="56"/>
      <c r="AH1466" s="56"/>
      <c r="AI1466" s="56"/>
      <c r="AJ1466" s="56"/>
      <c r="AK1466" s="56"/>
    </row>
    <row r="1467" ht="26.25" customHeight="1">
      <c r="A1467" s="40">
        <v>1403.0</v>
      </c>
      <c r="B1467" s="55"/>
      <c r="C1467" s="49" t="s">
        <v>5949</v>
      </c>
      <c r="D1467" s="67">
        <v>33699.0</v>
      </c>
      <c r="E1467" s="67"/>
      <c r="F1467" s="41" t="s">
        <v>119</v>
      </c>
      <c r="G1467" s="40"/>
      <c r="H1467" s="49" t="s">
        <v>5950</v>
      </c>
      <c r="I1467" s="40" t="s">
        <v>2400</v>
      </c>
      <c r="J1467" s="49" t="s">
        <v>24</v>
      </c>
      <c r="K1467" s="49" t="s">
        <v>105</v>
      </c>
      <c r="L1467" s="52">
        <v>8.2225469313E10</v>
      </c>
      <c r="M1467" s="53"/>
      <c r="N1467" s="54" t="s">
        <v>5951</v>
      </c>
      <c r="O1467" s="40" t="s">
        <v>137</v>
      </c>
      <c r="P1467" s="55"/>
      <c r="Q1467" s="40" t="s">
        <v>108</v>
      </c>
      <c r="R1467" s="55"/>
      <c r="S1467" s="55"/>
      <c r="T1467" s="55"/>
      <c r="U1467" s="55"/>
      <c r="V1467" s="49"/>
      <c r="W1467" s="55"/>
      <c r="X1467" s="55"/>
      <c r="Y1467" s="55"/>
      <c r="Z1467" s="40"/>
      <c r="AA1467" s="55"/>
      <c r="AB1467" s="40"/>
      <c r="AC1467" s="40"/>
      <c r="AD1467" s="55"/>
      <c r="AE1467" s="56"/>
      <c r="AF1467" s="56"/>
      <c r="AG1467" s="56"/>
      <c r="AH1467" s="56"/>
      <c r="AI1467" s="56"/>
      <c r="AJ1467" s="56"/>
      <c r="AK1467" s="56"/>
    </row>
    <row r="1468" ht="26.25" customHeight="1">
      <c r="A1468" s="40">
        <v>1404.0</v>
      </c>
      <c r="B1468" s="55"/>
      <c r="C1468" s="49" t="s">
        <v>5952</v>
      </c>
      <c r="D1468" s="67">
        <v>35281.0</v>
      </c>
      <c r="E1468" s="67"/>
      <c r="F1468" s="41" t="s">
        <v>101</v>
      </c>
      <c r="G1468" s="40"/>
      <c r="H1468" s="49" t="s">
        <v>5953</v>
      </c>
      <c r="I1468" s="40" t="s">
        <v>248</v>
      </c>
      <c r="J1468" s="49" t="s">
        <v>11</v>
      </c>
      <c r="K1468" s="49" t="s">
        <v>105</v>
      </c>
      <c r="L1468" s="52">
        <v>8.3877237934E10</v>
      </c>
      <c r="M1468" s="53" t="s">
        <v>5954</v>
      </c>
      <c r="N1468" s="54" t="s">
        <v>5064</v>
      </c>
      <c r="O1468" s="40" t="s">
        <v>177</v>
      </c>
      <c r="P1468" s="55"/>
      <c r="Q1468" s="40" t="s">
        <v>108</v>
      </c>
      <c r="R1468" s="55"/>
      <c r="S1468" s="55"/>
      <c r="T1468" s="55"/>
      <c r="U1468" s="55"/>
      <c r="V1468" s="49" t="s">
        <v>5955</v>
      </c>
      <c r="W1468" s="55"/>
      <c r="X1468" s="55"/>
      <c r="Y1468" s="55"/>
      <c r="Z1468" s="40"/>
      <c r="AA1468" s="55"/>
      <c r="AB1468" s="40"/>
      <c r="AC1468" s="40"/>
      <c r="AD1468" s="55"/>
      <c r="AE1468" s="56"/>
      <c r="AF1468" s="56"/>
      <c r="AG1468" s="56"/>
      <c r="AH1468" s="56"/>
      <c r="AI1468" s="56"/>
      <c r="AJ1468" s="56"/>
      <c r="AK1468" s="56"/>
    </row>
    <row r="1469" ht="26.25" customHeight="1">
      <c r="A1469" s="40">
        <v>1405.0</v>
      </c>
      <c r="B1469" s="55"/>
      <c r="C1469" s="49" t="s">
        <v>5956</v>
      </c>
      <c r="D1469" s="68" t="s">
        <v>5957</v>
      </c>
      <c r="E1469" s="68"/>
      <c r="F1469" s="41" t="s">
        <v>101</v>
      </c>
      <c r="G1469" s="40"/>
      <c r="H1469" s="49" t="s">
        <v>5958</v>
      </c>
      <c r="I1469" s="40" t="s">
        <v>15</v>
      </c>
      <c r="J1469" s="49" t="s">
        <v>15</v>
      </c>
      <c r="K1469" s="49" t="s">
        <v>105</v>
      </c>
      <c r="L1469" s="52">
        <v>8.5217108651E10</v>
      </c>
      <c r="M1469" s="53" t="s">
        <v>5959</v>
      </c>
      <c r="N1469" s="54" t="s">
        <v>5960</v>
      </c>
      <c r="O1469" s="40" t="s">
        <v>4</v>
      </c>
      <c r="P1469" s="55"/>
      <c r="Q1469" s="40" t="s">
        <v>2831</v>
      </c>
      <c r="R1469" s="55"/>
      <c r="S1469" s="55"/>
      <c r="T1469" s="55"/>
      <c r="U1469" s="55"/>
      <c r="V1469" s="49" t="s">
        <v>5961</v>
      </c>
      <c r="W1469" s="55"/>
      <c r="X1469" s="55"/>
      <c r="Y1469" s="55"/>
      <c r="Z1469" s="40"/>
      <c r="AA1469" s="55"/>
      <c r="AB1469" s="40"/>
      <c r="AC1469" s="40"/>
      <c r="AD1469" s="55"/>
      <c r="AE1469" s="56"/>
      <c r="AF1469" s="56"/>
      <c r="AG1469" s="56"/>
      <c r="AH1469" s="56"/>
      <c r="AI1469" s="56"/>
      <c r="AJ1469" s="56"/>
      <c r="AK1469" s="56"/>
    </row>
    <row r="1470" ht="26.25" customHeight="1">
      <c r="A1470" s="10">
        <f>A1469+1</f>
        <v>1406</v>
      </c>
      <c r="B1470" s="59"/>
      <c r="C1470" s="60" t="s">
        <v>5962</v>
      </c>
      <c r="D1470" s="61">
        <v>36507.0</v>
      </c>
      <c r="E1470" s="62" t="s">
        <v>5963</v>
      </c>
      <c r="F1470" s="63" t="s">
        <v>101</v>
      </c>
      <c r="G1470" s="60" t="s">
        <v>102</v>
      </c>
      <c r="H1470" s="60" t="s">
        <v>5964</v>
      </c>
      <c r="I1470" s="60" t="s">
        <v>32</v>
      </c>
      <c r="J1470" s="60" t="s">
        <v>11</v>
      </c>
      <c r="K1470" s="60" t="s">
        <v>314</v>
      </c>
      <c r="L1470" s="64">
        <v>8.1219282462E10</v>
      </c>
      <c r="M1470" s="64">
        <v>8.2123655146E10</v>
      </c>
      <c r="N1470" s="60" t="s">
        <v>5965</v>
      </c>
      <c r="O1470" s="60" t="s">
        <v>106</v>
      </c>
      <c r="P1470" s="60" t="s">
        <v>123</v>
      </c>
      <c r="Q1470" s="60" t="s">
        <v>139</v>
      </c>
      <c r="R1470" s="60" t="s">
        <v>610</v>
      </c>
      <c r="S1470" s="66"/>
      <c r="T1470" s="60" t="s">
        <v>5966</v>
      </c>
      <c r="U1470" s="60" t="s">
        <v>5967</v>
      </c>
      <c r="V1470" s="60" t="s">
        <v>5968</v>
      </c>
      <c r="W1470" s="60" t="s">
        <v>593</v>
      </c>
      <c r="X1470" s="60" t="s">
        <v>593</v>
      </c>
      <c r="Y1470" s="65" t="s">
        <v>5969</v>
      </c>
      <c r="Z1470" s="66"/>
      <c r="AA1470" s="65" t="s">
        <v>5970</v>
      </c>
      <c r="AB1470" s="65" t="s">
        <v>5971</v>
      </c>
      <c r="AC1470" s="60" t="s">
        <v>1843</v>
      </c>
      <c r="AD1470" s="66"/>
      <c r="AE1470" s="66"/>
      <c r="AF1470" s="56"/>
      <c r="AG1470" s="56"/>
      <c r="AH1470" s="56"/>
      <c r="AI1470" s="56"/>
      <c r="AJ1470" s="56"/>
      <c r="AK1470" s="56"/>
    </row>
    <row r="1471" ht="26.25" customHeight="1">
      <c r="A1471" s="40">
        <v>1406.0</v>
      </c>
      <c r="B1471" s="55"/>
      <c r="C1471" s="49" t="s">
        <v>5972</v>
      </c>
      <c r="D1471" s="67">
        <v>35767.0</v>
      </c>
      <c r="E1471" s="67"/>
      <c r="F1471" s="41" t="s">
        <v>101</v>
      </c>
      <c r="G1471" s="40"/>
      <c r="H1471" s="49" t="s">
        <v>5973</v>
      </c>
      <c r="I1471" s="40" t="s">
        <v>5974</v>
      </c>
      <c r="J1471" s="49" t="s">
        <v>5975</v>
      </c>
      <c r="K1471" s="49" t="s">
        <v>105</v>
      </c>
      <c r="L1471" s="52">
        <v>8.2291562097E10</v>
      </c>
      <c r="M1471" s="53">
        <v>8.2197004602E10</v>
      </c>
      <c r="N1471" s="54" t="s">
        <v>5976</v>
      </c>
      <c r="O1471" s="40" t="s">
        <v>106</v>
      </c>
      <c r="P1471" s="55"/>
      <c r="Q1471" s="40" t="s">
        <v>108</v>
      </c>
      <c r="R1471" s="55"/>
      <c r="S1471" s="55"/>
      <c r="T1471" s="55"/>
      <c r="U1471" s="55"/>
      <c r="V1471" s="49" t="s">
        <v>5977</v>
      </c>
      <c r="W1471" s="55"/>
      <c r="X1471" s="55"/>
      <c r="Y1471" s="55"/>
      <c r="Z1471" s="40"/>
      <c r="AA1471" s="55"/>
      <c r="AB1471" s="40"/>
      <c r="AC1471" s="40"/>
      <c r="AD1471" s="55"/>
      <c r="AE1471" s="56"/>
      <c r="AF1471" s="56"/>
      <c r="AG1471" s="56"/>
      <c r="AH1471" s="56"/>
      <c r="AI1471" s="56"/>
      <c r="AJ1471" s="56"/>
      <c r="AK1471" s="56"/>
    </row>
    <row r="1472" ht="26.25" customHeight="1">
      <c r="A1472" s="10">
        <f>A1471+1</f>
        <v>1407</v>
      </c>
      <c r="B1472" s="59"/>
      <c r="C1472" s="60" t="s">
        <v>5978</v>
      </c>
      <c r="D1472" s="61">
        <v>37098.0</v>
      </c>
      <c r="E1472" s="62" t="s">
        <v>5979</v>
      </c>
      <c r="F1472" s="63" t="s">
        <v>101</v>
      </c>
      <c r="G1472" s="60" t="s">
        <v>102</v>
      </c>
      <c r="H1472" s="60" t="s">
        <v>5980</v>
      </c>
      <c r="I1472" s="60" t="s">
        <v>4140</v>
      </c>
      <c r="J1472" s="60" t="s">
        <v>11</v>
      </c>
      <c r="K1472" s="60" t="s">
        <v>105</v>
      </c>
      <c r="L1472" s="64">
        <v>8.960373954E10</v>
      </c>
      <c r="M1472" s="64">
        <v>8.5883376149E10</v>
      </c>
      <c r="N1472" s="60" t="s">
        <v>5981</v>
      </c>
      <c r="O1472" s="60" t="s">
        <v>106</v>
      </c>
      <c r="P1472" s="60" t="s">
        <v>123</v>
      </c>
      <c r="Q1472" s="60" t="s">
        <v>588</v>
      </c>
      <c r="R1472" s="60" t="s">
        <v>158</v>
      </c>
      <c r="S1472" s="66"/>
      <c r="T1472" s="60" t="s">
        <v>5982</v>
      </c>
      <c r="U1472" s="60" t="s">
        <v>5983</v>
      </c>
      <c r="V1472" s="60" t="s">
        <v>5984</v>
      </c>
      <c r="W1472" s="60" t="s">
        <v>593</v>
      </c>
      <c r="X1472" s="60" t="s">
        <v>5985</v>
      </c>
      <c r="Y1472" s="65" t="s">
        <v>5986</v>
      </c>
      <c r="Z1472" s="66"/>
      <c r="AA1472" s="65" t="s">
        <v>5987</v>
      </c>
      <c r="AB1472" s="65" t="s">
        <v>5988</v>
      </c>
      <c r="AC1472" s="60" t="s">
        <v>5989</v>
      </c>
      <c r="AD1472" s="66"/>
      <c r="AE1472" s="65" t="s">
        <v>5990</v>
      </c>
      <c r="AF1472" s="56"/>
      <c r="AG1472" s="56"/>
      <c r="AH1472" s="56"/>
      <c r="AI1472" s="56"/>
      <c r="AJ1472" s="56"/>
      <c r="AK1472" s="56"/>
    </row>
    <row r="1473" ht="26.25" customHeight="1">
      <c r="A1473" s="40">
        <v>1407.0</v>
      </c>
      <c r="B1473" s="55"/>
      <c r="C1473" s="49" t="s">
        <v>5991</v>
      </c>
      <c r="D1473" s="68" t="s">
        <v>5992</v>
      </c>
      <c r="E1473" s="68"/>
      <c r="F1473" s="41" t="s">
        <v>101</v>
      </c>
      <c r="G1473" s="40"/>
      <c r="H1473" s="49" t="s">
        <v>5993</v>
      </c>
      <c r="I1473" s="40" t="s">
        <v>5994</v>
      </c>
      <c r="J1473" s="49" t="s">
        <v>46</v>
      </c>
      <c r="K1473" s="49" t="s">
        <v>105</v>
      </c>
      <c r="L1473" s="52">
        <v>8.5296324137E10</v>
      </c>
      <c r="M1473" s="53" t="s">
        <v>5995</v>
      </c>
      <c r="N1473" s="49" t="s">
        <v>5996</v>
      </c>
      <c r="O1473" s="40" t="s">
        <v>2961</v>
      </c>
      <c r="P1473" s="55"/>
      <c r="Q1473" s="40" t="s">
        <v>108</v>
      </c>
      <c r="R1473" s="55"/>
      <c r="S1473" s="55"/>
      <c r="T1473" s="55"/>
      <c r="U1473" s="55"/>
      <c r="V1473" s="49" t="s">
        <v>5997</v>
      </c>
      <c r="W1473" s="55"/>
      <c r="X1473" s="55"/>
      <c r="Y1473" s="55"/>
      <c r="Z1473" s="40"/>
      <c r="AA1473" s="55"/>
      <c r="AB1473" s="40"/>
      <c r="AC1473" s="40"/>
      <c r="AD1473" s="55"/>
      <c r="AE1473" s="56"/>
      <c r="AF1473" s="56"/>
      <c r="AG1473" s="56"/>
      <c r="AH1473" s="56"/>
      <c r="AI1473" s="56"/>
      <c r="AJ1473" s="56"/>
      <c r="AK1473" s="56"/>
    </row>
    <row r="1474" ht="26.25" customHeight="1">
      <c r="A1474" s="40">
        <v>1408.0</v>
      </c>
      <c r="B1474" s="55"/>
      <c r="C1474" s="49" t="s">
        <v>5998</v>
      </c>
      <c r="D1474" s="68" t="s">
        <v>5999</v>
      </c>
      <c r="E1474" s="68"/>
      <c r="F1474" s="41" t="s">
        <v>101</v>
      </c>
      <c r="G1474" s="40"/>
      <c r="H1474" s="49" t="s">
        <v>6000</v>
      </c>
      <c r="I1474" s="40" t="s">
        <v>15</v>
      </c>
      <c r="J1474" s="49" t="s">
        <v>15</v>
      </c>
      <c r="K1474" s="49" t="s">
        <v>1776</v>
      </c>
      <c r="L1474" s="52">
        <v>8.1318837302E10</v>
      </c>
      <c r="M1474" s="53">
        <v>8.1293736981E10</v>
      </c>
      <c r="N1474" s="49" t="s">
        <v>6001</v>
      </c>
      <c r="O1474" s="40" t="s">
        <v>2890</v>
      </c>
      <c r="P1474" s="55"/>
      <c r="Q1474" s="40" t="s">
        <v>108</v>
      </c>
      <c r="R1474" s="55"/>
      <c r="S1474" s="55"/>
      <c r="T1474" s="55"/>
      <c r="U1474" s="55"/>
      <c r="V1474" s="49" t="s">
        <v>6002</v>
      </c>
      <c r="W1474" s="55"/>
      <c r="X1474" s="55"/>
      <c r="Y1474" s="55"/>
      <c r="Z1474" s="40"/>
      <c r="AA1474" s="55"/>
      <c r="AB1474" s="40"/>
      <c r="AC1474" s="40"/>
      <c r="AD1474" s="55"/>
      <c r="AE1474" s="56"/>
      <c r="AF1474" s="56"/>
      <c r="AG1474" s="56"/>
      <c r="AH1474" s="56"/>
      <c r="AI1474" s="56"/>
      <c r="AJ1474" s="56"/>
      <c r="AK1474" s="56"/>
    </row>
    <row r="1475" ht="26.25" customHeight="1">
      <c r="A1475" s="40">
        <v>1409.0</v>
      </c>
      <c r="B1475" s="55"/>
      <c r="C1475" s="49" t="s">
        <v>6003</v>
      </c>
      <c r="D1475" s="68" t="s">
        <v>6004</v>
      </c>
      <c r="E1475" s="68"/>
      <c r="F1475" s="41" t="s">
        <v>119</v>
      </c>
      <c r="G1475" s="40"/>
      <c r="H1475" s="49" t="s">
        <v>6005</v>
      </c>
      <c r="I1475" s="40" t="s">
        <v>2591</v>
      </c>
      <c r="J1475" s="49" t="s">
        <v>16</v>
      </c>
      <c r="K1475" s="49" t="s">
        <v>6006</v>
      </c>
      <c r="L1475" s="52">
        <v>8.1556625851E10</v>
      </c>
      <c r="M1475" s="53"/>
      <c r="N1475" s="49" t="s">
        <v>6007</v>
      </c>
      <c r="O1475" s="40" t="s">
        <v>106</v>
      </c>
      <c r="P1475" s="55"/>
      <c r="Q1475" s="40" t="s">
        <v>108</v>
      </c>
      <c r="R1475" s="55"/>
      <c r="S1475" s="55"/>
      <c r="T1475" s="55"/>
      <c r="U1475" s="55"/>
      <c r="V1475" s="49" t="s">
        <v>6008</v>
      </c>
      <c r="W1475" s="55"/>
      <c r="X1475" s="55"/>
      <c r="Y1475" s="55"/>
      <c r="Z1475" s="40"/>
      <c r="AA1475" s="55"/>
      <c r="AB1475" s="40"/>
      <c r="AC1475" s="40"/>
      <c r="AD1475" s="55"/>
      <c r="AE1475" s="56"/>
      <c r="AF1475" s="56"/>
      <c r="AG1475" s="56"/>
      <c r="AH1475" s="56"/>
      <c r="AI1475" s="56"/>
      <c r="AJ1475" s="56"/>
      <c r="AK1475" s="56"/>
    </row>
    <row r="1476" ht="26.25" customHeight="1">
      <c r="A1476" s="40">
        <v>1410.0</v>
      </c>
      <c r="B1476" s="55"/>
      <c r="C1476" s="49" t="s">
        <v>6009</v>
      </c>
      <c r="D1476" s="68" t="s">
        <v>6010</v>
      </c>
      <c r="E1476" s="68"/>
      <c r="F1476" s="41" t="s">
        <v>119</v>
      </c>
      <c r="G1476" s="40"/>
      <c r="H1476" s="49" t="s">
        <v>6011</v>
      </c>
      <c r="I1476" s="40" t="s">
        <v>2748</v>
      </c>
      <c r="J1476" s="49" t="s">
        <v>24</v>
      </c>
      <c r="K1476" s="49" t="s">
        <v>2838</v>
      </c>
      <c r="L1476" s="52">
        <v>8.5702033365E10</v>
      </c>
      <c r="M1476" s="53" t="s">
        <v>6012</v>
      </c>
      <c r="N1476" s="49" t="s">
        <v>2840</v>
      </c>
      <c r="O1476" s="40" t="s">
        <v>106</v>
      </c>
      <c r="P1476" s="55"/>
      <c r="Q1476" s="40" t="s">
        <v>2841</v>
      </c>
      <c r="R1476" s="55"/>
      <c r="S1476" s="55"/>
      <c r="T1476" s="55"/>
      <c r="U1476" s="55"/>
      <c r="V1476" s="49" t="s">
        <v>2842</v>
      </c>
      <c r="W1476" s="55"/>
      <c r="X1476" s="55"/>
      <c r="Y1476" s="55"/>
      <c r="Z1476" s="40"/>
      <c r="AA1476" s="55"/>
      <c r="AB1476" s="40"/>
      <c r="AC1476" s="40"/>
      <c r="AD1476" s="55"/>
      <c r="AE1476" s="56"/>
      <c r="AF1476" s="56"/>
      <c r="AG1476" s="56"/>
      <c r="AH1476" s="56"/>
      <c r="AI1476" s="56"/>
      <c r="AJ1476" s="56"/>
      <c r="AK1476" s="56"/>
    </row>
    <row r="1477" ht="26.25" customHeight="1">
      <c r="A1477" s="40">
        <v>1411.0</v>
      </c>
      <c r="B1477" s="55"/>
      <c r="C1477" s="49" t="s">
        <v>6013</v>
      </c>
      <c r="D1477" s="68" t="s">
        <v>6014</v>
      </c>
      <c r="E1477" s="68"/>
      <c r="F1477" s="41" t="s">
        <v>119</v>
      </c>
      <c r="G1477" s="40"/>
      <c r="H1477" s="49" t="s">
        <v>6015</v>
      </c>
      <c r="I1477" s="40" t="s">
        <v>32</v>
      </c>
      <c r="J1477" s="49" t="s">
        <v>11</v>
      </c>
      <c r="K1477" s="49" t="s">
        <v>1776</v>
      </c>
      <c r="L1477" s="52">
        <v>8.95374592444E11</v>
      </c>
      <c r="M1477" s="53" t="s">
        <v>6016</v>
      </c>
      <c r="N1477" s="49" t="s">
        <v>6017</v>
      </c>
      <c r="O1477" s="40" t="s">
        <v>106</v>
      </c>
      <c r="P1477" s="55"/>
      <c r="Q1477" s="40" t="s">
        <v>139</v>
      </c>
      <c r="R1477" s="55"/>
      <c r="S1477" s="55"/>
      <c r="T1477" s="55"/>
      <c r="U1477" s="55"/>
      <c r="V1477" s="49" t="s">
        <v>6018</v>
      </c>
      <c r="W1477" s="55"/>
      <c r="X1477" s="55"/>
      <c r="Y1477" s="55"/>
      <c r="Z1477" s="40"/>
      <c r="AA1477" s="55"/>
      <c r="AB1477" s="40"/>
      <c r="AC1477" s="40"/>
      <c r="AD1477" s="55"/>
      <c r="AE1477" s="56"/>
      <c r="AF1477" s="56"/>
      <c r="AG1477" s="56"/>
      <c r="AH1477" s="56"/>
      <c r="AI1477" s="56"/>
      <c r="AJ1477" s="56"/>
      <c r="AK1477" s="56"/>
    </row>
    <row r="1478" ht="26.25" customHeight="1">
      <c r="A1478" s="40">
        <v>1412.0</v>
      </c>
      <c r="B1478" s="55"/>
      <c r="C1478" s="49" t="s">
        <v>6019</v>
      </c>
      <c r="D1478" s="67">
        <v>31907.0</v>
      </c>
      <c r="E1478" s="67"/>
      <c r="F1478" s="41" t="s">
        <v>119</v>
      </c>
      <c r="G1478" s="40"/>
      <c r="H1478" s="49" t="s">
        <v>6020</v>
      </c>
      <c r="I1478" s="40" t="s">
        <v>2609</v>
      </c>
      <c r="J1478" s="49" t="s">
        <v>13</v>
      </c>
      <c r="K1478" s="49" t="s">
        <v>1776</v>
      </c>
      <c r="L1478" s="52">
        <v>8.7774703969E10</v>
      </c>
      <c r="M1478" s="53"/>
      <c r="N1478" s="49" t="s">
        <v>6021</v>
      </c>
      <c r="O1478" s="40" t="s">
        <v>106</v>
      </c>
      <c r="P1478" s="55"/>
      <c r="Q1478" s="40" t="s">
        <v>139</v>
      </c>
      <c r="R1478" s="55"/>
      <c r="S1478" s="55"/>
      <c r="T1478" s="55"/>
      <c r="U1478" s="55"/>
      <c r="V1478" s="49" t="s">
        <v>6022</v>
      </c>
      <c r="W1478" s="55"/>
      <c r="X1478" s="55"/>
      <c r="Y1478" s="55"/>
      <c r="Z1478" s="40"/>
      <c r="AA1478" s="55"/>
      <c r="AB1478" s="40"/>
      <c r="AC1478" s="40"/>
      <c r="AD1478" s="55"/>
      <c r="AE1478" s="56"/>
      <c r="AF1478" s="56"/>
      <c r="AG1478" s="56"/>
      <c r="AH1478" s="56"/>
      <c r="AI1478" s="56"/>
      <c r="AJ1478" s="56"/>
      <c r="AK1478" s="56"/>
    </row>
    <row r="1479" ht="26.25" customHeight="1">
      <c r="A1479" s="40">
        <v>1413.0</v>
      </c>
      <c r="B1479" s="55"/>
      <c r="C1479" s="49" t="s">
        <v>6023</v>
      </c>
      <c r="D1479" s="68" t="s">
        <v>6024</v>
      </c>
      <c r="E1479" s="68"/>
      <c r="F1479" s="41" t="s">
        <v>101</v>
      </c>
      <c r="G1479" s="40"/>
      <c r="H1479" s="49" t="s">
        <v>6025</v>
      </c>
      <c r="I1479" s="40" t="s">
        <v>15</v>
      </c>
      <c r="J1479" s="49" t="s">
        <v>15</v>
      </c>
      <c r="K1479" s="49" t="s">
        <v>1776</v>
      </c>
      <c r="L1479" s="52">
        <v>8.7878696718E10</v>
      </c>
      <c r="M1479" s="53" t="s">
        <v>6026</v>
      </c>
      <c r="N1479" s="49" t="s">
        <v>6027</v>
      </c>
      <c r="O1479" s="40" t="s">
        <v>137</v>
      </c>
      <c r="P1479" s="55"/>
      <c r="Q1479" s="40" t="s">
        <v>139</v>
      </c>
      <c r="R1479" s="55"/>
      <c r="S1479" s="55"/>
      <c r="T1479" s="55"/>
      <c r="U1479" s="55"/>
      <c r="V1479" s="49" t="s">
        <v>6028</v>
      </c>
      <c r="W1479" s="55"/>
      <c r="X1479" s="55"/>
      <c r="Y1479" s="55"/>
      <c r="Z1479" s="40"/>
      <c r="AA1479" s="55"/>
      <c r="AB1479" s="40"/>
      <c r="AC1479" s="40"/>
      <c r="AD1479" s="55"/>
      <c r="AE1479" s="56"/>
      <c r="AF1479" s="56"/>
      <c r="AG1479" s="56"/>
      <c r="AH1479" s="56"/>
      <c r="AI1479" s="56"/>
      <c r="AJ1479" s="56"/>
      <c r="AK1479" s="56"/>
    </row>
    <row r="1480" ht="26.25" customHeight="1">
      <c r="A1480" s="40">
        <v>1414.0</v>
      </c>
      <c r="B1480" s="55"/>
      <c r="C1480" s="49" t="s">
        <v>6029</v>
      </c>
      <c r="D1480" s="68" t="s">
        <v>6030</v>
      </c>
      <c r="E1480" s="68"/>
      <c r="F1480" s="41" t="s">
        <v>101</v>
      </c>
      <c r="G1480" s="40"/>
      <c r="H1480" s="49" t="s">
        <v>6031</v>
      </c>
      <c r="I1480" s="40" t="s">
        <v>2020</v>
      </c>
      <c r="J1480" s="49" t="s">
        <v>15</v>
      </c>
      <c r="K1480" s="49" t="s">
        <v>105</v>
      </c>
      <c r="L1480" s="52" t="s">
        <v>6032</v>
      </c>
      <c r="M1480" s="53" t="s">
        <v>6033</v>
      </c>
      <c r="N1480" s="49" t="s">
        <v>6034</v>
      </c>
      <c r="O1480" s="40" t="s">
        <v>106</v>
      </c>
      <c r="P1480" s="55"/>
      <c r="Q1480" s="40" t="s">
        <v>139</v>
      </c>
      <c r="R1480" s="55"/>
      <c r="S1480" s="55"/>
      <c r="T1480" s="55"/>
      <c r="U1480" s="55"/>
      <c r="V1480" s="49" t="s">
        <v>6035</v>
      </c>
      <c r="W1480" s="55"/>
      <c r="X1480" s="55"/>
      <c r="Y1480" s="55"/>
      <c r="Z1480" s="40"/>
      <c r="AA1480" s="55"/>
      <c r="AB1480" s="40"/>
      <c r="AC1480" s="40"/>
      <c r="AD1480" s="55"/>
      <c r="AE1480" s="56"/>
      <c r="AF1480" s="56"/>
      <c r="AG1480" s="56"/>
      <c r="AH1480" s="56"/>
      <c r="AI1480" s="56"/>
      <c r="AJ1480" s="56"/>
      <c r="AK1480" s="56"/>
    </row>
    <row r="1481" ht="26.25" customHeight="1">
      <c r="A1481" s="40">
        <v>1415.0</v>
      </c>
      <c r="B1481" s="55"/>
      <c r="C1481" s="49" t="s">
        <v>6036</v>
      </c>
      <c r="D1481" s="68" t="s">
        <v>6037</v>
      </c>
      <c r="E1481" s="68"/>
      <c r="F1481" s="41" t="s">
        <v>101</v>
      </c>
      <c r="G1481" s="40"/>
      <c r="H1481" s="49" t="s">
        <v>6038</v>
      </c>
      <c r="I1481" s="40" t="s">
        <v>2217</v>
      </c>
      <c r="J1481" s="49" t="s">
        <v>24</v>
      </c>
      <c r="K1481" s="49" t="s">
        <v>105</v>
      </c>
      <c r="L1481" s="75" t="s">
        <v>6039</v>
      </c>
      <c r="M1481" s="53" t="s">
        <v>6040</v>
      </c>
      <c r="N1481" s="54" t="s">
        <v>6041</v>
      </c>
      <c r="O1481" s="40" t="s">
        <v>106</v>
      </c>
      <c r="P1481" s="55"/>
      <c r="Q1481" s="40" t="s">
        <v>108</v>
      </c>
      <c r="R1481" s="55"/>
      <c r="S1481" s="55"/>
      <c r="T1481" s="55"/>
      <c r="U1481" s="55"/>
      <c r="V1481" s="49" t="s">
        <v>6042</v>
      </c>
      <c r="W1481" s="55"/>
      <c r="X1481" s="55"/>
      <c r="Y1481" s="55"/>
      <c r="Z1481" s="40"/>
      <c r="AA1481" s="55"/>
      <c r="AB1481" s="40"/>
      <c r="AC1481" s="40"/>
      <c r="AD1481" s="55"/>
      <c r="AE1481" s="56"/>
      <c r="AF1481" s="56"/>
      <c r="AG1481" s="56"/>
      <c r="AH1481" s="56"/>
      <c r="AI1481" s="56"/>
      <c r="AJ1481" s="56"/>
      <c r="AK1481" s="56"/>
    </row>
    <row r="1482" ht="26.25" customHeight="1">
      <c r="A1482" s="10">
        <f>A1481+1</f>
        <v>1416</v>
      </c>
      <c r="B1482" s="56"/>
      <c r="C1482" s="66" t="s">
        <v>6043</v>
      </c>
      <c r="D1482" s="61">
        <v>35492.0</v>
      </c>
      <c r="E1482" s="61"/>
      <c r="F1482" s="78" t="s">
        <v>101</v>
      </c>
      <c r="G1482" s="66" t="s">
        <v>102</v>
      </c>
      <c r="H1482" s="66" t="s">
        <v>6044</v>
      </c>
      <c r="I1482" s="66" t="s">
        <v>5273</v>
      </c>
      <c r="J1482" s="66" t="s">
        <v>11</v>
      </c>
      <c r="K1482" s="66" t="s">
        <v>314</v>
      </c>
      <c r="L1482" s="79">
        <v>8.7887017043E10</v>
      </c>
      <c r="M1482" s="80">
        <v>8.17213295E8</v>
      </c>
      <c r="N1482" s="66" t="s">
        <v>6045</v>
      </c>
      <c r="O1482" s="81" t="s">
        <v>137</v>
      </c>
      <c r="P1482" s="66" t="s">
        <v>5649</v>
      </c>
      <c r="Q1482" s="66" t="s">
        <v>316</v>
      </c>
      <c r="R1482" s="66" t="s">
        <v>394</v>
      </c>
      <c r="S1482" s="66"/>
      <c r="T1482" s="66" t="s">
        <v>308</v>
      </c>
      <c r="U1482" s="66" t="s">
        <v>6046</v>
      </c>
      <c r="V1482" s="66" t="s">
        <v>1244</v>
      </c>
      <c r="W1482" s="66" t="s">
        <v>593</v>
      </c>
      <c r="X1482" s="66" t="s">
        <v>6047</v>
      </c>
      <c r="Y1482" s="82" t="s">
        <v>6048</v>
      </c>
      <c r="Z1482" s="66" t="s">
        <v>190</v>
      </c>
      <c r="AA1482" s="82" t="s">
        <v>6049</v>
      </c>
      <c r="AB1482" s="82" t="s">
        <v>6050</v>
      </c>
      <c r="AC1482" s="66" t="s">
        <v>6051</v>
      </c>
      <c r="AD1482" s="82" t="s">
        <v>6052</v>
      </c>
      <c r="AE1482" s="66"/>
      <c r="AF1482" s="56"/>
      <c r="AG1482" s="56"/>
      <c r="AH1482" s="56"/>
      <c r="AI1482" s="56"/>
      <c r="AJ1482" s="56"/>
      <c r="AK1482" s="56"/>
    </row>
    <row r="1483" ht="26.25" customHeight="1">
      <c r="A1483" s="40">
        <v>1416.0</v>
      </c>
      <c r="B1483" s="55"/>
      <c r="C1483" s="49" t="s">
        <v>6053</v>
      </c>
      <c r="D1483" s="68" t="s">
        <v>6054</v>
      </c>
      <c r="E1483" s="68"/>
      <c r="F1483" s="41" t="s">
        <v>101</v>
      </c>
      <c r="G1483" s="40"/>
      <c r="H1483" s="49" t="s">
        <v>6055</v>
      </c>
      <c r="I1483" s="40" t="s">
        <v>151</v>
      </c>
      <c r="J1483" s="49" t="s">
        <v>11</v>
      </c>
      <c r="K1483" s="49" t="s">
        <v>105</v>
      </c>
      <c r="L1483" s="52">
        <v>8.5695934942E10</v>
      </c>
      <c r="M1483" s="53" t="s">
        <v>6056</v>
      </c>
      <c r="N1483" s="49" t="s">
        <v>2840</v>
      </c>
      <c r="O1483" s="40" t="s">
        <v>2890</v>
      </c>
      <c r="P1483" s="55"/>
      <c r="Q1483" s="40" t="s">
        <v>108</v>
      </c>
      <c r="R1483" s="55"/>
      <c r="S1483" s="55"/>
      <c r="T1483" s="55"/>
      <c r="U1483" s="55"/>
      <c r="V1483" s="49" t="s">
        <v>6057</v>
      </c>
      <c r="W1483" s="55"/>
      <c r="X1483" s="55"/>
      <c r="Y1483" s="55"/>
      <c r="Z1483" s="40"/>
      <c r="AA1483" s="55"/>
      <c r="AB1483" s="40"/>
      <c r="AC1483" s="40"/>
      <c r="AD1483" s="55"/>
      <c r="AE1483" s="56"/>
      <c r="AF1483" s="56"/>
      <c r="AG1483" s="56"/>
      <c r="AH1483" s="56"/>
      <c r="AI1483" s="56"/>
      <c r="AJ1483" s="56"/>
      <c r="AK1483" s="56"/>
    </row>
    <row r="1484" ht="26.25" customHeight="1">
      <c r="A1484" s="40">
        <v>1417.0</v>
      </c>
      <c r="B1484" s="55"/>
      <c r="C1484" s="49" t="s">
        <v>6058</v>
      </c>
      <c r="D1484" s="68" t="s">
        <v>6059</v>
      </c>
      <c r="E1484" s="68"/>
      <c r="F1484" s="41" t="s">
        <v>101</v>
      </c>
      <c r="G1484" s="40"/>
      <c r="H1484" s="49" t="s">
        <v>6060</v>
      </c>
      <c r="I1484" s="40" t="s">
        <v>151</v>
      </c>
      <c r="J1484" s="49" t="s">
        <v>11</v>
      </c>
      <c r="K1484" s="49" t="s">
        <v>105</v>
      </c>
      <c r="L1484" s="52" t="s">
        <v>6061</v>
      </c>
      <c r="M1484" s="53" t="s">
        <v>6062</v>
      </c>
      <c r="N1484" s="49" t="s">
        <v>6063</v>
      </c>
      <c r="O1484" s="40" t="s">
        <v>106</v>
      </c>
      <c r="P1484" s="55"/>
      <c r="Q1484" s="40" t="s">
        <v>139</v>
      </c>
      <c r="R1484" s="55"/>
      <c r="S1484" s="55"/>
      <c r="T1484" s="55"/>
      <c r="U1484" s="55"/>
      <c r="V1484" s="49" t="s">
        <v>6064</v>
      </c>
      <c r="W1484" s="55"/>
      <c r="X1484" s="55"/>
      <c r="Y1484" s="55"/>
      <c r="Z1484" s="40"/>
      <c r="AA1484" s="55"/>
      <c r="AB1484" s="40"/>
      <c r="AC1484" s="40"/>
      <c r="AD1484" s="55"/>
      <c r="AE1484" s="56"/>
      <c r="AF1484" s="56"/>
      <c r="AG1484" s="56"/>
      <c r="AH1484" s="56"/>
      <c r="AI1484" s="56"/>
      <c r="AJ1484" s="56"/>
      <c r="AK1484" s="56"/>
    </row>
    <row r="1485" ht="26.25" customHeight="1">
      <c r="A1485" s="40">
        <v>1418.0</v>
      </c>
      <c r="B1485" s="55"/>
      <c r="C1485" s="49" t="s">
        <v>6065</v>
      </c>
      <c r="D1485" s="67">
        <v>35618.0</v>
      </c>
      <c r="E1485" s="67"/>
      <c r="F1485" s="41" t="s">
        <v>119</v>
      </c>
      <c r="G1485" s="40"/>
      <c r="H1485" s="49" t="s">
        <v>6066</v>
      </c>
      <c r="I1485" s="40" t="s">
        <v>2000</v>
      </c>
      <c r="J1485" s="49" t="s">
        <v>13</v>
      </c>
      <c r="K1485" s="49" t="s">
        <v>105</v>
      </c>
      <c r="L1485" s="52">
        <v>8.9652827457E10</v>
      </c>
      <c r="M1485" s="53" t="s">
        <v>6067</v>
      </c>
      <c r="N1485" s="54" t="s">
        <v>6068</v>
      </c>
      <c r="O1485" s="40" t="s">
        <v>106</v>
      </c>
      <c r="P1485" s="55"/>
      <c r="Q1485" s="40" t="s">
        <v>139</v>
      </c>
      <c r="R1485" s="55"/>
      <c r="S1485" s="55"/>
      <c r="T1485" s="55"/>
      <c r="U1485" s="55"/>
      <c r="V1485" s="49" t="s">
        <v>2842</v>
      </c>
      <c r="W1485" s="55"/>
      <c r="X1485" s="55"/>
      <c r="Y1485" s="55"/>
      <c r="Z1485" s="40"/>
      <c r="AA1485" s="55"/>
      <c r="AB1485" s="40"/>
      <c r="AC1485" s="40"/>
      <c r="AD1485" s="55"/>
      <c r="AE1485" s="56"/>
      <c r="AF1485" s="56"/>
      <c r="AG1485" s="56"/>
      <c r="AH1485" s="56"/>
      <c r="AI1485" s="56"/>
      <c r="AJ1485" s="56"/>
      <c r="AK1485" s="56"/>
    </row>
    <row r="1486" ht="26.25" customHeight="1">
      <c r="A1486" s="40">
        <v>1419.0</v>
      </c>
      <c r="B1486" s="55"/>
      <c r="C1486" s="49" t="s">
        <v>6069</v>
      </c>
      <c r="D1486" s="68" t="s">
        <v>6059</v>
      </c>
      <c r="E1486" s="68"/>
      <c r="F1486" s="41" t="s">
        <v>101</v>
      </c>
      <c r="G1486" s="40"/>
      <c r="H1486" s="49" t="s">
        <v>6070</v>
      </c>
      <c r="I1486" s="40" t="s">
        <v>2202</v>
      </c>
      <c r="J1486" s="49" t="s">
        <v>15</v>
      </c>
      <c r="K1486" s="49" t="s">
        <v>1776</v>
      </c>
      <c r="L1486" s="52" t="s">
        <v>6071</v>
      </c>
      <c r="M1486" s="53" t="s">
        <v>6072</v>
      </c>
      <c r="N1486" s="49" t="s">
        <v>6073</v>
      </c>
      <c r="O1486" s="40" t="s">
        <v>106</v>
      </c>
      <c r="P1486" s="55"/>
      <c r="Q1486" s="40" t="s">
        <v>139</v>
      </c>
      <c r="R1486" s="55"/>
      <c r="S1486" s="55"/>
      <c r="T1486" s="55"/>
      <c r="U1486" s="55"/>
      <c r="V1486" s="49" t="s">
        <v>2891</v>
      </c>
      <c r="W1486" s="55"/>
      <c r="X1486" s="55"/>
      <c r="Y1486" s="55"/>
      <c r="Z1486" s="40"/>
      <c r="AA1486" s="55"/>
      <c r="AB1486" s="40"/>
      <c r="AC1486" s="40"/>
      <c r="AD1486" s="55"/>
      <c r="AE1486" s="56"/>
      <c r="AF1486" s="56"/>
      <c r="AG1486" s="56"/>
      <c r="AH1486" s="56"/>
      <c r="AI1486" s="56"/>
      <c r="AJ1486" s="56"/>
      <c r="AK1486" s="56"/>
    </row>
    <row r="1487" ht="26.25" customHeight="1">
      <c r="A1487" s="40">
        <v>1420.0</v>
      </c>
      <c r="B1487" s="55"/>
      <c r="C1487" s="49" t="s">
        <v>6074</v>
      </c>
      <c r="D1487" s="68" t="s">
        <v>6075</v>
      </c>
      <c r="E1487" s="68"/>
      <c r="F1487" s="41" t="s">
        <v>101</v>
      </c>
      <c r="G1487" s="40"/>
      <c r="H1487" s="49" t="s">
        <v>6076</v>
      </c>
      <c r="I1487" s="40" t="s">
        <v>151</v>
      </c>
      <c r="J1487" s="49" t="s">
        <v>11</v>
      </c>
      <c r="K1487" s="49" t="s">
        <v>105</v>
      </c>
      <c r="L1487" s="52">
        <v>8.9694558234E10</v>
      </c>
      <c r="M1487" s="53" t="s">
        <v>6077</v>
      </c>
      <c r="N1487" s="49" t="s">
        <v>6078</v>
      </c>
      <c r="O1487" s="40" t="s">
        <v>106</v>
      </c>
      <c r="P1487" s="55"/>
      <c r="Q1487" s="40" t="s">
        <v>139</v>
      </c>
      <c r="R1487" s="55"/>
      <c r="S1487" s="55"/>
      <c r="T1487" s="55"/>
      <c r="U1487" s="55"/>
      <c r="V1487" s="49" t="s">
        <v>6079</v>
      </c>
      <c r="W1487" s="55"/>
      <c r="X1487" s="55"/>
      <c r="Y1487" s="55"/>
      <c r="Z1487" s="40"/>
      <c r="AA1487" s="55"/>
      <c r="AB1487" s="40"/>
      <c r="AC1487" s="40"/>
      <c r="AD1487" s="55"/>
      <c r="AE1487" s="56"/>
      <c r="AF1487" s="56"/>
      <c r="AG1487" s="56"/>
      <c r="AH1487" s="56"/>
      <c r="AI1487" s="56"/>
      <c r="AJ1487" s="56"/>
      <c r="AK1487" s="56"/>
    </row>
    <row r="1488" ht="26.25" customHeight="1">
      <c r="A1488" s="40">
        <v>1421.0</v>
      </c>
      <c r="B1488" s="55"/>
      <c r="C1488" s="49" t="s">
        <v>6080</v>
      </c>
      <c r="D1488" s="68" t="s">
        <v>6081</v>
      </c>
      <c r="E1488" s="68"/>
      <c r="F1488" s="41" t="s">
        <v>101</v>
      </c>
      <c r="G1488" s="40"/>
      <c r="H1488" s="49" t="s">
        <v>6082</v>
      </c>
      <c r="I1488" s="40" t="s">
        <v>2609</v>
      </c>
      <c r="J1488" s="49" t="s">
        <v>13</v>
      </c>
      <c r="K1488" s="49" t="s">
        <v>105</v>
      </c>
      <c r="L1488" s="52">
        <v>8.8210868313E10</v>
      </c>
      <c r="M1488" s="53"/>
      <c r="N1488" s="54" t="s">
        <v>6083</v>
      </c>
      <c r="O1488" s="40" t="s">
        <v>2890</v>
      </c>
      <c r="P1488" s="55"/>
      <c r="Q1488" s="40" t="s">
        <v>139</v>
      </c>
      <c r="R1488" s="55"/>
      <c r="S1488" s="55"/>
      <c r="T1488" s="55"/>
      <c r="U1488" s="55"/>
      <c r="V1488" s="49" t="s">
        <v>2842</v>
      </c>
      <c r="W1488" s="55"/>
      <c r="X1488" s="55"/>
      <c r="Y1488" s="55"/>
      <c r="Z1488" s="40"/>
      <c r="AA1488" s="55"/>
      <c r="AB1488" s="40"/>
      <c r="AC1488" s="40"/>
      <c r="AD1488" s="55"/>
      <c r="AE1488" s="56"/>
      <c r="AF1488" s="56"/>
      <c r="AG1488" s="56"/>
      <c r="AH1488" s="56"/>
      <c r="AI1488" s="56"/>
      <c r="AJ1488" s="56"/>
      <c r="AK1488" s="56"/>
    </row>
    <row r="1489" ht="26.25" customHeight="1">
      <c r="A1489" s="40">
        <v>1422.0</v>
      </c>
      <c r="B1489" s="55"/>
      <c r="C1489" s="49" t="s">
        <v>6084</v>
      </c>
      <c r="D1489" s="67">
        <v>25939.0</v>
      </c>
      <c r="E1489" s="67"/>
      <c r="F1489" s="41" t="s">
        <v>101</v>
      </c>
      <c r="G1489" s="40"/>
      <c r="H1489" s="49" t="s">
        <v>6085</v>
      </c>
      <c r="I1489" s="40" t="s">
        <v>15</v>
      </c>
      <c r="J1489" s="49" t="s">
        <v>15</v>
      </c>
      <c r="K1489" s="49" t="s">
        <v>1776</v>
      </c>
      <c r="L1489" s="52" t="s">
        <v>6086</v>
      </c>
      <c r="M1489" s="53"/>
      <c r="N1489" s="49"/>
      <c r="O1489" s="40" t="s">
        <v>2890</v>
      </c>
      <c r="P1489" s="55"/>
      <c r="Q1489" s="40" t="s">
        <v>108</v>
      </c>
      <c r="R1489" s="55"/>
      <c r="S1489" s="55"/>
      <c r="T1489" s="55"/>
      <c r="U1489" s="55"/>
      <c r="V1489" s="49"/>
      <c r="W1489" s="55"/>
      <c r="X1489" s="55"/>
      <c r="Y1489" s="55"/>
      <c r="Z1489" s="40"/>
      <c r="AA1489" s="55"/>
      <c r="AB1489" s="40"/>
      <c r="AC1489" s="40"/>
      <c r="AD1489" s="55"/>
      <c r="AE1489" s="56"/>
      <c r="AF1489" s="56"/>
      <c r="AG1489" s="56"/>
      <c r="AH1489" s="56"/>
      <c r="AI1489" s="56"/>
      <c r="AJ1489" s="56"/>
      <c r="AK1489" s="56"/>
    </row>
    <row r="1490" ht="26.25" customHeight="1">
      <c r="A1490" s="40">
        <v>1423.0</v>
      </c>
      <c r="B1490" s="55"/>
      <c r="C1490" s="49" t="s">
        <v>6087</v>
      </c>
      <c r="D1490" s="67">
        <v>30593.0</v>
      </c>
      <c r="E1490" s="67"/>
      <c r="F1490" s="41" t="s">
        <v>119</v>
      </c>
      <c r="G1490" s="40"/>
      <c r="H1490" s="49" t="s">
        <v>6088</v>
      </c>
      <c r="I1490" s="40" t="s">
        <v>2071</v>
      </c>
      <c r="J1490" s="49" t="s">
        <v>46</v>
      </c>
      <c r="K1490" s="55"/>
      <c r="L1490" s="52">
        <v>8.1362089722E10</v>
      </c>
      <c r="M1490" s="53"/>
      <c r="N1490" s="49" t="s">
        <v>6089</v>
      </c>
      <c r="O1490" s="40" t="s">
        <v>6</v>
      </c>
      <c r="P1490" s="55"/>
      <c r="Q1490" s="40" t="s">
        <v>108</v>
      </c>
      <c r="R1490" s="55"/>
      <c r="S1490" s="55"/>
      <c r="T1490" s="55"/>
      <c r="U1490" s="55"/>
      <c r="V1490" s="49" t="s">
        <v>6090</v>
      </c>
      <c r="W1490" s="55"/>
      <c r="X1490" s="55"/>
      <c r="Y1490" s="55"/>
      <c r="Z1490" s="40"/>
      <c r="AA1490" s="55"/>
      <c r="AB1490" s="40"/>
      <c r="AC1490" s="40"/>
      <c r="AD1490" s="55"/>
      <c r="AE1490" s="56"/>
      <c r="AF1490" s="56"/>
      <c r="AG1490" s="56"/>
      <c r="AH1490" s="56"/>
      <c r="AI1490" s="56"/>
      <c r="AJ1490" s="56"/>
      <c r="AK1490" s="56"/>
    </row>
    <row r="1491" ht="26.25" customHeight="1">
      <c r="A1491" s="40">
        <v>1424.0</v>
      </c>
      <c r="B1491" s="55"/>
      <c r="C1491" s="49" t="s">
        <v>6091</v>
      </c>
      <c r="D1491" s="68" t="s">
        <v>2902</v>
      </c>
      <c r="E1491" s="68"/>
      <c r="F1491" s="41" t="s">
        <v>101</v>
      </c>
      <c r="G1491" s="40"/>
      <c r="H1491" s="49" t="s">
        <v>6092</v>
      </c>
      <c r="I1491" s="40" t="s">
        <v>2609</v>
      </c>
      <c r="J1491" s="49" t="s">
        <v>13</v>
      </c>
      <c r="K1491" s="49" t="s">
        <v>1776</v>
      </c>
      <c r="L1491" s="52">
        <v>8.9674866857E10</v>
      </c>
      <c r="M1491" s="53" t="s">
        <v>6093</v>
      </c>
      <c r="N1491" s="49" t="s">
        <v>6094</v>
      </c>
      <c r="O1491" s="40" t="s">
        <v>177</v>
      </c>
      <c r="P1491" s="55"/>
      <c r="Q1491" s="40" t="s">
        <v>139</v>
      </c>
      <c r="R1491" s="55"/>
      <c r="S1491" s="55"/>
      <c r="T1491" s="55"/>
      <c r="U1491" s="55"/>
      <c r="V1491" s="49" t="s">
        <v>6095</v>
      </c>
      <c r="W1491" s="55"/>
      <c r="X1491" s="55"/>
      <c r="Y1491" s="55"/>
      <c r="Z1491" s="40"/>
      <c r="AA1491" s="55"/>
      <c r="AB1491" s="40"/>
      <c r="AC1491" s="40"/>
      <c r="AD1491" s="55"/>
      <c r="AE1491" s="56"/>
      <c r="AF1491" s="56"/>
      <c r="AG1491" s="56"/>
      <c r="AH1491" s="56"/>
      <c r="AI1491" s="56"/>
      <c r="AJ1491" s="56"/>
      <c r="AK1491" s="56"/>
    </row>
    <row r="1492" ht="26.25" customHeight="1">
      <c r="A1492" s="40">
        <v>1425.0</v>
      </c>
      <c r="B1492" s="55"/>
      <c r="C1492" s="49" t="s">
        <v>6096</v>
      </c>
      <c r="D1492" s="67">
        <v>34251.0</v>
      </c>
      <c r="E1492" s="67"/>
      <c r="F1492" s="41" t="s">
        <v>101</v>
      </c>
      <c r="G1492" s="40"/>
      <c r="H1492" s="49" t="s">
        <v>6097</v>
      </c>
      <c r="I1492" s="40" t="s">
        <v>2634</v>
      </c>
      <c r="J1492" s="49" t="s">
        <v>13</v>
      </c>
      <c r="K1492" s="49" t="s">
        <v>2831</v>
      </c>
      <c r="L1492" s="52">
        <v>8.9632820153E10</v>
      </c>
      <c r="M1492" s="53"/>
      <c r="N1492" s="49" t="s">
        <v>6098</v>
      </c>
      <c r="O1492" s="40" t="s">
        <v>106</v>
      </c>
      <c r="P1492" s="55"/>
      <c r="Q1492" s="40" t="s">
        <v>139</v>
      </c>
      <c r="R1492" s="55"/>
      <c r="S1492" s="55"/>
      <c r="T1492" s="55"/>
      <c r="U1492" s="55"/>
      <c r="V1492" s="49" t="s">
        <v>6099</v>
      </c>
      <c r="W1492" s="55"/>
      <c r="X1492" s="55"/>
      <c r="Y1492" s="55"/>
      <c r="Z1492" s="40"/>
      <c r="AA1492" s="55"/>
      <c r="AB1492" s="40"/>
      <c r="AC1492" s="40"/>
      <c r="AD1492" s="55"/>
      <c r="AE1492" s="56"/>
      <c r="AF1492" s="56"/>
      <c r="AG1492" s="56"/>
      <c r="AH1492" s="56"/>
      <c r="AI1492" s="56"/>
      <c r="AJ1492" s="56"/>
      <c r="AK1492" s="56"/>
    </row>
    <row r="1493" ht="26.25" customHeight="1">
      <c r="A1493" s="40">
        <v>1426.0</v>
      </c>
      <c r="B1493" s="55"/>
      <c r="C1493" s="49" t="s">
        <v>6100</v>
      </c>
      <c r="D1493" s="68" t="s">
        <v>6101</v>
      </c>
      <c r="E1493" s="68"/>
      <c r="F1493" s="41" t="s">
        <v>101</v>
      </c>
      <c r="G1493" s="40"/>
      <c r="H1493" s="49" t="s">
        <v>6102</v>
      </c>
      <c r="I1493" s="40" t="s">
        <v>6103</v>
      </c>
      <c r="J1493" s="49" t="s">
        <v>24</v>
      </c>
      <c r="K1493" s="55"/>
      <c r="L1493" s="52">
        <v>8.5773334363E10</v>
      </c>
      <c r="M1493" s="53"/>
      <c r="N1493" s="49" t="s">
        <v>6104</v>
      </c>
      <c r="O1493" s="40" t="s">
        <v>137</v>
      </c>
      <c r="P1493" s="55"/>
      <c r="Q1493" s="40" t="s">
        <v>108</v>
      </c>
      <c r="R1493" s="55"/>
      <c r="S1493" s="55"/>
      <c r="T1493" s="55"/>
      <c r="U1493" s="55"/>
      <c r="V1493" s="49" t="s">
        <v>6105</v>
      </c>
      <c r="W1493" s="55"/>
      <c r="X1493" s="55"/>
      <c r="Y1493" s="55"/>
      <c r="Z1493" s="40"/>
      <c r="AA1493" s="55"/>
      <c r="AB1493" s="40"/>
      <c r="AC1493" s="40"/>
      <c r="AD1493" s="55"/>
      <c r="AE1493" s="56"/>
      <c r="AF1493" s="56"/>
      <c r="AG1493" s="56"/>
      <c r="AH1493" s="56"/>
      <c r="AI1493" s="56"/>
      <c r="AJ1493" s="56"/>
      <c r="AK1493" s="56"/>
    </row>
    <row r="1494" ht="26.25" customHeight="1">
      <c r="A1494" s="40">
        <v>1427.0</v>
      </c>
      <c r="B1494" s="55"/>
      <c r="C1494" s="49" t="s">
        <v>6106</v>
      </c>
      <c r="D1494" s="68" t="s">
        <v>6107</v>
      </c>
      <c r="E1494" s="68"/>
      <c r="F1494" s="41" t="s">
        <v>119</v>
      </c>
      <c r="G1494" s="40"/>
      <c r="H1494" s="49" t="s">
        <v>6108</v>
      </c>
      <c r="I1494" s="40" t="s">
        <v>6109</v>
      </c>
      <c r="J1494" s="49" t="s">
        <v>49</v>
      </c>
      <c r="K1494" s="49" t="s">
        <v>1776</v>
      </c>
      <c r="L1494" s="52">
        <v>8.52444341189E11</v>
      </c>
      <c r="M1494" s="53"/>
      <c r="N1494" s="49" t="s">
        <v>2840</v>
      </c>
      <c r="O1494" s="40" t="s">
        <v>106</v>
      </c>
      <c r="P1494" s="55"/>
      <c r="Q1494" s="40" t="s">
        <v>139</v>
      </c>
      <c r="R1494" s="55"/>
      <c r="S1494" s="55"/>
      <c r="T1494" s="55"/>
      <c r="U1494" s="55"/>
      <c r="V1494" s="49" t="s">
        <v>2842</v>
      </c>
      <c r="W1494" s="55"/>
      <c r="X1494" s="55"/>
      <c r="Y1494" s="55"/>
      <c r="Z1494" s="40"/>
      <c r="AA1494" s="55"/>
      <c r="AB1494" s="40"/>
      <c r="AC1494" s="40"/>
      <c r="AD1494" s="55"/>
      <c r="AE1494" s="56"/>
      <c r="AF1494" s="56"/>
      <c r="AG1494" s="56"/>
      <c r="AH1494" s="56"/>
      <c r="AI1494" s="56"/>
      <c r="AJ1494" s="56"/>
      <c r="AK1494" s="56"/>
    </row>
    <row r="1495" ht="26.25" customHeight="1">
      <c r="A1495" s="10">
        <f>A1494+1</f>
        <v>1428</v>
      </c>
      <c r="B1495" s="56"/>
      <c r="C1495" s="66" t="s">
        <v>6110</v>
      </c>
      <c r="D1495" s="61">
        <v>35167.0</v>
      </c>
      <c r="E1495" s="61"/>
      <c r="F1495" s="78" t="s">
        <v>119</v>
      </c>
      <c r="G1495" s="66" t="s">
        <v>102</v>
      </c>
      <c r="H1495" s="66" t="s">
        <v>6111</v>
      </c>
      <c r="I1495" s="66" t="s">
        <v>1129</v>
      </c>
      <c r="J1495" s="66" t="s">
        <v>31</v>
      </c>
      <c r="K1495" s="66" t="s">
        <v>105</v>
      </c>
      <c r="L1495" s="64">
        <v>8.143800124E10</v>
      </c>
      <c r="M1495" s="64">
        <v>8.1369082053E10</v>
      </c>
      <c r="N1495" s="66" t="s">
        <v>6112</v>
      </c>
      <c r="O1495" s="81" t="s">
        <v>106</v>
      </c>
      <c r="P1495" s="66" t="s">
        <v>123</v>
      </c>
      <c r="Q1495" s="66" t="s">
        <v>139</v>
      </c>
      <c r="R1495" s="66" t="s">
        <v>158</v>
      </c>
      <c r="S1495" s="66" t="s">
        <v>1636</v>
      </c>
      <c r="T1495" s="66" t="s">
        <v>6113</v>
      </c>
      <c r="U1495" s="66" t="s">
        <v>6114</v>
      </c>
      <c r="V1495" s="66" t="s">
        <v>6115</v>
      </c>
      <c r="W1495" s="66" t="s">
        <v>593</v>
      </c>
      <c r="X1495" s="66" t="s">
        <v>1773</v>
      </c>
      <c r="Y1495" s="82" t="s">
        <v>6116</v>
      </c>
      <c r="Z1495" s="66" t="s">
        <v>6117</v>
      </c>
      <c r="AA1495" s="82" t="s">
        <v>6118</v>
      </c>
      <c r="AB1495" s="82" t="s">
        <v>6119</v>
      </c>
      <c r="AC1495" s="66" t="s">
        <v>6120</v>
      </c>
      <c r="AD1495" s="82" t="s">
        <v>6121</v>
      </c>
      <c r="AE1495" s="82" t="s">
        <v>6122</v>
      </c>
      <c r="AF1495" s="56"/>
      <c r="AG1495" s="56"/>
      <c r="AH1495" s="56"/>
      <c r="AI1495" s="56"/>
      <c r="AJ1495" s="56"/>
      <c r="AK1495" s="56"/>
    </row>
    <row r="1496" ht="26.25" customHeight="1">
      <c r="A1496" s="40">
        <v>1428.0</v>
      </c>
      <c r="B1496" s="55"/>
      <c r="C1496" s="49" t="s">
        <v>6123</v>
      </c>
      <c r="D1496" s="68" t="s">
        <v>6124</v>
      </c>
      <c r="E1496" s="68"/>
      <c r="F1496" s="41" t="s">
        <v>119</v>
      </c>
      <c r="G1496" s="40"/>
      <c r="H1496" s="49" t="s">
        <v>6125</v>
      </c>
      <c r="I1496" s="40" t="s">
        <v>32</v>
      </c>
      <c r="J1496" s="49" t="s">
        <v>11</v>
      </c>
      <c r="K1496" s="49" t="s">
        <v>2831</v>
      </c>
      <c r="L1496" s="52">
        <v>8.9637460843E10</v>
      </c>
      <c r="M1496" s="53" t="s">
        <v>6126</v>
      </c>
      <c r="N1496" s="49" t="s">
        <v>6127</v>
      </c>
      <c r="O1496" s="40" t="s">
        <v>177</v>
      </c>
      <c r="P1496" s="55"/>
      <c r="Q1496" s="40" t="s">
        <v>108</v>
      </c>
      <c r="R1496" s="55"/>
      <c r="S1496" s="55"/>
      <c r="T1496" s="55"/>
      <c r="U1496" s="55"/>
      <c r="V1496" s="49" t="s">
        <v>6128</v>
      </c>
      <c r="W1496" s="55"/>
      <c r="X1496" s="55"/>
      <c r="Y1496" s="55"/>
      <c r="Z1496" s="40"/>
      <c r="AA1496" s="55"/>
      <c r="AB1496" s="40"/>
      <c r="AC1496" s="40"/>
      <c r="AD1496" s="55"/>
      <c r="AE1496" s="56"/>
      <c r="AF1496" s="56"/>
      <c r="AG1496" s="56"/>
      <c r="AH1496" s="56"/>
      <c r="AI1496" s="56"/>
      <c r="AJ1496" s="56"/>
      <c r="AK1496" s="56"/>
    </row>
    <row r="1497" ht="26.25" customHeight="1">
      <c r="A1497" s="40">
        <v>1429.0</v>
      </c>
      <c r="B1497" s="55"/>
      <c r="C1497" s="49" t="s">
        <v>6129</v>
      </c>
      <c r="D1497" s="67">
        <v>30442.0</v>
      </c>
      <c r="E1497" s="67"/>
      <c r="F1497" s="41" t="s">
        <v>101</v>
      </c>
      <c r="G1497" s="40"/>
      <c r="H1497" s="49" t="s">
        <v>6130</v>
      </c>
      <c r="I1497" s="40" t="s">
        <v>151</v>
      </c>
      <c r="J1497" s="49" t="s">
        <v>11</v>
      </c>
      <c r="K1497" s="49" t="s">
        <v>1776</v>
      </c>
      <c r="L1497" s="52" t="s">
        <v>6131</v>
      </c>
      <c r="M1497" s="53" t="s">
        <v>6132</v>
      </c>
      <c r="N1497" s="49" t="s">
        <v>6133</v>
      </c>
      <c r="O1497" s="40" t="s">
        <v>106</v>
      </c>
      <c r="P1497" s="55"/>
      <c r="Q1497" s="40" t="s">
        <v>139</v>
      </c>
      <c r="R1497" s="55"/>
      <c r="S1497" s="55"/>
      <c r="T1497" s="55"/>
      <c r="U1497" s="55"/>
      <c r="V1497" s="49" t="s">
        <v>6134</v>
      </c>
      <c r="W1497" s="55"/>
      <c r="X1497" s="55"/>
      <c r="Y1497" s="55"/>
      <c r="Z1497" s="40"/>
      <c r="AA1497" s="55"/>
      <c r="AB1497" s="40"/>
      <c r="AC1497" s="40"/>
      <c r="AD1497" s="55"/>
      <c r="AE1497" s="56"/>
      <c r="AF1497" s="56"/>
      <c r="AG1497" s="56"/>
      <c r="AH1497" s="56"/>
      <c r="AI1497" s="56"/>
      <c r="AJ1497" s="56"/>
      <c r="AK1497" s="56"/>
    </row>
    <row r="1498" ht="26.25" customHeight="1">
      <c r="A1498" s="40">
        <v>1430.0</v>
      </c>
      <c r="B1498" s="55"/>
      <c r="C1498" s="49" t="s">
        <v>6135</v>
      </c>
      <c r="D1498" s="67">
        <v>37077.0</v>
      </c>
      <c r="E1498" s="67"/>
      <c r="F1498" s="41" t="s">
        <v>101</v>
      </c>
      <c r="G1498" s="40"/>
      <c r="H1498" s="49" t="s">
        <v>6136</v>
      </c>
      <c r="I1498" s="40" t="s">
        <v>2420</v>
      </c>
      <c r="J1498" s="49" t="s">
        <v>11</v>
      </c>
      <c r="K1498" s="49" t="s">
        <v>212</v>
      </c>
      <c r="L1498" s="52">
        <v>8.2128888918E10</v>
      </c>
      <c r="M1498" s="53">
        <v>8.737017705E9</v>
      </c>
      <c r="N1498" s="54" t="s">
        <v>6137</v>
      </c>
      <c r="O1498" s="40" t="s">
        <v>106</v>
      </c>
      <c r="P1498" s="55"/>
      <c r="Q1498" s="40" t="s">
        <v>139</v>
      </c>
      <c r="R1498" s="55"/>
      <c r="S1498" s="55"/>
      <c r="T1498" s="55"/>
      <c r="U1498" s="55"/>
      <c r="V1498" s="49" t="s">
        <v>2842</v>
      </c>
      <c r="W1498" s="55"/>
      <c r="X1498" s="55"/>
      <c r="Y1498" s="55"/>
      <c r="Z1498" s="40"/>
      <c r="AA1498" s="55"/>
      <c r="AB1498" s="40"/>
      <c r="AC1498" s="40"/>
      <c r="AD1498" s="55"/>
      <c r="AE1498" s="56"/>
      <c r="AF1498" s="56"/>
      <c r="AG1498" s="56"/>
      <c r="AH1498" s="56"/>
      <c r="AI1498" s="56"/>
      <c r="AJ1498" s="56"/>
      <c r="AK1498" s="56"/>
    </row>
    <row r="1499" ht="26.25" customHeight="1">
      <c r="A1499" s="40">
        <v>1431.0</v>
      </c>
      <c r="B1499" s="55"/>
      <c r="C1499" s="49" t="s">
        <v>6138</v>
      </c>
      <c r="D1499" s="68" t="s">
        <v>6139</v>
      </c>
      <c r="E1499" s="68"/>
      <c r="F1499" s="41" t="s">
        <v>101</v>
      </c>
      <c r="G1499" s="40"/>
      <c r="H1499" s="49" t="s">
        <v>6140</v>
      </c>
      <c r="I1499" s="40" t="s">
        <v>151</v>
      </c>
      <c r="J1499" s="49" t="s">
        <v>11</v>
      </c>
      <c r="K1499" s="49" t="s">
        <v>105</v>
      </c>
      <c r="L1499" s="75" t="s">
        <v>6141</v>
      </c>
      <c r="M1499" s="53" t="s">
        <v>6142</v>
      </c>
      <c r="N1499" s="49" t="s">
        <v>6143</v>
      </c>
      <c r="O1499" s="40" t="s">
        <v>177</v>
      </c>
      <c r="P1499" s="55"/>
      <c r="Q1499" s="40" t="s">
        <v>139</v>
      </c>
      <c r="R1499" s="55"/>
      <c r="S1499" s="55"/>
      <c r="T1499" s="55"/>
      <c r="U1499" s="55"/>
      <c r="V1499" s="49" t="s">
        <v>6144</v>
      </c>
      <c r="W1499" s="55"/>
      <c r="X1499" s="55"/>
      <c r="Y1499" s="55"/>
      <c r="Z1499" s="40"/>
      <c r="AA1499" s="55"/>
      <c r="AB1499" s="40"/>
      <c r="AC1499" s="40"/>
      <c r="AD1499" s="55"/>
      <c r="AE1499" s="56"/>
      <c r="AF1499" s="56"/>
      <c r="AG1499" s="56"/>
      <c r="AH1499" s="56"/>
      <c r="AI1499" s="56"/>
      <c r="AJ1499" s="56"/>
      <c r="AK1499" s="56"/>
    </row>
    <row r="1500" ht="26.25" customHeight="1">
      <c r="A1500" s="40">
        <v>1432.0</v>
      </c>
      <c r="B1500" s="55"/>
      <c r="C1500" s="49" t="s">
        <v>6145</v>
      </c>
      <c r="D1500" s="67">
        <v>32908.0</v>
      </c>
      <c r="E1500" s="67"/>
      <c r="F1500" s="41" t="s">
        <v>101</v>
      </c>
      <c r="G1500" s="40"/>
      <c r="H1500" s="49" t="s">
        <v>6146</v>
      </c>
      <c r="I1500" s="40" t="s">
        <v>2027</v>
      </c>
      <c r="J1500" s="49" t="s">
        <v>15</v>
      </c>
      <c r="K1500" s="49" t="s">
        <v>105</v>
      </c>
      <c r="L1500" s="52">
        <v>8.9620666531E10</v>
      </c>
      <c r="M1500" s="53" t="s">
        <v>6147</v>
      </c>
      <c r="N1500" s="49" t="s">
        <v>6148</v>
      </c>
      <c r="O1500" s="40" t="s">
        <v>4709</v>
      </c>
      <c r="P1500" s="55"/>
      <c r="Q1500" s="40" t="s">
        <v>139</v>
      </c>
      <c r="R1500" s="55"/>
      <c r="S1500" s="55"/>
      <c r="T1500" s="55"/>
      <c r="U1500" s="55"/>
      <c r="V1500" s="49" t="s">
        <v>6149</v>
      </c>
      <c r="W1500" s="55"/>
      <c r="X1500" s="55"/>
      <c r="Y1500" s="55"/>
      <c r="Z1500" s="40"/>
      <c r="AA1500" s="55"/>
      <c r="AB1500" s="40"/>
      <c r="AC1500" s="40"/>
      <c r="AD1500" s="55"/>
      <c r="AE1500" s="56"/>
      <c r="AF1500" s="56"/>
      <c r="AG1500" s="56"/>
      <c r="AH1500" s="56"/>
      <c r="AI1500" s="56"/>
      <c r="AJ1500" s="56"/>
      <c r="AK1500" s="56"/>
    </row>
    <row r="1501" ht="26.25" customHeight="1">
      <c r="A1501" s="40">
        <v>1433.0</v>
      </c>
      <c r="B1501" s="55"/>
      <c r="C1501" s="49" t="s">
        <v>6150</v>
      </c>
      <c r="D1501" s="68" t="s">
        <v>6151</v>
      </c>
      <c r="E1501" s="68"/>
      <c r="F1501" s="41" t="s">
        <v>101</v>
      </c>
      <c r="G1501" s="40"/>
      <c r="H1501" s="49" t="s">
        <v>6152</v>
      </c>
      <c r="I1501" s="40" t="s">
        <v>151</v>
      </c>
      <c r="J1501" s="49" t="s">
        <v>11</v>
      </c>
      <c r="K1501" s="49" t="s">
        <v>1776</v>
      </c>
      <c r="L1501" s="52">
        <v>8.5778751164E10</v>
      </c>
      <c r="M1501" s="53"/>
      <c r="N1501" s="49" t="s">
        <v>6153</v>
      </c>
      <c r="O1501" s="40" t="s">
        <v>2881</v>
      </c>
      <c r="P1501" s="55"/>
      <c r="Q1501" s="40" t="s">
        <v>2841</v>
      </c>
      <c r="R1501" s="55"/>
      <c r="S1501" s="55"/>
      <c r="T1501" s="55"/>
      <c r="U1501" s="55"/>
      <c r="V1501" s="49" t="s">
        <v>6154</v>
      </c>
      <c r="W1501" s="55"/>
      <c r="X1501" s="55"/>
      <c r="Y1501" s="55"/>
      <c r="Z1501" s="40"/>
      <c r="AA1501" s="55"/>
      <c r="AB1501" s="40"/>
      <c r="AC1501" s="40"/>
      <c r="AD1501" s="55"/>
      <c r="AE1501" s="56"/>
      <c r="AF1501" s="56"/>
      <c r="AG1501" s="56"/>
      <c r="AH1501" s="56"/>
      <c r="AI1501" s="56"/>
      <c r="AJ1501" s="56"/>
      <c r="AK1501" s="56"/>
    </row>
    <row r="1502" ht="26.25" customHeight="1">
      <c r="A1502" s="40">
        <v>1434.0</v>
      </c>
      <c r="B1502" s="55"/>
      <c r="C1502" s="49" t="s">
        <v>6155</v>
      </c>
      <c r="D1502" s="67">
        <v>31539.0</v>
      </c>
      <c r="E1502" s="67"/>
      <c r="F1502" s="41" t="s">
        <v>101</v>
      </c>
      <c r="G1502" s="40"/>
      <c r="H1502" s="49" t="s">
        <v>6156</v>
      </c>
      <c r="I1502" s="40" t="s">
        <v>6157</v>
      </c>
      <c r="J1502" s="49" t="s">
        <v>24</v>
      </c>
      <c r="K1502" s="49" t="s">
        <v>2831</v>
      </c>
      <c r="L1502" s="52">
        <v>8.5740506544E10</v>
      </c>
      <c r="M1502" s="53"/>
      <c r="N1502" s="49" t="s">
        <v>6158</v>
      </c>
      <c r="O1502" s="40" t="s">
        <v>106</v>
      </c>
      <c r="P1502" s="55"/>
      <c r="Q1502" s="40" t="s">
        <v>108</v>
      </c>
      <c r="R1502" s="55"/>
      <c r="S1502" s="55"/>
      <c r="T1502" s="55"/>
      <c r="U1502" s="55"/>
      <c r="V1502" s="49" t="s">
        <v>6159</v>
      </c>
      <c r="W1502" s="55"/>
      <c r="X1502" s="55"/>
      <c r="Y1502" s="55"/>
      <c r="Z1502" s="40"/>
      <c r="AA1502" s="55"/>
      <c r="AB1502" s="40"/>
      <c r="AC1502" s="40"/>
      <c r="AD1502" s="55"/>
      <c r="AE1502" s="56"/>
      <c r="AF1502" s="56"/>
      <c r="AG1502" s="56"/>
      <c r="AH1502" s="56"/>
      <c r="AI1502" s="56"/>
      <c r="AJ1502" s="56"/>
      <c r="AK1502" s="56"/>
    </row>
    <row r="1503" ht="26.25" customHeight="1">
      <c r="A1503" s="40">
        <v>1435.0</v>
      </c>
      <c r="B1503" s="55"/>
      <c r="C1503" s="49" t="s">
        <v>6160</v>
      </c>
      <c r="D1503" s="68" t="s">
        <v>6161</v>
      </c>
      <c r="E1503" s="68"/>
      <c r="F1503" s="41" t="s">
        <v>101</v>
      </c>
      <c r="G1503" s="40"/>
      <c r="H1503" s="49" t="s">
        <v>6162</v>
      </c>
      <c r="I1503" s="40" t="s">
        <v>2020</v>
      </c>
      <c r="J1503" s="49" t="s">
        <v>15</v>
      </c>
      <c r="K1503" s="49" t="s">
        <v>105</v>
      </c>
      <c r="L1503" s="52">
        <v>8.1340558504E10</v>
      </c>
      <c r="M1503" s="53" t="s">
        <v>6163</v>
      </c>
      <c r="N1503" s="49" t="s">
        <v>6164</v>
      </c>
      <c r="O1503" s="40" t="s">
        <v>2890</v>
      </c>
      <c r="P1503" s="55"/>
      <c r="Q1503" s="40" t="s">
        <v>139</v>
      </c>
      <c r="R1503" s="55"/>
      <c r="S1503" s="55"/>
      <c r="T1503" s="55"/>
      <c r="U1503" s="55"/>
      <c r="V1503" s="49" t="s">
        <v>6165</v>
      </c>
      <c r="W1503" s="55"/>
      <c r="X1503" s="55"/>
      <c r="Y1503" s="55"/>
      <c r="Z1503" s="40"/>
      <c r="AA1503" s="55"/>
      <c r="AB1503" s="40"/>
      <c r="AC1503" s="40"/>
      <c r="AD1503" s="55"/>
      <c r="AE1503" s="56"/>
      <c r="AF1503" s="56"/>
      <c r="AG1503" s="56"/>
      <c r="AH1503" s="56"/>
      <c r="AI1503" s="56"/>
      <c r="AJ1503" s="56"/>
      <c r="AK1503" s="56"/>
    </row>
    <row r="1504" ht="26.25" customHeight="1">
      <c r="A1504" s="40">
        <v>1436.0</v>
      </c>
      <c r="B1504" s="55"/>
      <c r="C1504" s="49" t="s">
        <v>6166</v>
      </c>
      <c r="D1504" s="68" t="s">
        <v>6167</v>
      </c>
      <c r="E1504" s="68"/>
      <c r="F1504" s="41" t="s">
        <v>101</v>
      </c>
      <c r="G1504" s="40"/>
      <c r="H1504" s="49" t="s">
        <v>6168</v>
      </c>
      <c r="I1504" s="40" t="s">
        <v>2020</v>
      </c>
      <c r="J1504" s="49" t="s">
        <v>15</v>
      </c>
      <c r="K1504" s="49" t="s">
        <v>105</v>
      </c>
      <c r="L1504" s="52">
        <v>8.1905528846E10</v>
      </c>
      <c r="M1504" s="53" t="s">
        <v>6169</v>
      </c>
      <c r="N1504" s="49" t="s">
        <v>6170</v>
      </c>
      <c r="O1504" s="40" t="s">
        <v>106</v>
      </c>
      <c r="P1504" s="55"/>
      <c r="Q1504" s="40" t="s">
        <v>139</v>
      </c>
      <c r="R1504" s="55"/>
      <c r="S1504" s="55"/>
      <c r="T1504" s="55"/>
      <c r="U1504" s="55"/>
      <c r="V1504" s="49" t="s">
        <v>6171</v>
      </c>
      <c r="W1504" s="55"/>
      <c r="X1504" s="55"/>
      <c r="Y1504" s="55"/>
      <c r="Z1504" s="40"/>
      <c r="AA1504" s="55"/>
      <c r="AB1504" s="40"/>
      <c r="AC1504" s="40"/>
      <c r="AD1504" s="55"/>
      <c r="AE1504" s="56"/>
      <c r="AF1504" s="56"/>
      <c r="AG1504" s="56"/>
      <c r="AH1504" s="56"/>
      <c r="AI1504" s="56"/>
      <c r="AJ1504" s="56"/>
      <c r="AK1504" s="56"/>
    </row>
    <row r="1505" ht="26.25" customHeight="1">
      <c r="A1505" s="40">
        <v>1437.0</v>
      </c>
      <c r="B1505" s="55"/>
      <c r="C1505" s="49" t="s">
        <v>6172</v>
      </c>
      <c r="D1505" s="68" t="s">
        <v>6173</v>
      </c>
      <c r="E1505" s="68"/>
      <c r="F1505" s="41" t="s">
        <v>119</v>
      </c>
      <c r="G1505" s="40"/>
      <c r="H1505" s="49" t="s">
        <v>6174</v>
      </c>
      <c r="I1505" s="40" t="s">
        <v>2609</v>
      </c>
      <c r="J1505" s="49" t="s">
        <v>13</v>
      </c>
      <c r="K1505" s="49" t="s">
        <v>105</v>
      </c>
      <c r="L1505" s="52"/>
      <c r="M1505" s="53" t="s">
        <v>6175</v>
      </c>
      <c r="N1505" s="54" t="s">
        <v>6176</v>
      </c>
      <c r="O1505" s="40" t="s">
        <v>106</v>
      </c>
      <c r="P1505" s="55"/>
      <c r="Q1505" s="40" t="s">
        <v>139</v>
      </c>
      <c r="R1505" s="55"/>
      <c r="S1505" s="55"/>
      <c r="T1505" s="55"/>
      <c r="U1505" s="55"/>
      <c r="V1505" s="49" t="s">
        <v>6177</v>
      </c>
      <c r="W1505" s="55"/>
      <c r="X1505" s="55"/>
      <c r="Y1505" s="55"/>
      <c r="Z1505" s="40"/>
      <c r="AA1505" s="55"/>
      <c r="AB1505" s="40"/>
      <c r="AC1505" s="40"/>
      <c r="AD1505" s="55"/>
      <c r="AE1505" s="56"/>
      <c r="AF1505" s="56"/>
      <c r="AG1505" s="56"/>
      <c r="AH1505" s="56"/>
      <c r="AI1505" s="56"/>
      <c r="AJ1505" s="56"/>
      <c r="AK1505" s="56"/>
    </row>
    <row r="1506" ht="26.25" customHeight="1">
      <c r="A1506" s="40">
        <v>1438.0</v>
      </c>
      <c r="B1506" s="55"/>
      <c r="C1506" s="49" t="s">
        <v>6178</v>
      </c>
      <c r="D1506" s="68" t="s">
        <v>6179</v>
      </c>
      <c r="E1506" s="68"/>
      <c r="F1506" s="41" t="s">
        <v>119</v>
      </c>
      <c r="G1506" s="40"/>
      <c r="H1506" s="49" t="s">
        <v>6180</v>
      </c>
      <c r="I1506" s="40" t="s">
        <v>6181</v>
      </c>
      <c r="J1506" s="49" t="s">
        <v>16</v>
      </c>
      <c r="K1506" s="49" t="s">
        <v>105</v>
      </c>
      <c r="L1506" s="75" t="s">
        <v>6182</v>
      </c>
      <c r="M1506" s="53" t="s">
        <v>6183</v>
      </c>
      <c r="N1506" s="54" t="s">
        <v>6184</v>
      </c>
      <c r="O1506" s="40" t="s">
        <v>106</v>
      </c>
      <c r="P1506" s="55"/>
      <c r="Q1506" s="40" t="s">
        <v>108</v>
      </c>
      <c r="R1506" s="55"/>
      <c r="S1506" s="55"/>
      <c r="T1506" s="55"/>
      <c r="U1506" s="55"/>
      <c r="V1506" s="49" t="s">
        <v>6185</v>
      </c>
      <c r="W1506" s="55"/>
      <c r="X1506" s="55"/>
      <c r="Y1506" s="55"/>
      <c r="Z1506" s="40"/>
      <c r="AA1506" s="55"/>
      <c r="AB1506" s="40"/>
      <c r="AC1506" s="40"/>
      <c r="AD1506" s="55"/>
      <c r="AE1506" s="56"/>
      <c r="AF1506" s="56"/>
      <c r="AG1506" s="56"/>
      <c r="AH1506" s="56"/>
      <c r="AI1506" s="56"/>
      <c r="AJ1506" s="56"/>
      <c r="AK1506" s="56"/>
    </row>
    <row r="1507" ht="26.25" customHeight="1">
      <c r="A1507" s="40">
        <v>1439.0</v>
      </c>
      <c r="B1507" s="55"/>
      <c r="C1507" s="49" t="s">
        <v>6186</v>
      </c>
      <c r="D1507" s="68" t="s">
        <v>6187</v>
      </c>
      <c r="E1507" s="68"/>
      <c r="F1507" s="41" t="s">
        <v>119</v>
      </c>
      <c r="G1507" s="40"/>
      <c r="H1507" s="49" t="s">
        <v>6188</v>
      </c>
      <c r="I1507" s="40" t="s">
        <v>2027</v>
      </c>
      <c r="J1507" s="49" t="s">
        <v>15</v>
      </c>
      <c r="K1507" s="49" t="s">
        <v>105</v>
      </c>
      <c r="L1507" s="52" t="s">
        <v>6189</v>
      </c>
      <c r="M1507" s="53" t="s">
        <v>6190</v>
      </c>
      <c r="N1507" s="54" t="s">
        <v>6191</v>
      </c>
      <c r="O1507" s="40" t="s">
        <v>106</v>
      </c>
      <c r="P1507" s="55"/>
      <c r="Q1507" s="40" t="s">
        <v>139</v>
      </c>
      <c r="R1507" s="55"/>
      <c r="S1507" s="55"/>
      <c r="T1507" s="55"/>
      <c r="U1507" s="55"/>
      <c r="V1507" s="49" t="s">
        <v>6192</v>
      </c>
      <c r="W1507" s="55"/>
      <c r="X1507" s="55"/>
      <c r="Y1507" s="55"/>
      <c r="Z1507" s="40"/>
      <c r="AA1507" s="55"/>
      <c r="AB1507" s="40"/>
      <c r="AC1507" s="40"/>
      <c r="AD1507" s="55"/>
      <c r="AE1507" s="56"/>
      <c r="AF1507" s="56"/>
      <c r="AG1507" s="56"/>
      <c r="AH1507" s="56"/>
      <c r="AI1507" s="56"/>
      <c r="AJ1507" s="56"/>
      <c r="AK1507" s="56"/>
    </row>
    <row r="1508" ht="26.25" customHeight="1">
      <c r="A1508" s="40">
        <v>1440.0</v>
      </c>
      <c r="B1508" s="55"/>
      <c r="C1508" s="49" t="s">
        <v>6193</v>
      </c>
      <c r="D1508" s="67">
        <v>35282.0</v>
      </c>
      <c r="E1508" s="67"/>
      <c r="F1508" s="41" t="s">
        <v>119</v>
      </c>
      <c r="G1508" s="40"/>
      <c r="H1508" s="49" t="s">
        <v>6194</v>
      </c>
      <c r="I1508" s="40" t="s">
        <v>2056</v>
      </c>
      <c r="J1508" s="49" t="s">
        <v>11</v>
      </c>
      <c r="K1508" s="49" t="s">
        <v>105</v>
      </c>
      <c r="L1508" s="52" t="s">
        <v>6195</v>
      </c>
      <c r="M1508" s="53" t="s">
        <v>6196</v>
      </c>
      <c r="N1508" s="54" t="s">
        <v>6197</v>
      </c>
      <c r="O1508" s="40" t="s">
        <v>106</v>
      </c>
      <c r="P1508" s="55"/>
      <c r="Q1508" s="40" t="s">
        <v>139</v>
      </c>
      <c r="R1508" s="55"/>
      <c r="S1508" s="55"/>
      <c r="T1508" s="55"/>
      <c r="U1508" s="55"/>
      <c r="V1508" s="49" t="s">
        <v>6192</v>
      </c>
      <c r="W1508" s="55"/>
      <c r="X1508" s="55"/>
      <c r="Y1508" s="55"/>
      <c r="Z1508" s="40"/>
      <c r="AA1508" s="55"/>
      <c r="AB1508" s="40"/>
      <c r="AC1508" s="40"/>
      <c r="AD1508" s="55"/>
      <c r="AE1508" s="56"/>
      <c r="AF1508" s="56"/>
      <c r="AG1508" s="56"/>
      <c r="AH1508" s="56"/>
      <c r="AI1508" s="56"/>
      <c r="AJ1508" s="56"/>
      <c r="AK1508" s="56"/>
    </row>
    <row r="1509" ht="26.25" customHeight="1">
      <c r="A1509" s="10">
        <f>A1508+1</f>
        <v>1441</v>
      </c>
      <c r="B1509" s="56"/>
      <c r="C1509" s="66" t="s">
        <v>6198</v>
      </c>
      <c r="D1509" s="61">
        <v>37120.0</v>
      </c>
      <c r="E1509" s="61"/>
      <c r="F1509" s="78" t="s">
        <v>101</v>
      </c>
      <c r="G1509" s="66" t="s">
        <v>102</v>
      </c>
      <c r="H1509" s="66" t="s">
        <v>6199</v>
      </c>
      <c r="I1509" s="66" t="s">
        <v>4140</v>
      </c>
      <c r="J1509" s="66" t="s">
        <v>11</v>
      </c>
      <c r="K1509" s="66" t="s">
        <v>314</v>
      </c>
      <c r="L1509" s="64">
        <v>8.1386042471E10</v>
      </c>
      <c r="M1509" s="64">
        <v>8.5173001748E10</v>
      </c>
      <c r="N1509" s="66" t="s">
        <v>6200</v>
      </c>
      <c r="O1509" s="81" t="s">
        <v>106</v>
      </c>
      <c r="P1509" s="66" t="s">
        <v>123</v>
      </c>
      <c r="Q1509" s="66" t="s">
        <v>124</v>
      </c>
      <c r="R1509" s="66" t="s">
        <v>610</v>
      </c>
      <c r="S1509" s="66" t="s">
        <v>1948</v>
      </c>
      <c r="T1509" s="66" t="s">
        <v>6201</v>
      </c>
      <c r="U1509" s="66" t="s">
        <v>6202</v>
      </c>
      <c r="V1509" s="66" t="s">
        <v>6203</v>
      </c>
      <c r="W1509" s="66" t="s">
        <v>159</v>
      </c>
      <c r="X1509" s="66" t="s">
        <v>6204</v>
      </c>
      <c r="Y1509" s="82" t="s">
        <v>6205</v>
      </c>
      <c r="Z1509" s="66"/>
      <c r="AA1509" s="82" t="s">
        <v>6206</v>
      </c>
      <c r="AB1509" s="82" t="s">
        <v>6207</v>
      </c>
      <c r="AC1509" s="66" t="s">
        <v>6208</v>
      </c>
      <c r="AD1509" s="66"/>
      <c r="AE1509" s="82" t="s">
        <v>6209</v>
      </c>
      <c r="AF1509" s="56"/>
      <c r="AG1509" s="56"/>
      <c r="AH1509" s="56"/>
      <c r="AI1509" s="56"/>
      <c r="AJ1509" s="56"/>
      <c r="AK1509" s="56"/>
    </row>
    <row r="1510" ht="26.25" customHeight="1">
      <c r="A1510" s="40">
        <v>1441.0</v>
      </c>
      <c r="B1510" s="55"/>
      <c r="C1510" s="49" t="s">
        <v>6210</v>
      </c>
      <c r="D1510" s="68" t="s">
        <v>6211</v>
      </c>
      <c r="E1510" s="68"/>
      <c r="F1510" s="41" t="s">
        <v>119</v>
      </c>
      <c r="G1510" s="40"/>
      <c r="H1510" s="49" t="s">
        <v>6212</v>
      </c>
      <c r="I1510" s="40" t="s">
        <v>2202</v>
      </c>
      <c r="J1510" s="49" t="s">
        <v>15</v>
      </c>
      <c r="K1510" s="49" t="s">
        <v>105</v>
      </c>
      <c r="L1510" s="52" t="s">
        <v>6213</v>
      </c>
      <c r="M1510" s="53"/>
      <c r="N1510" s="54" t="s">
        <v>6214</v>
      </c>
      <c r="O1510" s="40" t="s">
        <v>106</v>
      </c>
      <c r="P1510" s="55"/>
      <c r="Q1510" s="40" t="s">
        <v>139</v>
      </c>
      <c r="R1510" s="55"/>
      <c r="S1510" s="55"/>
      <c r="T1510" s="55"/>
      <c r="U1510" s="55"/>
      <c r="V1510" s="49" t="s">
        <v>6215</v>
      </c>
      <c r="W1510" s="55"/>
      <c r="X1510" s="55"/>
      <c r="Y1510" s="55"/>
      <c r="Z1510" s="40"/>
      <c r="AA1510" s="55"/>
      <c r="AB1510" s="40"/>
      <c r="AC1510" s="40"/>
      <c r="AD1510" s="55"/>
      <c r="AE1510" s="56"/>
      <c r="AF1510" s="56"/>
      <c r="AG1510" s="56"/>
      <c r="AH1510" s="56"/>
      <c r="AI1510" s="56"/>
      <c r="AJ1510" s="56"/>
      <c r="AK1510" s="56"/>
    </row>
    <row r="1511" ht="26.25" customHeight="1">
      <c r="A1511" s="40">
        <v>1442.0</v>
      </c>
      <c r="B1511" s="55"/>
      <c r="C1511" s="49" t="s">
        <v>6216</v>
      </c>
      <c r="D1511" s="67">
        <v>30051.0</v>
      </c>
      <c r="E1511" s="67"/>
      <c r="F1511" s="41" t="s">
        <v>101</v>
      </c>
      <c r="G1511" s="40"/>
      <c r="H1511" s="49" t="s">
        <v>6217</v>
      </c>
      <c r="I1511" s="40" t="s">
        <v>2084</v>
      </c>
      <c r="J1511" s="49" t="s">
        <v>13</v>
      </c>
      <c r="K1511" s="49" t="s">
        <v>105</v>
      </c>
      <c r="L1511" s="52" t="s">
        <v>6218</v>
      </c>
      <c r="M1511" s="53" t="s">
        <v>6219</v>
      </c>
      <c r="N1511" s="54" t="s">
        <v>3377</v>
      </c>
      <c r="O1511" s="40" t="s">
        <v>106</v>
      </c>
      <c r="P1511" s="55"/>
      <c r="Q1511" s="40" t="s">
        <v>139</v>
      </c>
      <c r="R1511" s="55"/>
      <c r="S1511" s="55"/>
      <c r="T1511" s="55"/>
      <c r="U1511" s="55"/>
      <c r="V1511" s="49" t="s">
        <v>6220</v>
      </c>
      <c r="W1511" s="55"/>
      <c r="X1511" s="55"/>
      <c r="Y1511" s="55"/>
      <c r="Z1511" s="40"/>
      <c r="AA1511" s="55"/>
      <c r="AB1511" s="40"/>
      <c r="AC1511" s="40"/>
      <c r="AD1511" s="55"/>
      <c r="AE1511" s="56"/>
      <c r="AF1511" s="56"/>
      <c r="AG1511" s="56"/>
      <c r="AH1511" s="56"/>
      <c r="AI1511" s="56"/>
      <c r="AJ1511" s="56"/>
      <c r="AK1511" s="56"/>
    </row>
    <row r="1512" ht="26.25" customHeight="1">
      <c r="A1512" s="40">
        <v>1443.0</v>
      </c>
      <c r="B1512" s="55"/>
      <c r="C1512" s="49" t="s">
        <v>6221</v>
      </c>
      <c r="D1512" s="68" t="s">
        <v>6222</v>
      </c>
      <c r="E1512" s="68"/>
      <c r="F1512" s="41" t="s">
        <v>101</v>
      </c>
      <c r="G1512" s="40"/>
      <c r="H1512" s="49" t="s">
        <v>6223</v>
      </c>
      <c r="I1512" s="40" t="s">
        <v>32</v>
      </c>
      <c r="J1512" s="49" t="s">
        <v>11</v>
      </c>
      <c r="K1512" s="49" t="s">
        <v>105</v>
      </c>
      <c r="L1512" s="52" t="s">
        <v>6224</v>
      </c>
      <c r="M1512" s="53" t="s">
        <v>6225</v>
      </c>
      <c r="N1512" s="54" t="s">
        <v>6226</v>
      </c>
      <c r="O1512" s="40" t="s">
        <v>137</v>
      </c>
      <c r="P1512" s="55"/>
      <c r="Q1512" s="40" t="s">
        <v>108</v>
      </c>
      <c r="R1512" s="55"/>
      <c r="S1512" s="55"/>
      <c r="T1512" s="55"/>
      <c r="U1512" s="55"/>
      <c r="V1512" s="49" t="s">
        <v>6227</v>
      </c>
      <c r="W1512" s="55"/>
      <c r="X1512" s="55"/>
      <c r="Y1512" s="55"/>
      <c r="Z1512" s="40"/>
      <c r="AA1512" s="55"/>
      <c r="AB1512" s="40"/>
      <c r="AC1512" s="40"/>
      <c r="AD1512" s="55"/>
      <c r="AE1512" s="56"/>
      <c r="AF1512" s="56"/>
      <c r="AG1512" s="56"/>
      <c r="AH1512" s="56"/>
      <c r="AI1512" s="56"/>
      <c r="AJ1512" s="56"/>
      <c r="AK1512" s="56"/>
    </row>
    <row r="1513" ht="26.25" customHeight="1">
      <c r="A1513" s="40">
        <v>1444.0</v>
      </c>
      <c r="B1513" s="55"/>
      <c r="C1513" s="49" t="s">
        <v>6228</v>
      </c>
      <c r="D1513" s="67">
        <v>34552.0</v>
      </c>
      <c r="E1513" s="67"/>
      <c r="F1513" s="41" t="s">
        <v>101</v>
      </c>
      <c r="G1513" s="40"/>
      <c r="H1513" s="49" t="s">
        <v>6229</v>
      </c>
      <c r="I1513" s="40" t="s">
        <v>1996</v>
      </c>
      <c r="J1513" s="49" t="s">
        <v>15</v>
      </c>
      <c r="K1513" s="49" t="s">
        <v>105</v>
      </c>
      <c r="L1513" s="52" t="s">
        <v>6230</v>
      </c>
      <c r="M1513" s="53"/>
      <c r="N1513" s="54" t="s">
        <v>6231</v>
      </c>
      <c r="O1513" s="40" t="s">
        <v>106</v>
      </c>
      <c r="P1513" s="55"/>
      <c r="Q1513" s="40" t="s">
        <v>139</v>
      </c>
      <c r="R1513" s="55"/>
      <c r="S1513" s="55"/>
      <c r="T1513" s="55"/>
      <c r="U1513" s="55"/>
      <c r="V1513" s="49" t="s">
        <v>6232</v>
      </c>
      <c r="W1513" s="55"/>
      <c r="X1513" s="55"/>
      <c r="Y1513" s="55"/>
      <c r="Z1513" s="40"/>
      <c r="AA1513" s="55"/>
      <c r="AB1513" s="40"/>
      <c r="AC1513" s="40"/>
      <c r="AD1513" s="55"/>
      <c r="AE1513" s="56"/>
      <c r="AF1513" s="56"/>
      <c r="AG1513" s="56"/>
      <c r="AH1513" s="56"/>
      <c r="AI1513" s="56"/>
      <c r="AJ1513" s="56"/>
      <c r="AK1513" s="56"/>
    </row>
    <row r="1514" ht="26.25" customHeight="1">
      <c r="A1514" s="40">
        <v>1445.0</v>
      </c>
      <c r="B1514" s="55"/>
      <c r="C1514" s="49" t="s">
        <v>6233</v>
      </c>
      <c r="D1514" s="67">
        <v>33400.0</v>
      </c>
      <c r="E1514" s="67"/>
      <c r="F1514" s="41" t="s">
        <v>119</v>
      </c>
      <c r="G1514" s="40"/>
      <c r="H1514" s="49" t="s">
        <v>6234</v>
      </c>
      <c r="I1514" s="40" t="s">
        <v>2609</v>
      </c>
      <c r="J1514" s="49" t="s">
        <v>13</v>
      </c>
      <c r="K1514" s="49" t="s">
        <v>105</v>
      </c>
      <c r="L1514" s="52" t="s">
        <v>6235</v>
      </c>
      <c r="M1514" s="53" t="s">
        <v>6236</v>
      </c>
      <c r="N1514" s="54" t="s">
        <v>6237</v>
      </c>
      <c r="O1514" s="40" t="s">
        <v>106</v>
      </c>
      <c r="P1514" s="55"/>
      <c r="Q1514" s="40" t="s">
        <v>139</v>
      </c>
      <c r="R1514" s="55"/>
      <c r="S1514" s="55"/>
      <c r="T1514" s="55"/>
      <c r="U1514" s="55"/>
      <c r="V1514" s="49" t="s">
        <v>6238</v>
      </c>
      <c r="W1514" s="55"/>
      <c r="X1514" s="55"/>
      <c r="Y1514" s="55"/>
      <c r="Z1514" s="40"/>
      <c r="AA1514" s="55"/>
      <c r="AB1514" s="40"/>
      <c r="AC1514" s="40"/>
      <c r="AD1514" s="55"/>
      <c r="AE1514" s="56"/>
      <c r="AF1514" s="56"/>
      <c r="AG1514" s="56"/>
      <c r="AH1514" s="56"/>
      <c r="AI1514" s="56"/>
      <c r="AJ1514" s="56"/>
      <c r="AK1514" s="56"/>
    </row>
    <row r="1515" ht="26.25" customHeight="1">
      <c r="A1515" s="40">
        <v>1446.0</v>
      </c>
      <c r="B1515" s="55"/>
      <c r="C1515" s="49" t="s">
        <v>6239</v>
      </c>
      <c r="D1515" s="68" t="s">
        <v>6240</v>
      </c>
      <c r="E1515" s="68"/>
      <c r="F1515" s="41" t="s">
        <v>119</v>
      </c>
      <c r="G1515" s="40"/>
      <c r="H1515" s="49" t="s">
        <v>6241</v>
      </c>
      <c r="I1515" s="40" t="s">
        <v>1303</v>
      </c>
      <c r="J1515" s="49" t="s">
        <v>15</v>
      </c>
      <c r="K1515" s="49" t="s">
        <v>105</v>
      </c>
      <c r="L1515" s="52" t="s">
        <v>6242</v>
      </c>
      <c r="M1515" s="53" t="s">
        <v>6243</v>
      </c>
      <c r="N1515" s="54" t="s">
        <v>6244</v>
      </c>
      <c r="O1515" s="40" t="s">
        <v>106</v>
      </c>
      <c r="P1515" s="55"/>
      <c r="Q1515" s="40" t="s">
        <v>139</v>
      </c>
      <c r="R1515" s="55"/>
      <c r="S1515" s="55"/>
      <c r="T1515" s="55"/>
      <c r="U1515" s="55"/>
      <c r="V1515" s="49" t="s">
        <v>4957</v>
      </c>
      <c r="W1515" s="55"/>
      <c r="X1515" s="55"/>
      <c r="Y1515" s="55"/>
      <c r="Z1515" s="40"/>
      <c r="AA1515" s="55"/>
      <c r="AB1515" s="40"/>
      <c r="AC1515" s="40"/>
      <c r="AD1515" s="55"/>
      <c r="AE1515" s="56"/>
      <c r="AF1515" s="56"/>
      <c r="AG1515" s="56"/>
      <c r="AH1515" s="56"/>
      <c r="AI1515" s="56"/>
      <c r="AJ1515" s="56"/>
      <c r="AK1515" s="56"/>
    </row>
    <row r="1516" ht="26.25" customHeight="1">
      <c r="A1516" s="40">
        <v>1447.0</v>
      </c>
      <c r="B1516" s="55"/>
      <c r="C1516" s="49" t="s">
        <v>6245</v>
      </c>
      <c r="D1516" s="67">
        <v>34516.0</v>
      </c>
      <c r="E1516" s="67"/>
      <c r="F1516" s="41" t="s">
        <v>101</v>
      </c>
      <c r="G1516" s="40"/>
      <c r="H1516" s="49" t="s">
        <v>6246</v>
      </c>
      <c r="I1516" s="40" t="s">
        <v>2609</v>
      </c>
      <c r="J1516" s="49" t="s">
        <v>13</v>
      </c>
      <c r="K1516" s="49" t="s">
        <v>1776</v>
      </c>
      <c r="L1516" s="52" t="s">
        <v>6247</v>
      </c>
      <c r="M1516" s="53" t="s">
        <v>6248</v>
      </c>
      <c r="N1516" s="54" t="s">
        <v>6249</v>
      </c>
      <c r="O1516" s="40" t="s">
        <v>177</v>
      </c>
      <c r="P1516" s="55"/>
      <c r="Q1516" s="40" t="s">
        <v>108</v>
      </c>
      <c r="R1516" s="55"/>
      <c r="S1516" s="55"/>
      <c r="T1516" s="55"/>
      <c r="U1516" s="55"/>
      <c r="V1516" s="49"/>
      <c r="W1516" s="55"/>
      <c r="X1516" s="55"/>
      <c r="Y1516" s="55"/>
      <c r="Z1516" s="40"/>
      <c r="AA1516" s="55"/>
      <c r="AB1516" s="40"/>
      <c r="AC1516" s="40"/>
      <c r="AD1516" s="55"/>
      <c r="AE1516" s="56"/>
      <c r="AF1516" s="56"/>
      <c r="AG1516" s="56"/>
      <c r="AH1516" s="56"/>
      <c r="AI1516" s="56"/>
      <c r="AJ1516" s="56"/>
      <c r="AK1516" s="56"/>
    </row>
    <row r="1517" ht="26.25" customHeight="1">
      <c r="A1517" s="40">
        <v>1448.0</v>
      </c>
      <c r="B1517" s="55"/>
      <c r="C1517" s="49" t="s">
        <v>6250</v>
      </c>
      <c r="D1517" s="67">
        <v>33942.0</v>
      </c>
      <c r="E1517" s="67"/>
      <c r="F1517" s="41" t="s">
        <v>119</v>
      </c>
      <c r="G1517" s="40"/>
      <c r="H1517" s="49" t="s">
        <v>6251</v>
      </c>
      <c r="I1517" s="40" t="s">
        <v>1996</v>
      </c>
      <c r="J1517" s="49" t="s">
        <v>15</v>
      </c>
      <c r="K1517" s="49" t="s">
        <v>1776</v>
      </c>
      <c r="L1517" s="52" t="s">
        <v>6252</v>
      </c>
      <c r="M1517" s="53" t="s">
        <v>6253</v>
      </c>
      <c r="N1517" s="54" t="s">
        <v>6254</v>
      </c>
      <c r="O1517" s="40" t="s">
        <v>137</v>
      </c>
      <c r="P1517" s="55"/>
      <c r="Q1517" s="40" t="s">
        <v>139</v>
      </c>
      <c r="R1517" s="55"/>
      <c r="S1517" s="55"/>
      <c r="T1517" s="55"/>
      <c r="U1517" s="55"/>
      <c r="V1517" s="49" t="s">
        <v>6255</v>
      </c>
      <c r="W1517" s="55"/>
      <c r="X1517" s="55"/>
      <c r="Y1517" s="55"/>
      <c r="Z1517" s="40"/>
      <c r="AA1517" s="55"/>
      <c r="AB1517" s="40"/>
      <c r="AC1517" s="40"/>
      <c r="AD1517" s="55"/>
      <c r="AE1517" s="56"/>
      <c r="AF1517" s="56"/>
      <c r="AG1517" s="56"/>
      <c r="AH1517" s="56"/>
      <c r="AI1517" s="56"/>
      <c r="AJ1517" s="56"/>
      <c r="AK1517" s="56"/>
    </row>
    <row r="1518" ht="26.25" customHeight="1">
      <c r="A1518" s="40">
        <v>1449.0</v>
      </c>
      <c r="B1518" s="55"/>
      <c r="C1518" s="49" t="s">
        <v>6256</v>
      </c>
      <c r="D1518" s="67">
        <v>31817.0</v>
      </c>
      <c r="E1518" s="67"/>
      <c r="F1518" s="41" t="s">
        <v>101</v>
      </c>
      <c r="G1518" s="40"/>
      <c r="H1518" s="49" t="s">
        <v>6257</v>
      </c>
      <c r="I1518" s="40" t="s">
        <v>1996</v>
      </c>
      <c r="J1518" s="49" t="s">
        <v>15</v>
      </c>
      <c r="K1518" s="49" t="s">
        <v>1776</v>
      </c>
      <c r="L1518" s="52" t="s">
        <v>6258</v>
      </c>
      <c r="M1518" s="53" t="s">
        <v>6259</v>
      </c>
      <c r="N1518" s="54" t="s">
        <v>538</v>
      </c>
      <c r="O1518" s="40" t="s">
        <v>137</v>
      </c>
      <c r="P1518" s="55"/>
      <c r="Q1518" s="40" t="s">
        <v>139</v>
      </c>
      <c r="R1518" s="55"/>
      <c r="S1518" s="55"/>
      <c r="T1518" s="55"/>
      <c r="U1518" s="55"/>
      <c r="V1518" s="49" t="s">
        <v>6260</v>
      </c>
      <c r="W1518" s="55"/>
      <c r="X1518" s="55"/>
      <c r="Y1518" s="55"/>
      <c r="Z1518" s="40"/>
      <c r="AA1518" s="55"/>
      <c r="AB1518" s="40"/>
      <c r="AC1518" s="40"/>
      <c r="AD1518" s="55"/>
      <c r="AE1518" s="56"/>
      <c r="AF1518" s="56"/>
      <c r="AG1518" s="56"/>
      <c r="AH1518" s="56"/>
      <c r="AI1518" s="56"/>
      <c r="AJ1518" s="56"/>
      <c r="AK1518" s="56"/>
    </row>
    <row r="1519" ht="26.25" customHeight="1">
      <c r="A1519" s="40">
        <v>1450.0</v>
      </c>
      <c r="B1519" s="55"/>
      <c r="C1519" s="49" t="s">
        <v>6261</v>
      </c>
      <c r="D1519" s="67">
        <v>31697.0</v>
      </c>
      <c r="E1519" s="67"/>
      <c r="F1519" s="41" t="s">
        <v>101</v>
      </c>
      <c r="G1519" s="40"/>
      <c r="H1519" s="49" t="s">
        <v>6262</v>
      </c>
      <c r="I1519" s="40" t="s">
        <v>1996</v>
      </c>
      <c r="J1519" s="49" t="s">
        <v>15</v>
      </c>
      <c r="K1519" s="49" t="s">
        <v>105</v>
      </c>
      <c r="L1519" s="52" t="s">
        <v>6263</v>
      </c>
      <c r="M1519" s="53" t="s">
        <v>6264</v>
      </c>
      <c r="N1519" s="54" t="s">
        <v>6265</v>
      </c>
      <c r="O1519" s="40" t="s">
        <v>106</v>
      </c>
      <c r="P1519" s="55"/>
      <c r="Q1519" s="40" t="s">
        <v>108</v>
      </c>
      <c r="R1519" s="55"/>
      <c r="S1519" s="55"/>
      <c r="T1519" s="55"/>
      <c r="U1519" s="55"/>
      <c r="V1519" s="49" t="s">
        <v>6266</v>
      </c>
      <c r="W1519" s="55"/>
      <c r="X1519" s="55"/>
      <c r="Y1519" s="55"/>
      <c r="Z1519" s="40"/>
      <c r="AA1519" s="55"/>
      <c r="AB1519" s="40"/>
      <c r="AC1519" s="40"/>
      <c r="AD1519" s="55"/>
      <c r="AE1519" s="56"/>
      <c r="AF1519" s="56"/>
      <c r="AG1519" s="56"/>
      <c r="AH1519" s="56"/>
      <c r="AI1519" s="56"/>
      <c r="AJ1519" s="56"/>
      <c r="AK1519" s="56"/>
    </row>
    <row r="1520" ht="26.25" customHeight="1">
      <c r="A1520" s="40">
        <v>1451.0</v>
      </c>
      <c r="B1520" s="55"/>
      <c r="C1520" s="49" t="s">
        <v>6267</v>
      </c>
      <c r="D1520" s="67">
        <v>32271.0</v>
      </c>
      <c r="E1520" s="67"/>
      <c r="F1520" s="41" t="s">
        <v>101</v>
      </c>
      <c r="G1520" s="40"/>
      <c r="H1520" s="49" t="s">
        <v>6268</v>
      </c>
      <c r="I1520" s="40" t="s">
        <v>2217</v>
      </c>
      <c r="J1520" s="49" t="s">
        <v>24</v>
      </c>
      <c r="K1520" s="49" t="s">
        <v>105</v>
      </c>
      <c r="L1520" s="52" t="s">
        <v>6269</v>
      </c>
      <c r="M1520" s="53"/>
      <c r="N1520" s="54" t="s">
        <v>6270</v>
      </c>
      <c r="O1520" s="40" t="s">
        <v>106</v>
      </c>
      <c r="P1520" s="55"/>
      <c r="Q1520" s="40" t="s">
        <v>108</v>
      </c>
      <c r="R1520" s="55"/>
      <c r="S1520" s="55"/>
      <c r="T1520" s="55"/>
      <c r="U1520" s="55"/>
      <c r="V1520" s="49" t="s">
        <v>6271</v>
      </c>
      <c r="W1520" s="55"/>
      <c r="X1520" s="55"/>
      <c r="Y1520" s="55"/>
      <c r="Z1520" s="40"/>
      <c r="AA1520" s="55"/>
      <c r="AB1520" s="40"/>
      <c r="AC1520" s="40"/>
      <c r="AD1520" s="55"/>
      <c r="AE1520" s="56"/>
      <c r="AF1520" s="56"/>
      <c r="AG1520" s="56"/>
      <c r="AH1520" s="56"/>
      <c r="AI1520" s="56"/>
      <c r="AJ1520" s="56"/>
      <c r="AK1520" s="56"/>
    </row>
    <row r="1521" ht="26.25" customHeight="1">
      <c r="A1521" s="40">
        <v>1452.0</v>
      </c>
      <c r="B1521" s="55"/>
      <c r="C1521" s="49" t="s">
        <v>6272</v>
      </c>
      <c r="D1521" s="68" t="s">
        <v>6273</v>
      </c>
      <c r="E1521" s="68"/>
      <c r="F1521" s="41" t="s">
        <v>101</v>
      </c>
      <c r="G1521" s="40"/>
      <c r="H1521" s="49" t="s">
        <v>6274</v>
      </c>
      <c r="I1521" s="40" t="s">
        <v>248</v>
      </c>
      <c r="J1521" s="49" t="s">
        <v>11</v>
      </c>
      <c r="K1521" s="49" t="s">
        <v>6275</v>
      </c>
      <c r="L1521" s="52"/>
      <c r="M1521" s="53"/>
      <c r="N1521" s="54" t="s">
        <v>6276</v>
      </c>
      <c r="O1521" s="40" t="s">
        <v>177</v>
      </c>
      <c r="P1521" s="55"/>
      <c r="Q1521" s="40" t="s">
        <v>108</v>
      </c>
      <c r="R1521" s="55"/>
      <c r="S1521" s="55"/>
      <c r="T1521" s="55"/>
      <c r="U1521" s="55"/>
      <c r="V1521" s="49"/>
      <c r="W1521" s="55"/>
      <c r="X1521" s="55"/>
      <c r="Y1521" s="55"/>
      <c r="Z1521" s="40"/>
      <c r="AA1521" s="55"/>
      <c r="AB1521" s="40"/>
      <c r="AC1521" s="40"/>
      <c r="AD1521" s="55"/>
      <c r="AE1521" s="56"/>
      <c r="AF1521" s="56"/>
      <c r="AG1521" s="56"/>
      <c r="AH1521" s="56"/>
      <c r="AI1521" s="56"/>
      <c r="AJ1521" s="56"/>
      <c r="AK1521" s="56"/>
    </row>
    <row r="1522" ht="26.25" customHeight="1">
      <c r="A1522" s="40">
        <v>1453.0</v>
      </c>
      <c r="B1522" s="55"/>
      <c r="C1522" s="49" t="s">
        <v>6277</v>
      </c>
      <c r="D1522" s="67">
        <v>33455.0</v>
      </c>
      <c r="E1522" s="67"/>
      <c r="F1522" s="41" t="s">
        <v>119</v>
      </c>
      <c r="G1522" s="40"/>
      <c r="H1522" s="49" t="s">
        <v>6278</v>
      </c>
      <c r="I1522" s="40" t="s">
        <v>6279</v>
      </c>
      <c r="J1522" s="49" t="s">
        <v>11</v>
      </c>
      <c r="K1522" s="49" t="s">
        <v>105</v>
      </c>
      <c r="L1522" s="52" t="s">
        <v>6280</v>
      </c>
      <c r="M1522" s="53" t="s">
        <v>6281</v>
      </c>
      <c r="N1522" s="49"/>
      <c r="O1522" s="40" t="s">
        <v>106</v>
      </c>
      <c r="P1522" s="55"/>
      <c r="Q1522" s="40" t="s">
        <v>139</v>
      </c>
      <c r="R1522" s="55"/>
      <c r="S1522" s="55"/>
      <c r="T1522" s="55"/>
      <c r="U1522" s="55"/>
      <c r="V1522" s="49" t="s">
        <v>6282</v>
      </c>
      <c r="W1522" s="55"/>
      <c r="X1522" s="55"/>
      <c r="Y1522" s="55"/>
      <c r="Z1522" s="40"/>
      <c r="AA1522" s="55"/>
      <c r="AB1522" s="40"/>
      <c r="AC1522" s="40"/>
      <c r="AD1522" s="55"/>
      <c r="AE1522" s="56"/>
      <c r="AF1522" s="56"/>
      <c r="AG1522" s="56"/>
      <c r="AH1522" s="56"/>
      <c r="AI1522" s="56"/>
      <c r="AJ1522" s="56"/>
      <c r="AK1522" s="56"/>
    </row>
    <row r="1523" ht="26.25" customHeight="1">
      <c r="A1523" s="40">
        <v>1454.0</v>
      </c>
      <c r="B1523" s="55"/>
      <c r="C1523" s="49" t="s">
        <v>6283</v>
      </c>
      <c r="D1523" s="67">
        <v>34952.0</v>
      </c>
      <c r="E1523" s="67"/>
      <c r="F1523" s="41" t="s">
        <v>119</v>
      </c>
      <c r="G1523" s="40"/>
      <c r="H1523" s="49" t="s">
        <v>6284</v>
      </c>
      <c r="I1523" s="40" t="s">
        <v>248</v>
      </c>
      <c r="J1523" s="49" t="s">
        <v>11</v>
      </c>
      <c r="K1523" s="49" t="s">
        <v>105</v>
      </c>
      <c r="L1523" s="52" t="s">
        <v>6285</v>
      </c>
      <c r="M1523" s="53" t="s">
        <v>6286</v>
      </c>
      <c r="N1523" s="54" t="s">
        <v>6287</v>
      </c>
      <c r="O1523" s="40" t="s">
        <v>106</v>
      </c>
      <c r="P1523" s="55"/>
      <c r="Q1523" s="40" t="s">
        <v>139</v>
      </c>
      <c r="R1523" s="55"/>
      <c r="S1523" s="55"/>
      <c r="T1523" s="55"/>
      <c r="U1523" s="55"/>
      <c r="V1523" s="49" t="s">
        <v>6288</v>
      </c>
      <c r="W1523" s="55"/>
      <c r="X1523" s="55"/>
      <c r="Y1523" s="55"/>
      <c r="Z1523" s="40"/>
      <c r="AA1523" s="55"/>
      <c r="AB1523" s="40"/>
      <c r="AC1523" s="40"/>
      <c r="AD1523" s="55"/>
      <c r="AE1523" s="56"/>
      <c r="AF1523" s="56"/>
      <c r="AG1523" s="56"/>
      <c r="AH1523" s="56"/>
      <c r="AI1523" s="56"/>
      <c r="AJ1523" s="56"/>
      <c r="AK1523" s="56"/>
    </row>
    <row r="1524" ht="26.25" customHeight="1">
      <c r="A1524" s="40">
        <v>1455.0</v>
      </c>
      <c r="B1524" s="55"/>
      <c r="C1524" s="49" t="s">
        <v>6289</v>
      </c>
      <c r="D1524" s="68" t="s">
        <v>6290</v>
      </c>
      <c r="E1524" s="68"/>
      <c r="F1524" s="41" t="s">
        <v>119</v>
      </c>
      <c r="G1524" s="40"/>
      <c r="H1524" s="49" t="s">
        <v>6291</v>
      </c>
      <c r="I1524" s="40" t="s">
        <v>248</v>
      </c>
      <c r="J1524" s="49" t="s">
        <v>11</v>
      </c>
      <c r="K1524" s="49" t="s">
        <v>105</v>
      </c>
      <c r="L1524" s="52" t="s">
        <v>6292</v>
      </c>
      <c r="M1524" s="53" t="s">
        <v>6293</v>
      </c>
      <c r="N1524" s="54" t="s">
        <v>6294</v>
      </c>
      <c r="O1524" s="40" t="s">
        <v>177</v>
      </c>
      <c r="P1524" s="55"/>
      <c r="Q1524" s="40" t="s">
        <v>139</v>
      </c>
      <c r="R1524" s="55"/>
      <c r="S1524" s="55"/>
      <c r="T1524" s="55"/>
      <c r="U1524" s="55"/>
      <c r="V1524" s="49" t="s">
        <v>6295</v>
      </c>
      <c r="W1524" s="55"/>
      <c r="X1524" s="55"/>
      <c r="Y1524" s="55"/>
      <c r="Z1524" s="40"/>
      <c r="AA1524" s="55"/>
      <c r="AB1524" s="40"/>
      <c r="AC1524" s="40"/>
      <c r="AD1524" s="55"/>
      <c r="AE1524" s="56"/>
      <c r="AF1524" s="56"/>
      <c r="AG1524" s="56"/>
      <c r="AH1524" s="56"/>
      <c r="AI1524" s="56"/>
      <c r="AJ1524" s="56"/>
      <c r="AK1524" s="56"/>
    </row>
    <row r="1525" ht="26.25" customHeight="1">
      <c r="A1525" s="40">
        <v>1456.0</v>
      </c>
      <c r="B1525" s="55"/>
      <c r="C1525" s="49" t="s">
        <v>6296</v>
      </c>
      <c r="D1525" s="67">
        <v>34283.0</v>
      </c>
      <c r="E1525" s="67"/>
      <c r="F1525" s="41" t="s">
        <v>101</v>
      </c>
      <c r="G1525" s="40"/>
      <c r="H1525" s="49" t="s">
        <v>6297</v>
      </c>
      <c r="I1525" s="40" t="s">
        <v>248</v>
      </c>
      <c r="J1525" s="49" t="s">
        <v>11</v>
      </c>
      <c r="K1525" s="49" t="s">
        <v>1776</v>
      </c>
      <c r="L1525" s="52" t="s">
        <v>6298</v>
      </c>
      <c r="M1525" s="53" t="s">
        <v>6299</v>
      </c>
      <c r="N1525" s="54" t="s">
        <v>6300</v>
      </c>
      <c r="O1525" s="40" t="s">
        <v>4</v>
      </c>
      <c r="P1525" s="55"/>
      <c r="Q1525" s="40" t="s">
        <v>139</v>
      </c>
      <c r="R1525" s="55"/>
      <c r="S1525" s="55"/>
      <c r="T1525" s="55"/>
      <c r="U1525" s="55"/>
      <c r="V1525" s="49" t="s">
        <v>6301</v>
      </c>
      <c r="W1525" s="55"/>
      <c r="X1525" s="55"/>
      <c r="Y1525" s="55"/>
      <c r="Z1525" s="40"/>
      <c r="AA1525" s="55"/>
      <c r="AB1525" s="40"/>
      <c r="AC1525" s="40"/>
      <c r="AD1525" s="55"/>
      <c r="AE1525" s="56"/>
      <c r="AF1525" s="56"/>
      <c r="AG1525" s="56"/>
      <c r="AH1525" s="56"/>
      <c r="AI1525" s="56"/>
      <c r="AJ1525" s="56"/>
      <c r="AK1525" s="56"/>
    </row>
    <row r="1526" ht="26.25" customHeight="1">
      <c r="A1526" s="40">
        <v>1457.0</v>
      </c>
      <c r="B1526" s="55"/>
      <c r="C1526" s="49" t="s">
        <v>6302</v>
      </c>
      <c r="D1526" s="68" t="s">
        <v>6303</v>
      </c>
      <c r="E1526" s="68"/>
      <c r="F1526" s="41" t="s">
        <v>101</v>
      </c>
      <c r="G1526" s="40"/>
      <c r="H1526" s="49" t="s">
        <v>6304</v>
      </c>
      <c r="I1526" s="40" t="s">
        <v>3944</v>
      </c>
      <c r="J1526" s="49" t="s">
        <v>10</v>
      </c>
      <c r="K1526" s="49" t="s">
        <v>105</v>
      </c>
      <c r="L1526" s="52">
        <v>8.5738499365E10</v>
      </c>
      <c r="M1526" s="53"/>
      <c r="N1526" s="54" t="s">
        <v>6305</v>
      </c>
      <c r="O1526" s="40" t="s">
        <v>177</v>
      </c>
      <c r="P1526" s="55"/>
      <c r="Q1526" s="40" t="s">
        <v>108</v>
      </c>
      <c r="R1526" s="55"/>
      <c r="S1526" s="55"/>
      <c r="T1526" s="55"/>
      <c r="U1526" s="55"/>
      <c r="V1526" s="49" t="s">
        <v>2842</v>
      </c>
      <c r="W1526" s="55"/>
      <c r="X1526" s="55"/>
      <c r="Y1526" s="55"/>
      <c r="Z1526" s="40"/>
      <c r="AA1526" s="55"/>
      <c r="AB1526" s="40"/>
      <c r="AC1526" s="40"/>
      <c r="AD1526" s="55"/>
      <c r="AE1526" s="56"/>
      <c r="AF1526" s="56"/>
      <c r="AG1526" s="56"/>
      <c r="AH1526" s="56"/>
      <c r="AI1526" s="56"/>
      <c r="AJ1526" s="56"/>
      <c r="AK1526" s="56"/>
    </row>
    <row r="1527" ht="26.25" customHeight="1">
      <c r="A1527" s="40">
        <v>1458.0</v>
      </c>
      <c r="B1527" s="55"/>
      <c r="C1527" s="49" t="s">
        <v>6306</v>
      </c>
      <c r="D1527" s="68" t="s">
        <v>6307</v>
      </c>
      <c r="E1527" s="68"/>
      <c r="F1527" s="41" t="s">
        <v>119</v>
      </c>
      <c r="G1527" s="40"/>
      <c r="H1527" s="49" t="s">
        <v>6308</v>
      </c>
      <c r="I1527" s="40" t="s">
        <v>248</v>
      </c>
      <c r="J1527" s="49" t="s">
        <v>11</v>
      </c>
      <c r="K1527" s="49" t="s">
        <v>1776</v>
      </c>
      <c r="L1527" s="52" t="s">
        <v>6309</v>
      </c>
      <c r="M1527" s="53"/>
      <c r="N1527" s="54" t="s">
        <v>6310</v>
      </c>
      <c r="O1527" s="40" t="s">
        <v>6</v>
      </c>
      <c r="P1527" s="55"/>
      <c r="Q1527" s="40" t="s">
        <v>2841</v>
      </c>
      <c r="R1527" s="55"/>
      <c r="S1527" s="55"/>
      <c r="T1527" s="55"/>
      <c r="U1527" s="55"/>
      <c r="V1527" s="49" t="s">
        <v>6311</v>
      </c>
      <c r="W1527" s="55"/>
      <c r="X1527" s="55"/>
      <c r="Y1527" s="55"/>
      <c r="Z1527" s="40"/>
      <c r="AA1527" s="55"/>
      <c r="AB1527" s="40"/>
      <c r="AC1527" s="40"/>
      <c r="AD1527" s="55"/>
      <c r="AE1527" s="56"/>
      <c r="AF1527" s="56"/>
      <c r="AG1527" s="56"/>
      <c r="AH1527" s="56"/>
      <c r="AI1527" s="56"/>
      <c r="AJ1527" s="56"/>
      <c r="AK1527" s="56"/>
    </row>
    <row r="1528" ht="26.25" customHeight="1">
      <c r="A1528" s="40">
        <v>1459.0</v>
      </c>
      <c r="B1528" s="55"/>
      <c r="C1528" s="49" t="s">
        <v>6312</v>
      </c>
      <c r="D1528" s="68" t="s">
        <v>6313</v>
      </c>
      <c r="E1528" s="68"/>
      <c r="F1528" s="41" t="s">
        <v>101</v>
      </c>
      <c r="G1528" s="40"/>
      <c r="H1528" s="49" t="s">
        <v>6314</v>
      </c>
      <c r="I1528" s="40" t="s">
        <v>248</v>
      </c>
      <c r="J1528" s="49" t="s">
        <v>11</v>
      </c>
      <c r="K1528" s="55"/>
      <c r="L1528" s="52">
        <v>8.9635517191E10</v>
      </c>
      <c r="M1528" s="53"/>
      <c r="N1528" s="54" t="s">
        <v>6315</v>
      </c>
      <c r="O1528" s="40" t="s">
        <v>106</v>
      </c>
      <c r="P1528" s="55"/>
      <c r="Q1528" s="40" t="s">
        <v>139</v>
      </c>
      <c r="R1528" s="55"/>
      <c r="S1528" s="55"/>
      <c r="T1528" s="55"/>
      <c r="U1528" s="55"/>
      <c r="V1528" s="49" t="s">
        <v>6316</v>
      </c>
      <c r="W1528" s="55"/>
      <c r="X1528" s="55"/>
      <c r="Y1528" s="55"/>
      <c r="Z1528" s="40"/>
      <c r="AA1528" s="55"/>
      <c r="AB1528" s="40"/>
      <c r="AC1528" s="40"/>
      <c r="AD1528" s="55"/>
      <c r="AE1528" s="56"/>
      <c r="AF1528" s="56"/>
      <c r="AG1528" s="56"/>
      <c r="AH1528" s="56"/>
      <c r="AI1528" s="56"/>
      <c r="AJ1528" s="56"/>
      <c r="AK1528" s="56"/>
    </row>
    <row r="1529" ht="26.25" customHeight="1">
      <c r="A1529" s="40">
        <v>1460.0</v>
      </c>
      <c r="B1529" s="55"/>
      <c r="C1529" s="49" t="s">
        <v>6317</v>
      </c>
      <c r="D1529" s="67">
        <v>33216.0</v>
      </c>
      <c r="E1529" s="67"/>
      <c r="F1529" s="41" t="s">
        <v>119</v>
      </c>
      <c r="G1529" s="40"/>
      <c r="H1529" s="49" t="s">
        <v>6308</v>
      </c>
      <c r="I1529" s="40" t="s">
        <v>248</v>
      </c>
      <c r="J1529" s="49" t="s">
        <v>11</v>
      </c>
      <c r="K1529" s="49" t="s">
        <v>1776</v>
      </c>
      <c r="L1529" s="52" t="s">
        <v>6318</v>
      </c>
      <c r="M1529" s="53"/>
      <c r="N1529" s="54" t="s">
        <v>6319</v>
      </c>
      <c r="O1529" s="40" t="s">
        <v>137</v>
      </c>
      <c r="P1529" s="55"/>
      <c r="Q1529" s="40" t="s">
        <v>2841</v>
      </c>
      <c r="R1529" s="55"/>
      <c r="S1529" s="55"/>
      <c r="T1529" s="55"/>
      <c r="U1529" s="55"/>
      <c r="V1529" s="49" t="s">
        <v>6320</v>
      </c>
      <c r="W1529" s="55"/>
      <c r="X1529" s="55"/>
      <c r="Y1529" s="55"/>
      <c r="Z1529" s="40"/>
      <c r="AA1529" s="55"/>
      <c r="AB1529" s="40"/>
      <c r="AC1529" s="40"/>
      <c r="AD1529" s="55"/>
      <c r="AE1529" s="56"/>
      <c r="AF1529" s="56"/>
      <c r="AG1529" s="56"/>
      <c r="AH1529" s="56"/>
      <c r="AI1529" s="56"/>
      <c r="AJ1529" s="56"/>
      <c r="AK1529" s="56"/>
    </row>
    <row r="1530" ht="26.25" customHeight="1">
      <c r="A1530" s="10">
        <f>A1529+1</f>
        <v>1461</v>
      </c>
      <c r="B1530" s="56"/>
      <c r="C1530" s="66" t="s">
        <v>6321</v>
      </c>
      <c r="D1530" s="61">
        <v>30708.0</v>
      </c>
      <c r="E1530" s="62" t="s">
        <v>6322</v>
      </c>
      <c r="F1530" s="78" t="s">
        <v>101</v>
      </c>
      <c r="G1530" s="66" t="s">
        <v>102</v>
      </c>
      <c r="H1530" s="66" t="s">
        <v>6323</v>
      </c>
      <c r="I1530" s="66" t="s">
        <v>1453</v>
      </c>
      <c r="J1530" s="66" t="s">
        <v>51</v>
      </c>
      <c r="K1530" s="66" t="s">
        <v>105</v>
      </c>
      <c r="L1530" s="64">
        <v>8.1355176925E10</v>
      </c>
      <c r="M1530" s="64">
        <v>8.12410807E9</v>
      </c>
      <c r="N1530" s="66" t="s">
        <v>6324</v>
      </c>
      <c r="O1530" s="81" t="s">
        <v>137</v>
      </c>
      <c r="P1530" s="66" t="s">
        <v>123</v>
      </c>
      <c r="Q1530" s="66" t="s">
        <v>588</v>
      </c>
      <c r="R1530" s="66" t="s">
        <v>158</v>
      </c>
      <c r="S1530" s="66"/>
      <c r="T1530" s="66" t="s">
        <v>6325</v>
      </c>
      <c r="U1530" s="66" t="s">
        <v>6326</v>
      </c>
      <c r="V1530" s="66" t="s">
        <v>6327</v>
      </c>
      <c r="W1530" s="66" t="s">
        <v>593</v>
      </c>
      <c r="X1530" s="66" t="s">
        <v>6328</v>
      </c>
      <c r="Y1530" s="82" t="s">
        <v>6329</v>
      </c>
      <c r="Z1530" s="66" t="s">
        <v>6330</v>
      </c>
      <c r="AA1530" s="82" t="s">
        <v>6331</v>
      </c>
      <c r="AB1530" s="82" t="s">
        <v>6332</v>
      </c>
      <c r="AC1530" s="66" t="s">
        <v>6333</v>
      </c>
      <c r="AD1530" s="66"/>
      <c r="AE1530" s="82" t="s">
        <v>6334</v>
      </c>
      <c r="AF1530" s="56"/>
      <c r="AG1530" s="56"/>
      <c r="AH1530" s="56"/>
      <c r="AI1530" s="56"/>
      <c r="AJ1530" s="56"/>
      <c r="AK1530" s="56"/>
    </row>
    <row r="1531" ht="26.25" customHeight="1">
      <c r="A1531" s="40">
        <v>1461.0</v>
      </c>
      <c r="B1531" s="55"/>
      <c r="C1531" s="49" t="s">
        <v>6335</v>
      </c>
      <c r="D1531" s="68" t="s">
        <v>2831</v>
      </c>
      <c r="E1531" s="68"/>
      <c r="F1531" s="41" t="s">
        <v>101</v>
      </c>
      <c r="G1531" s="40"/>
      <c r="H1531" s="49" t="s">
        <v>6336</v>
      </c>
      <c r="I1531" s="40" t="s">
        <v>6337</v>
      </c>
      <c r="J1531" s="49" t="s">
        <v>11</v>
      </c>
      <c r="K1531" s="55"/>
      <c r="L1531" s="52">
        <v>8.5723401127E10</v>
      </c>
      <c r="M1531" s="53"/>
      <c r="N1531" s="49" t="s">
        <v>6338</v>
      </c>
      <c r="O1531" s="40" t="s">
        <v>137</v>
      </c>
      <c r="P1531" s="55"/>
      <c r="Q1531" s="40" t="s">
        <v>108</v>
      </c>
      <c r="R1531" s="55"/>
      <c r="S1531" s="55"/>
      <c r="T1531" s="55"/>
      <c r="U1531" s="55"/>
      <c r="V1531" s="49" t="s">
        <v>2876</v>
      </c>
      <c r="W1531" s="55"/>
      <c r="X1531" s="55"/>
      <c r="Y1531" s="55"/>
      <c r="Z1531" s="40"/>
      <c r="AA1531" s="55"/>
      <c r="AB1531" s="40"/>
      <c r="AC1531" s="40"/>
      <c r="AD1531" s="55"/>
      <c r="AE1531" s="56"/>
      <c r="AF1531" s="56"/>
      <c r="AG1531" s="56"/>
      <c r="AH1531" s="56"/>
      <c r="AI1531" s="56"/>
      <c r="AJ1531" s="56"/>
      <c r="AK1531" s="56"/>
    </row>
    <row r="1532" ht="26.25" customHeight="1">
      <c r="A1532" s="40">
        <v>1462.0</v>
      </c>
      <c r="B1532" s="55"/>
      <c r="C1532" s="49" t="s">
        <v>6339</v>
      </c>
      <c r="D1532" s="67">
        <v>31168.0</v>
      </c>
      <c r="E1532" s="67"/>
      <c r="F1532" s="41" t="s">
        <v>101</v>
      </c>
      <c r="G1532" s="40"/>
      <c r="H1532" s="49" t="s">
        <v>6340</v>
      </c>
      <c r="I1532" s="40" t="s">
        <v>248</v>
      </c>
      <c r="J1532" s="49" t="s">
        <v>11</v>
      </c>
      <c r="K1532" s="49" t="s">
        <v>1776</v>
      </c>
      <c r="L1532" s="52" t="s">
        <v>6341</v>
      </c>
      <c r="M1532" s="53"/>
      <c r="N1532" s="54"/>
      <c r="O1532" s="40" t="s">
        <v>137</v>
      </c>
      <c r="P1532" s="55"/>
      <c r="Q1532" s="40" t="s">
        <v>2841</v>
      </c>
      <c r="R1532" s="55"/>
      <c r="S1532" s="55"/>
      <c r="T1532" s="55"/>
      <c r="U1532" s="55"/>
      <c r="V1532" s="49"/>
      <c r="W1532" s="55"/>
      <c r="X1532" s="55"/>
      <c r="Y1532" s="55"/>
      <c r="Z1532" s="40"/>
      <c r="AA1532" s="55"/>
      <c r="AB1532" s="40"/>
      <c r="AC1532" s="40"/>
      <c r="AD1532" s="55"/>
      <c r="AE1532" s="56"/>
      <c r="AF1532" s="56"/>
      <c r="AG1532" s="56"/>
      <c r="AH1532" s="56"/>
      <c r="AI1532" s="56"/>
      <c r="AJ1532" s="56"/>
      <c r="AK1532" s="56"/>
    </row>
    <row r="1533" ht="26.25" customHeight="1">
      <c r="A1533" s="40">
        <v>1463.0</v>
      </c>
      <c r="B1533" s="55"/>
      <c r="C1533" s="49" t="s">
        <v>6342</v>
      </c>
      <c r="D1533" s="68" t="s">
        <v>6343</v>
      </c>
      <c r="E1533" s="68"/>
      <c r="F1533" s="41" t="s">
        <v>101</v>
      </c>
      <c r="G1533" s="40"/>
      <c r="H1533" s="49" t="s">
        <v>6344</v>
      </c>
      <c r="I1533" s="40" t="s">
        <v>3922</v>
      </c>
      <c r="J1533" s="49" t="s">
        <v>11</v>
      </c>
      <c r="K1533" s="55"/>
      <c r="L1533" s="52">
        <v>8.1910086751E10</v>
      </c>
      <c r="M1533" s="53"/>
      <c r="N1533" s="49" t="s">
        <v>6345</v>
      </c>
      <c r="O1533" s="40" t="s">
        <v>3</v>
      </c>
      <c r="P1533" s="55"/>
      <c r="Q1533" s="40" t="s">
        <v>108</v>
      </c>
      <c r="R1533" s="55"/>
      <c r="S1533" s="55"/>
      <c r="T1533" s="55"/>
      <c r="U1533" s="55"/>
      <c r="V1533" s="49" t="s">
        <v>6346</v>
      </c>
      <c r="W1533" s="55"/>
      <c r="X1533" s="55"/>
      <c r="Y1533" s="55"/>
      <c r="Z1533" s="40"/>
      <c r="AA1533" s="55"/>
      <c r="AB1533" s="40"/>
      <c r="AC1533" s="40"/>
      <c r="AD1533" s="55"/>
      <c r="AE1533" s="56"/>
      <c r="AF1533" s="56"/>
      <c r="AG1533" s="56"/>
      <c r="AH1533" s="56"/>
      <c r="AI1533" s="56"/>
      <c r="AJ1533" s="56"/>
      <c r="AK1533" s="56"/>
    </row>
    <row r="1534" ht="26.25" customHeight="1">
      <c r="A1534" s="40">
        <v>1464.0</v>
      </c>
      <c r="B1534" s="55"/>
      <c r="C1534" s="49" t="s">
        <v>6347</v>
      </c>
      <c r="D1534" s="67">
        <v>32237.0</v>
      </c>
      <c r="E1534" s="67"/>
      <c r="F1534" s="41" t="s">
        <v>101</v>
      </c>
      <c r="G1534" s="40"/>
      <c r="H1534" s="49" t="s">
        <v>6348</v>
      </c>
      <c r="I1534" s="40" t="s">
        <v>32</v>
      </c>
      <c r="J1534" s="49" t="s">
        <v>11</v>
      </c>
      <c r="K1534" s="49" t="s">
        <v>1776</v>
      </c>
      <c r="L1534" s="52" t="s">
        <v>6349</v>
      </c>
      <c r="M1534" s="53"/>
      <c r="N1534" s="54" t="s">
        <v>6350</v>
      </c>
      <c r="O1534" s="40" t="s">
        <v>4</v>
      </c>
      <c r="P1534" s="55"/>
      <c r="Q1534" s="40" t="s">
        <v>2841</v>
      </c>
      <c r="R1534" s="55"/>
      <c r="S1534" s="55"/>
      <c r="T1534" s="55"/>
      <c r="U1534" s="55"/>
      <c r="V1534" s="49" t="s">
        <v>6351</v>
      </c>
      <c r="W1534" s="55"/>
      <c r="X1534" s="55"/>
      <c r="Y1534" s="55"/>
      <c r="Z1534" s="40"/>
      <c r="AA1534" s="55"/>
      <c r="AB1534" s="40"/>
      <c r="AC1534" s="40"/>
      <c r="AD1534" s="55"/>
      <c r="AE1534" s="56"/>
      <c r="AF1534" s="56"/>
      <c r="AG1534" s="56"/>
      <c r="AH1534" s="56"/>
      <c r="AI1534" s="56"/>
      <c r="AJ1534" s="56"/>
      <c r="AK1534" s="56"/>
    </row>
    <row r="1535" ht="26.25" customHeight="1">
      <c r="A1535" s="40">
        <v>1465.0</v>
      </c>
      <c r="B1535" s="55"/>
      <c r="C1535" s="49" t="s">
        <v>6352</v>
      </c>
      <c r="D1535" s="68" t="s">
        <v>6353</v>
      </c>
      <c r="E1535" s="68"/>
      <c r="F1535" s="41" t="s">
        <v>119</v>
      </c>
      <c r="G1535" s="40"/>
      <c r="H1535" s="49" t="s">
        <v>6354</v>
      </c>
      <c r="I1535" s="40" t="s">
        <v>248</v>
      </c>
      <c r="J1535" s="49" t="s">
        <v>11</v>
      </c>
      <c r="K1535" s="49" t="s">
        <v>1776</v>
      </c>
      <c r="L1535" s="52" t="s">
        <v>6355</v>
      </c>
      <c r="M1535" s="53"/>
      <c r="N1535" s="54" t="s">
        <v>6356</v>
      </c>
      <c r="O1535" s="40" t="s">
        <v>106</v>
      </c>
      <c r="P1535" s="55"/>
      <c r="Q1535" s="40" t="s">
        <v>2841</v>
      </c>
      <c r="R1535" s="55"/>
      <c r="S1535" s="55"/>
      <c r="T1535" s="55"/>
      <c r="U1535" s="55"/>
      <c r="V1535" s="49" t="s">
        <v>6357</v>
      </c>
      <c r="W1535" s="55"/>
      <c r="X1535" s="55"/>
      <c r="Y1535" s="55"/>
      <c r="Z1535" s="40"/>
      <c r="AA1535" s="55"/>
      <c r="AB1535" s="40"/>
      <c r="AC1535" s="40"/>
      <c r="AD1535" s="55"/>
      <c r="AE1535" s="56"/>
      <c r="AF1535" s="56"/>
      <c r="AG1535" s="56"/>
      <c r="AH1535" s="56"/>
      <c r="AI1535" s="56"/>
      <c r="AJ1535" s="56"/>
      <c r="AK1535" s="56"/>
    </row>
    <row r="1536" ht="26.25" customHeight="1">
      <c r="A1536" s="40">
        <v>1466.0</v>
      </c>
      <c r="B1536" s="55"/>
      <c r="C1536" s="49" t="s">
        <v>6358</v>
      </c>
      <c r="D1536" s="68" t="s">
        <v>6359</v>
      </c>
      <c r="E1536" s="68"/>
      <c r="F1536" s="41" t="s">
        <v>101</v>
      </c>
      <c r="G1536" s="40"/>
      <c r="H1536" s="49" t="s">
        <v>6360</v>
      </c>
      <c r="I1536" s="40" t="s">
        <v>1869</v>
      </c>
      <c r="J1536" s="49" t="s">
        <v>11</v>
      </c>
      <c r="K1536" s="49" t="s">
        <v>1776</v>
      </c>
      <c r="L1536" s="52" t="s">
        <v>6361</v>
      </c>
      <c r="M1536" s="53"/>
      <c r="N1536" s="54" t="s">
        <v>6362</v>
      </c>
      <c r="O1536" s="40" t="s">
        <v>137</v>
      </c>
      <c r="P1536" s="55"/>
      <c r="Q1536" s="40" t="s">
        <v>2841</v>
      </c>
      <c r="R1536" s="55"/>
      <c r="S1536" s="55"/>
      <c r="T1536" s="55"/>
      <c r="U1536" s="55"/>
      <c r="V1536" s="49" t="s">
        <v>6363</v>
      </c>
      <c r="W1536" s="55"/>
      <c r="X1536" s="55"/>
      <c r="Y1536" s="55"/>
      <c r="Z1536" s="40"/>
      <c r="AA1536" s="55"/>
      <c r="AB1536" s="40"/>
      <c r="AC1536" s="40"/>
      <c r="AD1536" s="55"/>
      <c r="AE1536" s="56"/>
      <c r="AF1536" s="56"/>
      <c r="AG1536" s="56"/>
      <c r="AH1536" s="56"/>
      <c r="AI1536" s="56"/>
      <c r="AJ1536" s="56"/>
      <c r="AK1536" s="56"/>
    </row>
    <row r="1537" ht="26.25" customHeight="1">
      <c r="A1537" s="40">
        <v>1467.0</v>
      </c>
      <c r="B1537" s="55"/>
      <c r="C1537" s="49" t="s">
        <v>6364</v>
      </c>
      <c r="D1537" s="68" t="s">
        <v>6365</v>
      </c>
      <c r="E1537" s="68"/>
      <c r="F1537" s="41" t="s">
        <v>101</v>
      </c>
      <c r="G1537" s="40"/>
      <c r="H1537" s="49" t="s">
        <v>6366</v>
      </c>
      <c r="I1537" s="40" t="s">
        <v>3937</v>
      </c>
      <c r="J1537" s="49" t="s">
        <v>10</v>
      </c>
      <c r="K1537" s="55"/>
      <c r="L1537" s="52">
        <v>8.5792806735E10</v>
      </c>
      <c r="M1537" s="53"/>
      <c r="N1537" s="49" t="s">
        <v>2840</v>
      </c>
      <c r="O1537" s="40" t="s">
        <v>2890</v>
      </c>
      <c r="P1537" s="55"/>
      <c r="Q1537" s="40" t="s">
        <v>108</v>
      </c>
      <c r="R1537" s="55"/>
      <c r="S1537" s="55"/>
      <c r="T1537" s="55"/>
      <c r="U1537" s="55"/>
      <c r="V1537" s="49" t="s">
        <v>6367</v>
      </c>
      <c r="W1537" s="55"/>
      <c r="X1537" s="55"/>
      <c r="Y1537" s="55"/>
      <c r="Z1537" s="40"/>
      <c r="AA1537" s="55"/>
      <c r="AB1537" s="40"/>
      <c r="AC1537" s="40"/>
      <c r="AD1537" s="55"/>
      <c r="AE1537" s="56"/>
      <c r="AF1537" s="56"/>
      <c r="AG1537" s="56"/>
      <c r="AH1537" s="56"/>
      <c r="AI1537" s="56"/>
      <c r="AJ1537" s="56"/>
      <c r="AK1537" s="56"/>
    </row>
    <row r="1538" ht="26.25" customHeight="1">
      <c r="A1538" s="40">
        <v>1468.0</v>
      </c>
      <c r="B1538" s="55"/>
      <c r="C1538" s="49" t="s">
        <v>6368</v>
      </c>
      <c r="D1538" s="67">
        <v>33940.0</v>
      </c>
      <c r="E1538" s="67"/>
      <c r="F1538" s="41" t="s">
        <v>119</v>
      </c>
      <c r="G1538" s="40"/>
      <c r="H1538" s="49" t="s">
        <v>6369</v>
      </c>
      <c r="I1538" s="40" t="s">
        <v>2340</v>
      </c>
      <c r="J1538" s="49" t="s">
        <v>10</v>
      </c>
      <c r="K1538" s="55"/>
      <c r="L1538" s="52">
        <v>8.5739695302E10</v>
      </c>
      <c r="M1538" s="53"/>
      <c r="N1538" s="49" t="s">
        <v>6370</v>
      </c>
      <c r="O1538" s="40" t="s">
        <v>2890</v>
      </c>
      <c r="P1538" s="55"/>
      <c r="Q1538" s="40" t="s">
        <v>108</v>
      </c>
      <c r="R1538" s="55"/>
      <c r="S1538" s="55"/>
      <c r="T1538" s="55"/>
      <c r="U1538" s="55"/>
      <c r="V1538" s="49" t="s">
        <v>6371</v>
      </c>
      <c r="W1538" s="55"/>
      <c r="X1538" s="55"/>
      <c r="Y1538" s="55"/>
      <c r="Z1538" s="40"/>
      <c r="AA1538" s="55"/>
      <c r="AB1538" s="40"/>
      <c r="AC1538" s="40"/>
      <c r="AD1538" s="55"/>
      <c r="AE1538" s="56"/>
      <c r="AF1538" s="56"/>
      <c r="AG1538" s="56"/>
      <c r="AH1538" s="56"/>
      <c r="AI1538" s="56"/>
      <c r="AJ1538" s="56"/>
      <c r="AK1538" s="56"/>
    </row>
    <row r="1539" ht="26.25" customHeight="1">
      <c r="A1539" s="40">
        <v>1469.0</v>
      </c>
      <c r="B1539" s="55"/>
      <c r="C1539" s="49" t="s">
        <v>6372</v>
      </c>
      <c r="D1539" s="67">
        <v>33940.0</v>
      </c>
      <c r="E1539" s="67"/>
      <c r="F1539" s="41" t="s">
        <v>119</v>
      </c>
      <c r="G1539" s="40"/>
      <c r="H1539" s="49" t="s">
        <v>6373</v>
      </c>
      <c r="I1539" s="40" t="s">
        <v>2340</v>
      </c>
      <c r="J1539" s="49" t="s">
        <v>10</v>
      </c>
      <c r="K1539" s="55"/>
      <c r="L1539" s="52" t="s">
        <v>6374</v>
      </c>
      <c r="M1539" s="53" t="s">
        <v>6375</v>
      </c>
      <c r="N1539" s="54" t="s">
        <v>6376</v>
      </c>
      <c r="O1539" s="40" t="s">
        <v>2890</v>
      </c>
      <c r="P1539" s="55"/>
      <c r="Q1539" s="40" t="s">
        <v>108</v>
      </c>
      <c r="R1539" s="55"/>
      <c r="S1539" s="55"/>
      <c r="T1539" s="55"/>
      <c r="U1539" s="55"/>
      <c r="V1539" s="49" t="s">
        <v>6377</v>
      </c>
      <c r="W1539" s="55"/>
      <c r="X1539" s="55"/>
      <c r="Y1539" s="55"/>
      <c r="Z1539" s="40"/>
      <c r="AA1539" s="55"/>
      <c r="AB1539" s="40"/>
      <c r="AC1539" s="40"/>
      <c r="AD1539" s="55"/>
      <c r="AE1539" s="56"/>
      <c r="AF1539" s="56"/>
      <c r="AG1539" s="56"/>
      <c r="AH1539" s="56"/>
      <c r="AI1539" s="56"/>
      <c r="AJ1539" s="56"/>
      <c r="AK1539" s="56"/>
    </row>
    <row r="1540" ht="26.25" customHeight="1">
      <c r="A1540" s="40">
        <v>1470.0</v>
      </c>
      <c r="B1540" s="55"/>
      <c r="C1540" s="49" t="s">
        <v>6378</v>
      </c>
      <c r="D1540" s="67">
        <v>33640.0</v>
      </c>
      <c r="E1540" s="67"/>
      <c r="F1540" s="41" t="s">
        <v>119</v>
      </c>
      <c r="G1540" s="40"/>
      <c r="H1540" s="49" t="s">
        <v>6379</v>
      </c>
      <c r="I1540" s="40" t="s">
        <v>248</v>
      </c>
      <c r="J1540" s="49" t="s">
        <v>11</v>
      </c>
      <c r="K1540" s="49" t="s">
        <v>105</v>
      </c>
      <c r="L1540" s="52" t="s">
        <v>6380</v>
      </c>
      <c r="M1540" s="53" t="s">
        <v>6381</v>
      </c>
      <c r="N1540" s="54" t="s">
        <v>6382</v>
      </c>
      <c r="O1540" s="40" t="s">
        <v>177</v>
      </c>
      <c r="P1540" s="55"/>
      <c r="Q1540" s="40" t="s">
        <v>139</v>
      </c>
      <c r="R1540" s="55"/>
      <c r="S1540" s="55"/>
      <c r="T1540" s="55"/>
      <c r="U1540" s="55"/>
      <c r="V1540" s="49" t="s">
        <v>6383</v>
      </c>
      <c r="W1540" s="55"/>
      <c r="X1540" s="55"/>
      <c r="Y1540" s="55"/>
      <c r="Z1540" s="40"/>
      <c r="AA1540" s="55"/>
      <c r="AB1540" s="40"/>
      <c r="AC1540" s="40"/>
      <c r="AD1540" s="55"/>
      <c r="AE1540" s="56"/>
      <c r="AF1540" s="56"/>
      <c r="AG1540" s="56"/>
      <c r="AH1540" s="56"/>
      <c r="AI1540" s="56"/>
      <c r="AJ1540" s="56"/>
      <c r="AK1540" s="56"/>
    </row>
    <row r="1541" ht="26.25" customHeight="1">
      <c r="A1541" s="40">
        <v>1471.0</v>
      </c>
      <c r="B1541" s="55"/>
      <c r="C1541" s="49" t="s">
        <v>6384</v>
      </c>
      <c r="D1541" s="68" t="s">
        <v>6385</v>
      </c>
      <c r="E1541" s="68"/>
      <c r="F1541" s="41" t="s">
        <v>101</v>
      </c>
      <c r="G1541" s="40"/>
      <c r="H1541" s="49" t="s">
        <v>6386</v>
      </c>
      <c r="I1541" s="40" t="s">
        <v>2566</v>
      </c>
      <c r="J1541" s="49" t="s">
        <v>45</v>
      </c>
      <c r="K1541" s="49" t="s">
        <v>105</v>
      </c>
      <c r="L1541" s="52">
        <v>8.1236737356E10</v>
      </c>
      <c r="M1541" s="53" t="s">
        <v>6387</v>
      </c>
      <c r="N1541" s="54" t="s">
        <v>6388</v>
      </c>
      <c r="O1541" s="40" t="s">
        <v>137</v>
      </c>
      <c r="P1541" s="55"/>
      <c r="Q1541" s="40" t="s">
        <v>139</v>
      </c>
      <c r="R1541" s="55"/>
      <c r="S1541" s="55"/>
      <c r="T1541" s="55"/>
      <c r="U1541" s="55"/>
      <c r="V1541" s="49" t="s">
        <v>6389</v>
      </c>
      <c r="W1541" s="55"/>
      <c r="X1541" s="55"/>
      <c r="Y1541" s="55"/>
      <c r="Z1541" s="40"/>
      <c r="AA1541" s="55"/>
      <c r="AB1541" s="40"/>
      <c r="AC1541" s="40"/>
      <c r="AD1541" s="55"/>
      <c r="AE1541" s="56"/>
      <c r="AF1541" s="56"/>
      <c r="AG1541" s="56"/>
      <c r="AH1541" s="56"/>
      <c r="AI1541" s="56"/>
      <c r="AJ1541" s="56"/>
      <c r="AK1541" s="56"/>
    </row>
    <row r="1542" ht="26.25" customHeight="1">
      <c r="A1542" s="40">
        <v>1472.0</v>
      </c>
      <c r="B1542" s="55"/>
      <c r="C1542" s="49" t="s">
        <v>6390</v>
      </c>
      <c r="D1542" s="67">
        <v>36286.0</v>
      </c>
      <c r="E1542" s="67"/>
      <c r="F1542" s="41" t="s">
        <v>101</v>
      </c>
      <c r="G1542" s="40"/>
      <c r="H1542" s="49" t="s">
        <v>6391</v>
      </c>
      <c r="I1542" s="40" t="s">
        <v>6392</v>
      </c>
      <c r="J1542" s="49" t="s">
        <v>67</v>
      </c>
      <c r="K1542" s="49" t="s">
        <v>105</v>
      </c>
      <c r="L1542" s="52">
        <v>8.1344975118E10</v>
      </c>
      <c r="M1542" s="53">
        <v>8.5299673264E10</v>
      </c>
      <c r="N1542" s="54" t="s">
        <v>6393</v>
      </c>
      <c r="O1542" s="40" t="s">
        <v>106</v>
      </c>
      <c r="P1542" s="55"/>
      <c r="Q1542" s="40" t="s">
        <v>139</v>
      </c>
      <c r="R1542" s="55"/>
      <c r="S1542" s="55"/>
      <c r="T1542" s="55"/>
      <c r="U1542" s="55"/>
      <c r="V1542" s="49" t="s">
        <v>2842</v>
      </c>
      <c r="W1542" s="55"/>
      <c r="X1542" s="55"/>
      <c r="Y1542" s="55"/>
      <c r="Z1542" s="40"/>
      <c r="AA1542" s="55"/>
      <c r="AB1542" s="40"/>
      <c r="AC1542" s="40"/>
      <c r="AD1542" s="55"/>
      <c r="AE1542" s="56"/>
      <c r="AF1542" s="56"/>
      <c r="AG1542" s="56"/>
      <c r="AH1542" s="56"/>
      <c r="AI1542" s="56"/>
      <c r="AJ1542" s="56"/>
      <c r="AK1542" s="56"/>
    </row>
    <row r="1543" ht="26.25" customHeight="1">
      <c r="A1543" s="40">
        <v>1473.0</v>
      </c>
      <c r="B1543" s="55"/>
      <c r="C1543" s="49" t="s">
        <v>6394</v>
      </c>
      <c r="D1543" s="67">
        <v>31963.0</v>
      </c>
      <c r="E1543" s="67"/>
      <c r="F1543" s="41" t="s">
        <v>101</v>
      </c>
      <c r="G1543" s="40"/>
      <c r="H1543" s="49" t="s">
        <v>6395</v>
      </c>
      <c r="I1543" s="40" t="s">
        <v>248</v>
      </c>
      <c r="J1543" s="49" t="s">
        <v>11</v>
      </c>
      <c r="K1543" s="49" t="s">
        <v>1776</v>
      </c>
      <c r="L1543" s="52" t="s">
        <v>6396</v>
      </c>
      <c r="M1543" s="53"/>
      <c r="N1543" s="54" t="s">
        <v>6397</v>
      </c>
      <c r="O1543" s="40" t="s">
        <v>106</v>
      </c>
      <c r="P1543" s="55"/>
      <c r="Q1543" s="40" t="s">
        <v>2841</v>
      </c>
      <c r="R1543" s="55"/>
      <c r="S1543" s="55"/>
      <c r="T1543" s="55"/>
      <c r="U1543" s="55"/>
      <c r="V1543" s="49" t="s">
        <v>6398</v>
      </c>
      <c r="W1543" s="55"/>
      <c r="X1543" s="55"/>
      <c r="Y1543" s="55"/>
      <c r="Z1543" s="40"/>
      <c r="AA1543" s="55"/>
      <c r="AB1543" s="40"/>
      <c r="AC1543" s="40"/>
      <c r="AD1543" s="55"/>
      <c r="AE1543" s="56"/>
      <c r="AF1543" s="56"/>
      <c r="AG1543" s="56"/>
      <c r="AH1543" s="56"/>
      <c r="AI1543" s="56"/>
      <c r="AJ1543" s="56"/>
      <c r="AK1543" s="56"/>
    </row>
    <row r="1544" ht="26.25" customHeight="1">
      <c r="A1544" s="40">
        <v>1474.0</v>
      </c>
      <c r="B1544" s="55"/>
      <c r="C1544" s="49" t="s">
        <v>6399</v>
      </c>
      <c r="D1544" s="68" t="s">
        <v>6400</v>
      </c>
      <c r="E1544" s="68"/>
      <c r="F1544" s="41" t="s">
        <v>101</v>
      </c>
      <c r="G1544" s="40"/>
      <c r="H1544" s="49" t="s">
        <v>6401</v>
      </c>
      <c r="I1544" s="40" t="s">
        <v>248</v>
      </c>
      <c r="J1544" s="49" t="s">
        <v>11</v>
      </c>
      <c r="K1544" s="49" t="s">
        <v>1776</v>
      </c>
      <c r="L1544" s="52" t="s">
        <v>6402</v>
      </c>
      <c r="M1544" s="53"/>
      <c r="N1544" s="54" t="s">
        <v>6403</v>
      </c>
      <c r="O1544" s="40" t="s">
        <v>137</v>
      </c>
      <c r="P1544" s="55"/>
      <c r="Q1544" s="40" t="s">
        <v>2841</v>
      </c>
      <c r="R1544" s="55"/>
      <c r="S1544" s="55"/>
      <c r="T1544" s="55"/>
      <c r="U1544" s="55"/>
      <c r="V1544" s="49"/>
      <c r="W1544" s="55"/>
      <c r="X1544" s="55"/>
      <c r="Y1544" s="55"/>
      <c r="Z1544" s="40"/>
      <c r="AA1544" s="55"/>
      <c r="AB1544" s="40"/>
      <c r="AC1544" s="40"/>
      <c r="AD1544" s="55"/>
      <c r="AE1544" s="56"/>
      <c r="AF1544" s="56"/>
      <c r="AG1544" s="56"/>
      <c r="AH1544" s="56"/>
      <c r="AI1544" s="56"/>
      <c r="AJ1544" s="56"/>
      <c r="AK1544" s="56"/>
    </row>
    <row r="1545" ht="26.25" customHeight="1">
      <c r="A1545" s="40">
        <v>1475.0</v>
      </c>
      <c r="B1545" s="55"/>
      <c r="C1545" s="49" t="s">
        <v>6404</v>
      </c>
      <c r="D1545" s="68" t="s">
        <v>6405</v>
      </c>
      <c r="E1545" s="68"/>
      <c r="F1545" s="41" t="s">
        <v>101</v>
      </c>
      <c r="G1545" s="40"/>
      <c r="H1545" s="49" t="s">
        <v>6406</v>
      </c>
      <c r="I1545" s="40" t="s">
        <v>248</v>
      </c>
      <c r="J1545" s="49" t="s">
        <v>11</v>
      </c>
      <c r="K1545" s="49" t="s">
        <v>1776</v>
      </c>
      <c r="L1545" s="52" t="s">
        <v>6407</v>
      </c>
      <c r="M1545" s="53"/>
      <c r="N1545" s="54" t="s">
        <v>6408</v>
      </c>
      <c r="O1545" s="40" t="s">
        <v>137</v>
      </c>
      <c r="P1545" s="55"/>
      <c r="Q1545" s="40" t="s">
        <v>2841</v>
      </c>
      <c r="R1545" s="55"/>
      <c r="S1545" s="55"/>
      <c r="T1545" s="55"/>
      <c r="U1545" s="55"/>
      <c r="V1545" s="49" t="s">
        <v>6398</v>
      </c>
      <c r="W1545" s="55"/>
      <c r="X1545" s="55"/>
      <c r="Y1545" s="55"/>
      <c r="Z1545" s="40"/>
      <c r="AA1545" s="55"/>
      <c r="AB1545" s="40"/>
      <c r="AC1545" s="40"/>
      <c r="AD1545" s="55"/>
      <c r="AE1545" s="56"/>
      <c r="AF1545" s="56"/>
      <c r="AG1545" s="56"/>
      <c r="AH1545" s="56"/>
      <c r="AI1545" s="56"/>
      <c r="AJ1545" s="56"/>
      <c r="AK1545" s="56"/>
    </row>
    <row r="1546" ht="26.25" customHeight="1">
      <c r="A1546" s="40">
        <v>1476.0</v>
      </c>
      <c r="B1546" s="55"/>
      <c r="C1546" s="49" t="s">
        <v>6409</v>
      </c>
      <c r="D1546" s="67">
        <v>31687.0</v>
      </c>
      <c r="E1546" s="67"/>
      <c r="F1546" s="41" t="s">
        <v>101</v>
      </c>
      <c r="G1546" s="40"/>
      <c r="H1546" s="49" t="s">
        <v>6410</v>
      </c>
      <c r="I1546" s="40" t="s">
        <v>248</v>
      </c>
      <c r="J1546" s="49" t="s">
        <v>11</v>
      </c>
      <c r="K1546" s="49" t="s">
        <v>1776</v>
      </c>
      <c r="L1546" s="52" t="s">
        <v>6411</v>
      </c>
      <c r="M1546" s="53"/>
      <c r="N1546" s="54" t="s">
        <v>6412</v>
      </c>
      <c r="O1546" s="40" t="s">
        <v>137</v>
      </c>
      <c r="P1546" s="55"/>
      <c r="Q1546" s="40" t="s">
        <v>2841</v>
      </c>
      <c r="R1546" s="55"/>
      <c r="S1546" s="55"/>
      <c r="T1546" s="55"/>
      <c r="U1546" s="55"/>
      <c r="V1546" s="49" t="s">
        <v>6413</v>
      </c>
      <c r="W1546" s="55"/>
      <c r="X1546" s="55"/>
      <c r="Y1546" s="55"/>
      <c r="Z1546" s="40"/>
      <c r="AA1546" s="55"/>
      <c r="AB1546" s="40"/>
      <c r="AC1546" s="40"/>
      <c r="AD1546" s="55"/>
      <c r="AE1546" s="56"/>
      <c r="AF1546" s="56"/>
      <c r="AG1546" s="56"/>
      <c r="AH1546" s="56"/>
      <c r="AI1546" s="56"/>
      <c r="AJ1546" s="56"/>
      <c r="AK1546" s="56"/>
    </row>
    <row r="1547" ht="26.25" customHeight="1">
      <c r="A1547" s="40">
        <v>1477.0</v>
      </c>
      <c r="B1547" s="55"/>
      <c r="C1547" s="49" t="s">
        <v>6414</v>
      </c>
      <c r="D1547" s="67">
        <v>33971.0</v>
      </c>
      <c r="E1547" s="67"/>
      <c r="F1547" s="41" t="s">
        <v>119</v>
      </c>
      <c r="G1547" s="40"/>
      <c r="H1547" s="49" t="s">
        <v>6415</v>
      </c>
      <c r="I1547" s="40" t="s">
        <v>28</v>
      </c>
      <c r="J1547" s="49" t="s">
        <v>28</v>
      </c>
      <c r="K1547" s="55"/>
      <c r="L1547" s="52">
        <v>8.5378669923E10</v>
      </c>
      <c r="M1547" s="53"/>
      <c r="N1547" s="49" t="s">
        <v>6416</v>
      </c>
      <c r="O1547" s="40" t="s">
        <v>177</v>
      </c>
      <c r="P1547" s="55"/>
      <c r="Q1547" s="40" t="s">
        <v>108</v>
      </c>
      <c r="R1547" s="55"/>
      <c r="S1547" s="55"/>
      <c r="T1547" s="55"/>
      <c r="U1547" s="55"/>
      <c r="V1547" s="49" t="s">
        <v>6417</v>
      </c>
      <c r="W1547" s="55"/>
      <c r="X1547" s="55"/>
      <c r="Y1547" s="55"/>
      <c r="Z1547" s="40"/>
      <c r="AA1547" s="55"/>
      <c r="AB1547" s="40"/>
      <c r="AC1547" s="40"/>
      <c r="AD1547" s="55"/>
      <c r="AE1547" s="56"/>
      <c r="AF1547" s="56"/>
      <c r="AG1547" s="56"/>
      <c r="AH1547" s="56"/>
      <c r="AI1547" s="56"/>
      <c r="AJ1547" s="56"/>
      <c r="AK1547" s="56"/>
    </row>
    <row r="1548" ht="26.25" customHeight="1">
      <c r="A1548" s="40">
        <v>1478.0</v>
      </c>
      <c r="B1548" s="55"/>
      <c r="C1548" s="49" t="s">
        <v>6418</v>
      </c>
      <c r="D1548" s="68" t="s">
        <v>6419</v>
      </c>
      <c r="E1548" s="68"/>
      <c r="F1548" s="41" t="s">
        <v>101</v>
      </c>
      <c r="G1548" s="40"/>
      <c r="H1548" s="49" t="s">
        <v>6420</v>
      </c>
      <c r="I1548" s="40" t="s">
        <v>6421</v>
      </c>
      <c r="J1548" s="49" t="s">
        <v>54</v>
      </c>
      <c r="K1548" s="49" t="s">
        <v>105</v>
      </c>
      <c r="L1548" s="52">
        <v>8.3181706371E10</v>
      </c>
      <c r="M1548" s="53">
        <v>8.1374978495E10</v>
      </c>
      <c r="N1548" s="54" t="s">
        <v>6422</v>
      </c>
      <c r="O1548" s="40" t="s">
        <v>106</v>
      </c>
      <c r="P1548" s="55"/>
      <c r="Q1548" s="40" t="s">
        <v>139</v>
      </c>
      <c r="R1548" s="55"/>
      <c r="S1548" s="55"/>
      <c r="T1548" s="55"/>
      <c r="U1548" s="55"/>
      <c r="V1548" s="49" t="s">
        <v>2842</v>
      </c>
      <c r="W1548" s="55"/>
      <c r="X1548" s="55"/>
      <c r="Y1548" s="55"/>
      <c r="Z1548" s="40"/>
      <c r="AA1548" s="55"/>
      <c r="AB1548" s="40"/>
      <c r="AC1548" s="40"/>
      <c r="AD1548" s="55"/>
      <c r="AE1548" s="56"/>
      <c r="AF1548" s="56"/>
      <c r="AG1548" s="56"/>
      <c r="AH1548" s="56"/>
      <c r="AI1548" s="56"/>
      <c r="AJ1548" s="56"/>
      <c r="AK1548" s="56"/>
    </row>
    <row r="1549" ht="26.25" customHeight="1">
      <c r="A1549" s="40">
        <v>1479.0</v>
      </c>
      <c r="B1549" s="55"/>
      <c r="C1549" s="49" t="s">
        <v>6423</v>
      </c>
      <c r="D1549" s="68" t="s">
        <v>6424</v>
      </c>
      <c r="E1549" s="68"/>
      <c r="F1549" s="41" t="s">
        <v>119</v>
      </c>
      <c r="G1549" s="40"/>
      <c r="H1549" s="49" t="s">
        <v>6425</v>
      </c>
      <c r="I1549" s="40" t="s">
        <v>4429</v>
      </c>
      <c r="J1549" s="49" t="s">
        <v>39</v>
      </c>
      <c r="K1549" s="49" t="s">
        <v>105</v>
      </c>
      <c r="L1549" s="52">
        <v>8.967257462E10</v>
      </c>
      <c r="M1549" s="53" t="s">
        <v>6426</v>
      </c>
      <c r="N1549" s="54" t="s">
        <v>6427</v>
      </c>
      <c r="O1549" s="40" t="s">
        <v>106</v>
      </c>
      <c r="P1549" s="55"/>
      <c r="Q1549" s="40" t="s">
        <v>139</v>
      </c>
      <c r="R1549" s="55"/>
      <c r="S1549" s="55"/>
      <c r="T1549" s="55"/>
      <c r="U1549" s="55"/>
      <c r="V1549" s="49" t="s">
        <v>2842</v>
      </c>
      <c r="W1549" s="55"/>
      <c r="X1549" s="55"/>
      <c r="Y1549" s="55"/>
      <c r="Z1549" s="40"/>
      <c r="AA1549" s="55"/>
      <c r="AB1549" s="40"/>
      <c r="AC1549" s="40"/>
      <c r="AD1549" s="55"/>
      <c r="AE1549" s="56"/>
      <c r="AF1549" s="56"/>
      <c r="AG1549" s="56"/>
      <c r="AH1549" s="56"/>
      <c r="AI1549" s="56"/>
      <c r="AJ1549" s="56"/>
      <c r="AK1549" s="56"/>
    </row>
    <row r="1550" ht="26.25" customHeight="1">
      <c r="A1550" s="40">
        <v>1480.0</v>
      </c>
      <c r="B1550" s="55"/>
      <c r="C1550" s="49" t="s">
        <v>6428</v>
      </c>
      <c r="D1550" s="68" t="s">
        <v>6429</v>
      </c>
      <c r="E1550" s="68"/>
      <c r="F1550" s="41" t="s">
        <v>119</v>
      </c>
      <c r="G1550" s="40"/>
      <c r="H1550" s="49" t="s">
        <v>6430</v>
      </c>
      <c r="I1550" s="40" t="s">
        <v>248</v>
      </c>
      <c r="J1550" s="49" t="s">
        <v>11</v>
      </c>
      <c r="K1550" s="49" t="s">
        <v>1776</v>
      </c>
      <c r="L1550" s="52" t="s">
        <v>6431</v>
      </c>
      <c r="M1550" s="53" t="s">
        <v>6432</v>
      </c>
      <c r="N1550" s="54" t="s">
        <v>6433</v>
      </c>
      <c r="O1550" s="40" t="s">
        <v>106</v>
      </c>
      <c r="P1550" s="55"/>
      <c r="Q1550" s="40" t="s">
        <v>139</v>
      </c>
      <c r="R1550" s="55"/>
      <c r="S1550" s="55"/>
      <c r="T1550" s="55"/>
      <c r="U1550" s="55"/>
      <c r="V1550" s="49"/>
      <c r="W1550" s="55"/>
      <c r="X1550" s="55"/>
      <c r="Y1550" s="55"/>
      <c r="Z1550" s="40"/>
      <c r="AA1550" s="55"/>
      <c r="AB1550" s="40"/>
      <c r="AC1550" s="40"/>
      <c r="AD1550" s="55"/>
      <c r="AE1550" s="56"/>
      <c r="AF1550" s="56"/>
      <c r="AG1550" s="56"/>
      <c r="AH1550" s="56"/>
      <c r="AI1550" s="56"/>
      <c r="AJ1550" s="56"/>
      <c r="AK1550" s="56"/>
    </row>
    <row r="1551" ht="26.25" customHeight="1">
      <c r="A1551" s="40">
        <v>1481.0</v>
      </c>
      <c r="B1551" s="55"/>
      <c r="C1551" s="49" t="s">
        <v>6434</v>
      </c>
      <c r="D1551" s="68" t="s">
        <v>6435</v>
      </c>
      <c r="E1551" s="68"/>
      <c r="F1551" s="41" t="s">
        <v>119</v>
      </c>
      <c r="G1551" s="40"/>
      <c r="H1551" s="49" t="s">
        <v>6410</v>
      </c>
      <c r="I1551" s="40" t="s">
        <v>248</v>
      </c>
      <c r="J1551" s="49" t="s">
        <v>11</v>
      </c>
      <c r="K1551" s="49" t="s">
        <v>1776</v>
      </c>
      <c r="L1551" s="52" t="s">
        <v>6436</v>
      </c>
      <c r="M1551" s="53"/>
      <c r="N1551" s="54" t="s">
        <v>6437</v>
      </c>
      <c r="O1551" s="40" t="s">
        <v>106</v>
      </c>
      <c r="P1551" s="55"/>
      <c r="Q1551" s="40" t="s">
        <v>2841</v>
      </c>
      <c r="R1551" s="55"/>
      <c r="S1551" s="55"/>
      <c r="T1551" s="55"/>
      <c r="U1551" s="55"/>
      <c r="V1551" s="49" t="s">
        <v>6438</v>
      </c>
      <c r="W1551" s="55"/>
      <c r="X1551" s="55"/>
      <c r="Y1551" s="55"/>
      <c r="Z1551" s="40"/>
      <c r="AA1551" s="55"/>
      <c r="AB1551" s="40"/>
      <c r="AC1551" s="40"/>
      <c r="AD1551" s="55"/>
      <c r="AE1551" s="56"/>
      <c r="AF1551" s="56"/>
      <c r="AG1551" s="56"/>
      <c r="AH1551" s="56"/>
      <c r="AI1551" s="56"/>
      <c r="AJ1551" s="56"/>
      <c r="AK1551" s="56"/>
    </row>
    <row r="1552" ht="26.25" customHeight="1">
      <c r="A1552" s="40">
        <v>1482.0</v>
      </c>
      <c r="B1552" s="55"/>
      <c r="C1552" s="49" t="s">
        <v>6439</v>
      </c>
      <c r="D1552" s="68" t="s">
        <v>6440</v>
      </c>
      <c r="E1552" s="68"/>
      <c r="F1552" s="41" t="s">
        <v>119</v>
      </c>
      <c r="G1552" s="40"/>
      <c r="H1552" s="49" t="s">
        <v>6441</v>
      </c>
      <c r="I1552" s="40" t="s">
        <v>248</v>
      </c>
      <c r="J1552" s="49" t="s">
        <v>11</v>
      </c>
      <c r="K1552" s="49" t="s">
        <v>1776</v>
      </c>
      <c r="L1552" s="52" t="s">
        <v>6442</v>
      </c>
      <c r="M1552" s="53"/>
      <c r="N1552" s="54" t="s">
        <v>6443</v>
      </c>
      <c r="O1552" s="40" t="s">
        <v>2</v>
      </c>
      <c r="P1552" s="55"/>
      <c r="Q1552" s="40" t="s">
        <v>2841</v>
      </c>
      <c r="R1552" s="55"/>
      <c r="S1552" s="55"/>
      <c r="T1552" s="55"/>
      <c r="U1552" s="55"/>
      <c r="V1552" s="49" t="s">
        <v>6444</v>
      </c>
      <c r="W1552" s="55"/>
      <c r="X1552" s="55"/>
      <c r="Y1552" s="55"/>
      <c r="Z1552" s="40"/>
      <c r="AA1552" s="55"/>
      <c r="AB1552" s="40"/>
      <c r="AC1552" s="40"/>
      <c r="AD1552" s="55"/>
      <c r="AE1552" s="56"/>
      <c r="AF1552" s="56"/>
      <c r="AG1552" s="56"/>
      <c r="AH1552" s="56"/>
      <c r="AI1552" s="56"/>
      <c r="AJ1552" s="56"/>
      <c r="AK1552" s="56"/>
    </row>
    <row r="1553" ht="26.25" customHeight="1">
      <c r="A1553" s="40">
        <v>1483.0</v>
      </c>
      <c r="B1553" s="55"/>
      <c r="C1553" s="49" t="s">
        <v>6445</v>
      </c>
      <c r="D1553" s="67">
        <v>34029.0</v>
      </c>
      <c r="E1553" s="67"/>
      <c r="F1553" s="41" t="s">
        <v>119</v>
      </c>
      <c r="G1553" s="40"/>
      <c r="H1553" s="49" t="s">
        <v>6446</v>
      </c>
      <c r="I1553" s="40" t="s">
        <v>248</v>
      </c>
      <c r="J1553" s="49" t="s">
        <v>11</v>
      </c>
      <c r="K1553" s="49" t="s">
        <v>1776</v>
      </c>
      <c r="L1553" s="52" t="s">
        <v>6447</v>
      </c>
      <c r="M1553" s="53"/>
      <c r="N1553" s="54" t="s">
        <v>6448</v>
      </c>
      <c r="O1553" s="40" t="s">
        <v>6449</v>
      </c>
      <c r="P1553" s="55"/>
      <c r="Q1553" s="40" t="s">
        <v>2841</v>
      </c>
      <c r="R1553" s="55"/>
      <c r="S1553" s="55"/>
      <c r="T1553" s="55"/>
      <c r="U1553" s="55"/>
      <c r="V1553" s="49" t="s">
        <v>6450</v>
      </c>
      <c r="W1553" s="55"/>
      <c r="X1553" s="55"/>
      <c r="Y1553" s="55"/>
      <c r="Z1553" s="40"/>
      <c r="AA1553" s="55"/>
      <c r="AB1553" s="40"/>
      <c r="AC1553" s="40"/>
      <c r="AD1553" s="55"/>
      <c r="AE1553" s="56"/>
      <c r="AF1553" s="56"/>
      <c r="AG1553" s="56"/>
      <c r="AH1553" s="56"/>
      <c r="AI1553" s="56"/>
      <c r="AJ1553" s="56"/>
      <c r="AK1553" s="56"/>
    </row>
    <row r="1554" ht="26.25" customHeight="1">
      <c r="A1554" s="40">
        <v>1484.0</v>
      </c>
      <c r="B1554" s="55"/>
      <c r="C1554" s="49" t="s">
        <v>6451</v>
      </c>
      <c r="D1554" s="68" t="s">
        <v>6452</v>
      </c>
      <c r="E1554" s="68"/>
      <c r="F1554" s="41" t="s">
        <v>101</v>
      </c>
      <c r="G1554" s="40"/>
      <c r="H1554" s="49" t="s">
        <v>6453</v>
      </c>
      <c r="I1554" s="40" t="s">
        <v>248</v>
      </c>
      <c r="J1554" s="49" t="s">
        <v>11</v>
      </c>
      <c r="K1554" s="49" t="s">
        <v>105</v>
      </c>
      <c r="L1554" s="52" t="s">
        <v>6454</v>
      </c>
      <c r="M1554" s="53"/>
      <c r="N1554" s="54" t="s">
        <v>6455</v>
      </c>
      <c r="O1554" s="40" t="s">
        <v>106</v>
      </c>
      <c r="P1554" s="55"/>
      <c r="Q1554" s="40" t="s">
        <v>139</v>
      </c>
      <c r="R1554" s="55"/>
      <c r="S1554" s="55"/>
      <c r="T1554" s="55"/>
      <c r="U1554" s="55"/>
      <c r="V1554" s="49" t="s">
        <v>6456</v>
      </c>
      <c r="W1554" s="55"/>
      <c r="X1554" s="55"/>
      <c r="Y1554" s="55"/>
      <c r="Z1554" s="40"/>
      <c r="AA1554" s="55"/>
      <c r="AB1554" s="40"/>
      <c r="AC1554" s="40"/>
      <c r="AD1554" s="55"/>
      <c r="AE1554" s="56"/>
      <c r="AF1554" s="56"/>
      <c r="AG1554" s="56"/>
      <c r="AH1554" s="56"/>
      <c r="AI1554" s="56"/>
      <c r="AJ1554" s="56"/>
      <c r="AK1554" s="56"/>
    </row>
    <row r="1555" ht="26.25" customHeight="1">
      <c r="A1555" s="40">
        <v>1485.0</v>
      </c>
      <c r="B1555" s="55"/>
      <c r="C1555" s="49" t="s">
        <v>6457</v>
      </c>
      <c r="D1555" s="68" t="s">
        <v>6458</v>
      </c>
      <c r="E1555" s="68"/>
      <c r="F1555" s="41" t="s">
        <v>101</v>
      </c>
      <c r="G1555" s="40"/>
      <c r="H1555" s="49" t="s">
        <v>6459</v>
      </c>
      <c r="I1555" s="40" t="s">
        <v>248</v>
      </c>
      <c r="J1555" s="49" t="s">
        <v>11</v>
      </c>
      <c r="K1555" s="49" t="s">
        <v>1776</v>
      </c>
      <c r="L1555" s="52" t="s">
        <v>6460</v>
      </c>
      <c r="M1555" s="53"/>
      <c r="N1555" s="54" t="s">
        <v>6461</v>
      </c>
      <c r="O1555" s="40" t="s">
        <v>137</v>
      </c>
      <c r="P1555" s="55"/>
      <c r="Q1555" s="40" t="s">
        <v>2841</v>
      </c>
      <c r="R1555" s="55"/>
      <c r="S1555" s="55"/>
      <c r="T1555" s="55"/>
      <c r="U1555" s="55"/>
      <c r="V1555" s="49" t="s">
        <v>6462</v>
      </c>
      <c r="W1555" s="55"/>
      <c r="X1555" s="55"/>
      <c r="Y1555" s="55"/>
      <c r="Z1555" s="40"/>
      <c r="AA1555" s="55"/>
      <c r="AB1555" s="40"/>
      <c r="AC1555" s="40"/>
      <c r="AD1555" s="55"/>
      <c r="AE1555" s="56"/>
      <c r="AF1555" s="56"/>
      <c r="AG1555" s="56"/>
      <c r="AH1555" s="56"/>
      <c r="AI1555" s="56"/>
      <c r="AJ1555" s="56"/>
      <c r="AK1555" s="56"/>
    </row>
    <row r="1556" ht="26.25" customHeight="1">
      <c r="A1556" s="40">
        <v>1486.0</v>
      </c>
      <c r="B1556" s="55"/>
      <c r="C1556" s="49" t="s">
        <v>6463</v>
      </c>
      <c r="D1556" s="67">
        <v>71684.0</v>
      </c>
      <c r="E1556" s="67"/>
      <c r="F1556" s="41" t="s">
        <v>101</v>
      </c>
      <c r="G1556" s="40"/>
      <c r="H1556" s="49" t="s">
        <v>6464</v>
      </c>
      <c r="I1556" s="40" t="s">
        <v>6465</v>
      </c>
      <c r="J1556" s="49" t="s">
        <v>5226</v>
      </c>
      <c r="K1556" s="49" t="s">
        <v>105</v>
      </c>
      <c r="L1556" s="52">
        <v>8.347835237E9</v>
      </c>
      <c r="M1556" s="53" t="s">
        <v>6466</v>
      </c>
      <c r="N1556" s="54" t="s">
        <v>6467</v>
      </c>
      <c r="O1556" s="40" t="s">
        <v>106</v>
      </c>
      <c r="P1556" s="55"/>
      <c r="Q1556" s="40" t="s">
        <v>139</v>
      </c>
      <c r="R1556" s="55"/>
      <c r="S1556" s="55"/>
      <c r="T1556" s="55"/>
      <c r="U1556" s="55"/>
      <c r="V1556" s="49" t="s">
        <v>2842</v>
      </c>
      <c r="W1556" s="55"/>
      <c r="X1556" s="55"/>
      <c r="Y1556" s="55"/>
      <c r="Z1556" s="40"/>
      <c r="AA1556" s="55"/>
      <c r="AB1556" s="40"/>
      <c r="AC1556" s="40"/>
      <c r="AD1556" s="55"/>
      <c r="AE1556" s="56"/>
      <c r="AF1556" s="56"/>
      <c r="AG1556" s="56"/>
      <c r="AH1556" s="56"/>
      <c r="AI1556" s="56"/>
      <c r="AJ1556" s="56"/>
      <c r="AK1556" s="56"/>
    </row>
    <row r="1557" ht="26.25" customHeight="1">
      <c r="A1557" s="40">
        <v>1487.0</v>
      </c>
      <c r="B1557" s="55"/>
      <c r="C1557" s="49" t="s">
        <v>6468</v>
      </c>
      <c r="D1557" s="67">
        <v>31936.0</v>
      </c>
      <c r="E1557" s="67"/>
      <c r="F1557" s="41" t="s">
        <v>101</v>
      </c>
      <c r="G1557" s="40"/>
      <c r="H1557" s="49" t="s">
        <v>6469</v>
      </c>
      <c r="I1557" s="40" t="s">
        <v>6470</v>
      </c>
      <c r="J1557" s="49" t="s">
        <v>11</v>
      </c>
      <c r="K1557" s="49" t="s">
        <v>2831</v>
      </c>
      <c r="L1557" s="52">
        <v>8.989662687E9</v>
      </c>
      <c r="M1557" s="53" t="s">
        <v>6471</v>
      </c>
      <c r="N1557" s="49" t="s">
        <v>6472</v>
      </c>
      <c r="O1557" s="40" t="s">
        <v>106</v>
      </c>
      <c r="P1557" s="55"/>
      <c r="Q1557" s="40" t="s">
        <v>139</v>
      </c>
      <c r="R1557" s="55"/>
      <c r="S1557" s="55"/>
      <c r="T1557" s="55"/>
      <c r="U1557" s="55"/>
      <c r="V1557" s="49" t="s">
        <v>6473</v>
      </c>
      <c r="W1557" s="55"/>
      <c r="X1557" s="55"/>
      <c r="Y1557" s="55"/>
      <c r="Z1557" s="40"/>
      <c r="AA1557" s="55"/>
      <c r="AB1557" s="40"/>
      <c r="AC1557" s="40"/>
      <c r="AD1557" s="55"/>
      <c r="AE1557" s="56"/>
      <c r="AF1557" s="56"/>
      <c r="AG1557" s="56"/>
      <c r="AH1557" s="56"/>
      <c r="AI1557" s="56"/>
      <c r="AJ1557" s="56"/>
      <c r="AK1557" s="56"/>
    </row>
    <row r="1558" ht="26.25" customHeight="1">
      <c r="A1558" s="40">
        <v>1488.0</v>
      </c>
      <c r="B1558" s="55"/>
      <c r="C1558" s="49" t="s">
        <v>6474</v>
      </c>
      <c r="D1558" s="67">
        <v>34797.0</v>
      </c>
      <c r="E1558" s="67"/>
      <c r="F1558" s="41" t="s">
        <v>101</v>
      </c>
      <c r="G1558" s="40"/>
      <c r="H1558" s="49" t="s">
        <v>6475</v>
      </c>
      <c r="I1558" s="40" t="s">
        <v>248</v>
      </c>
      <c r="J1558" s="49" t="s">
        <v>11</v>
      </c>
      <c r="K1558" s="49" t="s">
        <v>105</v>
      </c>
      <c r="L1558" s="52" t="s">
        <v>6476</v>
      </c>
      <c r="M1558" s="53" t="s">
        <v>6477</v>
      </c>
      <c r="N1558" s="54" t="s">
        <v>6478</v>
      </c>
      <c r="O1558" s="40" t="s">
        <v>106</v>
      </c>
      <c r="P1558" s="55"/>
      <c r="Q1558" s="40" t="s">
        <v>139</v>
      </c>
      <c r="R1558" s="55"/>
      <c r="S1558" s="55"/>
      <c r="T1558" s="55"/>
      <c r="U1558" s="55"/>
      <c r="V1558" s="49" t="s">
        <v>6479</v>
      </c>
      <c r="W1558" s="55"/>
      <c r="X1558" s="55"/>
      <c r="Y1558" s="55"/>
      <c r="Z1558" s="40"/>
      <c r="AA1558" s="55"/>
      <c r="AB1558" s="40"/>
      <c r="AC1558" s="40"/>
      <c r="AD1558" s="55"/>
      <c r="AE1558" s="56"/>
      <c r="AF1558" s="56"/>
      <c r="AG1558" s="56"/>
      <c r="AH1558" s="56"/>
      <c r="AI1558" s="56"/>
      <c r="AJ1558" s="56"/>
      <c r="AK1558" s="56"/>
    </row>
    <row r="1559" ht="26.25" customHeight="1">
      <c r="A1559" s="40">
        <v>1489.0</v>
      </c>
      <c r="B1559" s="55"/>
      <c r="C1559" s="49" t="s">
        <v>6480</v>
      </c>
      <c r="D1559" s="67">
        <v>34370.0</v>
      </c>
      <c r="E1559" s="67"/>
      <c r="F1559" s="41" t="s">
        <v>101</v>
      </c>
      <c r="G1559" s="40"/>
      <c r="H1559" s="49" t="s">
        <v>6481</v>
      </c>
      <c r="I1559" s="40" t="s">
        <v>6482</v>
      </c>
      <c r="J1559" s="49" t="s">
        <v>11</v>
      </c>
      <c r="K1559" s="49" t="s">
        <v>105</v>
      </c>
      <c r="L1559" s="52">
        <v>8.9613238761E10</v>
      </c>
      <c r="M1559" s="53">
        <v>8.1310102328E10</v>
      </c>
      <c r="N1559" s="49" t="s">
        <v>6483</v>
      </c>
      <c r="O1559" s="40" t="s">
        <v>106</v>
      </c>
      <c r="P1559" s="55"/>
      <c r="Q1559" s="40" t="s">
        <v>139</v>
      </c>
      <c r="R1559" s="55"/>
      <c r="S1559" s="55"/>
      <c r="T1559" s="55"/>
      <c r="U1559" s="55"/>
      <c r="V1559" s="49"/>
      <c r="W1559" s="55"/>
      <c r="X1559" s="55"/>
      <c r="Y1559" s="55"/>
      <c r="Z1559" s="40"/>
      <c r="AA1559" s="55"/>
      <c r="AB1559" s="40"/>
      <c r="AC1559" s="40"/>
      <c r="AD1559" s="55"/>
      <c r="AE1559" s="56"/>
      <c r="AF1559" s="56"/>
      <c r="AG1559" s="56"/>
      <c r="AH1559" s="56"/>
      <c r="AI1559" s="56"/>
      <c r="AJ1559" s="56"/>
      <c r="AK1559" s="56"/>
    </row>
    <row r="1560" ht="26.25" customHeight="1">
      <c r="A1560" s="40">
        <v>1490.0</v>
      </c>
      <c r="B1560" s="55"/>
      <c r="C1560" s="49" t="s">
        <v>6484</v>
      </c>
      <c r="D1560" s="67">
        <v>33482.0</v>
      </c>
      <c r="E1560" s="67"/>
      <c r="F1560" s="41" t="s">
        <v>119</v>
      </c>
      <c r="G1560" s="40"/>
      <c r="H1560" s="49" t="s">
        <v>6485</v>
      </c>
      <c r="I1560" s="40" t="s">
        <v>248</v>
      </c>
      <c r="J1560" s="49" t="s">
        <v>11</v>
      </c>
      <c r="K1560" s="49" t="s">
        <v>105</v>
      </c>
      <c r="L1560" s="52" t="s">
        <v>6486</v>
      </c>
      <c r="M1560" s="53" t="s">
        <v>6487</v>
      </c>
      <c r="N1560" s="49"/>
      <c r="O1560" s="40" t="s">
        <v>2</v>
      </c>
      <c r="P1560" s="55"/>
      <c r="Q1560" s="40" t="s">
        <v>139</v>
      </c>
      <c r="R1560" s="55"/>
      <c r="S1560" s="55"/>
      <c r="T1560" s="55"/>
      <c r="U1560" s="55"/>
      <c r="V1560" s="49" t="s">
        <v>6488</v>
      </c>
      <c r="W1560" s="55"/>
      <c r="X1560" s="55"/>
      <c r="Y1560" s="55"/>
      <c r="Z1560" s="40"/>
      <c r="AA1560" s="55"/>
      <c r="AB1560" s="40"/>
      <c r="AC1560" s="40"/>
      <c r="AD1560" s="55"/>
      <c r="AE1560" s="56"/>
      <c r="AF1560" s="56"/>
      <c r="AG1560" s="56"/>
      <c r="AH1560" s="56"/>
      <c r="AI1560" s="56"/>
      <c r="AJ1560" s="56"/>
      <c r="AK1560" s="56"/>
    </row>
    <row r="1561" ht="26.25" customHeight="1">
      <c r="A1561" s="40">
        <v>1491.0</v>
      </c>
      <c r="B1561" s="55"/>
      <c r="C1561" s="49" t="s">
        <v>6489</v>
      </c>
      <c r="D1561" s="68" t="s">
        <v>6490</v>
      </c>
      <c r="E1561" s="68"/>
      <c r="F1561" s="41" t="s">
        <v>101</v>
      </c>
      <c r="G1561" s="40"/>
      <c r="H1561" s="49" t="s">
        <v>6491</v>
      </c>
      <c r="I1561" s="40" t="s">
        <v>15</v>
      </c>
      <c r="J1561" s="49" t="s">
        <v>15</v>
      </c>
      <c r="K1561" s="49" t="s">
        <v>105</v>
      </c>
      <c r="L1561" s="52" t="s">
        <v>6492</v>
      </c>
      <c r="M1561" s="53"/>
      <c r="N1561" s="49" t="s">
        <v>6493</v>
      </c>
      <c r="O1561" s="40" t="s">
        <v>106</v>
      </c>
      <c r="P1561" s="55"/>
      <c r="Q1561" s="40" t="s">
        <v>6494</v>
      </c>
      <c r="R1561" s="55"/>
      <c r="S1561" s="55"/>
      <c r="T1561" s="55"/>
      <c r="U1561" s="55"/>
      <c r="V1561" s="49" t="s">
        <v>6495</v>
      </c>
      <c r="W1561" s="55"/>
      <c r="X1561" s="55"/>
      <c r="Y1561" s="55"/>
      <c r="Z1561" s="40"/>
      <c r="AA1561" s="55"/>
      <c r="AB1561" s="40"/>
      <c r="AC1561" s="40"/>
      <c r="AD1561" s="55"/>
      <c r="AE1561" s="56"/>
      <c r="AF1561" s="56"/>
      <c r="AG1561" s="56"/>
      <c r="AH1561" s="56"/>
      <c r="AI1561" s="56"/>
      <c r="AJ1561" s="56"/>
      <c r="AK1561" s="56"/>
    </row>
    <row r="1562" ht="26.25" customHeight="1">
      <c r="A1562" s="40">
        <v>1492.0</v>
      </c>
      <c r="B1562" s="55"/>
      <c r="C1562" s="49" t="s">
        <v>6496</v>
      </c>
      <c r="D1562" s="68" t="s">
        <v>6497</v>
      </c>
      <c r="E1562" s="68"/>
      <c r="F1562" s="41" t="s">
        <v>101</v>
      </c>
      <c r="G1562" s="40"/>
      <c r="H1562" s="49" t="s">
        <v>6498</v>
      </c>
      <c r="I1562" s="40" t="s">
        <v>15</v>
      </c>
      <c r="J1562" s="49" t="s">
        <v>15</v>
      </c>
      <c r="K1562" s="49" t="s">
        <v>1776</v>
      </c>
      <c r="L1562" s="52">
        <v>8.1380230529E10</v>
      </c>
      <c r="M1562" s="53">
        <v>8.1514200885E10</v>
      </c>
      <c r="N1562" s="49" t="s">
        <v>6499</v>
      </c>
      <c r="O1562" s="40" t="s">
        <v>137</v>
      </c>
      <c r="P1562" s="55"/>
      <c r="Q1562" s="40" t="s">
        <v>108</v>
      </c>
      <c r="R1562" s="55"/>
      <c r="S1562" s="55"/>
      <c r="T1562" s="55"/>
      <c r="U1562" s="55"/>
      <c r="V1562" s="49" t="s">
        <v>6500</v>
      </c>
      <c r="W1562" s="55"/>
      <c r="X1562" s="55"/>
      <c r="Y1562" s="55"/>
      <c r="Z1562" s="40"/>
      <c r="AA1562" s="55"/>
      <c r="AB1562" s="40"/>
      <c r="AC1562" s="40"/>
      <c r="AD1562" s="55"/>
      <c r="AE1562" s="56"/>
      <c r="AF1562" s="56"/>
      <c r="AG1562" s="56"/>
      <c r="AH1562" s="56"/>
      <c r="AI1562" s="56"/>
      <c r="AJ1562" s="56"/>
      <c r="AK1562" s="56"/>
    </row>
    <row r="1563" ht="26.25" customHeight="1">
      <c r="A1563" s="40">
        <v>1493.0</v>
      </c>
      <c r="B1563" s="55"/>
      <c r="C1563" s="49" t="s">
        <v>6501</v>
      </c>
      <c r="D1563" s="68" t="s">
        <v>6502</v>
      </c>
      <c r="E1563" s="68"/>
      <c r="F1563" s="41" t="s">
        <v>119</v>
      </c>
      <c r="G1563" s="40"/>
      <c r="H1563" s="49" t="s">
        <v>6503</v>
      </c>
      <c r="I1563" s="40" t="s">
        <v>248</v>
      </c>
      <c r="J1563" s="49" t="s">
        <v>11</v>
      </c>
      <c r="K1563" s="49" t="s">
        <v>105</v>
      </c>
      <c r="L1563" s="52" t="s">
        <v>6504</v>
      </c>
      <c r="M1563" s="53"/>
      <c r="N1563" s="54" t="s">
        <v>6505</v>
      </c>
      <c r="O1563" s="40" t="s">
        <v>106</v>
      </c>
      <c r="P1563" s="55"/>
      <c r="Q1563" s="40" t="s">
        <v>139</v>
      </c>
      <c r="R1563" s="55"/>
      <c r="S1563" s="55"/>
      <c r="T1563" s="55"/>
      <c r="U1563" s="55"/>
      <c r="V1563" s="49" t="s">
        <v>6506</v>
      </c>
      <c r="W1563" s="55"/>
      <c r="X1563" s="55"/>
      <c r="Y1563" s="55"/>
      <c r="Z1563" s="40"/>
      <c r="AA1563" s="55"/>
      <c r="AB1563" s="40"/>
      <c r="AC1563" s="40"/>
      <c r="AD1563" s="55"/>
      <c r="AE1563" s="56"/>
      <c r="AF1563" s="56"/>
      <c r="AG1563" s="56"/>
      <c r="AH1563" s="56"/>
      <c r="AI1563" s="56"/>
      <c r="AJ1563" s="56"/>
      <c r="AK1563" s="56"/>
    </row>
    <row r="1564" ht="26.25" customHeight="1">
      <c r="A1564" s="40">
        <v>1494.0</v>
      </c>
      <c r="B1564" s="55"/>
      <c r="C1564" s="49" t="s">
        <v>6507</v>
      </c>
      <c r="D1564" s="67">
        <v>27214.0</v>
      </c>
      <c r="E1564" s="67"/>
      <c r="F1564" s="41" t="s">
        <v>101</v>
      </c>
      <c r="G1564" s="40"/>
      <c r="H1564" s="49" t="s">
        <v>6508</v>
      </c>
      <c r="I1564" s="40" t="s">
        <v>248</v>
      </c>
      <c r="J1564" s="49" t="s">
        <v>11</v>
      </c>
      <c r="K1564" s="49" t="s">
        <v>105</v>
      </c>
      <c r="L1564" s="52" t="s">
        <v>6509</v>
      </c>
      <c r="M1564" s="53" t="s">
        <v>6510</v>
      </c>
      <c r="N1564" s="54" t="s">
        <v>6511</v>
      </c>
      <c r="O1564" s="40" t="s">
        <v>137</v>
      </c>
      <c r="P1564" s="55"/>
      <c r="Q1564" s="40" t="s">
        <v>139</v>
      </c>
      <c r="R1564" s="55"/>
      <c r="S1564" s="55"/>
      <c r="T1564" s="55"/>
      <c r="U1564" s="55"/>
      <c r="V1564" s="49" t="s">
        <v>6512</v>
      </c>
      <c r="W1564" s="55"/>
      <c r="X1564" s="55"/>
      <c r="Y1564" s="55"/>
      <c r="Z1564" s="40"/>
      <c r="AA1564" s="55"/>
      <c r="AB1564" s="40"/>
      <c r="AC1564" s="40"/>
      <c r="AD1564" s="55"/>
      <c r="AE1564" s="56"/>
      <c r="AF1564" s="56"/>
      <c r="AG1564" s="56"/>
      <c r="AH1564" s="56"/>
      <c r="AI1564" s="56"/>
      <c r="AJ1564" s="56"/>
      <c r="AK1564" s="56"/>
    </row>
    <row r="1565" ht="26.25" customHeight="1">
      <c r="A1565" s="40">
        <v>1495.0</v>
      </c>
      <c r="B1565" s="55"/>
      <c r="C1565" s="49" t="s">
        <v>6513</v>
      </c>
      <c r="D1565" s="68" t="s">
        <v>6514</v>
      </c>
      <c r="E1565" s="68"/>
      <c r="F1565" s="41" t="s">
        <v>101</v>
      </c>
      <c r="G1565" s="40"/>
      <c r="H1565" s="49" t="s">
        <v>6515</v>
      </c>
      <c r="I1565" s="40" t="s">
        <v>248</v>
      </c>
      <c r="J1565" s="49" t="s">
        <v>11</v>
      </c>
      <c r="K1565" s="49" t="s">
        <v>105</v>
      </c>
      <c r="L1565" s="52" t="s">
        <v>6516</v>
      </c>
      <c r="M1565" s="53" t="s">
        <v>6517</v>
      </c>
      <c r="N1565" s="54" t="s">
        <v>6518</v>
      </c>
      <c r="O1565" s="40" t="s">
        <v>106</v>
      </c>
      <c r="P1565" s="55"/>
      <c r="Q1565" s="40" t="s">
        <v>139</v>
      </c>
      <c r="R1565" s="55"/>
      <c r="S1565" s="55"/>
      <c r="T1565" s="55"/>
      <c r="U1565" s="55"/>
      <c r="V1565" s="49" t="s">
        <v>6519</v>
      </c>
      <c r="W1565" s="55"/>
      <c r="X1565" s="55"/>
      <c r="Y1565" s="55"/>
      <c r="Z1565" s="40"/>
      <c r="AA1565" s="55"/>
      <c r="AB1565" s="40"/>
      <c r="AC1565" s="40"/>
      <c r="AD1565" s="55"/>
      <c r="AE1565" s="56"/>
      <c r="AF1565" s="56"/>
      <c r="AG1565" s="56"/>
      <c r="AH1565" s="56"/>
      <c r="AI1565" s="56"/>
      <c r="AJ1565" s="56"/>
      <c r="AK1565" s="56"/>
    </row>
    <row r="1566" ht="26.25" customHeight="1">
      <c r="A1566" s="40">
        <v>1496.0</v>
      </c>
      <c r="B1566" s="55"/>
      <c r="C1566" s="49" t="s">
        <v>6520</v>
      </c>
      <c r="D1566" s="68" t="s">
        <v>6521</v>
      </c>
      <c r="E1566" s="68"/>
      <c r="F1566" s="41" t="s">
        <v>101</v>
      </c>
      <c r="G1566" s="40"/>
      <c r="H1566" s="49" t="s">
        <v>6522</v>
      </c>
      <c r="I1566" s="40" t="s">
        <v>15</v>
      </c>
      <c r="J1566" s="49" t="s">
        <v>15</v>
      </c>
      <c r="K1566" s="49" t="s">
        <v>105</v>
      </c>
      <c r="L1566" s="52">
        <v>8.3811579889E10</v>
      </c>
      <c r="M1566" s="53" t="s">
        <v>6523</v>
      </c>
      <c r="N1566" s="49" t="s">
        <v>6524</v>
      </c>
      <c r="O1566" s="40" t="s">
        <v>106</v>
      </c>
      <c r="P1566" s="55"/>
      <c r="Q1566" s="40" t="s">
        <v>139</v>
      </c>
      <c r="R1566" s="55"/>
      <c r="S1566" s="55"/>
      <c r="T1566" s="55"/>
      <c r="U1566" s="55"/>
      <c r="V1566" s="49" t="s">
        <v>6525</v>
      </c>
      <c r="W1566" s="55"/>
      <c r="X1566" s="55"/>
      <c r="Y1566" s="55"/>
      <c r="Z1566" s="40"/>
      <c r="AA1566" s="55"/>
      <c r="AB1566" s="40"/>
      <c r="AC1566" s="40"/>
      <c r="AD1566" s="55"/>
      <c r="AE1566" s="56"/>
      <c r="AF1566" s="56"/>
      <c r="AG1566" s="56"/>
      <c r="AH1566" s="56"/>
      <c r="AI1566" s="56"/>
      <c r="AJ1566" s="56"/>
      <c r="AK1566" s="56"/>
    </row>
    <row r="1567" ht="26.25" customHeight="1">
      <c r="A1567" s="40">
        <v>1497.0</v>
      </c>
      <c r="B1567" s="55"/>
      <c r="C1567" s="49" t="s">
        <v>6526</v>
      </c>
      <c r="D1567" s="68" t="s">
        <v>6527</v>
      </c>
      <c r="E1567" s="68"/>
      <c r="F1567" s="41" t="s">
        <v>101</v>
      </c>
      <c r="G1567" s="40"/>
      <c r="H1567" s="49" t="s">
        <v>6528</v>
      </c>
      <c r="I1567" s="40" t="s">
        <v>2609</v>
      </c>
      <c r="J1567" s="49" t="s">
        <v>13</v>
      </c>
      <c r="K1567" s="49" t="s">
        <v>1776</v>
      </c>
      <c r="L1567" s="52" t="s">
        <v>6529</v>
      </c>
      <c r="M1567" s="53" t="s">
        <v>6530</v>
      </c>
      <c r="N1567" s="54" t="s">
        <v>6531</v>
      </c>
      <c r="O1567" s="40" t="s">
        <v>137</v>
      </c>
      <c r="P1567" s="55"/>
      <c r="Q1567" s="40" t="s">
        <v>108</v>
      </c>
      <c r="R1567" s="55"/>
      <c r="S1567" s="55"/>
      <c r="T1567" s="55"/>
      <c r="U1567" s="55"/>
      <c r="V1567" s="49" t="s">
        <v>6532</v>
      </c>
      <c r="W1567" s="55"/>
      <c r="X1567" s="55"/>
      <c r="Y1567" s="55"/>
      <c r="Z1567" s="40"/>
      <c r="AA1567" s="55"/>
      <c r="AB1567" s="40"/>
      <c r="AC1567" s="40"/>
      <c r="AD1567" s="55"/>
      <c r="AE1567" s="56"/>
      <c r="AF1567" s="56"/>
      <c r="AG1567" s="56"/>
      <c r="AH1567" s="56"/>
      <c r="AI1567" s="56"/>
      <c r="AJ1567" s="56"/>
      <c r="AK1567" s="56"/>
    </row>
    <row r="1568" ht="26.25" customHeight="1">
      <c r="A1568" s="40">
        <v>1498.0</v>
      </c>
      <c r="B1568" s="55"/>
      <c r="C1568" s="49" t="s">
        <v>6533</v>
      </c>
      <c r="D1568" s="68" t="s">
        <v>6534</v>
      </c>
      <c r="E1568" s="68"/>
      <c r="F1568" s="41" t="s">
        <v>119</v>
      </c>
      <c r="G1568" s="40"/>
      <c r="H1568" s="49" t="s">
        <v>6535</v>
      </c>
      <c r="I1568" s="40" t="s">
        <v>248</v>
      </c>
      <c r="J1568" s="49" t="s">
        <v>11</v>
      </c>
      <c r="K1568" s="49" t="s">
        <v>6536</v>
      </c>
      <c r="L1568" s="52" t="s">
        <v>6537</v>
      </c>
      <c r="M1568" s="53" t="s">
        <v>6538</v>
      </c>
      <c r="N1568" s="54" t="s">
        <v>6539</v>
      </c>
      <c r="O1568" s="40" t="s">
        <v>137</v>
      </c>
      <c r="P1568" s="55"/>
      <c r="Q1568" s="40" t="s">
        <v>139</v>
      </c>
      <c r="R1568" s="55"/>
      <c r="S1568" s="55"/>
      <c r="T1568" s="55"/>
      <c r="U1568" s="55"/>
      <c r="V1568" s="49" t="s">
        <v>6540</v>
      </c>
      <c r="W1568" s="55"/>
      <c r="X1568" s="55"/>
      <c r="Y1568" s="55"/>
      <c r="Z1568" s="40"/>
      <c r="AA1568" s="55"/>
      <c r="AB1568" s="40"/>
      <c r="AC1568" s="40"/>
      <c r="AD1568" s="55"/>
      <c r="AE1568" s="56"/>
      <c r="AF1568" s="56"/>
      <c r="AG1568" s="56"/>
      <c r="AH1568" s="56"/>
      <c r="AI1568" s="56"/>
      <c r="AJ1568" s="56"/>
      <c r="AK1568" s="56"/>
    </row>
    <row r="1569" ht="26.25" customHeight="1">
      <c r="A1569" s="10">
        <f>A1568+1</f>
        <v>1499</v>
      </c>
      <c r="B1569" s="56"/>
      <c r="C1569" s="66" t="s">
        <v>6541</v>
      </c>
      <c r="D1569" s="61">
        <v>34136.0</v>
      </c>
      <c r="E1569" s="62" t="s">
        <v>6542</v>
      </c>
      <c r="F1569" s="78" t="s">
        <v>101</v>
      </c>
      <c r="G1569" s="66" t="s">
        <v>606</v>
      </c>
      <c r="H1569" s="66" t="s">
        <v>6543</v>
      </c>
      <c r="I1569" s="66" t="s">
        <v>1980</v>
      </c>
      <c r="J1569" s="66" t="s">
        <v>13</v>
      </c>
      <c r="K1569" s="66" t="s">
        <v>314</v>
      </c>
      <c r="L1569" s="64">
        <v>8.5777670478E10</v>
      </c>
      <c r="M1569" s="64">
        <v>8.9630716842E10</v>
      </c>
      <c r="N1569" s="66" t="s">
        <v>6531</v>
      </c>
      <c r="O1569" s="81" t="s">
        <v>137</v>
      </c>
      <c r="P1569" s="66" t="s">
        <v>123</v>
      </c>
      <c r="Q1569" s="66" t="s">
        <v>588</v>
      </c>
      <c r="R1569" s="66" t="s">
        <v>158</v>
      </c>
      <c r="S1569" s="66" t="s">
        <v>308</v>
      </c>
      <c r="T1569" s="66" t="s">
        <v>308</v>
      </c>
      <c r="U1569" s="66" t="s">
        <v>6544</v>
      </c>
      <c r="V1569" s="66" t="s">
        <v>6545</v>
      </c>
      <c r="W1569" s="66" t="s">
        <v>593</v>
      </c>
      <c r="X1569" s="66" t="s">
        <v>6541</v>
      </c>
      <c r="Y1569" s="82" t="s">
        <v>6546</v>
      </c>
      <c r="Z1569" s="66" t="s">
        <v>6547</v>
      </c>
      <c r="AA1569" s="82" t="s">
        <v>6548</v>
      </c>
      <c r="AB1569" s="82" t="s">
        <v>6549</v>
      </c>
      <c r="AC1569" s="66" t="s">
        <v>6550</v>
      </c>
      <c r="AD1569" s="66"/>
      <c r="AE1569" s="82" t="s">
        <v>6551</v>
      </c>
      <c r="AF1569" s="56"/>
      <c r="AG1569" s="56"/>
      <c r="AH1569" s="56"/>
      <c r="AI1569" s="56"/>
      <c r="AJ1569" s="56"/>
      <c r="AK1569" s="56"/>
    </row>
    <row r="1570" ht="26.25" customHeight="1">
      <c r="A1570" s="40">
        <v>1499.0</v>
      </c>
      <c r="B1570" s="55"/>
      <c r="C1570" s="49" t="s">
        <v>6552</v>
      </c>
      <c r="D1570" s="67">
        <v>31748.0</v>
      </c>
      <c r="E1570" s="67"/>
      <c r="F1570" s="41" t="s">
        <v>119</v>
      </c>
      <c r="G1570" s="40"/>
      <c r="H1570" s="49" t="s">
        <v>6553</v>
      </c>
      <c r="I1570" s="40" t="s">
        <v>2217</v>
      </c>
      <c r="J1570" s="49" t="s">
        <v>24</v>
      </c>
      <c r="K1570" s="55"/>
      <c r="L1570" s="52">
        <v>8.190394394E10</v>
      </c>
      <c r="M1570" s="53"/>
      <c r="N1570" s="54" t="s">
        <v>6554</v>
      </c>
      <c r="O1570" s="40" t="s">
        <v>106</v>
      </c>
      <c r="P1570" s="55"/>
      <c r="Q1570" s="40" t="s">
        <v>108</v>
      </c>
      <c r="R1570" s="55"/>
      <c r="S1570" s="55"/>
      <c r="T1570" s="55"/>
      <c r="U1570" s="55"/>
      <c r="V1570" s="49" t="s">
        <v>6555</v>
      </c>
      <c r="W1570" s="55"/>
      <c r="X1570" s="55"/>
      <c r="Y1570" s="55"/>
      <c r="Z1570" s="40"/>
      <c r="AA1570" s="55"/>
      <c r="AB1570" s="40"/>
      <c r="AC1570" s="40"/>
      <c r="AD1570" s="55"/>
      <c r="AE1570" s="56"/>
      <c r="AF1570" s="56"/>
      <c r="AG1570" s="56"/>
      <c r="AH1570" s="56"/>
      <c r="AI1570" s="56"/>
      <c r="AJ1570" s="56"/>
      <c r="AK1570" s="56"/>
    </row>
    <row r="1571" ht="26.25" customHeight="1">
      <c r="A1571" s="40">
        <v>1500.0</v>
      </c>
      <c r="B1571" s="55"/>
      <c r="C1571" s="49" t="s">
        <v>6556</v>
      </c>
      <c r="D1571" s="68" t="s">
        <v>6557</v>
      </c>
      <c r="E1571" s="68"/>
      <c r="F1571" s="41" t="s">
        <v>101</v>
      </c>
      <c r="G1571" s="40"/>
      <c r="H1571" s="49" t="s">
        <v>6558</v>
      </c>
      <c r="I1571" s="40" t="s">
        <v>2217</v>
      </c>
      <c r="J1571" s="49" t="s">
        <v>24</v>
      </c>
      <c r="K1571" s="49" t="s">
        <v>4501</v>
      </c>
      <c r="L1571" s="52" t="s">
        <v>6559</v>
      </c>
      <c r="M1571" s="53" t="s">
        <v>6560</v>
      </c>
      <c r="N1571" s="54" t="s">
        <v>6561</v>
      </c>
      <c r="O1571" s="40" t="s">
        <v>106</v>
      </c>
      <c r="P1571" s="55"/>
      <c r="Q1571" s="40" t="s">
        <v>139</v>
      </c>
      <c r="R1571" s="55"/>
      <c r="S1571" s="55"/>
      <c r="T1571" s="55"/>
      <c r="U1571" s="55"/>
      <c r="V1571" s="49" t="s">
        <v>6562</v>
      </c>
      <c r="W1571" s="55"/>
      <c r="X1571" s="55"/>
      <c r="Y1571" s="55"/>
      <c r="Z1571" s="40"/>
      <c r="AA1571" s="55"/>
      <c r="AB1571" s="40"/>
      <c r="AC1571" s="40"/>
      <c r="AD1571" s="55"/>
      <c r="AE1571" s="56"/>
      <c r="AF1571" s="56"/>
      <c r="AG1571" s="56"/>
      <c r="AH1571" s="56"/>
      <c r="AI1571" s="56"/>
      <c r="AJ1571" s="56"/>
      <c r="AK1571" s="56"/>
    </row>
    <row r="1572" ht="26.25" customHeight="1">
      <c r="A1572" s="40">
        <v>1501.0</v>
      </c>
      <c r="B1572" s="55"/>
      <c r="C1572" s="49" t="s">
        <v>6563</v>
      </c>
      <c r="D1572" s="68" t="s">
        <v>6564</v>
      </c>
      <c r="E1572" s="68"/>
      <c r="F1572" s="41" t="s">
        <v>119</v>
      </c>
      <c r="G1572" s="40"/>
      <c r="H1572" s="49" t="s">
        <v>6565</v>
      </c>
      <c r="I1572" s="40" t="s">
        <v>248</v>
      </c>
      <c r="J1572" s="49" t="s">
        <v>11</v>
      </c>
      <c r="K1572" s="49" t="s">
        <v>1776</v>
      </c>
      <c r="L1572" s="52" t="s">
        <v>6566</v>
      </c>
      <c r="M1572" s="53" t="s">
        <v>6567</v>
      </c>
      <c r="N1572" s="54" t="s">
        <v>6568</v>
      </c>
      <c r="O1572" s="40" t="s">
        <v>177</v>
      </c>
      <c r="P1572" s="55"/>
      <c r="Q1572" s="40" t="s">
        <v>139</v>
      </c>
      <c r="R1572" s="55"/>
      <c r="S1572" s="55"/>
      <c r="T1572" s="55"/>
      <c r="U1572" s="55"/>
      <c r="V1572" s="49" t="s">
        <v>6569</v>
      </c>
      <c r="W1572" s="55"/>
      <c r="X1572" s="55"/>
      <c r="Y1572" s="55"/>
      <c r="Z1572" s="40"/>
      <c r="AA1572" s="55"/>
      <c r="AB1572" s="40"/>
      <c r="AC1572" s="40"/>
      <c r="AD1572" s="55"/>
      <c r="AE1572" s="56"/>
      <c r="AF1572" s="56"/>
      <c r="AG1572" s="56"/>
      <c r="AH1572" s="56"/>
      <c r="AI1572" s="56"/>
      <c r="AJ1572" s="56"/>
      <c r="AK1572" s="56"/>
    </row>
    <row r="1573" ht="26.25" customHeight="1">
      <c r="A1573" s="10">
        <f>A1572+1</f>
        <v>1502</v>
      </c>
      <c r="B1573" s="56"/>
      <c r="C1573" s="66" t="s">
        <v>6570</v>
      </c>
      <c r="D1573" s="61">
        <v>30481.0</v>
      </c>
      <c r="E1573" s="61"/>
      <c r="F1573" s="78" t="s">
        <v>101</v>
      </c>
      <c r="G1573" s="66" t="s">
        <v>606</v>
      </c>
      <c r="H1573" s="66" t="s">
        <v>6571</v>
      </c>
      <c r="I1573" s="66" t="s">
        <v>6572</v>
      </c>
      <c r="J1573" s="66" t="s">
        <v>24</v>
      </c>
      <c r="K1573" s="66" t="s">
        <v>105</v>
      </c>
      <c r="L1573" s="64">
        <v>8.5803633944E10</v>
      </c>
      <c r="M1573" s="66" t="str">
        <f>+62 87705401026</f>
        <v>#ERROR!</v>
      </c>
      <c r="N1573" s="66" t="s">
        <v>6561</v>
      </c>
      <c r="O1573" s="81" t="s">
        <v>106</v>
      </c>
      <c r="P1573" s="66" t="s">
        <v>123</v>
      </c>
      <c r="Q1573" s="66" t="s">
        <v>139</v>
      </c>
      <c r="R1573" s="66" t="s">
        <v>158</v>
      </c>
      <c r="S1573" s="66"/>
      <c r="T1573" s="66" t="s">
        <v>6573</v>
      </c>
      <c r="U1573" s="66" t="s">
        <v>6574</v>
      </c>
      <c r="V1573" s="66" t="s">
        <v>6575</v>
      </c>
      <c r="W1573" s="66" t="s">
        <v>6576</v>
      </c>
      <c r="X1573" s="66" t="s">
        <v>6576</v>
      </c>
      <c r="Y1573" s="82" t="s">
        <v>6577</v>
      </c>
      <c r="Z1573" s="66" t="s">
        <v>6117</v>
      </c>
      <c r="AA1573" s="82" t="s">
        <v>6578</v>
      </c>
      <c r="AB1573" s="82" t="s">
        <v>6579</v>
      </c>
      <c r="AC1573" s="66" t="s">
        <v>6580</v>
      </c>
      <c r="AD1573" s="66"/>
      <c r="AE1573" s="82" t="s">
        <v>6581</v>
      </c>
      <c r="AF1573" s="56"/>
      <c r="AG1573" s="56"/>
      <c r="AH1573" s="56"/>
      <c r="AI1573" s="56"/>
      <c r="AJ1573" s="56"/>
      <c r="AK1573" s="56"/>
    </row>
    <row r="1574" ht="26.25" customHeight="1">
      <c r="A1574" s="40">
        <v>1502.0</v>
      </c>
      <c r="B1574" s="49" t="s">
        <v>6582</v>
      </c>
      <c r="C1574" s="49" t="s">
        <v>6583</v>
      </c>
      <c r="D1574" s="67">
        <v>34916.0</v>
      </c>
      <c r="E1574" s="67"/>
      <c r="F1574" s="41" t="s">
        <v>119</v>
      </c>
      <c r="G1574" s="40" t="s">
        <v>102</v>
      </c>
      <c r="H1574" s="49" t="s">
        <v>6584</v>
      </c>
      <c r="I1574" s="49" t="s">
        <v>224</v>
      </c>
      <c r="J1574" s="69" t="s">
        <v>15</v>
      </c>
      <c r="K1574" s="49" t="s">
        <v>145</v>
      </c>
      <c r="L1574" s="52">
        <v>8.5954795577E10</v>
      </c>
      <c r="M1574" s="53">
        <v>8.111312231E9</v>
      </c>
      <c r="N1574" s="40" t="s">
        <v>6582</v>
      </c>
      <c r="O1574" s="40" t="s">
        <v>177</v>
      </c>
      <c r="P1574" s="49" t="s">
        <v>123</v>
      </c>
      <c r="Q1574" s="49" t="s">
        <v>139</v>
      </c>
      <c r="R1574" s="49" t="s">
        <v>6585</v>
      </c>
      <c r="S1574" s="49" t="s">
        <v>279</v>
      </c>
      <c r="T1574" s="49" t="s">
        <v>1636</v>
      </c>
      <c r="U1574" s="49" t="s">
        <v>6586</v>
      </c>
      <c r="V1574" s="49" t="s">
        <v>6587</v>
      </c>
      <c r="W1574" s="49" t="s">
        <v>593</v>
      </c>
      <c r="X1574" s="49" t="s">
        <v>6588</v>
      </c>
      <c r="Y1574" s="55"/>
      <c r="Z1574" s="55"/>
      <c r="AA1574" s="55"/>
      <c r="AB1574" s="55"/>
      <c r="AC1574" s="55"/>
      <c r="AD1574" s="55"/>
      <c r="AE1574" s="56"/>
      <c r="AF1574" s="56"/>
      <c r="AG1574" s="56"/>
      <c r="AH1574" s="56"/>
      <c r="AI1574" s="56"/>
      <c r="AJ1574" s="56"/>
      <c r="AK1574" s="56"/>
    </row>
    <row r="1575" ht="26.25" customHeight="1">
      <c r="A1575" s="10">
        <f>A1574+1</f>
        <v>1503</v>
      </c>
      <c r="B1575" s="56"/>
      <c r="C1575" s="66" t="s">
        <v>6589</v>
      </c>
      <c r="D1575" s="61">
        <v>38056.0</v>
      </c>
      <c r="E1575" s="61"/>
      <c r="F1575" s="78" t="s">
        <v>101</v>
      </c>
      <c r="G1575" s="66" t="s">
        <v>102</v>
      </c>
      <c r="H1575" s="66" t="s">
        <v>6590</v>
      </c>
      <c r="I1575" s="66" t="s">
        <v>6591</v>
      </c>
      <c r="J1575" s="66" t="s">
        <v>31</v>
      </c>
      <c r="K1575" s="66" t="s">
        <v>105</v>
      </c>
      <c r="L1575" s="64">
        <v>8.3803625684E10</v>
      </c>
      <c r="M1575" s="66" t="s">
        <v>6592</v>
      </c>
      <c r="N1575" s="66" t="s">
        <v>6593</v>
      </c>
      <c r="O1575" s="81" t="s">
        <v>106</v>
      </c>
      <c r="P1575" s="66" t="s">
        <v>123</v>
      </c>
      <c r="Q1575" s="66" t="s">
        <v>316</v>
      </c>
      <c r="R1575" s="66" t="s">
        <v>158</v>
      </c>
      <c r="S1575" s="66"/>
      <c r="T1575" s="66" t="s">
        <v>6594</v>
      </c>
      <c r="U1575" s="66" t="s">
        <v>6595</v>
      </c>
      <c r="V1575" s="66" t="s">
        <v>6596</v>
      </c>
      <c r="W1575" s="66" t="s">
        <v>6597</v>
      </c>
      <c r="X1575" s="66" t="s">
        <v>6598</v>
      </c>
      <c r="Y1575" s="82" t="s">
        <v>6599</v>
      </c>
      <c r="Z1575" s="66" t="s">
        <v>106</v>
      </c>
      <c r="AA1575" s="82" t="s">
        <v>6600</v>
      </c>
      <c r="AB1575" s="82" t="s">
        <v>6601</v>
      </c>
      <c r="AC1575" s="66" t="s">
        <v>6602</v>
      </c>
      <c r="AD1575" s="66"/>
      <c r="AE1575" s="66"/>
      <c r="AF1575" s="56"/>
      <c r="AG1575" s="56"/>
      <c r="AH1575" s="56"/>
      <c r="AI1575" s="56"/>
      <c r="AJ1575" s="56"/>
      <c r="AK1575" s="56"/>
    </row>
    <row r="1576" ht="26.25" customHeight="1">
      <c r="A1576" s="40">
        <v>1503.0</v>
      </c>
      <c r="B1576" s="55"/>
      <c r="C1576" s="49" t="s">
        <v>6603</v>
      </c>
      <c r="D1576" s="68" t="s">
        <v>6604</v>
      </c>
      <c r="E1576" s="68"/>
      <c r="F1576" s="41" t="s">
        <v>101</v>
      </c>
      <c r="G1576" s="40"/>
      <c r="H1576" s="49" t="s">
        <v>6605</v>
      </c>
      <c r="I1576" s="40" t="s">
        <v>164</v>
      </c>
      <c r="J1576" s="49" t="s">
        <v>11</v>
      </c>
      <c r="K1576" s="49" t="s">
        <v>105</v>
      </c>
      <c r="L1576" s="52" t="s">
        <v>6606</v>
      </c>
      <c r="M1576" s="53" t="s">
        <v>6607</v>
      </c>
      <c r="N1576" s="54" t="s">
        <v>6608</v>
      </c>
      <c r="O1576" s="40" t="s">
        <v>137</v>
      </c>
      <c r="P1576" s="55"/>
      <c r="Q1576" s="40" t="s">
        <v>108</v>
      </c>
      <c r="R1576" s="55"/>
      <c r="S1576" s="55"/>
      <c r="T1576" s="55"/>
      <c r="U1576" s="55"/>
      <c r="V1576" s="49" t="s">
        <v>6609</v>
      </c>
      <c r="W1576" s="55"/>
      <c r="X1576" s="55"/>
      <c r="Y1576" s="55"/>
      <c r="Z1576" s="40"/>
      <c r="AA1576" s="55"/>
      <c r="AB1576" s="40"/>
      <c r="AC1576" s="40"/>
      <c r="AD1576" s="55"/>
      <c r="AE1576" s="56"/>
      <c r="AF1576" s="56"/>
      <c r="AG1576" s="56"/>
      <c r="AH1576" s="56"/>
      <c r="AI1576" s="56"/>
      <c r="AJ1576" s="56"/>
      <c r="AK1576" s="56"/>
    </row>
    <row r="1577" ht="26.25" customHeight="1">
      <c r="A1577" s="40">
        <v>1504.0</v>
      </c>
      <c r="B1577" s="55"/>
      <c r="C1577" s="49" t="s">
        <v>6610</v>
      </c>
      <c r="D1577" s="68" t="s">
        <v>6611</v>
      </c>
      <c r="E1577" s="68"/>
      <c r="F1577" s="41" t="s">
        <v>119</v>
      </c>
      <c r="G1577" s="40"/>
      <c r="H1577" s="49" t="s">
        <v>21</v>
      </c>
      <c r="I1577" s="40" t="s">
        <v>2048</v>
      </c>
      <c r="J1577" s="49" t="s">
        <v>21</v>
      </c>
      <c r="K1577" s="55"/>
      <c r="L1577" s="52">
        <v>8.5267751651E10</v>
      </c>
      <c r="M1577" s="53"/>
      <c r="N1577" s="54" t="s">
        <v>6612</v>
      </c>
      <c r="O1577" s="40" t="s">
        <v>137</v>
      </c>
      <c r="P1577" s="55"/>
      <c r="Q1577" s="40" t="s">
        <v>108</v>
      </c>
      <c r="R1577" s="55"/>
      <c r="S1577" s="55"/>
      <c r="T1577" s="55"/>
      <c r="U1577" s="55"/>
      <c r="V1577" s="49" t="s">
        <v>6613</v>
      </c>
      <c r="W1577" s="55"/>
      <c r="X1577" s="55"/>
      <c r="Y1577" s="55"/>
      <c r="Z1577" s="40"/>
      <c r="AA1577" s="55"/>
      <c r="AB1577" s="40"/>
      <c r="AC1577" s="40"/>
      <c r="AD1577" s="55"/>
      <c r="AE1577" s="56"/>
      <c r="AF1577" s="56"/>
      <c r="AG1577" s="56"/>
      <c r="AH1577" s="56"/>
      <c r="AI1577" s="56"/>
      <c r="AJ1577" s="56"/>
      <c r="AK1577" s="56"/>
    </row>
    <row r="1578" ht="26.25" customHeight="1">
      <c r="A1578" s="40">
        <v>1505.0</v>
      </c>
      <c r="B1578" s="55"/>
      <c r="C1578" s="49" t="s">
        <v>6614</v>
      </c>
      <c r="D1578" s="67">
        <v>29190.0</v>
      </c>
      <c r="E1578" s="67"/>
      <c r="F1578" s="41" t="s">
        <v>119</v>
      </c>
      <c r="G1578" s="40"/>
      <c r="H1578" s="49" t="s">
        <v>6615</v>
      </c>
      <c r="I1578" s="40" t="s">
        <v>2404</v>
      </c>
      <c r="J1578" s="49" t="s">
        <v>16</v>
      </c>
      <c r="K1578" s="55"/>
      <c r="L1578" s="52" t="s">
        <v>6616</v>
      </c>
      <c r="M1578" s="53"/>
      <c r="N1578" s="54" t="s">
        <v>841</v>
      </c>
      <c r="O1578" s="40" t="s">
        <v>6</v>
      </c>
      <c r="P1578" s="55"/>
      <c r="Q1578" s="40" t="s">
        <v>108</v>
      </c>
      <c r="R1578" s="55"/>
      <c r="S1578" s="55"/>
      <c r="T1578" s="55"/>
      <c r="U1578" s="55"/>
      <c r="V1578" s="49"/>
      <c r="W1578" s="55"/>
      <c r="X1578" s="55"/>
      <c r="Y1578" s="55"/>
      <c r="Z1578" s="40"/>
      <c r="AA1578" s="55"/>
      <c r="AB1578" s="40"/>
      <c r="AC1578" s="40"/>
      <c r="AD1578" s="55"/>
      <c r="AE1578" s="56"/>
      <c r="AF1578" s="56"/>
      <c r="AG1578" s="56"/>
      <c r="AH1578" s="56"/>
      <c r="AI1578" s="56"/>
      <c r="AJ1578" s="56"/>
      <c r="AK1578" s="56"/>
    </row>
    <row r="1579" ht="26.25" customHeight="1">
      <c r="A1579" s="40">
        <v>1506.0</v>
      </c>
      <c r="B1579" s="55"/>
      <c r="C1579" s="49" t="s">
        <v>6617</v>
      </c>
      <c r="D1579" s="67">
        <v>30803.0</v>
      </c>
      <c r="E1579" s="67"/>
      <c r="F1579" s="41" t="s">
        <v>101</v>
      </c>
      <c r="G1579" s="40"/>
      <c r="H1579" s="49" t="s">
        <v>6618</v>
      </c>
      <c r="I1579" s="40" t="s">
        <v>2609</v>
      </c>
      <c r="J1579" s="49" t="s">
        <v>13</v>
      </c>
      <c r="K1579" s="49" t="s">
        <v>1776</v>
      </c>
      <c r="L1579" s="52" t="s">
        <v>6619</v>
      </c>
      <c r="M1579" s="53" t="s">
        <v>6620</v>
      </c>
      <c r="N1579" s="54" t="s">
        <v>6621</v>
      </c>
      <c r="O1579" s="40" t="s">
        <v>106</v>
      </c>
      <c r="P1579" s="55"/>
      <c r="Q1579" s="40" t="s">
        <v>139</v>
      </c>
      <c r="R1579" s="55"/>
      <c r="S1579" s="55"/>
      <c r="T1579" s="55"/>
      <c r="U1579" s="55"/>
      <c r="V1579" s="49" t="s">
        <v>6622</v>
      </c>
      <c r="W1579" s="55"/>
      <c r="X1579" s="55"/>
      <c r="Y1579" s="55"/>
      <c r="Z1579" s="40"/>
      <c r="AA1579" s="55"/>
      <c r="AB1579" s="40"/>
      <c r="AC1579" s="40"/>
      <c r="AD1579" s="55"/>
      <c r="AE1579" s="56"/>
      <c r="AF1579" s="56"/>
      <c r="AG1579" s="56"/>
      <c r="AH1579" s="56"/>
      <c r="AI1579" s="56"/>
      <c r="AJ1579" s="56"/>
      <c r="AK1579" s="56"/>
    </row>
    <row r="1580" ht="26.25" customHeight="1">
      <c r="A1580" s="40">
        <v>1507.0</v>
      </c>
      <c r="B1580" s="55"/>
      <c r="C1580" s="49" t="s">
        <v>6623</v>
      </c>
      <c r="D1580" s="68" t="s">
        <v>6624</v>
      </c>
      <c r="E1580" s="68"/>
      <c r="F1580" s="41" t="s">
        <v>101</v>
      </c>
      <c r="G1580" s="40"/>
      <c r="H1580" s="49" t="s">
        <v>6625</v>
      </c>
      <c r="I1580" s="40" t="s">
        <v>6626</v>
      </c>
      <c r="J1580" s="49" t="s">
        <v>11</v>
      </c>
      <c r="K1580" s="49" t="s">
        <v>1776</v>
      </c>
      <c r="L1580" s="52" t="s">
        <v>6627</v>
      </c>
      <c r="M1580" s="53"/>
      <c r="N1580" s="54" t="s">
        <v>6628</v>
      </c>
      <c r="O1580" s="40" t="s">
        <v>106</v>
      </c>
      <c r="P1580" s="55"/>
      <c r="Q1580" s="40" t="s">
        <v>2841</v>
      </c>
      <c r="R1580" s="55"/>
      <c r="S1580" s="55"/>
      <c r="T1580" s="55"/>
      <c r="U1580" s="55"/>
      <c r="V1580" s="49" t="s">
        <v>6398</v>
      </c>
      <c r="W1580" s="55"/>
      <c r="X1580" s="55"/>
      <c r="Y1580" s="55"/>
      <c r="Z1580" s="40"/>
      <c r="AA1580" s="55"/>
      <c r="AB1580" s="40"/>
      <c r="AC1580" s="40"/>
      <c r="AD1580" s="55"/>
      <c r="AE1580" s="56"/>
      <c r="AF1580" s="56"/>
      <c r="AG1580" s="56"/>
      <c r="AH1580" s="56"/>
      <c r="AI1580" s="56"/>
      <c r="AJ1580" s="56"/>
      <c r="AK1580" s="56"/>
    </row>
    <row r="1581" ht="26.25" customHeight="1">
      <c r="A1581" s="40">
        <v>1508.0</v>
      </c>
      <c r="B1581" s="55"/>
      <c r="C1581" s="49" t="s">
        <v>6629</v>
      </c>
      <c r="D1581" s="68" t="s">
        <v>6630</v>
      </c>
      <c r="E1581" s="68"/>
      <c r="F1581" s="41" t="s">
        <v>101</v>
      </c>
      <c r="G1581" s="40"/>
      <c r="H1581" s="49" t="s">
        <v>6631</v>
      </c>
      <c r="I1581" s="40" t="s">
        <v>1929</v>
      </c>
      <c r="J1581" s="49" t="s">
        <v>16</v>
      </c>
      <c r="K1581" s="55"/>
      <c r="L1581" s="52">
        <v>8.5755500522E10</v>
      </c>
      <c r="M1581" s="53"/>
      <c r="N1581" s="54" t="s">
        <v>6632</v>
      </c>
      <c r="O1581" s="40" t="s">
        <v>137</v>
      </c>
      <c r="P1581" s="55"/>
      <c r="Q1581" s="40" t="s">
        <v>108</v>
      </c>
      <c r="R1581" s="55"/>
      <c r="S1581" s="55"/>
      <c r="T1581" s="55"/>
      <c r="U1581" s="55"/>
      <c r="V1581" s="49" t="s">
        <v>6633</v>
      </c>
      <c r="W1581" s="55"/>
      <c r="X1581" s="55"/>
      <c r="Y1581" s="55"/>
      <c r="Z1581" s="40"/>
      <c r="AA1581" s="55"/>
      <c r="AB1581" s="40"/>
      <c r="AC1581" s="40"/>
      <c r="AD1581" s="55"/>
      <c r="AE1581" s="56"/>
      <c r="AF1581" s="56"/>
      <c r="AG1581" s="56"/>
      <c r="AH1581" s="56"/>
      <c r="AI1581" s="56"/>
      <c r="AJ1581" s="56"/>
      <c r="AK1581" s="56"/>
    </row>
    <row r="1582" ht="26.25" customHeight="1">
      <c r="A1582" s="40">
        <v>1509.0</v>
      </c>
      <c r="B1582" s="55"/>
      <c r="C1582" s="49" t="s">
        <v>6634</v>
      </c>
      <c r="D1582" s="67">
        <v>33822.0</v>
      </c>
      <c r="E1582" s="67"/>
      <c r="F1582" s="41" t="s">
        <v>119</v>
      </c>
      <c r="G1582" s="40"/>
      <c r="H1582" s="49" t="s">
        <v>6635</v>
      </c>
      <c r="I1582" s="40" t="s">
        <v>6636</v>
      </c>
      <c r="J1582" s="49" t="s">
        <v>16</v>
      </c>
      <c r="K1582" s="55"/>
      <c r="L1582" s="52">
        <v>8.5791777782E10</v>
      </c>
      <c r="M1582" s="53"/>
      <c r="N1582" s="49" t="s">
        <v>6637</v>
      </c>
      <c r="O1582" s="40" t="s">
        <v>2890</v>
      </c>
      <c r="P1582" s="55"/>
      <c r="Q1582" s="40" t="s">
        <v>2841</v>
      </c>
      <c r="R1582" s="55"/>
      <c r="S1582" s="55"/>
      <c r="T1582" s="55"/>
      <c r="U1582" s="55"/>
      <c r="V1582" s="49" t="s">
        <v>2876</v>
      </c>
      <c r="W1582" s="55"/>
      <c r="X1582" s="55"/>
      <c r="Y1582" s="55"/>
      <c r="Z1582" s="40"/>
      <c r="AA1582" s="55"/>
      <c r="AB1582" s="40"/>
      <c r="AC1582" s="40"/>
      <c r="AD1582" s="55"/>
      <c r="AE1582" s="56"/>
      <c r="AF1582" s="56"/>
      <c r="AG1582" s="56"/>
      <c r="AH1582" s="56"/>
      <c r="AI1582" s="56"/>
      <c r="AJ1582" s="56"/>
      <c r="AK1582" s="56"/>
    </row>
    <row r="1583" ht="26.25" customHeight="1">
      <c r="A1583" s="40">
        <v>1510.0</v>
      </c>
      <c r="B1583" s="55"/>
      <c r="C1583" s="49" t="s">
        <v>6638</v>
      </c>
      <c r="D1583" s="67">
        <v>23873.0</v>
      </c>
      <c r="E1583" s="67"/>
      <c r="F1583" s="41" t="s">
        <v>119</v>
      </c>
      <c r="G1583" s="40"/>
      <c r="H1583" s="49" t="s">
        <v>6639</v>
      </c>
      <c r="I1583" s="40" t="s">
        <v>2404</v>
      </c>
      <c r="J1583" s="49" t="s">
        <v>16</v>
      </c>
      <c r="K1583" s="49" t="s">
        <v>105</v>
      </c>
      <c r="L1583" s="52" t="s">
        <v>6640</v>
      </c>
      <c r="M1583" s="53" t="s">
        <v>6641</v>
      </c>
      <c r="N1583" s="49"/>
      <c r="O1583" s="40" t="s">
        <v>4709</v>
      </c>
      <c r="P1583" s="55"/>
      <c r="Q1583" s="40" t="s">
        <v>139</v>
      </c>
      <c r="R1583" s="55"/>
      <c r="S1583" s="55"/>
      <c r="T1583" s="55"/>
      <c r="U1583" s="55"/>
      <c r="V1583" s="49" t="s">
        <v>6642</v>
      </c>
      <c r="W1583" s="55"/>
      <c r="X1583" s="55"/>
      <c r="Y1583" s="55"/>
      <c r="Z1583" s="40"/>
      <c r="AA1583" s="55"/>
      <c r="AB1583" s="40"/>
      <c r="AC1583" s="40"/>
      <c r="AD1583" s="55"/>
      <c r="AE1583" s="56"/>
      <c r="AF1583" s="56"/>
      <c r="AG1583" s="56"/>
      <c r="AH1583" s="56"/>
      <c r="AI1583" s="56"/>
      <c r="AJ1583" s="56"/>
      <c r="AK1583" s="56"/>
    </row>
    <row r="1584" ht="26.25" customHeight="1">
      <c r="A1584" s="10">
        <f>A1583+1</f>
        <v>1511</v>
      </c>
      <c r="B1584" s="56"/>
      <c r="C1584" s="66" t="s">
        <v>6643</v>
      </c>
      <c r="D1584" s="61">
        <v>33686.0</v>
      </c>
      <c r="E1584" s="62" t="s">
        <v>6644</v>
      </c>
      <c r="F1584" s="78" t="s">
        <v>119</v>
      </c>
      <c r="G1584" s="66" t="s">
        <v>102</v>
      </c>
      <c r="H1584" s="66" t="s">
        <v>6645</v>
      </c>
      <c r="I1584" s="66" t="s">
        <v>6646</v>
      </c>
      <c r="J1584" s="66" t="s">
        <v>51</v>
      </c>
      <c r="K1584" s="66" t="s">
        <v>314</v>
      </c>
      <c r="L1584" s="64">
        <v>8.2251466367E10</v>
      </c>
      <c r="M1584" s="64">
        <v>8.5256712086E10</v>
      </c>
      <c r="N1584" s="66" t="s">
        <v>6647</v>
      </c>
      <c r="O1584" s="81" t="s">
        <v>137</v>
      </c>
      <c r="P1584" s="66" t="s">
        <v>123</v>
      </c>
      <c r="Q1584" s="66" t="s">
        <v>588</v>
      </c>
      <c r="R1584" s="66" t="s">
        <v>158</v>
      </c>
      <c r="S1584" s="66"/>
      <c r="T1584" s="66" t="s">
        <v>6648</v>
      </c>
      <c r="U1584" s="66" t="s">
        <v>6649</v>
      </c>
      <c r="V1584" s="66" t="s">
        <v>6650</v>
      </c>
      <c r="W1584" s="66" t="s">
        <v>114</v>
      </c>
      <c r="X1584" s="66" t="s">
        <v>6651</v>
      </c>
      <c r="Y1584" s="82" t="s">
        <v>6652</v>
      </c>
      <c r="Z1584" s="66" t="s">
        <v>6653</v>
      </c>
      <c r="AA1584" s="82" t="s">
        <v>6654</v>
      </c>
      <c r="AB1584" s="82" t="s">
        <v>6655</v>
      </c>
      <c r="AC1584" s="66"/>
      <c r="AD1584" s="82" t="s">
        <v>6656</v>
      </c>
      <c r="AE1584" s="82" t="s">
        <v>6657</v>
      </c>
      <c r="AF1584" s="56"/>
      <c r="AG1584" s="56"/>
      <c r="AH1584" s="56"/>
      <c r="AI1584" s="56"/>
      <c r="AJ1584" s="56"/>
      <c r="AK1584" s="56"/>
    </row>
    <row r="1585" ht="26.25" customHeight="1">
      <c r="A1585" s="40">
        <v>1511.0</v>
      </c>
      <c r="B1585" s="55"/>
      <c r="C1585" s="49" t="s">
        <v>6658</v>
      </c>
      <c r="D1585" s="68" t="s">
        <v>6659</v>
      </c>
      <c r="E1585" s="68"/>
      <c r="F1585" s="41" t="s">
        <v>101</v>
      </c>
      <c r="G1585" s="40"/>
      <c r="H1585" s="49" t="s">
        <v>6660</v>
      </c>
      <c r="I1585" s="40" t="s">
        <v>6661</v>
      </c>
      <c r="J1585" s="49" t="s">
        <v>16</v>
      </c>
      <c r="K1585" s="55"/>
      <c r="L1585" s="52">
        <v>8.5736940369E10</v>
      </c>
      <c r="M1585" s="53"/>
      <c r="N1585" s="49" t="s">
        <v>6662</v>
      </c>
      <c r="O1585" s="40" t="s">
        <v>106</v>
      </c>
      <c r="P1585" s="55"/>
      <c r="Q1585" s="40" t="s">
        <v>139</v>
      </c>
      <c r="R1585" s="55"/>
      <c r="S1585" s="55"/>
      <c r="T1585" s="55"/>
      <c r="U1585" s="55"/>
      <c r="V1585" s="49" t="s">
        <v>2876</v>
      </c>
      <c r="W1585" s="55"/>
      <c r="X1585" s="55"/>
      <c r="Y1585" s="55"/>
      <c r="Z1585" s="40"/>
      <c r="AA1585" s="55"/>
      <c r="AB1585" s="40"/>
      <c r="AC1585" s="40"/>
      <c r="AD1585" s="55"/>
      <c r="AE1585" s="56"/>
      <c r="AF1585" s="56"/>
      <c r="AG1585" s="56"/>
      <c r="AH1585" s="56"/>
      <c r="AI1585" s="56"/>
      <c r="AJ1585" s="56"/>
      <c r="AK1585" s="56"/>
    </row>
    <row r="1586" ht="26.25" customHeight="1">
      <c r="A1586" s="40">
        <v>1512.0</v>
      </c>
      <c r="B1586" s="55"/>
      <c r="C1586" s="49" t="s">
        <v>6663</v>
      </c>
      <c r="D1586" s="68" t="s">
        <v>6664</v>
      </c>
      <c r="E1586" s="68"/>
      <c r="F1586" s="41" t="s">
        <v>101</v>
      </c>
      <c r="G1586" s="40"/>
      <c r="H1586" s="49" t="s">
        <v>6665</v>
      </c>
      <c r="I1586" s="40" t="s">
        <v>6666</v>
      </c>
      <c r="J1586" s="49" t="s">
        <v>13</v>
      </c>
      <c r="K1586" s="49" t="s">
        <v>1776</v>
      </c>
      <c r="L1586" s="52" t="s">
        <v>6667</v>
      </c>
      <c r="M1586" s="53"/>
      <c r="N1586" s="54" t="s">
        <v>6668</v>
      </c>
      <c r="O1586" s="40" t="s">
        <v>106</v>
      </c>
      <c r="P1586" s="55"/>
      <c r="Q1586" s="40" t="s">
        <v>108</v>
      </c>
      <c r="R1586" s="55"/>
      <c r="S1586" s="55"/>
      <c r="T1586" s="55"/>
      <c r="U1586" s="55"/>
      <c r="V1586" s="49" t="s">
        <v>6669</v>
      </c>
      <c r="W1586" s="55"/>
      <c r="X1586" s="55"/>
      <c r="Y1586" s="55"/>
      <c r="Z1586" s="40"/>
      <c r="AA1586" s="55"/>
      <c r="AB1586" s="40"/>
      <c r="AC1586" s="40"/>
      <c r="AD1586" s="55"/>
      <c r="AE1586" s="56"/>
      <c r="AF1586" s="56"/>
      <c r="AG1586" s="56"/>
      <c r="AH1586" s="56"/>
      <c r="AI1586" s="56"/>
      <c r="AJ1586" s="56"/>
      <c r="AK1586" s="56"/>
    </row>
    <row r="1587" ht="26.25" customHeight="1">
      <c r="A1587" s="10">
        <f>A1586+1</f>
        <v>1513</v>
      </c>
      <c r="B1587" s="56"/>
      <c r="C1587" s="66" t="s">
        <v>6670</v>
      </c>
      <c r="D1587" s="61">
        <v>28990.0</v>
      </c>
      <c r="E1587" s="61"/>
      <c r="F1587" s="78" t="s">
        <v>101</v>
      </c>
      <c r="G1587" s="66" t="s">
        <v>102</v>
      </c>
      <c r="H1587" s="66" t="s">
        <v>6671</v>
      </c>
      <c r="I1587" s="66" t="s">
        <v>61</v>
      </c>
      <c r="J1587" s="66" t="s">
        <v>13</v>
      </c>
      <c r="K1587" s="66" t="s">
        <v>314</v>
      </c>
      <c r="L1587" s="79">
        <v>8.12806298E9</v>
      </c>
      <c r="M1587" s="83" t="str">
        <f>+62 812-5831-2180</f>
        <v>#ERROR!</v>
      </c>
      <c r="N1587" s="66" t="s">
        <v>6672</v>
      </c>
      <c r="O1587" s="81" t="s">
        <v>106</v>
      </c>
      <c r="P1587" s="66" t="s">
        <v>123</v>
      </c>
      <c r="Q1587" s="66" t="s">
        <v>588</v>
      </c>
      <c r="R1587" s="66" t="s">
        <v>158</v>
      </c>
      <c r="S1587" s="66"/>
      <c r="T1587" s="66" t="s">
        <v>6673</v>
      </c>
      <c r="U1587" s="66" t="s">
        <v>6674</v>
      </c>
      <c r="V1587" s="66" t="s">
        <v>6675</v>
      </c>
      <c r="W1587" s="66" t="s">
        <v>114</v>
      </c>
      <c r="X1587" s="66" t="s">
        <v>114</v>
      </c>
      <c r="Y1587" s="82" t="s">
        <v>6676</v>
      </c>
      <c r="Z1587" s="66"/>
      <c r="AA1587" s="82" t="s">
        <v>6677</v>
      </c>
      <c r="AB1587" s="82" t="s">
        <v>6678</v>
      </c>
      <c r="AC1587" s="66" t="s">
        <v>6679</v>
      </c>
      <c r="AD1587" s="82" t="s">
        <v>6680</v>
      </c>
      <c r="AE1587" s="66"/>
      <c r="AF1587" s="56"/>
      <c r="AG1587" s="56"/>
      <c r="AH1587" s="56"/>
      <c r="AI1587" s="56"/>
      <c r="AJ1587" s="56"/>
      <c r="AK1587" s="56"/>
    </row>
    <row r="1588" ht="26.25" customHeight="1">
      <c r="A1588" s="40">
        <v>1513.0</v>
      </c>
      <c r="B1588" s="55"/>
      <c r="C1588" s="49" t="s">
        <v>6681</v>
      </c>
      <c r="D1588" s="67">
        <v>32054.0</v>
      </c>
      <c r="E1588" s="67"/>
      <c r="F1588" s="41" t="s">
        <v>101</v>
      </c>
      <c r="G1588" s="40"/>
      <c r="H1588" s="49" t="s">
        <v>6682</v>
      </c>
      <c r="I1588" s="40" t="s">
        <v>2239</v>
      </c>
      <c r="J1588" s="49" t="s">
        <v>10</v>
      </c>
      <c r="K1588" s="55"/>
      <c r="L1588" s="52">
        <v>8.2220022541E10</v>
      </c>
      <c r="M1588" s="53"/>
      <c r="N1588" s="49" t="s">
        <v>2840</v>
      </c>
      <c r="O1588" s="40" t="s">
        <v>2890</v>
      </c>
      <c r="P1588" s="55"/>
      <c r="Q1588" s="40" t="s">
        <v>108</v>
      </c>
      <c r="R1588" s="55"/>
      <c r="S1588" s="55"/>
      <c r="T1588" s="55"/>
      <c r="U1588" s="55"/>
      <c r="V1588" s="49" t="s">
        <v>6683</v>
      </c>
      <c r="W1588" s="55"/>
      <c r="X1588" s="55"/>
      <c r="Y1588" s="55"/>
      <c r="Z1588" s="40"/>
      <c r="AA1588" s="55"/>
      <c r="AB1588" s="40"/>
      <c r="AC1588" s="40"/>
      <c r="AD1588" s="55"/>
      <c r="AE1588" s="56"/>
      <c r="AF1588" s="56"/>
      <c r="AG1588" s="56"/>
      <c r="AH1588" s="56"/>
      <c r="AI1588" s="56"/>
      <c r="AJ1588" s="56"/>
      <c r="AK1588" s="56"/>
    </row>
    <row r="1589" ht="26.25" customHeight="1">
      <c r="A1589" s="40">
        <v>1514.0</v>
      </c>
      <c r="B1589" s="55"/>
      <c r="C1589" s="49" t="s">
        <v>6684</v>
      </c>
      <c r="D1589" s="68" t="s">
        <v>6685</v>
      </c>
      <c r="E1589" s="68"/>
      <c r="F1589" s="41" t="s">
        <v>101</v>
      </c>
      <c r="G1589" s="40"/>
      <c r="H1589" s="49" t="s">
        <v>4792</v>
      </c>
      <c r="I1589" s="40" t="s">
        <v>2063</v>
      </c>
      <c r="J1589" s="49" t="s">
        <v>10</v>
      </c>
      <c r="K1589" s="55"/>
      <c r="L1589" s="52">
        <v>8.2236603027E10</v>
      </c>
      <c r="M1589" s="53"/>
      <c r="N1589" s="49" t="s">
        <v>6686</v>
      </c>
      <c r="O1589" s="40" t="s">
        <v>2890</v>
      </c>
      <c r="P1589" s="55"/>
      <c r="Q1589" s="40" t="s">
        <v>139</v>
      </c>
      <c r="R1589" s="55"/>
      <c r="S1589" s="55"/>
      <c r="T1589" s="55"/>
      <c r="U1589" s="55"/>
      <c r="V1589" s="49" t="s">
        <v>6687</v>
      </c>
      <c r="W1589" s="55"/>
      <c r="X1589" s="55"/>
      <c r="Y1589" s="55"/>
      <c r="Z1589" s="40"/>
      <c r="AA1589" s="55"/>
      <c r="AB1589" s="40"/>
      <c r="AC1589" s="40"/>
      <c r="AD1589" s="55"/>
      <c r="AE1589" s="56"/>
      <c r="AF1589" s="56"/>
      <c r="AG1589" s="56"/>
      <c r="AH1589" s="56"/>
      <c r="AI1589" s="56"/>
      <c r="AJ1589" s="56"/>
      <c r="AK1589" s="56"/>
    </row>
    <row r="1590" ht="26.25" customHeight="1">
      <c r="A1590" s="40">
        <v>1515.0</v>
      </c>
      <c r="B1590" s="55"/>
      <c r="C1590" s="49" t="s">
        <v>6688</v>
      </c>
      <c r="D1590" s="67">
        <v>33887.0</v>
      </c>
      <c r="E1590" s="67"/>
      <c r="F1590" s="41" t="s">
        <v>119</v>
      </c>
      <c r="G1590" s="40"/>
      <c r="H1590" s="49" t="s">
        <v>6689</v>
      </c>
      <c r="I1590" s="40" t="s">
        <v>2217</v>
      </c>
      <c r="J1590" s="49" t="s">
        <v>24</v>
      </c>
      <c r="K1590" s="55"/>
      <c r="L1590" s="52" t="s">
        <v>6690</v>
      </c>
      <c r="M1590" s="53" t="s">
        <v>6691</v>
      </c>
      <c r="N1590" s="54" t="s">
        <v>6692</v>
      </c>
      <c r="O1590" s="40" t="s">
        <v>2961</v>
      </c>
      <c r="P1590" s="55"/>
      <c r="Q1590" s="40" t="s">
        <v>108</v>
      </c>
      <c r="R1590" s="55"/>
      <c r="S1590" s="55"/>
      <c r="T1590" s="55"/>
      <c r="U1590" s="55"/>
      <c r="V1590" s="49" t="s">
        <v>6693</v>
      </c>
      <c r="W1590" s="55"/>
      <c r="X1590" s="55"/>
      <c r="Y1590" s="55"/>
      <c r="Z1590" s="40"/>
      <c r="AA1590" s="55"/>
      <c r="AB1590" s="40"/>
      <c r="AC1590" s="40"/>
      <c r="AD1590" s="55"/>
      <c r="AE1590" s="56"/>
      <c r="AF1590" s="56"/>
      <c r="AG1590" s="56"/>
      <c r="AH1590" s="56"/>
      <c r="AI1590" s="56"/>
      <c r="AJ1590" s="56"/>
      <c r="AK1590" s="56"/>
    </row>
    <row r="1591" ht="26.25" customHeight="1">
      <c r="A1591" s="40">
        <v>1516.0</v>
      </c>
      <c r="B1591" s="55"/>
      <c r="C1591" s="49" t="s">
        <v>6694</v>
      </c>
      <c r="D1591" s="67">
        <v>35100.0</v>
      </c>
      <c r="E1591" s="67"/>
      <c r="F1591" s="41" t="s">
        <v>119</v>
      </c>
      <c r="G1591" s="40"/>
      <c r="H1591" s="49" t="s">
        <v>6695</v>
      </c>
      <c r="I1591" s="40" t="s">
        <v>6696</v>
      </c>
      <c r="J1591" s="49" t="s">
        <v>16</v>
      </c>
      <c r="K1591" s="55"/>
      <c r="L1591" s="75" t="s">
        <v>6697</v>
      </c>
      <c r="M1591" s="53"/>
      <c r="N1591" s="49" t="s">
        <v>6698</v>
      </c>
      <c r="O1591" s="40" t="s">
        <v>106</v>
      </c>
      <c r="P1591" s="55"/>
      <c r="Q1591" s="40" t="s">
        <v>108</v>
      </c>
      <c r="R1591" s="55"/>
      <c r="S1591" s="55"/>
      <c r="T1591" s="55"/>
      <c r="U1591" s="55"/>
      <c r="V1591" s="49" t="s">
        <v>2876</v>
      </c>
      <c r="W1591" s="55"/>
      <c r="X1591" s="55"/>
      <c r="Y1591" s="55"/>
      <c r="Z1591" s="40"/>
      <c r="AA1591" s="55"/>
      <c r="AB1591" s="40"/>
      <c r="AC1591" s="40"/>
      <c r="AD1591" s="55"/>
      <c r="AE1591" s="56"/>
      <c r="AF1591" s="56"/>
      <c r="AG1591" s="56"/>
      <c r="AH1591" s="56"/>
      <c r="AI1591" s="56"/>
      <c r="AJ1591" s="56"/>
      <c r="AK1591" s="56"/>
    </row>
    <row r="1592" ht="26.25" customHeight="1">
      <c r="A1592" s="40">
        <v>1517.0</v>
      </c>
      <c r="B1592" s="55"/>
      <c r="C1592" s="49" t="s">
        <v>6699</v>
      </c>
      <c r="D1592" s="67">
        <v>33972.0</v>
      </c>
      <c r="E1592" s="67"/>
      <c r="F1592" s="41" t="s">
        <v>119</v>
      </c>
      <c r="G1592" s="40"/>
      <c r="H1592" s="49" t="s">
        <v>6700</v>
      </c>
      <c r="I1592" s="40" t="s">
        <v>6701</v>
      </c>
      <c r="J1592" s="49" t="s">
        <v>48</v>
      </c>
      <c r="K1592" s="55"/>
      <c r="L1592" s="52">
        <v>8.2283654249E10</v>
      </c>
      <c r="M1592" s="53" t="s">
        <v>6702</v>
      </c>
      <c r="N1592" s="54" t="s">
        <v>6703</v>
      </c>
      <c r="O1592" s="40" t="s">
        <v>106</v>
      </c>
      <c r="P1592" s="55"/>
      <c r="Q1592" s="40" t="s">
        <v>108</v>
      </c>
      <c r="R1592" s="55"/>
      <c r="S1592" s="55"/>
      <c r="T1592" s="55"/>
      <c r="U1592" s="55"/>
      <c r="V1592" s="49" t="s">
        <v>6704</v>
      </c>
      <c r="W1592" s="55"/>
      <c r="X1592" s="55"/>
      <c r="Y1592" s="55"/>
      <c r="Z1592" s="40"/>
      <c r="AA1592" s="55"/>
      <c r="AB1592" s="40"/>
      <c r="AC1592" s="40"/>
      <c r="AD1592" s="55"/>
      <c r="AE1592" s="56"/>
      <c r="AF1592" s="56"/>
      <c r="AG1592" s="56"/>
      <c r="AH1592" s="56"/>
      <c r="AI1592" s="56"/>
      <c r="AJ1592" s="56"/>
      <c r="AK1592" s="56"/>
    </row>
    <row r="1593" ht="26.25" customHeight="1">
      <c r="A1593" s="40">
        <v>1518.0</v>
      </c>
      <c r="B1593" s="55"/>
      <c r="C1593" s="49" t="s">
        <v>6705</v>
      </c>
      <c r="D1593" s="68" t="s">
        <v>6706</v>
      </c>
      <c r="E1593" s="68"/>
      <c r="F1593" s="41" t="s">
        <v>119</v>
      </c>
      <c r="G1593" s="40"/>
      <c r="H1593" s="49" t="s">
        <v>6707</v>
      </c>
      <c r="I1593" s="40" t="s">
        <v>2027</v>
      </c>
      <c r="J1593" s="49" t="s">
        <v>15</v>
      </c>
      <c r="K1593" s="49" t="s">
        <v>1776</v>
      </c>
      <c r="L1593" s="52" t="s">
        <v>6708</v>
      </c>
      <c r="M1593" s="53" t="s">
        <v>6709</v>
      </c>
      <c r="N1593" s="54" t="s">
        <v>6710</v>
      </c>
      <c r="O1593" s="40" t="s">
        <v>137</v>
      </c>
      <c r="P1593" s="55"/>
      <c r="Q1593" s="40" t="s">
        <v>139</v>
      </c>
      <c r="R1593" s="55"/>
      <c r="S1593" s="55"/>
      <c r="T1593" s="55"/>
      <c r="U1593" s="55"/>
      <c r="V1593" s="49"/>
      <c r="W1593" s="55"/>
      <c r="X1593" s="55"/>
      <c r="Y1593" s="55"/>
      <c r="Z1593" s="40"/>
      <c r="AA1593" s="55"/>
      <c r="AB1593" s="40"/>
      <c r="AC1593" s="40"/>
      <c r="AD1593" s="55"/>
      <c r="AE1593" s="56"/>
      <c r="AF1593" s="56"/>
      <c r="AG1593" s="56"/>
      <c r="AH1593" s="56"/>
      <c r="AI1593" s="56"/>
      <c r="AJ1593" s="56"/>
      <c r="AK1593" s="56"/>
    </row>
    <row r="1594" ht="26.25" customHeight="1">
      <c r="A1594" s="40">
        <v>1519.0</v>
      </c>
      <c r="B1594" s="55"/>
      <c r="C1594" s="49" t="s">
        <v>6711</v>
      </c>
      <c r="D1594" s="68" t="s">
        <v>6712</v>
      </c>
      <c r="E1594" s="68"/>
      <c r="F1594" s="41" t="s">
        <v>101</v>
      </c>
      <c r="G1594" s="40"/>
      <c r="H1594" s="49" t="s">
        <v>3572</v>
      </c>
      <c r="I1594" s="40" t="s">
        <v>2027</v>
      </c>
      <c r="J1594" s="49" t="s">
        <v>15</v>
      </c>
      <c r="K1594" s="49" t="s">
        <v>1776</v>
      </c>
      <c r="L1594" s="52" t="s">
        <v>6713</v>
      </c>
      <c r="M1594" s="53" t="s">
        <v>6714</v>
      </c>
      <c r="N1594" s="54" t="s">
        <v>6715</v>
      </c>
      <c r="O1594" s="40" t="s">
        <v>106</v>
      </c>
      <c r="P1594" s="55"/>
      <c r="Q1594" s="40" t="s">
        <v>108</v>
      </c>
      <c r="R1594" s="55"/>
      <c r="S1594" s="55"/>
      <c r="T1594" s="55"/>
      <c r="U1594" s="55"/>
      <c r="V1594" s="49"/>
      <c r="W1594" s="55"/>
      <c r="X1594" s="55"/>
      <c r="Y1594" s="55"/>
      <c r="Z1594" s="40"/>
      <c r="AA1594" s="55"/>
      <c r="AB1594" s="40"/>
      <c r="AC1594" s="40"/>
      <c r="AD1594" s="55"/>
      <c r="AE1594" s="56"/>
      <c r="AF1594" s="56"/>
      <c r="AG1594" s="56"/>
      <c r="AH1594" s="56"/>
      <c r="AI1594" s="56"/>
      <c r="AJ1594" s="56"/>
      <c r="AK1594" s="56"/>
    </row>
    <row r="1595" ht="26.25" customHeight="1">
      <c r="A1595" s="40">
        <v>1520.0</v>
      </c>
      <c r="B1595" s="55"/>
      <c r="C1595" s="49" t="s">
        <v>6716</v>
      </c>
      <c r="D1595" s="68" t="s">
        <v>6717</v>
      </c>
      <c r="E1595" s="68"/>
      <c r="F1595" s="41" t="s">
        <v>101</v>
      </c>
      <c r="G1595" s="40"/>
      <c r="H1595" s="49" t="s">
        <v>6718</v>
      </c>
      <c r="I1595" s="40" t="s">
        <v>3630</v>
      </c>
      <c r="J1595" s="49" t="s">
        <v>16</v>
      </c>
      <c r="K1595" s="55"/>
      <c r="L1595" s="52">
        <v>8.1237870842E10</v>
      </c>
      <c r="M1595" s="53" t="s">
        <v>6719</v>
      </c>
      <c r="N1595" s="49" t="s">
        <v>6720</v>
      </c>
      <c r="O1595" s="40" t="s">
        <v>106</v>
      </c>
      <c r="P1595" s="55"/>
      <c r="Q1595" s="40" t="s">
        <v>139</v>
      </c>
      <c r="R1595" s="55"/>
      <c r="S1595" s="55"/>
      <c r="T1595" s="55"/>
      <c r="U1595" s="55"/>
      <c r="V1595" s="49" t="s">
        <v>6721</v>
      </c>
      <c r="W1595" s="55"/>
      <c r="X1595" s="55"/>
      <c r="Y1595" s="55"/>
      <c r="Z1595" s="40"/>
      <c r="AA1595" s="55"/>
      <c r="AB1595" s="40"/>
      <c r="AC1595" s="40"/>
      <c r="AD1595" s="55"/>
      <c r="AE1595" s="56"/>
      <c r="AF1595" s="56"/>
      <c r="AG1595" s="56"/>
      <c r="AH1595" s="56"/>
      <c r="AI1595" s="56"/>
      <c r="AJ1595" s="56"/>
      <c r="AK1595" s="56"/>
    </row>
    <row r="1596" ht="26.25" customHeight="1">
      <c r="A1596" s="40">
        <v>1521.0</v>
      </c>
      <c r="B1596" s="55"/>
      <c r="C1596" s="49" t="s">
        <v>6722</v>
      </c>
      <c r="D1596" s="68" t="s">
        <v>6723</v>
      </c>
      <c r="E1596" s="68"/>
      <c r="F1596" s="41" t="s">
        <v>101</v>
      </c>
      <c r="G1596" s="40"/>
      <c r="H1596" s="49" t="s">
        <v>6724</v>
      </c>
      <c r="I1596" s="40" t="s">
        <v>2424</v>
      </c>
      <c r="J1596" s="49" t="s">
        <v>16</v>
      </c>
      <c r="K1596" s="49" t="s">
        <v>1776</v>
      </c>
      <c r="L1596" s="52" t="s">
        <v>6725</v>
      </c>
      <c r="M1596" s="53"/>
      <c r="N1596" s="49"/>
      <c r="O1596" s="40" t="s">
        <v>106</v>
      </c>
      <c r="P1596" s="55"/>
      <c r="Q1596" s="40" t="s">
        <v>2841</v>
      </c>
      <c r="R1596" s="55"/>
      <c r="S1596" s="55"/>
      <c r="T1596" s="55"/>
      <c r="U1596" s="55"/>
      <c r="V1596" s="49" t="s">
        <v>6726</v>
      </c>
      <c r="W1596" s="55"/>
      <c r="X1596" s="55"/>
      <c r="Y1596" s="55"/>
      <c r="Z1596" s="40"/>
      <c r="AA1596" s="55"/>
      <c r="AB1596" s="40"/>
      <c r="AC1596" s="40"/>
      <c r="AD1596" s="55"/>
      <c r="AE1596" s="56"/>
      <c r="AF1596" s="56"/>
      <c r="AG1596" s="56"/>
      <c r="AH1596" s="56"/>
      <c r="AI1596" s="56"/>
      <c r="AJ1596" s="56"/>
      <c r="AK1596" s="56"/>
    </row>
    <row r="1597" ht="26.25" customHeight="1">
      <c r="A1597" s="40">
        <v>1522.0</v>
      </c>
      <c r="B1597" s="55"/>
      <c r="C1597" s="49" t="s">
        <v>6727</v>
      </c>
      <c r="D1597" s="68" t="s">
        <v>6728</v>
      </c>
      <c r="E1597" s="68"/>
      <c r="F1597" s="41" t="s">
        <v>101</v>
      </c>
      <c r="G1597" s="40"/>
      <c r="H1597" s="49" t="s">
        <v>6729</v>
      </c>
      <c r="I1597" s="40" t="s">
        <v>6730</v>
      </c>
      <c r="J1597" s="49" t="s">
        <v>11</v>
      </c>
      <c r="K1597" s="49" t="s">
        <v>1776</v>
      </c>
      <c r="L1597" s="52" t="s">
        <v>6731</v>
      </c>
      <c r="M1597" s="53"/>
      <c r="N1597" s="54" t="s">
        <v>6732</v>
      </c>
      <c r="O1597" s="40" t="s">
        <v>177</v>
      </c>
      <c r="P1597" s="55"/>
      <c r="Q1597" s="40" t="s">
        <v>108</v>
      </c>
      <c r="R1597" s="55"/>
      <c r="S1597" s="55"/>
      <c r="T1597" s="55"/>
      <c r="U1597" s="55"/>
      <c r="V1597" s="49" t="s">
        <v>6733</v>
      </c>
      <c r="W1597" s="55"/>
      <c r="X1597" s="55"/>
      <c r="Y1597" s="55"/>
      <c r="Z1597" s="40"/>
      <c r="AA1597" s="55"/>
      <c r="AB1597" s="40"/>
      <c r="AC1597" s="40"/>
      <c r="AD1597" s="55"/>
      <c r="AE1597" s="56"/>
      <c r="AF1597" s="56"/>
      <c r="AG1597" s="56"/>
      <c r="AH1597" s="56"/>
      <c r="AI1597" s="56"/>
      <c r="AJ1597" s="56"/>
      <c r="AK1597" s="56"/>
    </row>
    <row r="1598" ht="26.25" customHeight="1">
      <c r="A1598" s="40">
        <v>1523.0</v>
      </c>
      <c r="B1598" s="55"/>
      <c r="C1598" s="49" t="s">
        <v>6734</v>
      </c>
      <c r="D1598" s="68" t="s">
        <v>6735</v>
      </c>
      <c r="E1598" s="68"/>
      <c r="F1598" s="41" t="s">
        <v>119</v>
      </c>
      <c r="G1598" s="40"/>
      <c r="H1598" s="49" t="s">
        <v>6736</v>
      </c>
      <c r="I1598" s="40" t="s">
        <v>2468</v>
      </c>
      <c r="J1598" s="49" t="s">
        <v>10</v>
      </c>
      <c r="K1598" s="55"/>
      <c r="L1598" s="52">
        <v>8.5792742283E10</v>
      </c>
      <c r="M1598" s="53"/>
      <c r="N1598" s="49" t="s">
        <v>2840</v>
      </c>
      <c r="O1598" s="40" t="s">
        <v>2890</v>
      </c>
      <c r="P1598" s="55"/>
      <c r="Q1598" s="40" t="s">
        <v>108</v>
      </c>
      <c r="R1598" s="55"/>
      <c r="S1598" s="55"/>
      <c r="T1598" s="55"/>
      <c r="U1598" s="55"/>
      <c r="V1598" s="49" t="s">
        <v>6737</v>
      </c>
      <c r="W1598" s="55"/>
      <c r="X1598" s="55"/>
      <c r="Y1598" s="55"/>
      <c r="Z1598" s="40"/>
      <c r="AA1598" s="55"/>
      <c r="AB1598" s="40"/>
      <c r="AC1598" s="40"/>
      <c r="AD1598" s="55"/>
      <c r="AE1598" s="56"/>
      <c r="AF1598" s="56"/>
      <c r="AG1598" s="56"/>
      <c r="AH1598" s="56"/>
      <c r="AI1598" s="56"/>
      <c r="AJ1598" s="56"/>
      <c r="AK1598" s="56"/>
    </row>
    <row r="1599" ht="26.25" customHeight="1">
      <c r="A1599" s="40">
        <v>1524.0</v>
      </c>
      <c r="B1599" s="55"/>
      <c r="C1599" s="49" t="s">
        <v>6738</v>
      </c>
      <c r="D1599" s="68" t="s">
        <v>6739</v>
      </c>
      <c r="E1599" s="68"/>
      <c r="F1599" s="41" t="s">
        <v>101</v>
      </c>
      <c r="G1599" s="40"/>
      <c r="H1599" s="49" t="s">
        <v>6740</v>
      </c>
      <c r="I1599" s="40" t="s">
        <v>6741</v>
      </c>
      <c r="J1599" s="49" t="s">
        <v>11</v>
      </c>
      <c r="K1599" s="49" t="s">
        <v>105</v>
      </c>
      <c r="L1599" s="52">
        <v>8.2221090022E10</v>
      </c>
      <c r="M1599" s="53" t="s">
        <v>6742</v>
      </c>
      <c r="N1599" s="49" t="s">
        <v>2840</v>
      </c>
      <c r="O1599" s="40" t="s">
        <v>2890</v>
      </c>
      <c r="P1599" s="55"/>
      <c r="Q1599" s="40" t="s">
        <v>108</v>
      </c>
      <c r="R1599" s="55"/>
      <c r="S1599" s="55"/>
      <c r="T1599" s="55"/>
      <c r="U1599" s="55"/>
      <c r="V1599" s="49"/>
      <c r="W1599" s="55"/>
      <c r="X1599" s="55"/>
      <c r="Y1599" s="55"/>
      <c r="Z1599" s="40"/>
      <c r="AA1599" s="55"/>
      <c r="AB1599" s="40"/>
      <c r="AC1599" s="40"/>
      <c r="AD1599" s="55"/>
      <c r="AE1599" s="56"/>
      <c r="AF1599" s="56"/>
      <c r="AG1599" s="56"/>
      <c r="AH1599" s="56"/>
      <c r="AI1599" s="56"/>
      <c r="AJ1599" s="56"/>
      <c r="AK1599" s="56"/>
    </row>
    <row r="1600" ht="26.25" customHeight="1">
      <c r="A1600" s="40">
        <v>1525.0</v>
      </c>
      <c r="B1600" s="55"/>
      <c r="C1600" s="49" t="s">
        <v>6743</v>
      </c>
      <c r="D1600" s="67">
        <v>30500.0</v>
      </c>
      <c r="E1600" s="67"/>
      <c r="F1600" s="41" t="s">
        <v>101</v>
      </c>
      <c r="G1600" s="40"/>
      <c r="H1600" s="49" t="s">
        <v>6744</v>
      </c>
      <c r="I1600" s="40" t="s">
        <v>2468</v>
      </c>
      <c r="J1600" s="49" t="s">
        <v>10</v>
      </c>
      <c r="K1600" s="55"/>
      <c r="L1600" s="52">
        <v>8.1353004504E10</v>
      </c>
      <c r="M1600" s="53"/>
      <c r="N1600" s="54" t="s">
        <v>6745</v>
      </c>
      <c r="O1600" s="40" t="s">
        <v>2890</v>
      </c>
      <c r="P1600" s="55"/>
      <c r="Q1600" s="40" t="s">
        <v>108</v>
      </c>
      <c r="R1600" s="55"/>
      <c r="S1600" s="55"/>
      <c r="T1600" s="55"/>
      <c r="U1600" s="55"/>
      <c r="V1600" s="49" t="s">
        <v>6746</v>
      </c>
      <c r="W1600" s="55"/>
      <c r="X1600" s="55"/>
      <c r="Y1600" s="55"/>
      <c r="Z1600" s="40"/>
      <c r="AA1600" s="55"/>
      <c r="AB1600" s="40"/>
      <c r="AC1600" s="40"/>
      <c r="AD1600" s="55"/>
      <c r="AE1600" s="56"/>
      <c r="AF1600" s="56"/>
      <c r="AG1600" s="56"/>
      <c r="AH1600" s="56"/>
      <c r="AI1600" s="56"/>
      <c r="AJ1600" s="56"/>
      <c r="AK1600" s="56"/>
    </row>
    <row r="1601" ht="26.25" customHeight="1">
      <c r="A1601" s="40">
        <v>1526.0</v>
      </c>
      <c r="B1601" s="55"/>
      <c r="C1601" s="49" t="s">
        <v>6747</v>
      </c>
      <c r="D1601" s="68" t="s">
        <v>4006</v>
      </c>
      <c r="E1601" s="68"/>
      <c r="F1601" s="41" t="s">
        <v>119</v>
      </c>
      <c r="G1601" s="40"/>
      <c r="H1601" s="49" t="s">
        <v>6748</v>
      </c>
      <c r="I1601" s="40" t="s">
        <v>2217</v>
      </c>
      <c r="J1601" s="49" t="s">
        <v>24</v>
      </c>
      <c r="K1601" s="49" t="s">
        <v>105</v>
      </c>
      <c r="L1601" s="75" t="s">
        <v>6749</v>
      </c>
      <c r="M1601" s="53" t="s">
        <v>6750</v>
      </c>
      <c r="N1601" s="54" t="s">
        <v>6751</v>
      </c>
      <c r="O1601" s="40" t="s">
        <v>106</v>
      </c>
      <c r="P1601" s="55"/>
      <c r="Q1601" s="40" t="s">
        <v>108</v>
      </c>
      <c r="R1601" s="55"/>
      <c r="S1601" s="55"/>
      <c r="T1601" s="55"/>
      <c r="U1601" s="55"/>
      <c r="V1601" s="49" t="s">
        <v>6752</v>
      </c>
      <c r="W1601" s="55"/>
      <c r="X1601" s="55"/>
      <c r="Y1601" s="55"/>
      <c r="Z1601" s="40"/>
      <c r="AA1601" s="55"/>
      <c r="AB1601" s="40"/>
      <c r="AC1601" s="40"/>
      <c r="AD1601" s="55"/>
      <c r="AE1601" s="56"/>
      <c r="AF1601" s="56"/>
      <c r="AG1601" s="56"/>
      <c r="AH1601" s="56"/>
      <c r="AI1601" s="56"/>
      <c r="AJ1601" s="56"/>
      <c r="AK1601" s="56"/>
    </row>
    <row r="1602" ht="26.25" customHeight="1">
      <c r="A1602" s="40">
        <v>1527.0</v>
      </c>
      <c r="B1602" s="55"/>
      <c r="C1602" s="49" t="s">
        <v>6753</v>
      </c>
      <c r="D1602" s="67">
        <v>30350.0</v>
      </c>
      <c r="E1602" s="67"/>
      <c r="F1602" s="41" t="s">
        <v>119</v>
      </c>
      <c r="G1602" s="40"/>
      <c r="H1602" s="49" t="s">
        <v>6754</v>
      </c>
      <c r="I1602" s="40" t="s">
        <v>2239</v>
      </c>
      <c r="J1602" s="49" t="s">
        <v>10</v>
      </c>
      <c r="K1602" s="55"/>
      <c r="L1602" s="52">
        <v>8.5737482469E10</v>
      </c>
      <c r="M1602" s="53"/>
      <c r="N1602" s="49" t="s">
        <v>6755</v>
      </c>
      <c r="O1602" s="40" t="s">
        <v>2890</v>
      </c>
      <c r="P1602" s="55"/>
      <c r="Q1602" s="40" t="s">
        <v>108</v>
      </c>
      <c r="R1602" s="55"/>
      <c r="S1602" s="55"/>
      <c r="T1602" s="55"/>
      <c r="U1602" s="55"/>
      <c r="V1602" s="49" t="s">
        <v>6756</v>
      </c>
      <c r="W1602" s="55"/>
      <c r="X1602" s="55"/>
      <c r="Y1602" s="55"/>
      <c r="Z1602" s="40"/>
      <c r="AA1602" s="55"/>
      <c r="AB1602" s="40"/>
      <c r="AC1602" s="40"/>
      <c r="AD1602" s="55"/>
      <c r="AE1602" s="56"/>
      <c r="AF1602" s="56"/>
      <c r="AG1602" s="56"/>
      <c r="AH1602" s="56"/>
      <c r="AI1602" s="56"/>
      <c r="AJ1602" s="56"/>
      <c r="AK1602" s="56"/>
    </row>
    <row r="1603" ht="26.25" customHeight="1">
      <c r="A1603" s="40">
        <v>1528.0</v>
      </c>
      <c r="B1603" s="55"/>
      <c r="C1603" s="49" t="s">
        <v>6757</v>
      </c>
      <c r="D1603" s="67">
        <v>27973.0</v>
      </c>
      <c r="E1603" s="67"/>
      <c r="F1603" s="41" t="s">
        <v>101</v>
      </c>
      <c r="G1603" s="40"/>
      <c r="H1603" s="49" t="s">
        <v>6758</v>
      </c>
      <c r="I1603" s="40" t="s">
        <v>151</v>
      </c>
      <c r="J1603" s="49" t="s">
        <v>11</v>
      </c>
      <c r="K1603" s="49" t="s">
        <v>105</v>
      </c>
      <c r="L1603" s="52" t="s">
        <v>6759</v>
      </c>
      <c r="M1603" s="53"/>
      <c r="N1603" s="54" t="s">
        <v>6760</v>
      </c>
      <c r="O1603" s="40" t="s">
        <v>4</v>
      </c>
      <c r="P1603" s="55"/>
      <c r="Q1603" s="40" t="s">
        <v>108</v>
      </c>
      <c r="R1603" s="55"/>
      <c r="S1603" s="55"/>
      <c r="T1603" s="55"/>
      <c r="U1603" s="55"/>
      <c r="V1603" s="49" t="s">
        <v>6761</v>
      </c>
      <c r="W1603" s="55"/>
      <c r="X1603" s="55"/>
      <c r="Y1603" s="55"/>
      <c r="Z1603" s="40"/>
      <c r="AA1603" s="55"/>
      <c r="AB1603" s="40"/>
      <c r="AC1603" s="40"/>
      <c r="AD1603" s="55"/>
      <c r="AE1603" s="56"/>
      <c r="AF1603" s="56"/>
      <c r="AG1603" s="56"/>
      <c r="AH1603" s="56"/>
      <c r="AI1603" s="56"/>
      <c r="AJ1603" s="56"/>
      <c r="AK1603" s="56"/>
    </row>
    <row r="1604" ht="26.25" customHeight="1">
      <c r="A1604" s="40">
        <v>1529.0</v>
      </c>
      <c r="B1604" s="55"/>
      <c r="C1604" s="49" t="s">
        <v>6762</v>
      </c>
      <c r="D1604" s="68" t="s">
        <v>6763</v>
      </c>
      <c r="E1604" s="68"/>
      <c r="F1604" s="41" t="s">
        <v>101</v>
      </c>
      <c r="G1604" s="40"/>
      <c r="H1604" s="49" t="s">
        <v>6764</v>
      </c>
      <c r="I1604" s="40" t="s">
        <v>6103</v>
      </c>
      <c r="J1604" s="49" t="s">
        <v>24</v>
      </c>
      <c r="K1604" s="55"/>
      <c r="L1604" s="52">
        <v>8.5226582168E10</v>
      </c>
      <c r="M1604" s="53"/>
      <c r="N1604" s="49" t="s">
        <v>6765</v>
      </c>
      <c r="O1604" s="40" t="s">
        <v>177</v>
      </c>
      <c r="P1604" s="55"/>
      <c r="Q1604" s="40" t="s">
        <v>108</v>
      </c>
      <c r="R1604" s="55"/>
      <c r="S1604" s="55"/>
      <c r="T1604" s="55"/>
      <c r="U1604" s="55"/>
      <c r="V1604" s="49" t="s">
        <v>2876</v>
      </c>
      <c r="W1604" s="55"/>
      <c r="X1604" s="55"/>
      <c r="Y1604" s="55"/>
      <c r="Z1604" s="40"/>
      <c r="AA1604" s="55"/>
      <c r="AB1604" s="40"/>
      <c r="AC1604" s="40"/>
      <c r="AD1604" s="55"/>
      <c r="AE1604" s="56"/>
      <c r="AF1604" s="56"/>
      <c r="AG1604" s="56"/>
      <c r="AH1604" s="56"/>
      <c r="AI1604" s="56"/>
      <c r="AJ1604" s="56"/>
      <c r="AK1604" s="56"/>
    </row>
    <row r="1605" ht="26.25" customHeight="1">
      <c r="A1605" s="40">
        <v>1530.0</v>
      </c>
      <c r="B1605" s="55"/>
      <c r="C1605" s="49" t="s">
        <v>6766</v>
      </c>
      <c r="D1605" s="68" t="s">
        <v>6767</v>
      </c>
      <c r="E1605" s="68"/>
      <c r="F1605" s="41" t="s">
        <v>119</v>
      </c>
      <c r="G1605" s="40"/>
      <c r="H1605" s="49" t="s">
        <v>6768</v>
      </c>
      <c r="I1605" s="40" t="s">
        <v>6769</v>
      </c>
      <c r="J1605" s="49" t="s">
        <v>16</v>
      </c>
      <c r="K1605" s="55"/>
      <c r="L1605" s="75" t="s">
        <v>6770</v>
      </c>
      <c r="M1605" s="53"/>
      <c r="N1605" s="54" t="s">
        <v>6771</v>
      </c>
      <c r="O1605" s="40" t="s">
        <v>2</v>
      </c>
      <c r="P1605" s="55"/>
      <c r="Q1605" s="40" t="s">
        <v>139</v>
      </c>
      <c r="R1605" s="55"/>
      <c r="S1605" s="55"/>
      <c r="T1605" s="55"/>
      <c r="U1605" s="55"/>
      <c r="V1605" s="49" t="s">
        <v>6772</v>
      </c>
      <c r="W1605" s="55"/>
      <c r="X1605" s="55"/>
      <c r="Y1605" s="55"/>
      <c r="Z1605" s="40"/>
      <c r="AA1605" s="55"/>
      <c r="AB1605" s="40"/>
      <c r="AC1605" s="40"/>
      <c r="AD1605" s="55"/>
      <c r="AE1605" s="56"/>
      <c r="AF1605" s="56"/>
      <c r="AG1605" s="56"/>
      <c r="AH1605" s="56"/>
      <c r="AI1605" s="56"/>
      <c r="AJ1605" s="56"/>
      <c r="AK1605" s="56"/>
    </row>
    <row r="1606" ht="26.25" customHeight="1">
      <c r="A1606" s="40">
        <v>1531.0</v>
      </c>
      <c r="B1606" s="55"/>
      <c r="C1606" s="49" t="s">
        <v>6773</v>
      </c>
      <c r="D1606" s="68" t="s">
        <v>6774</v>
      </c>
      <c r="E1606" s="68"/>
      <c r="F1606" s="41" t="s">
        <v>101</v>
      </c>
      <c r="G1606" s="40"/>
      <c r="H1606" s="49" t="s">
        <v>6775</v>
      </c>
      <c r="I1606" s="40" t="s">
        <v>6776</v>
      </c>
      <c r="J1606" s="49" t="s">
        <v>16</v>
      </c>
      <c r="K1606" s="55"/>
      <c r="L1606" s="75" t="s">
        <v>6777</v>
      </c>
      <c r="M1606" s="53"/>
      <c r="N1606" s="49" t="s">
        <v>6778</v>
      </c>
      <c r="O1606" s="40" t="s">
        <v>106</v>
      </c>
      <c r="P1606" s="55"/>
      <c r="Q1606" s="40" t="s">
        <v>108</v>
      </c>
      <c r="R1606" s="55"/>
      <c r="S1606" s="55"/>
      <c r="T1606" s="55"/>
      <c r="U1606" s="55"/>
      <c r="V1606" s="49" t="s">
        <v>6779</v>
      </c>
      <c r="W1606" s="55"/>
      <c r="X1606" s="55"/>
      <c r="Y1606" s="55"/>
      <c r="Z1606" s="40"/>
      <c r="AA1606" s="55"/>
      <c r="AB1606" s="40"/>
      <c r="AC1606" s="40"/>
      <c r="AD1606" s="55"/>
      <c r="AE1606" s="56"/>
      <c r="AF1606" s="56"/>
      <c r="AG1606" s="56"/>
      <c r="AH1606" s="56"/>
      <c r="AI1606" s="56"/>
      <c r="AJ1606" s="56"/>
      <c r="AK1606" s="56"/>
    </row>
    <row r="1607" ht="26.25" customHeight="1">
      <c r="A1607" s="40">
        <v>1532.0</v>
      </c>
      <c r="B1607" s="55"/>
      <c r="C1607" s="49" t="s">
        <v>6780</v>
      </c>
      <c r="D1607" s="67">
        <v>33950.0</v>
      </c>
      <c r="E1607" s="67"/>
      <c r="F1607" s="41" t="s">
        <v>119</v>
      </c>
      <c r="G1607" s="40"/>
      <c r="H1607" s="49" t="s">
        <v>6781</v>
      </c>
      <c r="I1607" s="40" t="s">
        <v>1632</v>
      </c>
      <c r="J1607" s="49" t="s">
        <v>16</v>
      </c>
      <c r="K1607" s="55"/>
      <c r="L1607" s="75" t="s">
        <v>6782</v>
      </c>
      <c r="M1607" s="53"/>
      <c r="N1607" s="49" t="s">
        <v>6783</v>
      </c>
      <c r="O1607" s="40" t="s">
        <v>106</v>
      </c>
      <c r="P1607" s="55"/>
      <c r="Q1607" s="40" t="s">
        <v>108</v>
      </c>
      <c r="R1607" s="55"/>
      <c r="S1607" s="55"/>
      <c r="T1607" s="55"/>
      <c r="U1607" s="55"/>
      <c r="V1607" s="49" t="s">
        <v>6784</v>
      </c>
      <c r="W1607" s="55"/>
      <c r="X1607" s="55"/>
      <c r="Y1607" s="55"/>
      <c r="Z1607" s="40"/>
      <c r="AA1607" s="55"/>
      <c r="AB1607" s="40"/>
      <c r="AC1607" s="40"/>
      <c r="AD1607" s="55"/>
      <c r="AE1607" s="56"/>
      <c r="AF1607" s="56"/>
      <c r="AG1607" s="56"/>
      <c r="AH1607" s="56"/>
      <c r="AI1607" s="56"/>
      <c r="AJ1607" s="56"/>
      <c r="AK1607" s="56"/>
    </row>
    <row r="1608" ht="26.25" customHeight="1">
      <c r="A1608" s="40">
        <v>1533.0</v>
      </c>
      <c r="B1608" s="55"/>
      <c r="C1608" s="49" t="s">
        <v>6785</v>
      </c>
      <c r="D1608" s="67">
        <v>27739.0</v>
      </c>
      <c r="E1608" s="67"/>
      <c r="F1608" s="41" t="s">
        <v>101</v>
      </c>
      <c r="G1608" s="40"/>
      <c r="H1608" s="49" t="s">
        <v>6786</v>
      </c>
      <c r="I1608" s="40" t="s">
        <v>2566</v>
      </c>
      <c r="J1608" s="49" t="s">
        <v>45</v>
      </c>
      <c r="K1608" s="49" t="s">
        <v>1776</v>
      </c>
      <c r="L1608" s="52" t="s">
        <v>6787</v>
      </c>
      <c r="M1608" s="53"/>
      <c r="N1608" s="49"/>
      <c r="O1608" s="40" t="s">
        <v>137</v>
      </c>
      <c r="P1608" s="55"/>
      <c r="Q1608" s="40" t="s">
        <v>108</v>
      </c>
      <c r="R1608" s="55"/>
      <c r="S1608" s="55"/>
      <c r="T1608" s="55"/>
      <c r="U1608" s="55"/>
      <c r="V1608" s="49" t="s">
        <v>6788</v>
      </c>
      <c r="W1608" s="55"/>
      <c r="X1608" s="55"/>
      <c r="Y1608" s="55"/>
      <c r="Z1608" s="40"/>
      <c r="AA1608" s="55"/>
      <c r="AB1608" s="40"/>
      <c r="AC1608" s="40"/>
      <c r="AD1608" s="55"/>
      <c r="AE1608" s="56"/>
      <c r="AF1608" s="56"/>
      <c r="AG1608" s="56"/>
      <c r="AH1608" s="56"/>
      <c r="AI1608" s="56"/>
      <c r="AJ1608" s="56"/>
      <c r="AK1608" s="56"/>
    </row>
    <row r="1609" ht="26.25" customHeight="1">
      <c r="A1609" s="40">
        <v>1534.0</v>
      </c>
      <c r="B1609" s="55"/>
      <c r="C1609" s="49" t="s">
        <v>6789</v>
      </c>
      <c r="D1609" s="67">
        <v>36381.0</v>
      </c>
      <c r="E1609" s="67"/>
      <c r="F1609" s="41" t="s">
        <v>101</v>
      </c>
      <c r="G1609" s="40"/>
      <c r="H1609" s="49" t="s">
        <v>6790</v>
      </c>
      <c r="I1609" s="40" t="s">
        <v>2420</v>
      </c>
      <c r="J1609" s="49" t="s">
        <v>11</v>
      </c>
      <c r="K1609" s="49" t="s">
        <v>105</v>
      </c>
      <c r="L1609" s="52" t="s">
        <v>6791</v>
      </c>
      <c r="M1609" s="53"/>
      <c r="N1609" s="54" t="s">
        <v>6792</v>
      </c>
      <c r="O1609" s="40" t="s">
        <v>106</v>
      </c>
      <c r="P1609" s="55"/>
      <c r="Q1609" s="40" t="s">
        <v>108</v>
      </c>
      <c r="R1609" s="55"/>
      <c r="S1609" s="55"/>
      <c r="T1609" s="55"/>
      <c r="U1609" s="55"/>
      <c r="V1609" s="49" t="s">
        <v>6793</v>
      </c>
      <c r="W1609" s="55"/>
      <c r="X1609" s="55"/>
      <c r="Y1609" s="55"/>
      <c r="Z1609" s="40"/>
      <c r="AA1609" s="55"/>
      <c r="AB1609" s="40"/>
      <c r="AC1609" s="40"/>
      <c r="AD1609" s="55"/>
      <c r="AE1609" s="56"/>
      <c r="AF1609" s="56"/>
      <c r="AG1609" s="56"/>
      <c r="AH1609" s="56"/>
      <c r="AI1609" s="56"/>
      <c r="AJ1609" s="56"/>
      <c r="AK1609" s="56"/>
    </row>
    <row r="1610" ht="26.25" customHeight="1">
      <c r="A1610" s="40">
        <v>1535.0</v>
      </c>
      <c r="B1610" s="55"/>
      <c r="C1610" s="49" t="s">
        <v>6794</v>
      </c>
      <c r="D1610" s="67">
        <v>36199.0</v>
      </c>
      <c r="E1610" s="67"/>
      <c r="F1610" s="41" t="s">
        <v>101</v>
      </c>
      <c r="G1610" s="40"/>
      <c r="H1610" s="49" t="s">
        <v>6795</v>
      </c>
      <c r="I1610" s="40" t="s">
        <v>2716</v>
      </c>
      <c r="J1610" s="49" t="s">
        <v>24</v>
      </c>
      <c r="K1610" s="49" t="s">
        <v>3657</v>
      </c>
      <c r="L1610" s="52">
        <v>8.7834921316E10</v>
      </c>
      <c r="M1610" s="53" t="s">
        <v>6796</v>
      </c>
      <c r="N1610" s="54" t="s">
        <v>6797</v>
      </c>
      <c r="O1610" s="40" t="s">
        <v>2961</v>
      </c>
      <c r="P1610" s="55"/>
      <c r="Q1610" s="40" t="s">
        <v>108</v>
      </c>
      <c r="R1610" s="55"/>
      <c r="S1610" s="55"/>
      <c r="T1610" s="55"/>
      <c r="U1610" s="55"/>
      <c r="V1610" s="49" t="s">
        <v>6798</v>
      </c>
      <c r="W1610" s="55"/>
      <c r="X1610" s="55"/>
      <c r="Y1610" s="55"/>
      <c r="Z1610" s="40"/>
      <c r="AA1610" s="55"/>
      <c r="AB1610" s="40"/>
      <c r="AC1610" s="40"/>
      <c r="AD1610" s="55"/>
      <c r="AE1610" s="56"/>
      <c r="AF1610" s="56"/>
      <c r="AG1610" s="56"/>
      <c r="AH1610" s="56"/>
      <c r="AI1610" s="56"/>
      <c r="AJ1610" s="56"/>
      <c r="AK1610" s="56"/>
    </row>
    <row r="1611" ht="26.25" customHeight="1">
      <c r="A1611" s="40">
        <v>1536.0</v>
      </c>
      <c r="B1611" s="55"/>
      <c r="C1611" s="49" t="s">
        <v>6799</v>
      </c>
      <c r="D1611" s="68" t="s">
        <v>5354</v>
      </c>
      <c r="E1611" s="68"/>
      <c r="F1611" s="41" t="s">
        <v>101</v>
      </c>
      <c r="G1611" s="40"/>
      <c r="H1611" s="49" t="s">
        <v>6800</v>
      </c>
      <c r="I1611" s="40" t="s">
        <v>15</v>
      </c>
      <c r="J1611" s="49" t="s">
        <v>15</v>
      </c>
      <c r="K1611" s="49" t="s">
        <v>105</v>
      </c>
      <c r="L1611" s="52" t="s">
        <v>6801</v>
      </c>
      <c r="M1611" s="53"/>
      <c r="N1611" s="54" t="s">
        <v>6802</v>
      </c>
      <c r="O1611" s="40" t="s">
        <v>4709</v>
      </c>
      <c r="P1611" s="55"/>
      <c r="Q1611" s="40" t="s">
        <v>139</v>
      </c>
      <c r="R1611" s="55"/>
      <c r="S1611" s="55"/>
      <c r="T1611" s="55"/>
      <c r="U1611" s="55"/>
      <c r="V1611" s="49" t="s">
        <v>6803</v>
      </c>
      <c r="W1611" s="55"/>
      <c r="X1611" s="55"/>
      <c r="Y1611" s="55"/>
      <c r="Z1611" s="40"/>
      <c r="AA1611" s="55"/>
      <c r="AB1611" s="40"/>
      <c r="AC1611" s="40"/>
      <c r="AD1611" s="55"/>
      <c r="AE1611" s="56"/>
      <c r="AF1611" s="56"/>
      <c r="AG1611" s="56"/>
      <c r="AH1611" s="56"/>
      <c r="AI1611" s="56"/>
      <c r="AJ1611" s="56"/>
      <c r="AK1611" s="56"/>
    </row>
    <row r="1612" ht="26.25" customHeight="1">
      <c r="A1612" s="40">
        <v>1537.0</v>
      </c>
      <c r="B1612" s="55"/>
      <c r="C1612" s="49" t="s">
        <v>6804</v>
      </c>
      <c r="D1612" s="68" t="s">
        <v>6805</v>
      </c>
      <c r="E1612" s="68"/>
      <c r="F1612" s="41" t="s">
        <v>119</v>
      </c>
      <c r="G1612" s="40"/>
      <c r="H1612" s="49" t="s">
        <v>6806</v>
      </c>
      <c r="I1612" s="40" t="s">
        <v>2748</v>
      </c>
      <c r="J1612" s="49" t="s">
        <v>24</v>
      </c>
      <c r="K1612" s="55"/>
      <c r="L1612" s="52">
        <v>8.2137049123E10</v>
      </c>
      <c r="M1612" s="53"/>
      <c r="N1612" s="49" t="s">
        <v>6807</v>
      </c>
      <c r="O1612" s="40" t="s">
        <v>106</v>
      </c>
      <c r="P1612" s="55"/>
      <c r="Q1612" s="40" t="s">
        <v>108</v>
      </c>
      <c r="R1612" s="55"/>
      <c r="S1612" s="55"/>
      <c r="T1612" s="55"/>
      <c r="U1612" s="55"/>
      <c r="V1612" s="49" t="s">
        <v>2876</v>
      </c>
      <c r="W1612" s="55"/>
      <c r="X1612" s="55"/>
      <c r="Y1612" s="55"/>
      <c r="Z1612" s="40"/>
      <c r="AA1612" s="55"/>
      <c r="AB1612" s="40"/>
      <c r="AC1612" s="40"/>
      <c r="AD1612" s="55"/>
      <c r="AE1612" s="56"/>
      <c r="AF1612" s="56"/>
      <c r="AG1612" s="56"/>
      <c r="AH1612" s="56"/>
      <c r="AI1612" s="56"/>
      <c r="AJ1612" s="56"/>
      <c r="AK1612" s="56"/>
    </row>
    <row r="1613" ht="26.25" customHeight="1">
      <c r="A1613" s="40">
        <v>1538.0</v>
      </c>
      <c r="B1613" s="55"/>
      <c r="C1613" s="49" t="s">
        <v>6808</v>
      </c>
      <c r="D1613" s="67">
        <v>29776.0</v>
      </c>
      <c r="E1613" s="67"/>
      <c r="F1613" s="41" t="s">
        <v>101</v>
      </c>
      <c r="G1613" s="40"/>
      <c r="H1613" s="49" t="s">
        <v>6809</v>
      </c>
      <c r="I1613" s="40" t="s">
        <v>2461</v>
      </c>
      <c r="J1613" s="49" t="s">
        <v>16</v>
      </c>
      <c r="K1613" s="49" t="s">
        <v>105</v>
      </c>
      <c r="L1613" s="52" t="s">
        <v>6810</v>
      </c>
      <c r="M1613" s="53"/>
      <c r="N1613" s="54" t="s">
        <v>6811</v>
      </c>
      <c r="O1613" s="40" t="s">
        <v>177</v>
      </c>
      <c r="P1613" s="55"/>
      <c r="Q1613" s="40" t="s">
        <v>108</v>
      </c>
      <c r="R1613" s="55"/>
      <c r="S1613" s="55"/>
      <c r="T1613" s="55"/>
      <c r="U1613" s="55"/>
      <c r="V1613" s="49" t="s">
        <v>6812</v>
      </c>
      <c r="W1613" s="55"/>
      <c r="X1613" s="55"/>
      <c r="Y1613" s="55"/>
      <c r="Z1613" s="40"/>
      <c r="AA1613" s="55"/>
      <c r="AB1613" s="40"/>
      <c r="AC1613" s="40"/>
      <c r="AD1613" s="55"/>
      <c r="AE1613" s="56"/>
      <c r="AF1613" s="56"/>
      <c r="AG1613" s="56"/>
      <c r="AH1613" s="56"/>
      <c r="AI1613" s="56"/>
      <c r="AJ1613" s="56"/>
      <c r="AK1613" s="56"/>
    </row>
    <row r="1614" ht="26.25" customHeight="1">
      <c r="A1614" s="40">
        <v>1539.0</v>
      </c>
      <c r="B1614" s="55"/>
      <c r="C1614" s="49" t="s">
        <v>6813</v>
      </c>
      <c r="D1614" s="67">
        <v>35644.0</v>
      </c>
      <c r="E1614" s="67"/>
      <c r="F1614" s="41" t="s">
        <v>101</v>
      </c>
      <c r="G1614" s="40"/>
      <c r="H1614" s="49" t="s">
        <v>6814</v>
      </c>
      <c r="I1614" s="40" t="s">
        <v>2400</v>
      </c>
      <c r="J1614" s="49" t="s">
        <v>24</v>
      </c>
      <c r="K1614" s="55"/>
      <c r="L1614" s="52" t="s">
        <v>6815</v>
      </c>
      <c r="M1614" s="53"/>
      <c r="N1614" s="54" t="s">
        <v>6816</v>
      </c>
      <c r="O1614" s="40" t="s">
        <v>177</v>
      </c>
      <c r="P1614" s="55"/>
      <c r="Q1614" s="40" t="s">
        <v>108</v>
      </c>
      <c r="R1614" s="55"/>
      <c r="S1614" s="55"/>
      <c r="T1614" s="55"/>
      <c r="U1614" s="55"/>
      <c r="V1614" s="49" t="s">
        <v>6817</v>
      </c>
      <c r="W1614" s="55"/>
      <c r="X1614" s="55"/>
      <c r="Y1614" s="55"/>
      <c r="Z1614" s="40"/>
      <c r="AA1614" s="55"/>
      <c r="AB1614" s="40"/>
      <c r="AC1614" s="40"/>
      <c r="AD1614" s="55"/>
      <c r="AE1614" s="56"/>
      <c r="AF1614" s="56"/>
      <c r="AG1614" s="56"/>
      <c r="AH1614" s="56"/>
      <c r="AI1614" s="56"/>
      <c r="AJ1614" s="56"/>
      <c r="AK1614" s="56"/>
    </row>
    <row r="1615" ht="26.25" customHeight="1">
      <c r="A1615" s="40">
        <v>1540.0</v>
      </c>
      <c r="B1615" s="55"/>
      <c r="C1615" s="49" t="s">
        <v>6818</v>
      </c>
      <c r="D1615" s="68" t="s">
        <v>6819</v>
      </c>
      <c r="E1615" s="68"/>
      <c r="F1615" s="41" t="s">
        <v>119</v>
      </c>
      <c r="G1615" s="40"/>
      <c r="H1615" s="49" t="s">
        <v>6820</v>
      </c>
      <c r="I1615" s="40" t="s">
        <v>6821</v>
      </c>
      <c r="J1615" s="49" t="s">
        <v>15</v>
      </c>
      <c r="K1615" s="49" t="s">
        <v>1776</v>
      </c>
      <c r="L1615" s="52" t="s">
        <v>6822</v>
      </c>
      <c r="M1615" s="53"/>
      <c r="N1615" s="54" t="s">
        <v>6823</v>
      </c>
      <c r="O1615" s="40" t="s">
        <v>2890</v>
      </c>
      <c r="P1615" s="55"/>
      <c r="Q1615" s="40" t="s">
        <v>108</v>
      </c>
      <c r="R1615" s="55"/>
      <c r="S1615" s="55"/>
      <c r="T1615" s="55"/>
      <c r="U1615" s="55"/>
      <c r="V1615" s="49" t="s">
        <v>6824</v>
      </c>
      <c r="W1615" s="55"/>
      <c r="X1615" s="55"/>
      <c r="Y1615" s="55"/>
      <c r="Z1615" s="40"/>
      <c r="AA1615" s="55"/>
      <c r="AB1615" s="40"/>
      <c r="AC1615" s="40"/>
      <c r="AD1615" s="55"/>
      <c r="AE1615" s="56"/>
      <c r="AF1615" s="56"/>
      <c r="AG1615" s="56"/>
      <c r="AH1615" s="56"/>
      <c r="AI1615" s="56"/>
      <c r="AJ1615" s="56"/>
      <c r="AK1615" s="56"/>
    </row>
    <row r="1616" ht="26.25" customHeight="1">
      <c r="A1616" s="40">
        <v>1541.0</v>
      </c>
      <c r="B1616" s="55"/>
      <c r="C1616" s="49" t="s">
        <v>6825</v>
      </c>
      <c r="D1616" s="68" t="s">
        <v>6826</v>
      </c>
      <c r="E1616" s="68"/>
      <c r="F1616" s="41" t="s">
        <v>119</v>
      </c>
      <c r="G1616" s="40"/>
      <c r="H1616" s="49" t="s">
        <v>6827</v>
      </c>
      <c r="I1616" s="40" t="s">
        <v>2516</v>
      </c>
      <c r="J1616" s="49" t="s">
        <v>11</v>
      </c>
      <c r="K1616" s="55"/>
      <c r="L1616" s="52">
        <v>8.3824906838E10</v>
      </c>
      <c r="M1616" s="53"/>
      <c r="N1616" s="49" t="s">
        <v>6828</v>
      </c>
      <c r="O1616" s="40" t="s">
        <v>137</v>
      </c>
      <c r="P1616" s="55"/>
      <c r="Q1616" s="40" t="s">
        <v>2841</v>
      </c>
      <c r="R1616" s="55"/>
      <c r="S1616" s="55"/>
      <c r="T1616" s="55"/>
      <c r="U1616" s="55"/>
      <c r="V1616" s="49" t="s">
        <v>6829</v>
      </c>
      <c r="W1616" s="55"/>
      <c r="X1616" s="55"/>
      <c r="Y1616" s="55"/>
      <c r="Z1616" s="40"/>
      <c r="AA1616" s="55"/>
      <c r="AB1616" s="40"/>
      <c r="AC1616" s="40"/>
      <c r="AD1616" s="55"/>
      <c r="AE1616" s="56"/>
      <c r="AF1616" s="56"/>
      <c r="AG1616" s="56"/>
      <c r="AH1616" s="56"/>
      <c r="AI1616" s="56"/>
      <c r="AJ1616" s="56"/>
      <c r="AK1616" s="56"/>
    </row>
    <row r="1617" ht="26.25" customHeight="1">
      <c r="A1617" s="40">
        <v>1542.0</v>
      </c>
      <c r="B1617" s="55"/>
      <c r="C1617" s="49" t="s">
        <v>6830</v>
      </c>
      <c r="D1617" s="67">
        <v>32757.0</v>
      </c>
      <c r="E1617" s="67"/>
      <c r="F1617" s="41" t="s">
        <v>101</v>
      </c>
      <c r="G1617" s="40"/>
      <c r="H1617" s="49" t="s">
        <v>6831</v>
      </c>
      <c r="I1617" s="40" t="s">
        <v>6832</v>
      </c>
      <c r="J1617" s="49" t="s">
        <v>11</v>
      </c>
      <c r="K1617" s="49" t="s">
        <v>105</v>
      </c>
      <c r="L1617" s="52" t="s">
        <v>6833</v>
      </c>
      <c r="M1617" s="53"/>
      <c r="N1617" s="49" t="s">
        <v>6834</v>
      </c>
      <c r="O1617" s="40"/>
      <c r="P1617" s="55"/>
      <c r="Q1617" s="40" t="s">
        <v>108</v>
      </c>
      <c r="R1617" s="55"/>
      <c r="S1617" s="55"/>
      <c r="T1617" s="55"/>
      <c r="U1617" s="55"/>
      <c r="V1617" s="49"/>
      <c r="W1617" s="55"/>
      <c r="X1617" s="55"/>
      <c r="Y1617" s="55"/>
      <c r="Z1617" s="40"/>
      <c r="AA1617" s="55"/>
      <c r="AB1617" s="40"/>
      <c r="AC1617" s="40"/>
      <c r="AD1617" s="55"/>
      <c r="AE1617" s="56"/>
      <c r="AF1617" s="56"/>
      <c r="AG1617" s="56"/>
      <c r="AH1617" s="56"/>
      <c r="AI1617" s="56"/>
      <c r="AJ1617" s="56"/>
      <c r="AK1617" s="56"/>
    </row>
    <row r="1618" ht="26.25" customHeight="1">
      <c r="A1618" s="40">
        <v>1543.0</v>
      </c>
      <c r="B1618" s="55"/>
      <c r="C1618" s="49" t="s">
        <v>6835</v>
      </c>
      <c r="D1618" s="68" t="s">
        <v>6836</v>
      </c>
      <c r="E1618" s="68"/>
      <c r="F1618" s="41" t="s">
        <v>101</v>
      </c>
      <c r="G1618" s="40"/>
      <c r="H1618" s="49"/>
      <c r="I1618" s="40" t="s">
        <v>2831</v>
      </c>
      <c r="J1618" s="55"/>
      <c r="K1618" s="49" t="s">
        <v>105</v>
      </c>
      <c r="L1618" s="52" t="s">
        <v>6837</v>
      </c>
      <c r="M1618" s="53"/>
      <c r="N1618" s="49"/>
      <c r="O1618" s="40" t="s">
        <v>6838</v>
      </c>
      <c r="P1618" s="55"/>
      <c r="Q1618" s="40" t="s">
        <v>108</v>
      </c>
      <c r="R1618" s="55"/>
      <c r="S1618" s="55"/>
      <c r="T1618" s="55"/>
      <c r="U1618" s="55"/>
      <c r="V1618" s="49"/>
      <c r="W1618" s="55"/>
      <c r="X1618" s="55"/>
      <c r="Y1618" s="55"/>
      <c r="Z1618" s="40"/>
      <c r="AA1618" s="55"/>
      <c r="AB1618" s="40"/>
      <c r="AC1618" s="40"/>
      <c r="AD1618" s="55"/>
      <c r="AE1618" s="56"/>
      <c r="AF1618" s="56"/>
      <c r="AG1618" s="56"/>
      <c r="AH1618" s="56"/>
      <c r="AI1618" s="56"/>
      <c r="AJ1618" s="56"/>
      <c r="AK1618" s="56"/>
    </row>
    <row r="1619" ht="26.25" customHeight="1">
      <c r="A1619" s="40">
        <v>1544.0</v>
      </c>
      <c r="B1619" s="49" t="s">
        <v>6839</v>
      </c>
      <c r="C1619" s="49" t="s">
        <v>6840</v>
      </c>
      <c r="D1619" s="68" t="s">
        <v>6841</v>
      </c>
      <c r="E1619" s="68"/>
      <c r="F1619" s="41" t="s">
        <v>119</v>
      </c>
      <c r="G1619" s="40" t="s">
        <v>102</v>
      </c>
      <c r="H1619" s="49" t="s">
        <v>6842</v>
      </c>
      <c r="I1619" s="49" t="s">
        <v>6843</v>
      </c>
      <c r="J1619" s="69" t="s">
        <v>24</v>
      </c>
      <c r="K1619" s="49" t="s">
        <v>145</v>
      </c>
      <c r="L1619" s="52">
        <v>8.1319333432E10</v>
      </c>
      <c r="M1619" s="53">
        <v>8.1227175617E10</v>
      </c>
      <c r="N1619" s="40" t="s">
        <v>6839</v>
      </c>
      <c r="O1619" s="40" t="s">
        <v>6844</v>
      </c>
      <c r="P1619" s="49" t="s">
        <v>138</v>
      </c>
      <c r="Q1619" s="40" t="s">
        <v>108</v>
      </c>
      <c r="R1619" s="49" t="s">
        <v>6845</v>
      </c>
      <c r="S1619" s="49" t="s">
        <v>6845</v>
      </c>
      <c r="T1619" s="49" t="s">
        <v>167</v>
      </c>
      <c r="U1619" s="49" t="s">
        <v>6846</v>
      </c>
      <c r="V1619" s="49" t="s">
        <v>6847</v>
      </c>
      <c r="W1619" s="49" t="s">
        <v>593</v>
      </c>
      <c r="X1619" s="49" t="s">
        <v>6848</v>
      </c>
      <c r="Y1619" s="55"/>
      <c r="Z1619" s="40"/>
      <c r="AA1619" s="55"/>
      <c r="AB1619" s="40"/>
      <c r="AC1619" s="40"/>
      <c r="AD1619" s="55"/>
      <c r="AE1619" s="56"/>
      <c r="AF1619" s="56"/>
      <c r="AG1619" s="56"/>
      <c r="AH1619" s="56"/>
      <c r="AI1619" s="56"/>
      <c r="AJ1619" s="56"/>
      <c r="AK1619" s="56"/>
    </row>
    <row r="1620" ht="26.25" customHeight="1">
      <c r="A1620" s="40">
        <v>1545.0</v>
      </c>
      <c r="B1620" s="55"/>
      <c r="C1620" s="49" t="s">
        <v>6849</v>
      </c>
      <c r="D1620" s="67">
        <v>29715.0</v>
      </c>
      <c r="E1620" s="67"/>
      <c r="F1620" s="41" t="s">
        <v>119</v>
      </c>
      <c r="G1620" s="40"/>
      <c r="H1620" s="49" t="s">
        <v>6850</v>
      </c>
      <c r="I1620" s="40" t="s">
        <v>2468</v>
      </c>
      <c r="J1620" s="49" t="s">
        <v>10</v>
      </c>
      <c r="K1620" s="55"/>
      <c r="L1620" s="52">
        <v>8.1213549996E10</v>
      </c>
      <c r="M1620" s="53" t="s">
        <v>6851</v>
      </c>
      <c r="N1620" s="49" t="s">
        <v>2840</v>
      </c>
      <c r="O1620" s="40" t="s">
        <v>2890</v>
      </c>
      <c r="P1620" s="55"/>
      <c r="Q1620" s="40" t="s">
        <v>139</v>
      </c>
      <c r="R1620" s="55"/>
      <c r="S1620" s="55"/>
      <c r="T1620" s="55"/>
      <c r="U1620" s="55"/>
      <c r="V1620" s="49" t="s">
        <v>6852</v>
      </c>
      <c r="W1620" s="55"/>
      <c r="X1620" s="55"/>
      <c r="Y1620" s="55"/>
      <c r="Z1620" s="40"/>
      <c r="AA1620" s="55"/>
      <c r="AB1620" s="40"/>
      <c r="AC1620" s="40"/>
      <c r="AD1620" s="55"/>
      <c r="AE1620" s="56"/>
      <c r="AF1620" s="56"/>
      <c r="AG1620" s="56"/>
      <c r="AH1620" s="56"/>
      <c r="AI1620" s="56"/>
      <c r="AJ1620" s="56"/>
      <c r="AK1620" s="56"/>
    </row>
    <row r="1621" ht="26.25" customHeight="1">
      <c r="A1621" s="40">
        <v>1546.0</v>
      </c>
      <c r="B1621" s="55"/>
      <c r="C1621" s="49" t="s">
        <v>6853</v>
      </c>
      <c r="D1621" s="68" t="s">
        <v>6854</v>
      </c>
      <c r="E1621" s="68"/>
      <c r="F1621" s="41" t="s">
        <v>119</v>
      </c>
      <c r="G1621" s="40"/>
      <c r="H1621" s="49" t="s">
        <v>6855</v>
      </c>
      <c r="I1621" s="40" t="s">
        <v>176</v>
      </c>
      <c r="J1621" s="49" t="s">
        <v>10</v>
      </c>
      <c r="K1621" s="55"/>
      <c r="L1621" s="52">
        <v>8.1936086957E10</v>
      </c>
      <c r="M1621" s="53"/>
      <c r="N1621" s="49" t="s">
        <v>2840</v>
      </c>
      <c r="O1621" s="40" t="s">
        <v>2890</v>
      </c>
      <c r="P1621" s="55"/>
      <c r="Q1621" s="40" t="s">
        <v>108</v>
      </c>
      <c r="R1621" s="55"/>
      <c r="S1621" s="55"/>
      <c r="T1621" s="55"/>
      <c r="U1621" s="55"/>
      <c r="V1621" s="49" t="s">
        <v>6856</v>
      </c>
      <c r="W1621" s="55"/>
      <c r="X1621" s="55"/>
      <c r="Y1621" s="55"/>
      <c r="Z1621" s="40"/>
      <c r="AA1621" s="55"/>
      <c r="AB1621" s="40"/>
      <c r="AC1621" s="40"/>
      <c r="AD1621" s="55"/>
      <c r="AE1621" s="56"/>
      <c r="AF1621" s="56"/>
      <c r="AG1621" s="56"/>
      <c r="AH1621" s="56"/>
      <c r="AI1621" s="56"/>
      <c r="AJ1621" s="56"/>
      <c r="AK1621" s="56"/>
    </row>
    <row r="1622" ht="26.25" customHeight="1">
      <c r="A1622" s="40">
        <v>1547.0</v>
      </c>
      <c r="B1622" s="55"/>
      <c r="C1622" s="49" t="s">
        <v>6857</v>
      </c>
      <c r="D1622" s="68" t="s">
        <v>6313</v>
      </c>
      <c r="E1622" s="68"/>
      <c r="F1622" s="41" t="s">
        <v>101</v>
      </c>
      <c r="G1622" s="40"/>
      <c r="H1622" s="49" t="s">
        <v>6858</v>
      </c>
      <c r="I1622" s="40" t="s">
        <v>248</v>
      </c>
      <c r="J1622" s="49" t="s">
        <v>11</v>
      </c>
      <c r="K1622" s="49" t="s">
        <v>105</v>
      </c>
      <c r="L1622" s="52" t="s">
        <v>6859</v>
      </c>
      <c r="M1622" s="53" t="s">
        <v>6860</v>
      </c>
      <c r="N1622" s="54" t="s">
        <v>6861</v>
      </c>
      <c r="O1622" s="40" t="s">
        <v>4709</v>
      </c>
      <c r="P1622" s="55"/>
      <c r="Q1622" s="40" t="s">
        <v>139</v>
      </c>
      <c r="R1622" s="55"/>
      <c r="S1622" s="55"/>
      <c r="T1622" s="55"/>
      <c r="U1622" s="55"/>
      <c r="V1622" s="49" t="s">
        <v>6862</v>
      </c>
      <c r="W1622" s="55"/>
      <c r="X1622" s="55"/>
      <c r="Y1622" s="55"/>
      <c r="Z1622" s="40"/>
      <c r="AA1622" s="55"/>
      <c r="AB1622" s="40"/>
      <c r="AC1622" s="40"/>
      <c r="AD1622" s="55"/>
      <c r="AE1622" s="56"/>
      <c r="AF1622" s="56"/>
      <c r="AG1622" s="56"/>
      <c r="AH1622" s="56"/>
      <c r="AI1622" s="56"/>
      <c r="AJ1622" s="56"/>
      <c r="AK1622" s="56"/>
    </row>
    <row r="1623" ht="26.25" customHeight="1">
      <c r="A1623" s="40">
        <v>1548.0</v>
      </c>
      <c r="B1623" s="55"/>
      <c r="C1623" s="49" t="s">
        <v>6863</v>
      </c>
      <c r="D1623" s="68" t="s">
        <v>6864</v>
      </c>
      <c r="E1623" s="68"/>
      <c r="F1623" s="41" t="s">
        <v>101</v>
      </c>
      <c r="G1623" s="40"/>
      <c r="H1623" s="49" t="s">
        <v>6865</v>
      </c>
      <c r="I1623" s="40" t="s">
        <v>1869</v>
      </c>
      <c r="J1623" s="49" t="s">
        <v>11</v>
      </c>
      <c r="K1623" s="49" t="s">
        <v>105</v>
      </c>
      <c r="L1623" s="52" t="s">
        <v>6866</v>
      </c>
      <c r="M1623" s="53" t="s">
        <v>6867</v>
      </c>
      <c r="N1623" s="54" t="s">
        <v>6868</v>
      </c>
      <c r="O1623" s="40" t="s">
        <v>106</v>
      </c>
      <c r="P1623" s="55"/>
      <c r="Q1623" s="40" t="s">
        <v>108</v>
      </c>
      <c r="R1623" s="55"/>
      <c r="S1623" s="55"/>
      <c r="T1623" s="55"/>
      <c r="U1623" s="55"/>
      <c r="V1623" s="49" t="s">
        <v>6869</v>
      </c>
      <c r="W1623" s="55"/>
      <c r="X1623" s="55"/>
      <c r="Y1623" s="55"/>
      <c r="Z1623" s="40"/>
      <c r="AA1623" s="55"/>
      <c r="AB1623" s="40"/>
      <c r="AC1623" s="40"/>
      <c r="AD1623" s="55"/>
      <c r="AE1623" s="56"/>
      <c r="AF1623" s="56"/>
      <c r="AG1623" s="56"/>
      <c r="AH1623" s="56"/>
      <c r="AI1623" s="56"/>
      <c r="AJ1623" s="56"/>
      <c r="AK1623" s="56"/>
    </row>
    <row r="1624" ht="26.25" customHeight="1">
      <c r="A1624" s="40">
        <v>1549.0</v>
      </c>
      <c r="B1624" s="55"/>
      <c r="C1624" s="49" t="s">
        <v>6870</v>
      </c>
      <c r="D1624" s="68" t="s">
        <v>6871</v>
      </c>
      <c r="E1624" s="68"/>
      <c r="F1624" s="41" t="s">
        <v>101</v>
      </c>
      <c r="G1624" s="40"/>
      <c r="H1624" s="49" t="s">
        <v>6872</v>
      </c>
      <c r="I1624" s="40" t="s">
        <v>2552</v>
      </c>
      <c r="J1624" s="49" t="s">
        <v>16</v>
      </c>
      <c r="K1624" s="55"/>
      <c r="L1624" s="52" t="s">
        <v>6873</v>
      </c>
      <c r="M1624" s="53"/>
      <c r="N1624" s="49" t="s">
        <v>2831</v>
      </c>
      <c r="O1624" s="40" t="s">
        <v>106</v>
      </c>
      <c r="P1624" s="55"/>
      <c r="Q1624" s="40" t="s">
        <v>108</v>
      </c>
      <c r="R1624" s="55"/>
      <c r="S1624" s="55"/>
      <c r="T1624" s="55"/>
      <c r="U1624" s="55"/>
      <c r="V1624" s="49" t="s">
        <v>6874</v>
      </c>
      <c r="W1624" s="55"/>
      <c r="X1624" s="55"/>
      <c r="Y1624" s="55"/>
      <c r="Z1624" s="40"/>
      <c r="AA1624" s="55"/>
      <c r="AB1624" s="40"/>
      <c r="AC1624" s="40"/>
      <c r="AD1624" s="55"/>
      <c r="AE1624" s="56"/>
      <c r="AF1624" s="56"/>
      <c r="AG1624" s="56"/>
      <c r="AH1624" s="56"/>
      <c r="AI1624" s="56"/>
      <c r="AJ1624" s="56"/>
      <c r="AK1624" s="56"/>
    </row>
    <row r="1625" ht="26.25" customHeight="1">
      <c r="A1625" s="40">
        <v>1550.0</v>
      </c>
      <c r="B1625" s="55"/>
      <c r="C1625" s="49" t="s">
        <v>6875</v>
      </c>
      <c r="D1625" s="67">
        <v>34583.0</v>
      </c>
      <c r="E1625" s="67"/>
      <c r="F1625" s="41" t="s">
        <v>101</v>
      </c>
      <c r="G1625" s="40"/>
      <c r="H1625" s="49" t="s">
        <v>6876</v>
      </c>
      <c r="I1625" s="40" t="s">
        <v>2217</v>
      </c>
      <c r="J1625" s="49" t="s">
        <v>24</v>
      </c>
      <c r="K1625" s="49" t="s">
        <v>105</v>
      </c>
      <c r="L1625" s="75" t="s">
        <v>6877</v>
      </c>
      <c r="M1625" s="53"/>
      <c r="N1625" s="49"/>
      <c r="O1625" s="40" t="s">
        <v>106</v>
      </c>
      <c r="P1625" s="55"/>
      <c r="Q1625" s="40" t="s">
        <v>108</v>
      </c>
      <c r="R1625" s="55"/>
      <c r="S1625" s="55"/>
      <c r="T1625" s="55"/>
      <c r="U1625" s="55"/>
      <c r="V1625" s="49" t="s">
        <v>6878</v>
      </c>
      <c r="W1625" s="55"/>
      <c r="X1625" s="55"/>
      <c r="Y1625" s="55"/>
      <c r="Z1625" s="40"/>
      <c r="AA1625" s="55"/>
      <c r="AB1625" s="40"/>
      <c r="AC1625" s="40"/>
      <c r="AD1625" s="55"/>
      <c r="AE1625" s="56"/>
      <c r="AF1625" s="56"/>
      <c r="AG1625" s="56"/>
      <c r="AH1625" s="56"/>
      <c r="AI1625" s="56"/>
      <c r="AJ1625" s="56"/>
      <c r="AK1625" s="56"/>
    </row>
    <row r="1626" ht="26.25" customHeight="1">
      <c r="A1626" s="40">
        <v>1551.0</v>
      </c>
      <c r="B1626" s="55"/>
      <c r="C1626" s="49" t="s">
        <v>6879</v>
      </c>
      <c r="D1626" s="68" t="s">
        <v>6880</v>
      </c>
      <c r="E1626" s="68"/>
      <c r="F1626" s="41" t="s">
        <v>119</v>
      </c>
      <c r="G1626" s="40"/>
      <c r="H1626" s="49" t="s">
        <v>6881</v>
      </c>
      <c r="I1626" s="40" t="s">
        <v>2429</v>
      </c>
      <c r="J1626" s="49" t="s">
        <v>16</v>
      </c>
      <c r="K1626" s="49" t="s">
        <v>1776</v>
      </c>
      <c r="L1626" s="75" t="s">
        <v>6882</v>
      </c>
      <c r="M1626" s="53"/>
      <c r="N1626" s="54" t="s">
        <v>6883</v>
      </c>
      <c r="O1626" s="40"/>
      <c r="P1626" s="55"/>
      <c r="Q1626" s="40" t="s">
        <v>108</v>
      </c>
      <c r="R1626" s="55"/>
      <c r="S1626" s="55"/>
      <c r="T1626" s="55"/>
      <c r="U1626" s="55"/>
      <c r="V1626" s="49"/>
      <c r="W1626" s="55"/>
      <c r="X1626" s="55"/>
      <c r="Y1626" s="55"/>
      <c r="Z1626" s="40"/>
      <c r="AA1626" s="55"/>
      <c r="AB1626" s="40"/>
      <c r="AC1626" s="40"/>
      <c r="AD1626" s="55"/>
      <c r="AE1626" s="56"/>
      <c r="AF1626" s="56"/>
      <c r="AG1626" s="56"/>
      <c r="AH1626" s="56"/>
      <c r="AI1626" s="56"/>
      <c r="AJ1626" s="56"/>
      <c r="AK1626" s="56"/>
    </row>
    <row r="1627" ht="26.25" customHeight="1">
      <c r="A1627" s="40">
        <v>1552.0</v>
      </c>
      <c r="B1627" s="55"/>
      <c r="C1627" s="49" t="s">
        <v>6884</v>
      </c>
      <c r="D1627" s="67">
        <v>31933.0</v>
      </c>
      <c r="E1627" s="67"/>
      <c r="F1627" s="41" t="s">
        <v>101</v>
      </c>
      <c r="G1627" s="40"/>
      <c r="H1627" s="49" t="s">
        <v>6885</v>
      </c>
      <c r="I1627" s="40" t="s">
        <v>6886</v>
      </c>
      <c r="J1627" s="49" t="s">
        <v>11</v>
      </c>
      <c r="K1627" s="55"/>
      <c r="L1627" s="52" t="s">
        <v>6887</v>
      </c>
      <c r="M1627" s="53" t="s">
        <v>6888</v>
      </c>
      <c r="N1627" s="49"/>
      <c r="O1627" s="40" t="s">
        <v>106</v>
      </c>
      <c r="P1627" s="55"/>
      <c r="Q1627" s="40" t="s">
        <v>139</v>
      </c>
      <c r="R1627" s="55"/>
      <c r="S1627" s="55"/>
      <c r="T1627" s="55"/>
      <c r="U1627" s="55"/>
      <c r="V1627" s="49"/>
      <c r="W1627" s="55"/>
      <c r="X1627" s="55"/>
      <c r="Y1627" s="55"/>
      <c r="Z1627" s="40"/>
      <c r="AA1627" s="55"/>
      <c r="AB1627" s="40"/>
      <c r="AC1627" s="40"/>
      <c r="AD1627" s="55"/>
      <c r="AE1627" s="56"/>
      <c r="AF1627" s="56"/>
      <c r="AG1627" s="56"/>
      <c r="AH1627" s="56"/>
      <c r="AI1627" s="56"/>
      <c r="AJ1627" s="56"/>
      <c r="AK1627" s="56"/>
    </row>
    <row r="1628" ht="26.25" customHeight="1">
      <c r="A1628" s="40">
        <v>1553.0</v>
      </c>
      <c r="B1628" s="55"/>
      <c r="C1628" s="49" t="s">
        <v>6889</v>
      </c>
      <c r="D1628" s="67">
        <v>29622.0</v>
      </c>
      <c r="E1628" s="67"/>
      <c r="F1628" s="41" t="s">
        <v>101</v>
      </c>
      <c r="G1628" s="40"/>
      <c r="H1628" s="49" t="s">
        <v>6890</v>
      </c>
      <c r="I1628" s="40" t="s">
        <v>2468</v>
      </c>
      <c r="J1628" s="49" t="s">
        <v>10</v>
      </c>
      <c r="K1628" s="49" t="s">
        <v>105</v>
      </c>
      <c r="L1628" s="52">
        <v>8.19161596E10</v>
      </c>
      <c r="M1628" s="53"/>
      <c r="N1628" s="49" t="s">
        <v>2840</v>
      </c>
      <c r="O1628" s="40" t="s">
        <v>2890</v>
      </c>
      <c r="P1628" s="55"/>
      <c r="Q1628" s="40" t="s">
        <v>108</v>
      </c>
      <c r="R1628" s="55"/>
      <c r="S1628" s="55"/>
      <c r="T1628" s="55"/>
      <c r="U1628" s="55"/>
      <c r="V1628" s="49" t="s">
        <v>6891</v>
      </c>
      <c r="W1628" s="55"/>
      <c r="X1628" s="55"/>
      <c r="Y1628" s="55"/>
      <c r="Z1628" s="40"/>
      <c r="AA1628" s="55"/>
      <c r="AB1628" s="40"/>
      <c r="AC1628" s="40"/>
      <c r="AD1628" s="55"/>
      <c r="AE1628" s="56"/>
      <c r="AF1628" s="56"/>
      <c r="AG1628" s="56"/>
      <c r="AH1628" s="56"/>
      <c r="AI1628" s="56"/>
      <c r="AJ1628" s="56"/>
      <c r="AK1628" s="56"/>
    </row>
    <row r="1629" ht="26.25" customHeight="1">
      <c r="A1629" s="40">
        <v>1554.0</v>
      </c>
      <c r="B1629" s="55"/>
      <c r="C1629" s="49" t="s">
        <v>6892</v>
      </c>
      <c r="D1629" s="67">
        <v>29379.0</v>
      </c>
      <c r="E1629" s="67"/>
      <c r="F1629" s="41" t="s">
        <v>101</v>
      </c>
      <c r="G1629" s="40"/>
      <c r="H1629" s="49" t="s">
        <v>6893</v>
      </c>
      <c r="I1629" s="40" t="s">
        <v>4065</v>
      </c>
      <c r="J1629" s="49" t="s">
        <v>10</v>
      </c>
      <c r="K1629" s="49" t="s">
        <v>105</v>
      </c>
      <c r="L1629" s="52" t="s">
        <v>6894</v>
      </c>
      <c r="M1629" s="53"/>
      <c r="N1629" s="54" t="s">
        <v>6895</v>
      </c>
      <c r="O1629" s="40" t="s">
        <v>2890</v>
      </c>
      <c r="P1629" s="55"/>
      <c r="Q1629" s="40" t="s">
        <v>108</v>
      </c>
      <c r="R1629" s="55"/>
      <c r="S1629" s="55"/>
      <c r="T1629" s="55"/>
      <c r="U1629" s="55"/>
      <c r="V1629" s="49" t="s">
        <v>6896</v>
      </c>
      <c r="W1629" s="55"/>
      <c r="X1629" s="55"/>
      <c r="Y1629" s="55"/>
      <c r="Z1629" s="40"/>
      <c r="AA1629" s="55"/>
      <c r="AB1629" s="40"/>
      <c r="AC1629" s="40"/>
      <c r="AD1629" s="55"/>
      <c r="AE1629" s="56"/>
      <c r="AF1629" s="56"/>
      <c r="AG1629" s="56"/>
      <c r="AH1629" s="56"/>
      <c r="AI1629" s="56"/>
      <c r="AJ1629" s="56"/>
      <c r="AK1629" s="56"/>
    </row>
    <row r="1630" ht="26.25" customHeight="1">
      <c r="A1630" s="40">
        <v>1555.0</v>
      </c>
      <c r="B1630" s="55"/>
      <c r="C1630" s="49" t="s">
        <v>6897</v>
      </c>
      <c r="D1630" s="67">
        <v>29162.0</v>
      </c>
      <c r="E1630" s="67"/>
      <c r="F1630" s="41" t="s">
        <v>101</v>
      </c>
      <c r="G1630" s="40"/>
      <c r="H1630" s="49" t="s">
        <v>6898</v>
      </c>
      <c r="I1630" s="40" t="s">
        <v>3937</v>
      </c>
      <c r="J1630" s="49" t="s">
        <v>10</v>
      </c>
      <c r="K1630" s="55"/>
      <c r="L1630" s="52">
        <v>8.5739682975E10</v>
      </c>
      <c r="M1630" s="53"/>
      <c r="N1630" s="49" t="s">
        <v>2840</v>
      </c>
      <c r="O1630" s="40" t="s">
        <v>2890</v>
      </c>
      <c r="P1630" s="55"/>
      <c r="Q1630" s="40" t="s">
        <v>108</v>
      </c>
      <c r="R1630" s="55"/>
      <c r="S1630" s="55"/>
      <c r="T1630" s="55"/>
      <c r="U1630" s="55"/>
      <c r="V1630" s="49" t="s">
        <v>2876</v>
      </c>
      <c r="W1630" s="55"/>
      <c r="X1630" s="55"/>
      <c r="Y1630" s="55"/>
      <c r="Z1630" s="40"/>
      <c r="AA1630" s="55"/>
      <c r="AB1630" s="40"/>
      <c r="AC1630" s="40"/>
      <c r="AD1630" s="55"/>
      <c r="AE1630" s="56"/>
      <c r="AF1630" s="56"/>
      <c r="AG1630" s="56"/>
      <c r="AH1630" s="56"/>
      <c r="AI1630" s="56"/>
      <c r="AJ1630" s="56"/>
      <c r="AK1630" s="56"/>
    </row>
    <row r="1631" ht="26.25" customHeight="1">
      <c r="A1631" s="40">
        <v>1556.0</v>
      </c>
      <c r="B1631" s="55"/>
      <c r="C1631" s="49" t="s">
        <v>6899</v>
      </c>
      <c r="D1631" s="68" t="s">
        <v>6900</v>
      </c>
      <c r="E1631" s="68"/>
      <c r="F1631" s="41" t="s">
        <v>101</v>
      </c>
      <c r="G1631" s="40"/>
      <c r="H1631" s="49" t="s">
        <v>6901</v>
      </c>
      <c r="I1631" s="40" t="s">
        <v>248</v>
      </c>
      <c r="J1631" s="49" t="s">
        <v>11</v>
      </c>
      <c r="K1631" s="49" t="s">
        <v>1776</v>
      </c>
      <c r="L1631" s="52" t="s">
        <v>6902</v>
      </c>
      <c r="M1631" s="53" t="s">
        <v>6903</v>
      </c>
      <c r="N1631" s="49" t="s">
        <v>6904</v>
      </c>
      <c r="O1631" s="40" t="s">
        <v>106</v>
      </c>
      <c r="P1631" s="55"/>
      <c r="Q1631" s="40" t="s">
        <v>139</v>
      </c>
      <c r="R1631" s="55"/>
      <c r="S1631" s="55"/>
      <c r="T1631" s="55"/>
      <c r="U1631" s="55"/>
      <c r="V1631" s="49"/>
      <c r="W1631" s="55"/>
      <c r="X1631" s="55"/>
      <c r="Y1631" s="55"/>
      <c r="Z1631" s="40"/>
      <c r="AA1631" s="55"/>
      <c r="AB1631" s="40"/>
      <c r="AC1631" s="40"/>
      <c r="AD1631" s="55"/>
      <c r="AE1631" s="56"/>
      <c r="AF1631" s="56"/>
      <c r="AG1631" s="56"/>
      <c r="AH1631" s="56"/>
      <c r="AI1631" s="56"/>
      <c r="AJ1631" s="56"/>
      <c r="AK1631" s="56"/>
    </row>
    <row r="1632" ht="26.25" customHeight="1">
      <c r="A1632" s="40">
        <v>1557.0</v>
      </c>
      <c r="B1632" s="55"/>
      <c r="C1632" s="49" t="s">
        <v>6905</v>
      </c>
      <c r="D1632" s="68" t="s">
        <v>6906</v>
      </c>
      <c r="E1632" s="68"/>
      <c r="F1632" s="41" t="s">
        <v>101</v>
      </c>
      <c r="G1632" s="40"/>
      <c r="H1632" s="49" t="s">
        <v>6907</v>
      </c>
      <c r="I1632" s="40" t="s">
        <v>6908</v>
      </c>
      <c r="J1632" s="49" t="s">
        <v>52</v>
      </c>
      <c r="K1632" s="49" t="s">
        <v>105</v>
      </c>
      <c r="L1632" s="52" t="s">
        <v>6909</v>
      </c>
      <c r="M1632" s="53" t="s">
        <v>6910</v>
      </c>
      <c r="N1632" s="54" t="s">
        <v>6911</v>
      </c>
      <c r="O1632" s="40" t="s">
        <v>106</v>
      </c>
      <c r="P1632" s="55"/>
      <c r="Q1632" s="40" t="s">
        <v>108</v>
      </c>
      <c r="R1632" s="55"/>
      <c r="S1632" s="55"/>
      <c r="T1632" s="55"/>
      <c r="U1632" s="55"/>
      <c r="V1632" s="49"/>
      <c r="W1632" s="55"/>
      <c r="X1632" s="55"/>
      <c r="Y1632" s="55"/>
      <c r="Z1632" s="40"/>
      <c r="AA1632" s="55"/>
      <c r="AB1632" s="40"/>
      <c r="AC1632" s="40"/>
      <c r="AD1632" s="55"/>
      <c r="AE1632" s="56"/>
      <c r="AF1632" s="56"/>
      <c r="AG1632" s="56"/>
      <c r="AH1632" s="56"/>
      <c r="AI1632" s="56"/>
      <c r="AJ1632" s="56"/>
      <c r="AK1632" s="56"/>
    </row>
    <row r="1633" ht="26.25" customHeight="1">
      <c r="A1633" s="40">
        <v>1558.0</v>
      </c>
      <c r="B1633" s="55"/>
      <c r="C1633" s="49" t="s">
        <v>6912</v>
      </c>
      <c r="D1633" s="68" t="s">
        <v>2831</v>
      </c>
      <c r="E1633" s="68"/>
      <c r="F1633" s="41" t="s">
        <v>119</v>
      </c>
      <c r="G1633" s="40"/>
      <c r="H1633" s="49" t="s">
        <v>6913</v>
      </c>
      <c r="I1633" s="40" t="s">
        <v>6914</v>
      </c>
      <c r="J1633" s="49" t="s">
        <v>24</v>
      </c>
      <c r="K1633" s="55"/>
      <c r="L1633" s="52">
        <v>8.1802679122E10</v>
      </c>
      <c r="M1633" s="53"/>
      <c r="N1633" s="49" t="s">
        <v>6915</v>
      </c>
      <c r="O1633" s="40" t="s">
        <v>106</v>
      </c>
      <c r="P1633" s="55"/>
      <c r="Q1633" s="40" t="s">
        <v>4943</v>
      </c>
      <c r="R1633" s="55"/>
      <c r="S1633" s="55"/>
      <c r="T1633" s="55"/>
      <c r="U1633" s="55"/>
      <c r="V1633" s="49" t="s">
        <v>2876</v>
      </c>
      <c r="W1633" s="55"/>
      <c r="X1633" s="55"/>
      <c r="Y1633" s="55"/>
      <c r="Z1633" s="40"/>
      <c r="AA1633" s="55"/>
      <c r="AB1633" s="40"/>
      <c r="AC1633" s="40"/>
      <c r="AD1633" s="55"/>
      <c r="AE1633" s="56"/>
      <c r="AF1633" s="56"/>
      <c r="AG1633" s="56"/>
      <c r="AH1633" s="56"/>
      <c r="AI1633" s="56"/>
      <c r="AJ1633" s="56"/>
      <c r="AK1633" s="56"/>
    </row>
    <row r="1634" ht="26.25" customHeight="1">
      <c r="A1634" s="40">
        <v>1559.0</v>
      </c>
      <c r="B1634" s="55"/>
      <c r="C1634" s="49" t="s">
        <v>6916</v>
      </c>
      <c r="D1634" s="68" t="s">
        <v>2831</v>
      </c>
      <c r="E1634" s="68"/>
      <c r="F1634" s="41" t="s">
        <v>101</v>
      </c>
      <c r="G1634" s="40"/>
      <c r="H1634" s="49" t="s">
        <v>2881</v>
      </c>
      <c r="I1634" s="40" t="s">
        <v>2831</v>
      </c>
      <c r="J1634" s="55"/>
      <c r="K1634" s="55"/>
      <c r="L1634" s="52" t="s">
        <v>2881</v>
      </c>
      <c r="M1634" s="53"/>
      <c r="N1634" s="49" t="s">
        <v>2881</v>
      </c>
      <c r="O1634" s="40" t="s">
        <v>2881</v>
      </c>
      <c r="P1634" s="55"/>
      <c r="Q1634" s="40" t="s">
        <v>2831</v>
      </c>
      <c r="R1634" s="55"/>
      <c r="S1634" s="55"/>
      <c r="T1634" s="55"/>
      <c r="U1634" s="55"/>
      <c r="V1634" s="49" t="s">
        <v>2881</v>
      </c>
      <c r="W1634" s="55"/>
      <c r="X1634" s="55"/>
      <c r="Y1634" s="55"/>
      <c r="Z1634" s="40"/>
      <c r="AA1634" s="55"/>
      <c r="AB1634" s="40"/>
      <c r="AC1634" s="40"/>
      <c r="AD1634" s="55"/>
      <c r="AE1634" s="56"/>
      <c r="AF1634" s="56"/>
      <c r="AG1634" s="56"/>
      <c r="AH1634" s="56"/>
      <c r="AI1634" s="56"/>
      <c r="AJ1634" s="56"/>
      <c r="AK1634" s="56"/>
    </row>
    <row r="1635" ht="26.25" customHeight="1">
      <c r="A1635" s="40">
        <v>1560.0</v>
      </c>
      <c r="B1635" s="55"/>
      <c r="C1635" s="49" t="s">
        <v>6917</v>
      </c>
      <c r="D1635" s="67">
        <v>25176.0</v>
      </c>
      <c r="E1635" s="67"/>
      <c r="F1635" s="41" t="s">
        <v>101</v>
      </c>
      <c r="G1635" s="40"/>
      <c r="H1635" s="49" t="s">
        <v>6918</v>
      </c>
      <c r="I1635" s="40" t="s">
        <v>2195</v>
      </c>
      <c r="J1635" s="49" t="s">
        <v>24</v>
      </c>
      <c r="K1635" s="55"/>
      <c r="L1635" s="52" t="s">
        <v>6919</v>
      </c>
      <c r="M1635" s="53"/>
      <c r="N1635" s="49" t="s">
        <v>6920</v>
      </c>
      <c r="O1635" s="40" t="s">
        <v>137</v>
      </c>
      <c r="P1635" s="55"/>
      <c r="Q1635" s="40" t="s">
        <v>108</v>
      </c>
      <c r="R1635" s="55"/>
      <c r="S1635" s="55"/>
      <c r="T1635" s="55"/>
      <c r="U1635" s="55"/>
      <c r="V1635" s="49" t="s">
        <v>2876</v>
      </c>
      <c r="W1635" s="55"/>
      <c r="X1635" s="55"/>
      <c r="Y1635" s="55"/>
      <c r="Z1635" s="40"/>
      <c r="AA1635" s="55"/>
      <c r="AB1635" s="40"/>
      <c r="AC1635" s="40"/>
      <c r="AD1635" s="55"/>
      <c r="AE1635" s="56"/>
      <c r="AF1635" s="56"/>
      <c r="AG1635" s="56"/>
      <c r="AH1635" s="56"/>
      <c r="AI1635" s="56"/>
      <c r="AJ1635" s="56"/>
      <c r="AK1635" s="56"/>
    </row>
    <row r="1636" ht="26.25" customHeight="1">
      <c r="A1636" s="40">
        <v>1561.0</v>
      </c>
      <c r="B1636" s="55"/>
      <c r="C1636" s="49" t="s">
        <v>6921</v>
      </c>
      <c r="D1636" s="67">
        <v>27710.0</v>
      </c>
      <c r="E1636" s="67"/>
      <c r="F1636" s="41" t="s">
        <v>119</v>
      </c>
      <c r="G1636" s="40"/>
      <c r="H1636" s="49" t="s">
        <v>6922</v>
      </c>
      <c r="I1636" s="40" t="s">
        <v>2468</v>
      </c>
      <c r="J1636" s="49" t="s">
        <v>10</v>
      </c>
      <c r="K1636" s="49" t="s">
        <v>6923</v>
      </c>
      <c r="L1636" s="52">
        <v>8.123662951E9</v>
      </c>
      <c r="M1636" s="53"/>
      <c r="N1636" s="54" t="s">
        <v>6924</v>
      </c>
      <c r="O1636" s="40" t="s">
        <v>2890</v>
      </c>
      <c r="P1636" s="55"/>
      <c r="Q1636" s="40" t="s">
        <v>108</v>
      </c>
      <c r="R1636" s="55"/>
      <c r="S1636" s="55"/>
      <c r="T1636" s="55"/>
      <c r="U1636" s="55"/>
      <c r="V1636" s="49" t="s">
        <v>6925</v>
      </c>
      <c r="W1636" s="55"/>
      <c r="X1636" s="55"/>
      <c r="Y1636" s="55"/>
      <c r="Z1636" s="40"/>
      <c r="AA1636" s="55"/>
      <c r="AB1636" s="40"/>
      <c r="AC1636" s="40"/>
      <c r="AD1636" s="55"/>
      <c r="AE1636" s="56"/>
      <c r="AF1636" s="56"/>
      <c r="AG1636" s="56"/>
      <c r="AH1636" s="56"/>
      <c r="AI1636" s="56"/>
      <c r="AJ1636" s="56"/>
      <c r="AK1636" s="56"/>
    </row>
    <row r="1637" ht="26.25" customHeight="1">
      <c r="A1637" s="40">
        <v>1562.0</v>
      </c>
      <c r="B1637" s="55"/>
      <c r="C1637" s="49" t="s">
        <v>6926</v>
      </c>
      <c r="D1637" s="67">
        <v>32601.0</v>
      </c>
      <c r="E1637" s="67"/>
      <c r="F1637" s="41" t="s">
        <v>101</v>
      </c>
      <c r="G1637" s="40"/>
      <c r="H1637" s="49" t="s">
        <v>6927</v>
      </c>
      <c r="I1637" s="40" t="s">
        <v>6928</v>
      </c>
      <c r="J1637" s="49" t="s">
        <v>16</v>
      </c>
      <c r="K1637" s="55"/>
      <c r="L1637" s="75" t="s">
        <v>6929</v>
      </c>
      <c r="M1637" s="53"/>
      <c r="N1637" s="49" t="s">
        <v>6930</v>
      </c>
      <c r="O1637" s="40" t="s">
        <v>106</v>
      </c>
      <c r="P1637" s="55"/>
      <c r="Q1637" s="40" t="s">
        <v>2831</v>
      </c>
      <c r="R1637" s="55"/>
      <c r="S1637" s="55"/>
      <c r="T1637" s="55"/>
      <c r="U1637" s="55"/>
      <c r="V1637" s="49" t="s">
        <v>6931</v>
      </c>
      <c r="W1637" s="55"/>
      <c r="X1637" s="55"/>
      <c r="Y1637" s="55"/>
      <c r="Z1637" s="40"/>
      <c r="AA1637" s="55"/>
      <c r="AB1637" s="40"/>
      <c r="AC1637" s="40"/>
      <c r="AD1637" s="55"/>
      <c r="AE1637" s="56"/>
      <c r="AF1637" s="56"/>
      <c r="AG1637" s="56"/>
      <c r="AH1637" s="56"/>
      <c r="AI1637" s="56"/>
      <c r="AJ1637" s="56"/>
      <c r="AK1637" s="56"/>
    </row>
    <row r="1638" ht="26.25" customHeight="1">
      <c r="A1638" s="40">
        <v>1563.0</v>
      </c>
      <c r="B1638" s="55"/>
      <c r="C1638" s="49" t="s">
        <v>6932</v>
      </c>
      <c r="D1638" s="68" t="s">
        <v>6933</v>
      </c>
      <c r="E1638" s="68"/>
      <c r="F1638" s="41" t="s">
        <v>101</v>
      </c>
      <c r="G1638" s="40"/>
      <c r="H1638" s="49" t="s">
        <v>6934</v>
      </c>
      <c r="I1638" s="40" t="s">
        <v>2609</v>
      </c>
      <c r="J1638" s="49" t="s">
        <v>13</v>
      </c>
      <c r="K1638" s="55"/>
      <c r="L1638" s="52" t="s">
        <v>6935</v>
      </c>
      <c r="M1638" s="53" t="s">
        <v>6936</v>
      </c>
      <c r="N1638" s="54" t="s">
        <v>6937</v>
      </c>
      <c r="O1638" s="40" t="s">
        <v>2890</v>
      </c>
      <c r="P1638" s="55"/>
      <c r="Q1638" s="40" t="s">
        <v>139</v>
      </c>
      <c r="R1638" s="55"/>
      <c r="S1638" s="55"/>
      <c r="T1638" s="55"/>
      <c r="U1638" s="55"/>
      <c r="V1638" s="49" t="s">
        <v>6938</v>
      </c>
      <c r="W1638" s="55"/>
      <c r="X1638" s="55"/>
      <c r="Y1638" s="55"/>
      <c r="Z1638" s="40"/>
      <c r="AA1638" s="55"/>
      <c r="AB1638" s="40"/>
      <c r="AC1638" s="40"/>
      <c r="AD1638" s="55"/>
      <c r="AE1638" s="56"/>
      <c r="AF1638" s="56"/>
      <c r="AG1638" s="56"/>
      <c r="AH1638" s="56"/>
      <c r="AI1638" s="56"/>
      <c r="AJ1638" s="56"/>
      <c r="AK1638" s="56"/>
    </row>
    <row r="1639" ht="26.25" customHeight="1">
      <c r="A1639" s="40">
        <v>1564.0</v>
      </c>
      <c r="B1639" s="55"/>
      <c r="C1639" s="49" t="s">
        <v>6939</v>
      </c>
      <c r="D1639" s="67">
        <v>32878.0</v>
      </c>
      <c r="E1639" s="67"/>
      <c r="F1639" s="41" t="s">
        <v>101</v>
      </c>
      <c r="G1639" s="40"/>
      <c r="H1639" s="49"/>
      <c r="I1639" s="40" t="s">
        <v>2831</v>
      </c>
      <c r="J1639" s="55"/>
      <c r="K1639" s="55"/>
      <c r="L1639" s="52" t="s">
        <v>6940</v>
      </c>
      <c r="M1639" s="53"/>
      <c r="N1639" s="54" t="s">
        <v>6941</v>
      </c>
      <c r="O1639" s="40" t="s">
        <v>106</v>
      </c>
      <c r="P1639" s="55"/>
      <c r="Q1639" s="40" t="s">
        <v>139</v>
      </c>
      <c r="R1639" s="55"/>
      <c r="S1639" s="55"/>
      <c r="T1639" s="55"/>
      <c r="U1639" s="55"/>
      <c r="V1639" s="49"/>
      <c r="W1639" s="55"/>
      <c r="X1639" s="55"/>
      <c r="Y1639" s="55"/>
      <c r="Z1639" s="40"/>
      <c r="AA1639" s="55"/>
      <c r="AB1639" s="40"/>
      <c r="AC1639" s="40"/>
      <c r="AD1639" s="55"/>
      <c r="AE1639" s="56"/>
      <c r="AF1639" s="56"/>
      <c r="AG1639" s="56"/>
      <c r="AH1639" s="56"/>
      <c r="AI1639" s="56"/>
      <c r="AJ1639" s="56"/>
      <c r="AK1639" s="56"/>
    </row>
    <row r="1640" ht="26.25" customHeight="1">
      <c r="A1640" s="40">
        <v>1565.0</v>
      </c>
      <c r="B1640" s="55"/>
      <c r="C1640" s="49" t="s">
        <v>6942</v>
      </c>
      <c r="D1640" s="67">
        <v>31905.0</v>
      </c>
      <c r="E1640" s="67"/>
      <c r="F1640" s="41" t="s">
        <v>101</v>
      </c>
      <c r="G1640" s="40"/>
      <c r="H1640" s="49" t="s">
        <v>6943</v>
      </c>
      <c r="I1640" s="40" t="s">
        <v>2041</v>
      </c>
      <c r="J1640" s="49" t="s">
        <v>48</v>
      </c>
      <c r="K1640" s="49" t="s">
        <v>105</v>
      </c>
      <c r="L1640" s="52" t="s">
        <v>6944</v>
      </c>
      <c r="M1640" s="53"/>
      <c r="N1640" s="54" t="s">
        <v>6945</v>
      </c>
      <c r="O1640" s="40" t="s">
        <v>106</v>
      </c>
      <c r="P1640" s="55"/>
      <c r="Q1640" s="40" t="s">
        <v>108</v>
      </c>
      <c r="R1640" s="55"/>
      <c r="S1640" s="55"/>
      <c r="T1640" s="55"/>
      <c r="U1640" s="55"/>
      <c r="V1640" s="49" t="s">
        <v>6946</v>
      </c>
      <c r="W1640" s="55"/>
      <c r="X1640" s="55"/>
      <c r="Y1640" s="55"/>
      <c r="Z1640" s="40"/>
      <c r="AA1640" s="55"/>
      <c r="AB1640" s="40"/>
      <c r="AC1640" s="40"/>
      <c r="AD1640" s="55"/>
      <c r="AE1640" s="56"/>
      <c r="AF1640" s="56"/>
      <c r="AG1640" s="56"/>
      <c r="AH1640" s="56"/>
      <c r="AI1640" s="56"/>
      <c r="AJ1640" s="56"/>
      <c r="AK1640" s="56"/>
    </row>
    <row r="1641" ht="26.25" customHeight="1">
      <c r="A1641" s="40">
        <v>1566.0</v>
      </c>
      <c r="B1641" s="55"/>
      <c r="C1641" s="49" t="s">
        <v>6947</v>
      </c>
      <c r="D1641" s="67">
        <v>31634.0</v>
      </c>
      <c r="E1641" s="67"/>
      <c r="F1641" s="41" t="s">
        <v>119</v>
      </c>
      <c r="G1641" s="40"/>
      <c r="H1641" s="49" t="s">
        <v>6948</v>
      </c>
      <c r="I1641" s="40" t="s">
        <v>164</v>
      </c>
      <c r="J1641" s="49" t="s">
        <v>11</v>
      </c>
      <c r="K1641" s="49" t="s">
        <v>6949</v>
      </c>
      <c r="L1641" s="52" t="s">
        <v>6950</v>
      </c>
      <c r="M1641" s="53" t="s">
        <v>6951</v>
      </c>
      <c r="N1641" s="49" t="s">
        <v>6952</v>
      </c>
      <c r="O1641" s="40" t="s">
        <v>106</v>
      </c>
      <c r="P1641" s="55"/>
      <c r="Q1641" s="40" t="s">
        <v>108</v>
      </c>
      <c r="R1641" s="55"/>
      <c r="S1641" s="55"/>
      <c r="T1641" s="55"/>
      <c r="U1641" s="55"/>
      <c r="V1641" s="49" t="s">
        <v>6953</v>
      </c>
      <c r="W1641" s="55"/>
      <c r="X1641" s="55"/>
      <c r="Y1641" s="55"/>
      <c r="Z1641" s="40"/>
      <c r="AA1641" s="55"/>
      <c r="AB1641" s="40"/>
      <c r="AC1641" s="40"/>
      <c r="AD1641" s="55"/>
      <c r="AE1641" s="56"/>
      <c r="AF1641" s="56"/>
      <c r="AG1641" s="56"/>
      <c r="AH1641" s="56"/>
      <c r="AI1641" s="56"/>
      <c r="AJ1641" s="56"/>
      <c r="AK1641" s="56"/>
    </row>
    <row r="1642" ht="26.25" customHeight="1">
      <c r="A1642" s="40">
        <v>1567.0</v>
      </c>
      <c r="B1642" s="55"/>
      <c r="C1642" s="49" t="s">
        <v>6954</v>
      </c>
      <c r="D1642" s="68" t="s">
        <v>6955</v>
      </c>
      <c r="E1642" s="68"/>
      <c r="F1642" s="41" t="s">
        <v>119</v>
      </c>
      <c r="G1642" s="40"/>
      <c r="H1642" s="49" t="s">
        <v>6956</v>
      </c>
      <c r="I1642" s="40" t="s">
        <v>104</v>
      </c>
      <c r="J1642" s="49" t="s">
        <v>16</v>
      </c>
      <c r="K1642" s="49" t="s">
        <v>212</v>
      </c>
      <c r="L1642" s="75" t="s">
        <v>6957</v>
      </c>
      <c r="M1642" s="53" t="s">
        <v>6958</v>
      </c>
      <c r="N1642" s="49" t="s">
        <v>6959</v>
      </c>
      <c r="O1642" s="40" t="s">
        <v>2881</v>
      </c>
      <c r="P1642" s="55"/>
      <c r="Q1642" s="40" t="s">
        <v>108</v>
      </c>
      <c r="R1642" s="55"/>
      <c r="S1642" s="55"/>
      <c r="T1642" s="55"/>
      <c r="U1642" s="55"/>
      <c r="V1642" s="49"/>
      <c r="W1642" s="55"/>
      <c r="X1642" s="55"/>
      <c r="Y1642" s="55"/>
      <c r="Z1642" s="40"/>
      <c r="AA1642" s="55"/>
      <c r="AB1642" s="40"/>
      <c r="AC1642" s="40"/>
      <c r="AD1642" s="55"/>
      <c r="AE1642" s="56"/>
      <c r="AF1642" s="56"/>
      <c r="AG1642" s="56"/>
      <c r="AH1642" s="56"/>
      <c r="AI1642" s="56"/>
      <c r="AJ1642" s="56"/>
      <c r="AK1642" s="56"/>
    </row>
    <row r="1643" ht="26.25" customHeight="1">
      <c r="A1643" s="40">
        <v>1568.0</v>
      </c>
      <c r="B1643" s="55"/>
      <c r="C1643" s="49" t="s">
        <v>6960</v>
      </c>
      <c r="D1643" s="67">
        <v>35070.0</v>
      </c>
      <c r="E1643" s="67"/>
      <c r="F1643" s="41" t="s">
        <v>119</v>
      </c>
      <c r="G1643" s="40"/>
      <c r="H1643" s="49" t="s">
        <v>6961</v>
      </c>
      <c r="I1643" s="40" t="s">
        <v>6962</v>
      </c>
      <c r="J1643" s="49" t="s">
        <v>24</v>
      </c>
      <c r="K1643" s="55"/>
      <c r="L1643" s="52"/>
      <c r="M1643" s="53"/>
      <c r="N1643" s="49"/>
      <c r="O1643" s="40" t="s">
        <v>177</v>
      </c>
      <c r="P1643" s="55"/>
      <c r="Q1643" s="40" t="s">
        <v>108</v>
      </c>
      <c r="R1643" s="55"/>
      <c r="S1643" s="55"/>
      <c r="T1643" s="55"/>
      <c r="U1643" s="55"/>
      <c r="V1643" s="49"/>
      <c r="W1643" s="55"/>
      <c r="X1643" s="55"/>
      <c r="Y1643" s="55"/>
      <c r="Z1643" s="40"/>
      <c r="AA1643" s="55"/>
      <c r="AB1643" s="40"/>
      <c r="AC1643" s="40"/>
      <c r="AD1643" s="55"/>
      <c r="AE1643" s="56"/>
      <c r="AF1643" s="56"/>
      <c r="AG1643" s="56"/>
      <c r="AH1643" s="56"/>
      <c r="AI1643" s="56"/>
      <c r="AJ1643" s="56"/>
      <c r="AK1643" s="56"/>
    </row>
    <row r="1644" ht="26.25" customHeight="1">
      <c r="A1644" s="40">
        <v>1569.0</v>
      </c>
      <c r="B1644" s="55"/>
      <c r="C1644" s="49" t="s">
        <v>6963</v>
      </c>
      <c r="D1644" s="67">
        <v>33274.0</v>
      </c>
      <c r="E1644" s="67"/>
      <c r="F1644" s="41" t="s">
        <v>101</v>
      </c>
      <c r="G1644" s="40"/>
      <c r="H1644" s="49" t="s">
        <v>6964</v>
      </c>
      <c r="I1644" s="40" t="s">
        <v>2716</v>
      </c>
      <c r="J1644" s="49" t="s">
        <v>24</v>
      </c>
      <c r="K1644" s="55"/>
      <c r="L1644" s="52"/>
      <c r="M1644" s="53"/>
      <c r="N1644" s="49"/>
      <c r="O1644" s="40" t="s">
        <v>2961</v>
      </c>
      <c r="P1644" s="55"/>
      <c r="Q1644" s="40" t="s">
        <v>108</v>
      </c>
      <c r="R1644" s="55"/>
      <c r="S1644" s="55"/>
      <c r="T1644" s="55"/>
      <c r="U1644" s="55"/>
      <c r="V1644" s="49" t="s">
        <v>6965</v>
      </c>
      <c r="W1644" s="55"/>
      <c r="X1644" s="55"/>
      <c r="Y1644" s="55"/>
      <c r="Z1644" s="40"/>
      <c r="AA1644" s="55"/>
      <c r="AB1644" s="40"/>
      <c r="AC1644" s="40"/>
      <c r="AD1644" s="55"/>
      <c r="AE1644" s="56"/>
      <c r="AF1644" s="56"/>
      <c r="AG1644" s="56"/>
      <c r="AH1644" s="56"/>
      <c r="AI1644" s="56"/>
      <c r="AJ1644" s="56"/>
      <c r="AK1644" s="56"/>
    </row>
    <row r="1645" ht="26.25" customHeight="1">
      <c r="A1645" s="10">
        <f>A1644+1</f>
        <v>1570</v>
      </c>
      <c r="B1645" s="56"/>
      <c r="C1645" s="60" t="s">
        <v>6966</v>
      </c>
      <c r="D1645" s="61">
        <v>34851.0</v>
      </c>
      <c r="E1645" s="61"/>
      <c r="F1645" s="63" t="s">
        <v>101</v>
      </c>
      <c r="G1645" s="60" t="s">
        <v>102</v>
      </c>
      <c r="H1645" s="60" t="s">
        <v>6967</v>
      </c>
      <c r="I1645" s="60" t="s">
        <v>6968</v>
      </c>
      <c r="J1645" s="60" t="s">
        <v>16</v>
      </c>
      <c r="K1645" s="60" t="s">
        <v>105</v>
      </c>
      <c r="L1645" s="64">
        <v>8.1392367758E10</v>
      </c>
      <c r="M1645" s="64">
        <v>8.9607375419E10</v>
      </c>
      <c r="N1645" s="60" t="s">
        <v>6969</v>
      </c>
      <c r="O1645" s="81" t="s">
        <v>106</v>
      </c>
      <c r="P1645" s="60" t="s">
        <v>123</v>
      </c>
      <c r="Q1645" s="60" t="s">
        <v>588</v>
      </c>
      <c r="R1645" s="60" t="s">
        <v>1487</v>
      </c>
      <c r="S1645" s="66"/>
      <c r="T1645" s="60" t="s">
        <v>308</v>
      </c>
      <c r="U1645" s="60" t="s">
        <v>1716</v>
      </c>
      <c r="V1645" s="60" t="s">
        <v>6970</v>
      </c>
      <c r="W1645" s="60" t="s">
        <v>159</v>
      </c>
      <c r="X1645" s="60" t="s">
        <v>6971</v>
      </c>
      <c r="Y1645" s="65" t="s">
        <v>6972</v>
      </c>
      <c r="Z1645" s="66"/>
      <c r="AA1645" s="65" t="s">
        <v>6973</v>
      </c>
      <c r="AB1645" s="65" t="s">
        <v>6974</v>
      </c>
      <c r="AC1645" s="60" t="s">
        <v>6975</v>
      </c>
      <c r="AD1645" s="65" t="s">
        <v>6976</v>
      </c>
      <c r="AE1645" s="66"/>
      <c r="AF1645" s="56"/>
      <c r="AG1645" s="56"/>
      <c r="AH1645" s="56"/>
      <c r="AI1645" s="56"/>
      <c r="AJ1645" s="56"/>
      <c r="AK1645" s="56"/>
    </row>
    <row r="1646" ht="26.25" customHeight="1">
      <c r="A1646" s="40">
        <v>1570.0</v>
      </c>
      <c r="B1646" s="55"/>
      <c r="C1646" s="49" t="s">
        <v>6977</v>
      </c>
      <c r="D1646" s="68" t="s">
        <v>6978</v>
      </c>
      <c r="E1646" s="68"/>
      <c r="F1646" s="41" t="s">
        <v>101</v>
      </c>
      <c r="G1646" s="40"/>
      <c r="H1646" s="49" t="s">
        <v>6979</v>
      </c>
      <c r="I1646" s="40" t="s">
        <v>2748</v>
      </c>
      <c r="J1646" s="49" t="s">
        <v>24</v>
      </c>
      <c r="K1646" s="49" t="s">
        <v>105</v>
      </c>
      <c r="L1646" s="52" t="s">
        <v>6980</v>
      </c>
      <c r="M1646" s="53"/>
      <c r="N1646" s="49" t="s">
        <v>6981</v>
      </c>
      <c r="O1646" s="40" t="s">
        <v>106</v>
      </c>
      <c r="P1646" s="55"/>
      <c r="Q1646" s="40" t="s">
        <v>108</v>
      </c>
      <c r="R1646" s="55"/>
      <c r="S1646" s="55"/>
      <c r="T1646" s="55"/>
      <c r="U1646" s="55"/>
      <c r="V1646" s="49" t="s">
        <v>6982</v>
      </c>
      <c r="W1646" s="55"/>
      <c r="X1646" s="55"/>
      <c r="Y1646" s="55"/>
      <c r="Z1646" s="40"/>
      <c r="AA1646" s="55"/>
      <c r="AB1646" s="40"/>
      <c r="AC1646" s="40"/>
      <c r="AD1646" s="55"/>
      <c r="AE1646" s="56"/>
      <c r="AF1646" s="56"/>
      <c r="AG1646" s="56"/>
      <c r="AH1646" s="56"/>
      <c r="AI1646" s="56"/>
      <c r="AJ1646" s="56"/>
      <c r="AK1646" s="56"/>
    </row>
    <row r="1647" ht="26.25" customHeight="1">
      <c r="A1647" s="40">
        <v>1571.0</v>
      </c>
      <c r="B1647" s="55"/>
      <c r="C1647" s="49" t="s">
        <v>6983</v>
      </c>
      <c r="D1647" s="68" t="s">
        <v>6984</v>
      </c>
      <c r="E1647" s="68"/>
      <c r="F1647" s="41" t="s">
        <v>101</v>
      </c>
      <c r="G1647" s="40"/>
      <c r="H1647" s="49" t="s">
        <v>6985</v>
      </c>
      <c r="I1647" s="40" t="s">
        <v>2063</v>
      </c>
      <c r="J1647" s="49" t="s">
        <v>10</v>
      </c>
      <c r="K1647" s="55"/>
      <c r="L1647" s="52">
        <v>8.2339432534E10</v>
      </c>
      <c r="M1647" s="53"/>
      <c r="N1647" s="49" t="s">
        <v>2840</v>
      </c>
      <c r="O1647" s="40" t="s">
        <v>2890</v>
      </c>
      <c r="P1647" s="55"/>
      <c r="Q1647" s="40" t="s">
        <v>2841</v>
      </c>
      <c r="R1647" s="55"/>
      <c r="S1647" s="55"/>
      <c r="T1647" s="55"/>
      <c r="U1647" s="55"/>
      <c r="V1647" s="49" t="s">
        <v>6986</v>
      </c>
      <c r="W1647" s="55"/>
      <c r="X1647" s="55"/>
      <c r="Y1647" s="55"/>
      <c r="Z1647" s="40"/>
      <c r="AA1647" s="55"/>
      <c r="AB1647" s="40"/>
      <c r="AC1647" s="40"/>
      <c r="AD1647" s="55"/>
      <c r="AE1647" s="56"/>
      <c r="AF1647" s="56"/>
      <c r="AG1647" s="56"/>
      <c r="AH1647" s="56"/>
      <c r="AI1647" s="56"/>
      <c r="AJ1647" s="56"/>
      <c r="AK1647" s="56"/>
    </row>
    <row r="1648" ht="26.25" customHeight="1">
      <c r="A1648" s="40">
        <v>1572.0</v>
      </c>
      <c r="B1648" s="55"/>
      <c r="C1648" s="49" t="s">
        <v>6987</v>
      </c>
      <c r="D1648" s="67">
        <v>35223.0</v>
      </c>
      <c r="E1648" s="67"/>
      <c r="F1648" s="41" t="s">
        <v>101</v>
      </c>
      <c r="G1648" s="40"/>
      <c r="H1648" s="49" t="s">
        <v>6988</v>
      </c>
      <c r="I1648" s="40" t="s">
        <v>1929</v>
      </c>
      <c r="J1648" s="49" t="s">
        <v>16</v>
      </c>
      <c r="K1648" s="49" t="s">
        <v>6989</v>
      </c>
      <c r="L1648" s="75" t="s">
        <v>6990</v>
      </c>
      <c r="M1648" s="53"/>
      <c r="N1648" s="54" t="s">
        <v>6991</v>
      </c>
      <c r="O1648" s="40" t="s">
        <v>106</v>
      </c>
      <c r="P1648" s="55"/>
      <c r="Q1648" s="40" t="s">
        <v>108</v>
      </c>
      <c r="R1648" s="55"/>
      <c r="S1648" s="55"/>
      <c r="T1648" s="55"/>
      <c r="U1648" s="55"/>
      <c r="V1648" s="49" t="s">
        <v>6992</v>
      </c>
      <c r="W1648" s="55"/>
      <c r="X1648" s="55"/>
      <c r="Y1648" s="55"/>
      <c r="Z1648" s="40"/>
      <c r="AA1648" s="55"/>
      <c r="AB1648" s="40"/>
      <c r="AC1648" s="40"/>
      <c r="AD1648" s="55"/>
      <c r="AE1648" s="56"/>
      <c r="AF1648" s="56"/>
      <c r="AG1648" s="56"/>
      <c r="AH1648" s="56"/>
      <c r="AI1648" s="56"/>
      <c r="AJ1648" s="56"/>
      <c r="AK1648" s="56"/>
    </row>
    <row r="1649" ht="26.25" customHeight="1">
      <c r="A1649" s="40">
        <v>1573.0</v>
      </c>
      <c r="B1649" s="55"/>
      <c r="C1649" s="49" t="s">
        <v>6993</v>
      </c>
      <c r="D1649" s="68" t="s">
        <v>6240</v>
      </c>
      <c r="E1649" s="68"/>
      <c r="F1649" s="41" t="s">
        <v>101</v>
      </c>
      <c r="G1649" s="40"/>
      <c r="H1649" s="49" t="s">
        <v>6994</v>
      </c>
      <c r="I1649" s="40" t="s">
        <v>2243</v>
      </c>
      <c r="J1649" s="49" t="s">
        <v>16</v>
      </c>
      <c r="K1649" s="49" t="s">
        <v>6995</v>
      </c>
      <c r="L1649" s="52">
        <v>8.9679538091E10</v>
      </c>
      <c r="M1649" s="53">
        <v>8.219980616E9</v>
      </c>
      <c r="N1649" s="49" t="s">
        <v>6996</v>
      </c>
      <c r="O1649" s="40" t="s">
        <v>177</v>
      </c>
      <c r="P1649" s="55"/>
      <c r="Q1649" s="40" t="s">
        <v>6997</v>
      </c>
      <c r="R1649" s="55"/>
      <c r="S1649" s="55"/>
      <c r="T1649" s="55"/>
      <c r="U1649" s="55"/>
      <c r="V1649" s="49" t="s">
        <v>6998</v>
      </c>
      <c r="W1649" s="55"/>
      <c r="X1649" s="55"/>
      <c r="Y1649" s="55"/>
      <c r="Z1649" s="40"/>
      <c r="AA1649" s="55"/>
      <c r="AB1649" s="40"/>
      <c r="AC1649" s="40"/>
      <c r="AD1649" s="55"/>
      <c r="AE1649" s="56"/>
      <c r="AF1649" s="56"/>
      <c r="AG1649" s="56"/>
      <c r="AH1649" s="56"/>
      <c r="AI1649" s="56"/>
      <c r="AJ1649" s="56"/>
      <c r="AK1649" s="56"/>
    </row>
    <row r="1650" ht="26.25" customHeight="1">
      <c r="A1650" s="40">
        <v>1574.0</v>
      </c>
      <c r="B1650" s="55"/>
      <c r="C1650" s="49" t="s">
        <v>6999</v>
      </c>
      <c r="D1650" s="67">
        <v>33329.0</v>
      </c>
      <c r="E1650" s="67"/>
      <c r="F1650" s="41" t="s">
        <v>101</v>
      </c>
      <c r="G1650" s="40"/>
      <c r="H1650" s="49" t="s">
        <v>7000</v>
      </c>
      <c r="I1650" s="49" t="s">
        <v>2475</v>
      </c>
      <c r="J1650" s="49" t="s">
        <v>12</v>
      </c>
      <c r="K1650" s="49" t="s">
        <v>7001</v>
      </c>
      <c r="L1650" s="52" t="s">
        <v>7002</v>
      </c>
      <c r="M1650" s="53"/>
      <c r="N1650" s="49" t="s">
        <v>7003</v>
      </c>
      <c r="O1650" s="40" t="s">
        <v>106</v>
      </c>
      <c r="P1650" s="55"/>
      <c r="Q1650" s="40" t="s">
        <v>108</v>
      </c>
      <c r="R1650" s="55"/>
      <c r="S1650" s="55"/>
      <c r="T1650" s="55"/>
      <c r="U1650" s="55"/>
      <c r="V1650" s="49" t="s">
        <v>7004</v>
      </c>
      <c r="W1650" s="55"/>
      <c r="X1650" s="55"/>
      <c r="Y1650" s="55"/>
      <c r="Z1650" s="40"/>
      <c r="AA1650" s="55"/>
      <c r="AB1650" s="40"/>
      <c r="AC1650" s="40"/>
      <c r="AD1650" s="55"/>
      <c r="AE1650" s="56"/>
      <c r="AF1650" s="56"/>
      <c r="AG1650" s="56"/>
      <c r="AH1650" s="56"/>
      <c r="AI1650" s="56"/>
      <c r="AJ1650" s="56"/>
      <c r="AK1650" s="56"/>
    </row>
    <row r="1651" ht="26.25" customHeight="1">
      <c r="A1651" s="40">
        <v>1575.0</v>
      </c>
      <c r="B1651" s="55"/>
      <c r="C1651" s="49" t="s">
        <v>7005</v>
      </c>
      <c r="D1651" s="67">
        <v>34943.0</v>
      </c>
      <c r="E1651" s="67"/>
      <c r="F1651" s="41" t="s">
        <v>101</v>
      </c>
      <c r="G1651" s="40"/>
      <c r="H1651" s="49" t="s">
        <v>7006</v>
      </c>
      <c r="I1651" s="40" t="s">
        <v>4429</v>
      </c>
      <c r="J1651" s="49" t="s">
        <v>39</v>
      </c>
      <c r="K1651" s="49" t="s">
        <v>7001</v>
      </c>
      <c r="L1651" s="52">
        <v>8.5216991915E10</v>
      </c>
      <c r="M1651" s="53" t="s">
        <v>7007</v>
      </c>
      <c r="N1651" s="49"/>
      <c r="O1651" s="40" t="s">
        <v>106</v>
      </c>
      <c r="P1651" s="55"/>
      <c r="Q1651" s="40" t="s">
        <v>108</v>
      </c>
      <c r="R1651" s="55"/>
      <c r="S1651" s="55"/>
      <c r="T1651" s="55"/>
      <c r="U1651" s="55"/>
      <c r="V1651" s="49" t="s">
        <v>1487</v>
      </c>
      <c r="W1651" s="55"/>
      <c r="X1651" s="55"/>
      <c r="Y1651" s="55"/>
      <c r="Z1651" s="40"/>
      <c r="AA1651" s="55"/>
      <c r="AB1651" s="40"/>
      <c r="AC1651" s="40"/>
      <c r="AD1651" s="55"/>
      <c r="AE1651" s="56"/>
      <c r="AF1651" s="56"/>
      <c r="AG1651" s="56"/>
      <c r="AH1651" s="56"/>
      <c r="AI1651" s="56"/>
      <c r="AJ1651" s="56"/>
      <c r="AK1651" s="56"/>
    </row>
    <row r="1652" ht="26.25" customHeight="1">
      <c r="A1652" s="40">
        <v>1576.0</v>
      </c>
      <c r="B1652" s="55"/>
      <c r="C1652" s="49" t="s">
        <v>7008</v>
      </c>
      <c r="D1652" s="68" t="s">
        <v>7009</v>
      </c>
      <c r="E1652" s="68"/>
      <c r="F1652" s="41" t="s">
        <v>101</v>
      </c>
      <c r="G1652" s="40"/>
      <c r="H1652" s="49" t="s">
        <v>7010</v>
      </c>
      <c r="I1652" s="40" t="s">
        <v>2716</v>
      </c>
      <c r="J1652" s="49" t="s">
        <v>24</v>
      </c>
      <c r="K1652" s="55"/>
      <c r="L1652" s="52">
        <v>8.5867539551E10</v>
      </c>
      <c r="M1652" s="53"/>
      <c r="N1652" s="49" t="s">
        <v>7011</v>
      </c>
      <c r="O1652" s="40" t="s">
        <v>106</v>
      </c>
      <c r="P1652" s="55"/>
      <c r="Q1652" s="40" t="s">
        <v>108</v>
      </c>
      <c r="R1652" s="55"/>
      <c r="S1652" s="55"/>
      <c r="T1652" s="55"/>
      <c r="U1652" s="55"/>
      <c r="V1652" s="49"/>
      <c r="W1652" s="55"/>
      <c r="X1652" s="55"/>
      <c r="Y1652" s="55"/>
      <c r="Z1652" s="40"/>
      <c r="AA1652" s="55"/>
      <c r="AB1652" s="40"/>
      <c r="AC1652" s="40"/>
      <c r="AD1652" s="55"/>
      <c r="AE1652" s="56"/>
      <c r="AF1652" s="56"/>
      <c r="AG1652" s="56"/>
      <c r="AH1652" s="56"/>
      <c r="AI1652" s="56"/>
      <c r="AJ1652" s="56"/>
      <c r="AK1652" s="56"/>
    </row>
    <row r="1653" ht="26.25" customHeight="1">
      <c r="A1653" s="40">
        <v>1577.0</v>
      </c>
      <c r="B1653" s="55"/>
      <c r="C1653" s="49" t="s">
        <v>7012</v>
      </c>
      <c r="D1653" s="68" t="s">
        <v>7013</v>
      </c>
      <c r="E1653" s="68"/>
      <c r="F1653" s="41" t="s">
        <v>101</v>
      </c>
      <c r="G1653" s="40"/>
      <c r="H1653" s="49" t="s">
        <v>7014</v>
      </c>
      <c r="I1653" s="40" t="s">
        <v>2336</v>
      </c>
      <c r="J1653" s="49" t="s">
        <v>24</v>
      </c>
      <c r="K1653" s="49" t="s">
        <v>7015</v>
      </c>
      <c r="L1653" s="52">
        <v>8.5640575571E10</v>
      </c>
      <c r="M1653" s="53" t="s">
        <v>7016</v>
      </c>
      <c r="N1653" s="49"/>
      <c r="O1653" s="40" t="s">
        <v>106</v>
      </c>
      <c r="P1653" s="55"/>
      <c r="Q1653" s="40" t="s">
        <v>108</v>
      </c>
      <c r="R1653" s="55"/>
      <c r="S1653" s="55"/>
      <c r="T1653" s="55"/>
      <c r="U1653" s="55"/>
      <c r="V1653" s="49"/>
      <c r="W1653" s="55"/>
      <c r="X1653" s="55"/>
      <c r="Y1653" s="55"/>
      <c r="Z1653" s="40"/>
      <c r="AA1653" s="55"/>
      <c r="AB1653" s="40"/>
      <c r="AC1653" s="40"/>
      <c r="AD1653" s="55"/>
      <c r="AE1653" s="56"/>
      <c r="AF1653" s="56"/>
      <c r="AG1653" s="56"/>
      <c r="AH1653" s="56"/>
      <c r="AI1653" s="56"/>
      <c r="AJ1653" s="56"/>
      <c r="AK1653" s="56"/>
    </row>
    <row r="1654" ht="26.25" customHeight="1">
      <c r="A1654" s="40">
        <v>1578.0</v>
      </c>
      <c r="B1654" s="55"/>
      <c r="C1654" s="49" t="s">
        <v>7017</v>
      </c>
      <c r="D1654" s="68" t="s">
        <v>7018</v>
      </c>
      <c r="E1654" s="68"/>
      <c r="F1654" s="41" t="s">
        <v>101</v>
      </c>
      <c r="G1654" s="40"/>
      <c r="H1654" s="49" t="s">
        <v>7019</v>
      </c>
      <c r="I1654" s="40" t="s">
        <v>3745</v>
      </c>
      <c r="J1654" s="49" t="s">
        <v>36</v>
      </c>
      <c r="K1654" s="49" t="s">
        <v>105</v>
      </c>
      <c r="L1654" s="52">
        <v>8.2340027726E10</v>
      </c>
      <c r="M1654" s="53" t="s">
        <v>7020</v>
      </c>
      <c r="N1654" s="49" t="s">
        <v>7021</v>
      </c>
      <c r="O1654" s="40" t="s">
        <v>106</v>
      </c>
      <c r="P1654" s="55"/>
      <c r="Q1654" s="40" t="s">
        <v>139</v>
      </c>
      <c r="R1654" s="55"/>
      <c r="S1654" s="55"/>
      <c r="T1654" s="55"/>
      <c r="U1654" s="55"/>
      <c r="V1654" s="49"/>
      <c r="W1654" s="55"/>
      <c r="X1654" s="55"/>
      <c r="Y1654" s="55"/>
      <c r="Z1654" s="40"/>
      <c r="AA1654" s="55"/>
      <c r="AB1654" s="40"/>
      <c r="AC1654" s="40"/>
      <c r="AD1654" s="55"/>
      <c r="AE1654" s="56"/>
      <c r="AF1654" s="56"/>
      <c r="AG1654" s="56"/>
      <c r="AH1654" s="56"/>
      <c r="AI1654" s="56"/>
      <c r="AJ1654" s="56"/>
      <c r="AK1654" s="56"/>
    </row>
    <row r="1655" ht="26.25" customHeight="1">
      <c r="A1655" s="10">
        <f>A1654+1</f>
        <v>1579</v>
      </c>
      <c r="B1655" s="56"/>
      <c r="C1655" s="66" t="s">
        <v>7022</v>
      </c>
      <c r="D1655" s="61">
        <v>35081.0</v>
      </c>
      <c r="E1655" s="61"/>
      <c r="F1655" s="78" t="s">
        <v>101</v>
      </c>
      <c r="G1655" s="66" t="s">
        <v>102</v>
      </c>
      <c r="H1655" s="66" t="s">
        <v>7023</v>
      </c>
      <c r="I1655" s="66" t="s">
        <v>7024</v>
      </c>
      <c r="J1655" s="66" t="s">
        <v>24</v>
      </c>
      <c r="K1655" s="66" t="s">
        <v>105</v>
      </c>
      <c r="L1655" s="64">
        <v>8.5725399207E10</v>
      </c>
      <c r="M1655" s="66" t="s">
        <v>1244</v>
      </c>
      <c r="N1655" s="66" t="s">
        <v>7025</v>
      </c>
      <c r="O1655" s="81" t="s">
        <v>137</v>
      </c>
      <c r="P1655" s="66" t="s">
        <v>123</v>
      </c>
      <c r="Q1655" s="66" t="s">
        <v>588</v>
      </c>
      <c r="R1655" s="66" t="s">
        <v>158</v>
      </c>
      <c r="S1655" s="66" t="s">
        <v>7026</v>
      </c>
      <c r="T1655" s="66" t="s">
        <v>7027</v>
      </c>
      <c r="U1655" s="66" t="s">
        <v>7028</v>
      </c>
      <c r="V1655" s="66" t="s">
        <v>7029</v>
      </c>
      <c r="W1655" s="66" t="s">
        <v>5653</v>
      </c>
      <c r="X1655" s="66" t="s">
        <v>7030</v>
      </c>
      <c r="Y1655" s="82" t="s">
        <v>7031</v>
      </c>
      <c r="Z1655" s="66" t="s">
        <v>7032</v>
      </c>
      <c r="AA1655" s="82" t="s">
        <v>7033</v>
      </c>
      <c r="AB1655" s="82" t="s">
        <v>7034</v>
      </c>
      <c r="AC1655" s="66" t="s">
        <v>7035</v>
      </c>
      <c r="AD1655" s="82" t="s">
        <v>7036</v>
      </c>
      <c r="AE1655" s="66"/>
      <c r="AF1655" s="56"/>
      <c r="AG1655" s="56"/>
      <c r="AH1655" s="56"/>
      <c r="AI1655" s="56"/>
      <c r="AJ1655" s="56"/>
      <c r="AK1655" s="56"/>
    </row>
    <row r="1656" ht="26.25" customHeight="1">
      <c r="A1656" s="40">
        <v>1579.0</v>
      </c>
      <c r="B1656" s="55"/>
      <c r="C1656" s="49" t="s">
        <v>7037</v>
      </c>
      <c r="D1656" s="68" t="s">
        <v>7038</v>
      </c>
      <c r="E1656" s="68"/>
      <c r="F1656" s="41" t="s">
        <v>101</v>
      </c>
      <c r="G1656" s="40"/>
      <c r="H1656" s="49" t="s">
        <v>7039</v>
      </c>
      <c r="I1656" s="40" t="s">
        <v>6157</v>
      </c>
      <c r="J1656" s="49" t="s">
        <v>24</v>
      </c>
      <c r="K1656" s="49" t="s">
        <v>7015</v>
      </c>
      <c r="L1656" s="52">
        <v>8.574297984E10</v>
      </c>
      <c r="M1656" s="53"/>
      <c r="N1656" s="49"/>
      <c r="O1656" s="40" t="s">
        <v>2961</v>
      </c>
      <c r="P1656" s="55"/>
      <c r="Q1656" s="40" t="s">
        <v>108</v>
      </c>
      <c r="R1656" s="55"/>
      <c r="S1656" s="55"/>
      <c r="T1656" s="55"/>
      <c r="U1656" s="55"/>
      <c r="V1656" s="49" t="s">
        <v>7040</v>
      </c>
      <c r="W1656" s="55"/>
      <c r="X1656" s="55"/>
      <c r="Y1656" s="55"/>
      <c r="Z1656" s="40"/>
      <c r="AA1656" s="55"/>
      <c r="AB1656" s="40"/>
      <c r="AC1656" s="40"/>
      <c r="AD1656" s="55"/>
      <c r="AE1656" s="56"/>
      <c r="AF1656" s="56"/>
      <c r="AG1656" s="56"/>
      <c r="AH1656" s="56"/>
      <c r="AI1656" s="56"/>
      <c r="AJ1656" s="56"/>
      <c r="AK1656" s="56"/>
    </row>
    <row r="1657" ht="26.25" customHeight="1">
      <c r="A1657" s="40">
        <v>1580.0</v>
      </c>
      <c r="B1657" s="55"/>
      <c r="C1657" s="49" t="s">
        <v>7041</v>
      </c>
      <c r="D1657" s="67">
        <v>22595.0</v>
      </c>
      <c r="E1657" s="67"/>
      <c r="F1657" s="41" t="s">
        <v>119</v>
      </c>
      <c r="G1657" s="40"/>
      <c r="H1657" s="49" t="s">
        <v>7042</v>
      </c>
      <c r="I1657" s="40" t="s">
        <v>2404</v>
      </c>
      <c r="J1657" s="49" t="s">
        <v>16</v>
      </c>
      <c r="K1657" s="55"/>
      <c r="L1657" s="52">
        <v>8.5101558008E10</v>
      </c>
      <c r="M1657" s="53" t="s">
        <v>7043</v>
      </c>
      <c r="N1657" s="49" t="s">
        <v>7044</v>
      </c>
      <c r="O1657" s="40" t="s">
        <v>137</v>
      </c>
      <c r="P1657" s="55"/>
      <c r="Q1657" s="40" t="s">
        <v>108</v>
      </c>
      <c r="R1657" s="55"/>
      <c r="S1657" s="55"/>
      <c r="T1657" s="55"/>
      <c r="U1657" s="55"/>
      <c r="V1657" s="49" t="s">
        <v>7045</v>
      </c>
      <c r="W1657" s="55"/>
      <c r="X1657" s="55"/>
      <c r="Y1657" s="55"/>
      <c r="Z1657" s="40"/>
      <c r="AA1657" s="55"/>
      <c r="AB1657" s="40"/>
      <c r="AC1657" s="40"/>
      <c r="AD1657" s="55"/>
      <c r="AE1657" s="56"/>
      <c r="AF1657" s="56"/>
      <c r="AG1657" s="56"/>
      <c r="AH1657" s="56"/>
      <c r="AI1657" s="56"/>
      <c r="AJ1657" s="56"/>
      <c r="AK1657" s="56"/>
    </row>
    <row r="1658" ht="26.25" customHeight="1">
      <c r="A1658" s="40">
        <v>1581.0</v>
      </c>
      <c r="B1658" s="55"/>
      <c r="C1658" s="49" t="s">
        <v>7046</v>
      </c>
      <c r="D1658" s="68" t="s">
        <v>7047</v>
      </c>
      <c r="E1658" s="68"/>
      <c r="F1658" s="41" t="s">
        <v>101</v>
      </c>
      <c r="G1658" s="40"/>
      <c r="H1658" s="49" t="s">
        <v>7048</v>
      </c>
      <c r="I1658" s="40" t="s">
        <v>2400</v>
      </c>
      <c r="J1658" s="49" t="s">
        <v>24</v>
      </c>
      <c r="K1658" s="49" t="s">
        <v>7001</v>
      </c>
      <c r="L1658" s="52">
        <v>8.3861637145E10</v>
      </c>
      <c r="M1658" s="53"/>
      <c r="N1658" s="49" t="s">
        <v>7049</v>
      </c>
      <c r="O1658" s="40" t="s">
        <v>2961</v>
      </c>
      <c r="P1658" s="55"/>
      <c r="Q1658" s="40" t="s">
        <v>108</v>
      </c>
      <c r="R1658" s="55"/>
      <c r="S1658" s="55"/>
      <c r="T1658" s="55"/>
      <c r="U1658" s="55"/>
      <c r="V1658" s="49"/>
      <c r="W1658" s="55"/>
      <c r="X1658" s="55"/>
      <c r="Y1658" s="55"/>
      <c r="Z1658" s="40"/>
      <c r="AA1658" s="55"/>
      <c r="AB1658" s="40"/>
      <c r="AC1658" s="40"/>
      <c r="AD1658" s="55"/>
      <c r="AE1658" s="56"/>
      <c r="AF1658" s="56"/>
      <c r="AG1658" s="56"/>
      <c r="AH1658" s="56"/>
      <c r="AI1658" s="56"/>
      <c r="AJ1658" s="56"/>
      <c r="AK1658" s="56"/>
    </row>
    <row r="1659" ht="26.25" customHeight="1">
      <c r="A1659" s="40">
        <v>1582.0</v>
      </c>
      <c r="B1659" s="55"/>
      <c r="C1659" s="49" t="s">
        <v>7050</v>
      </c>
      <c r="D1659" s="68" t="s">
        <v>7051</v>
      </c>
      <c r="E1659" s="68"/>
      <c r="F1659" s="41" t="s">
        <v>101</v>
      </c>
      <c r="G1659" s="40"/>
      <c r="H1659" s="49" t="s">
        <v>7052</v>
      </c>
      <c r="I1659" s="40" t="s">
        <v>2404</v>
      </c>
      <c r="J1659" s="49" t="s">
        <v>16</v>
      </c>
      <c r="K1659" s="49" t="s">
        <v>7001</v>
      </c>
      <c r="L1659" s="52">
        <v>8.7852143026E10</v>
      </c>
      <c r="M1659" s="53">
        <v>8.5655048017E10</v>
      </c>
      <c r="N1659" s="49" t="s">
        <v>7053</v>
      </c>
      <c r="O1659" s="40" t="s">
        <v>2</v>
      </c>
      <c r="P1659" s="55"/>
      <c r="Q1659" s="40" t="s">
        <v>108</v>
      </c>
      <c r="R1659" s="55"/>
      <c r="S1659" s="55"/>
      <c r="T1659" s="55"/>
      <c r="U1659" s="55"/>
      <c r="V1659" s="49" t="s">
        <v>7054</v>
      </c>
      <c r="W1659" s="55"/>
      <c r="X1659" s="55"/>
      <c r="Y1659" s="55"/>
      <c r="Z1659" s="40"/>
      <c r="AA1659" s="55"/>
      <c r="AB1659" s="40"/>
      <c r="AC1659" s="40"/>
      <c r="AD1659" s="55"/>
      <c r="AE1659" s="56"/>
      <c r="AF1659" s="56"/>
      <c r="AG1659" s="56"/>
      <c r="AH1659" s="56"/>
      <c r="AI1659" s="56"/>
      <c r="AJ1659" s="56"/>
      <c r="AK1659" s="56"/>
    </row>
    <row r="1660" ht="26.25" customHeight="1">
      <c r="A1660" s="40">
        <v>1583.0</v>
      </c>
      <c r="B1660" s="55"/>
      <c r="C1660" s="49" t="s">
        <v>7055</v>
      </c>
      <c r="D1660" s="68" t="s">
        <v>7056</v>
      </c>
      <c r="E1660" s="68"/>
      <c r="F1660" s="41" t="s">
        <v>101</v>
      </c>
      <c r="G1660" s="40"/>
      <c r="H1660" s="49" t="s">
        <v>7057</v>
      </c>
      <c r="I1660" s="40" t="s">
        <v>151</v>
      </c>
      <c r="J1660" s="49" t="s">
        <v>11</v>
      </c>
      <c r="K1660" s="49" t="s">
        <v>7058</v>
      </c>
      <c r="L1660" s="52">
        <v>8.12195152E9</v>
      </c>
      <c r="M1660" s="53" t="s">
        <v>7059</v>
      </c>
      <c r="N1660" s="49" t="s">
        <v>7060</v>
      </c>
      <c r="O1660" s="40" t="s">
        <v>4</v>
      </c>
      <c r="P1660" s="55"/>
      <c r="Q1660" s="40" t="s">
        <v>7061</v>
      </c>
      <c r="R1660" s="55"/>
      <c r="S1660" s="55"/>
      <c r="T1660" s="55"/>
      <c r="U1660" s="55"/>
      <c r="V1660" s="49"/>
      <c r="W1660" s="55"/>
      <c r="X1660" s="55"/>
      <c r="Y1660" s="55"/>
      <c r="Z1660" s="40"/>
      <c r="AA1660" s="55"/>
      <c r="AB1660" s="40"/>
      <c r="AC1660" s="40"/>
      <c r="AD1660" s="55"/>
      <c r="AE1660" s="56"/>
      <c r="AF1660" s="56"/>
      <c r="AG1660" s="56"/>
      <c r="AH1660" s="56"/>
      <c r="AI1660" s="56"/>
      <c r="AJ1660" s="56"/>
      <c r="AK1660" s="56"/>
    </row>
    <row r="1661" ht="26.25" customHeight="1">
      <c r="A1661" s="40">
        <v>1584.0</v>
      </c>
      <c r="B1661" s="55"/>
      <c r="C1661" s="49" t="s">
        <v>7062</v>
      </c>
      <c r="D1661" s="68" t="s">
        <v>7063</v>
      </c>
      <c r="E1661" s="68"/>
      <c r="F1661" s="41" t="s">
        <v>101</v>
      </c>
      <c r="G1661" s="40"/>
      <c r="H1661" s="49" t="s">
        <v>7064</v>
      </c>
      <c r="I1661" s="40" t="s">
        <v>2336</v>
      </c>
      <c r="J1661" s="49" t="s">
        <v>24</v>
      </c>
      <c r="K1661" s="49" t="s">
        <v>7001</v>
      </c>
      <c r="L1661" s="52">
        <v>8.5799707527E10</v>
      </c>
      <c r="M1661" s="53" t="s">
        <v>7065</v>
      </c>
      <c r="N1661" s="49"/>
      <c r="O1661" s="40" t="s">
        <v>177</v>
      </c>
      <c r="P1661" s="55"/>
      <c r="Q1661" s="40" t="s">
        <v>108</v>
      </c>
      <c r="R1661" s="55"/>
      <c r="S1661" s="55"/>
      <c r="T1661" s="55"/>
      <c r="U1661" s="55"/>
      <c r="V1661" s="49" t="s">
        <v>7066</v>
      </c>
      <c r="W1661" s="55"/>
      <c r="X1661" s="55"/>
      <c r="Y1661" s="55"/>
      <c r="Z1661" s="40"/>
      <c r="AA1661" s="55"/>
      <c r="AB1661" s="40"/>
      <c r="AC1661" s="40"/>
      <c r="AD1661" s="55"/>
      <c r="AE1661" s="56"/>
      <c r="AF1661" s="56"/>
      <c r="AG1661" s="56"/>
      <c r="AH1661" s="56"/>
      <c r="AI1661" s="56"/>
      <c r="AJ1661" s="56"/>
      <c r="AK1661" s="56"/>
    </row>
    <row r="1662" ht="26.25" customHeight="1">
      <c r="A1662" s="40">
        <v>1585.0</v>
      </c>
      <c r="B1662" s="55"/>
      <c r="C1662" s="49" t="s">
        <v>7067</v>
      </c>
      <c r="D1662" s="67">
        <v>32146.0</v>
      </c>
      <c r="E1662" s="67"/>
      <c r="F1662" s="41" t="s">
        <v>101</v>
      </c>
      <c r="G1662" s="40"/>
      <c r="H1662" s="49" t="s">
        <v>7068</v>
      </c>
      <c r="I1662" s="40" t="s">
        <v>2609</v>
      </c>
      <c r="J1662" s="49" t="s">
        <v>13</v>
      </c>
      <c r="K1662" s="49" t="s">
        <v>7069</v>
      </c>
      <c r="L1662" s="52">
        <v>8.3808410692E10</v>
      </c>
      <c r="M1662" s="53" t="s">
        <v>7070</v>
      </c>
      <c r="N1662" s="54" t="s">
        <v>2925</v>
      </c>
      <c r="O1662" s="40" t="s">
        <v>106</v>
      </c>
      <c r="P1662" s="55"/>
      <c r="Q1662" s="40" t="s">
        <v>139</v>
      </c>
      <c r="R1662" s="55"/>
      <c r="S1662" s="55"/>
      <c r="T1662" s="55"/>
      <c r="U1662" s="55"/>
      <c r="V1662" s="49" t="s">
        <v>7071</v>
      </c>
      <c r="W1662" s="55"/>
      <c r="X1662" s="55"/>
      <c r="Y1662" s="55"/>
      <c r="Z1662" s="40"/>
      <c r="AA1662" s="55"/>
      <c r="AB1662" s="40"/>
      <c r="AC1662" s="40"/>
      <c r="AD1662" s="55"/>
      <c r="AE1662" s="56"/>
      <c r="AF1662" s="56"/>
      <c r="AG1662" s="56"/>
      <c r="AH1662" s="56"/>
      <c r="AI1662" s="56"/>
      <c r="AJ1662" s="56"/>
      <c r="AK1662" s="56"/>
    </row>
    <row r="1663" ht="26.25" customHeight="1">
      <c r="A1663" s="40">
        <v>1586.0</v>
      </c>
      <c r="B1663" s="55"/>
      <c r="C1663" s="49" t="s">
        <v>7072</v>
      </c>
      <c r="D1663" s="68" t="s">
        <v>7073</v>
      </c>
      <c r="E1663" s="68"/>
      <c r="F1663" s="41" t="s">
        <v>101</v>
      </c>
      <c r="G1663" s="40"/>
      <c r="H1663" s="49" t="s">
        <v>7074</v>
      </c>
      <c r="I1663" s="40" t="s">
        <v>6626</v>
      </c>
      <c r="J1663" s="49" t="s">
        <v>11</v>
      </c>
      <c r="K1663" s="55"/>
      <c r="L1663" s="52" t="s">
        <v>7075</v>
      </c>
      <c r="M1663" s="53"/>
      <c r="N1663" s="49"/>
      <c r="O1663" s="40" t="s">
        <v>106</v>
      </c>
      <c r="P1663" s="55"/>
      <c r="Q1663" s="40" t="s">
        <v>108</v>
      </c>
      <c r="R1663" s="55"/>
      <c r="S1663" s="55"/>
      <c r="T1663" s="55"/>
      <c r="U1663" s="55"/>
      <c r="V1663" s="49" t="s">
        <v>7076</v>
      </c>
      <c r="W1663" s="55"/>
      <c r="X1663" s="55"/>
      <c r="Y1663" s="55"/>
      <c r="Z1663" s="40"/>
      <c r="AA1663" s="55"/>
      <c r="AB1663" s="40"/>
      <c r="AC1663" s="40"/>
      <c r="AD1663" s="55"/>
      <c r="AE1663" s="56"/>
      <c r="AF1663" s="56"/>
      <c r="AG1663" s="56"/>
      <c r="AH1663" s="56"/>
      <c r="AI1663" s="56"/>
      <c r="AJ1663" s="56"/>
      <c r="AK1663" s="56"/>
    </row>
    <row r="1664" ht="26.25" customHeight="1">
      <c r="A1664" s="40">
        <v>1587.0</v>
      </c>
      <c r="B1664" s="55"/>
      <c r="C1664" s="49" t="s">
        <v>7077</v>
      </c>
      <c r="D1664" s="67">
        <v>31878.0</v>
      </c>
      <c r="E1664" s="67"/>
      <c r="F1664" s="41" t="s">
        <v>101</v>
      </c>
      <c r="G1664" s="40"/>
      <c r="H1664" s="49" t="s">
        <v>7078</v>
      </c>
      <c r="I1664" s="40" t="s">
        <v>7079</v>
      </c>
      <c r="J1664" s="49" t="s">
        <v>24</v>
      </c>
      <c r="K1664" s="49" t="s">
        <v>105</v>
      </c>
      <c r="L1664" s="52">
        <v>8.560270154E10</v>
      </c>
      <c r="M1664" s="53">
        <v>8.157545016E10</v>
      </c>
      <c r="N1664" s="49"/>
      <c r="O1664" s="40" t="s">
        <v>2961</v>
      </c>
      <c r="P1664" s="55"/>
      <c r="Q1664" s="40" t="s">
        <v>139</v>
      </c>
      <c r="R1664" s="55"/>
      <c r="S1664" s="55"/>
      <c r="T1664" s="55"/>
      <c r="U1664" s="55"/>
      <c r="V1664" s="49"/>
      <c r="W1664" s="55"/>
      <c r="X1664" s="55"/>
      <c r="Y1664" s="55"/>
      <c r="Z1664" s="40"/>
      <c r="AA1664" s="55"/>
      <c r="AB1664" s="40"/>
      <c r="AC1664" s="40"/>
      <c r="AD1664" s="55"/>
      <c r="AE1664" s="56"/>
      <c r="AF1664" s="56"/>
      <c r="AG1664" s="56"/>
      <c r="AH1664" s="56"/>
      <c r="AI1664" s="56"/>
      <c r="AJ1664" s="56"/>
      <c r="AK1664" s="56"/>
    </row>
    <row r="1665" ht="26.25" customHeight="1">
      <c r="A1665" s="10">
        <f>A1664+1</f>
        <v>1588</v>
      </c>
      <c r="B1665" s="56"/>
      <c r="C1665" s="66" t="s">
        <v>7080</v>
      </c>
      <c r="D1665" s="61">
        <v>35509.0</v>
      </c>
      <c r="E1665" s="61"/>
      <c r="F1665" s="78" t="s">
        <v>101</v>
      </c>
      <c r="G1665" s="66" t="s">
        <v>102</v>
      </c>
      <c r="H1665" s="66" t="s">
        <v>7081</v>
      </c>
      <c r="I1665" s="66" t="s">
        <v>5001</v>
      </c>
      <c r="J1665" s="66" t="s">
        <v>24</v>
      </c>
      <c r="K1665" s="66" t="s">
        <v>105</v>
      </c>
      <c r="L1665" s="64">
        <v>8.1391627083E10</v>
      </c>
      <c r="M1665" s="64">
        <v>8.2327855565E10</v>
      </c>
      <c r="N1665" s="66" t="s">
        <v>7082</v>
      </c>
      <c r="O1665" s="81" t="s">
        <v>137</v>
      </c>
      <c r="P1665" s="66" t="s">
        <v>123</v>
      </c>
      <c r="Q1665" s="66" t="s">
        <v>588</v>
      </c>
      <c r="R1665" s="66" t="s">
        <v>158</v>
      </c>
      <c r="S1665" s="66"/>
      <c r="T1665" s="66" t="s">
        <v>179</v>
      </c>
      <c r="U1665" s="66" t="s">
        <v>7083</v>
      </c>
      <c r="V1665" s="66" t="s">
        <v>7084</v>
      </c>
      <c r="W1665" s="66" t="s">
        <v>593</v>
      </c>
      <c r="X1665" s="66" t="s">
        <v>7085</v>
      </c>
      <c r="Y1665" s="82" t="s">
        <v>7086</v>
      </c>
      <c r="Z1665" s="66" t="s">
        <v>7087</v>
      </c>
      <c r="AA1665" s="82" t="s">
        <v>7088</v>
      </c>
      <c r="AB1665" s="82" t="s">
        <v>7089</v>
      </c>
      <c r="AC1665" s="66" t="s">
        <v>7090</v>
      </c>
      <c r="AD1665" s="66"/>
      <c r="AE1665" s="82" t="s">
        <v>7091</v>
      </c>
      <c r="AF1665" s="56"/>
      <c r="AG1665" s="56"/>
      <c r="AH1665" s="56"/>
      <c r="AI1665" s="56"/>
      <c r="AJ1665" s="56"/>
      <c r="AK1665" s="56"/>
    </row>
    <row r="1666" ht="26.25" customHeight="1">
      <c r="A1666" s="40">
        <v>1588.0</v>
      </c>
      <c r="B1666" s="55"/>
      <c r="C1666" s="49" t="s">
        <v>7092</v>
      </c>
      <c r="D1666" s="68" t="s">
        <v>7093</v>
      </c>
      <c r="E1666" s="68"/>
      <c r="F1666" s="41" t="s">
        <v>101</v>
      </c>
      <c r="G1666" s="40"/>
      <c r="H1666" s="49" t="s">
        <v>7094</v>
      </c>
      <c r="I1666" s="40" t="s">
        <v>2420</v>
      </c>
      <c r="J1666" s="49" t="s">
        <v>24</v>
      </c>
      <c r="K1666" s="55"/>
      <c r="L1666" s="52">
        <v>8.9651234899E10</v>
      </c>
      <c r="M1666" s="53"/>
      <c r="N1666" s="49"/>
      <c r="O1666" s="40" t="s">
        <v>2890</v>
      </c>
      <c r="P1666" s="55"/>
      <c r="Q1666" s="40" t="s">
        <v>108</v>
      </c>
      <c r="R1666" s="55"/>
      <c r="S1666" s="55"/>
      <c r="T1666" s="55"/>
      <c r="U1666" s="55"/>
      <c r="V1666" s="49" t="s">
        <v>7095</v>
      </c>
      <c r="W1666" s="55"/>
      <c r="X1666" s="55"/>
      <c r="Y1666" s="55"/>
      <c r="Z1666" s="40"/>
      <c r="AA1666" s="55"/>
      <c r="AB1666" s="40"/>
      <c r="AC1666" s="40"/>
      <c r="AD1666" s="55"/>
      <c r="AE1666" s="56"/>
      <c r="AF1666" s="56"/>
      <c r="AG1666" s="56"/>
      <c r="AH1666" s="56"/>
      <c r="AI1666" s="56"/>
      <c r="AJ1666" s="56"/>
      <c r="AK1666" s="56"/>
    </row>
    <row r="1667" ht="26.25" customHeight="1">
      <c r="A1667" s="40">
        <v>1589.0</v>
      </c>
      <c r="B1667" s="55"/>
      <c r="C1667" s="49" t="s">
        <v>7096</v>
      </c>
      <c r="D1667" s="68" t="s">
        <v>7097</v>
      </c>
      <c r="E1667" s="68"/>
      <c r="F1667" s="41" t="s">
        <v>101</v>
      </c>
      <c r="G1667" s="40"/>
      <c r="H1667" s="49" t="s">
        <v>7098</v>
      </c>
      <c r="I1667" s="40" t="s">
        <v>5359</v>
      </c>
      <c r="J1667" s="49" t="s">
        <v>11</v>
      </c>
      <c r="K1667" s="55"/>
      <c r="L1667" s="52">
        <v>8.3824168972E10</v>
      </c>
      <c r="M1667" s="53">
        <v>8.132413024E10</v>
      </c>
      <c r="N1667" s="49"/>
      <c r="O1667" s="40" t="s">
        <v>2890</v>
      </c>
      <c r="P1667" s="55"/>
      <c r="Q1667" s="40" t="s">
        <v>108</v>
      </c>
      <c r="R1667" s="55"/>
      <c r="S1667" s="55"/>
      <c r="T1667" s="55"/>
      <c r="U1667" s="55"/>
      <c r="V1667" s="49" t="s">
        <v>7099</v>
      </c>
      <c r="W1667" s="55"/>
      <c r="X1667" s="55"/>
      <c r="Y1667" s="55"/>
      <c r="Z1667" s="40"/>
      <c r="AA1667" s="55"/>
      <c r="AB1667" s="40"/>
      <c r="AC1667" s="40"/>
      <c r="AD1667" s="55"/>
      <c r="AE1667" s="56"/>
      <c r="AF1667" s="56"/>
      <c r="AG1667" s="56"/>
      <c r="AH1667" s="56"/>
      <c r="AI1667" s="56"/>
      <c r="AJ1667" s="56"/>
      <c r="AK1667" s="56"/>
    </row>
    <row r="1668" ht="26.25" customHeight="1">
      <c r="A1668" s="40">
        <v>1590.0</v>
      </c>
      <c r="B1668" s="55"/>
      <c r="C1668" s="49" t="s">
        <v>7100</v>
      </c>
      <c r="D1668" s="68" t="s">
        <v>7101</v>
      </c>
      <c r="E1668" s="68"/>
      <c r="F1668" s="41" t="s">
        <v>119</v>
      </c>
      <c r="G1668" s="40"/>
      <c r="H1668" s="49" t="s">
        <v>7102</v>
      </c>
      <c r="I1668" s="40" t="s">
        <v>7103</v>
      </c>
      <c r="J1668" s="49" t="s">
        <v>15</v>
      </c>
      <c r="K1668" s="49" t="s">
        <v>7104</v>
      </c>
      <c r="L1668" s="52">
        <v>8.5719046014E10</v>
      </c>
      <c r="M1668" s="53" t="s">
        <v>7105</v>
      </c>
      <c r="N1668" s="54" t="s">
        <v>708</v>
      </c>
      <c r="O1668" s="40" t="s">
        <v>106</v>
      </c>
      <c r="P1668" s="55"/>
      <c r="Q1668" s="40" t="s">
        <v>139</v>
      </c>
      <c r="R1668" s="55"/>
      <c r="S1668" s="55"/>
      <c r="T1668" s="55"/>
      <c r="U1668" s="55"/>
      <c r="V1668" s="49" t="s">
        <v>7106</v>
      </c>
      <c r="W1668" s="55"/>
      <c r="X1668" s="55"/>
      <c r="Y1668" s="55"/>
      <c r="Z1668" s="40"/>
      <c r="AA1668" s="55"/>
      <c r="AB1668" s="40"/>
      <c r="AC1668" s="40"/>
      <c r="AD1668" s="55"/>
      <c r="AE1668" s="56"/>
      <c r="AF1668" s="56"/>
      <c r="AG1668" s="56"/>
      <c r="AH1668" s="56"/>
      <c r="AI1668" s="56"/>
      <c r="AJ1668" s="56"/>
      <c r="AK1668" s="56"/>
    </row>
    <row r="1669" ht="26.25" customHeight="1">
      <c r="A1669" s="40">
        <v>1591.0</v>
      </c>
      <c r="B1669" s="55"/>
      <c r="C1669" s="49" t="s">
        <v>7107</v>
      </c>
      <c r="D1669" s="68" t="s">
        <v>7108</v>
      </c>
      <c r="E1669" s="68"/>
      <c r="F1669" s="41" t="s">
        <v>101</v>
      </c>
      <c r="G1669" s="40"/>
      <c r="H1669" s="49" t="s">
        <v>7109</v>
      </c>
      <c r="I1669" s="40" t="s">
        <v>248</v>
      </c>
      <c r="J1669" s="49" t="s">
        <v>11</v>
      </c>
      <c r="K1669" s="49" t="s">
        <v>7110</v>
      </c>
      <c r="L1669" s="52">
        <v>8.5711590347E10</v>
      </c>
      <c r="M1669" s="53"/>
      <c r="N1669" s="54" t="s">
        <v>7111</v>
      </c>
      <c r="O1669" s="40" t="s">
        <v>2890</v>
      </c>
      <c r="P1669" s="55"/>
      <c r="Q1669" s="40" t="s">
        <v>108</v>
      </c>
      <c r="R1669" s="55"/>
      <c r="S1669" s="55"/>
      <c r="T1669" s="55"/>
      <c r="U1669" s="55"/>
      <c r="V1669" s="49" t="s">
        <v>7112</v>
      </c>
      <c r="W1669" s="55"/>
      <c r="X1669" s="55"/>
      <c r="Y1669" s="55"/>
      <c r="Z1669" s="40"/>
      <c r="AA1669" s="55"/>
      <c r="AB1669" s="40"/>
      <c r="AC1669" s="40"/>
      <c r="AD1669" s="55"/>
      <c r="AE1669" s="56"/>
      <c r="AF1669" s="56"/>
      <c r="AG1669" s="56"/>
      <c r="AH1669" s="56"/>
      <c r="AI1669" s="56"/>
      <c r="AJ1669" s="56"/>
      <c r="AK1669" s="56"/>
    </row>
    <row r="1670" ht="26.25" customHeight="1">
      <c r="A1670" s="40">
        <v>1592.0</v>
      </c>
      <c r="B1670" s="55"/>
      <c r="C1670" s="49" t="s">
        <v>7113</v>
      </c>
      <c r="D1670" s="68" t="s">
        <v>7114</v>
      </c>
      <c r="E1670" s="68"/>
      <c r="F1670" s="41" t="s">
        <v>101</v>
      </c>
      <c r="G1670" s="40"/>
      <c r="H1670" s="49" t="s">
        <v>7115</v>
      </c>
      <c r="I1670" s="40" t="s">
        <v>65</v>
      </c>
      <c r="J1670" s="49" t="s">
        <v>65</v>
      </c>
      <c r="K1670" s="55"/>
      <c r="L1670" s="52">
        <v>8.2383998024E10</v>
      </c>
      <c r="M1670" s="53" t="s">
        <v>7116</v>
      </c>
      <c r="N1670" s="54" t="s">
        <v>7117</v>
      </c>
      <c r="O1670" s="40" t="s">
        <v>2890</v>
      </c>
      <c r="P1670" s="55"/>
      <c r="Q1670" s="40" t="s">
        <v>139</v>
      </c>
      <c r="R1670" s="55"/>
      <c r="S1670" s="55"/>
      <c r="T1670" s="55"/>
      <c r="U1670" s="55"/>
      <c r="V1670" s="49" t="s">
        <v>7118</v>
      </c>
      <c r="W1670" s="55"/>
      <c r="X1670" s="55"/>
      <c r="Y1670" s="55"/>
      <c r="Z1670" s="40"/>
      <c r="AA1670" s="55"/>
      <c r="AB1670" s="40"/>
      <c r="AC1670" s="40"/>
      <c r="AD1670" s="55"/>
      <c r="AE1670" s="56"/>
      <c r="AF1670" s="56"/>
      <c r="AG1670" s="56"/>
      <c r="AH1670" s="56"/>
      <c r="AI1670" s="56"/>
      <c r="AJ1670" s="56"/>
      <c r="AK1670" s="56"/>
    </row>
    <row r="1671" ht="26.25" customHeight="1">
      <c r="A1671" s="40">
        <v>1593.0</v>
      </c>
      <c r="B1671" s="55"/>
      <c r="C1671" s="49" t="s">
        <v>7119</v>
      </c>
      <c r="D1671" s="67">
        <v>33793.0</v>
      </c>
      <c r="E1671" s="67"/>
      <c r="F1671" s="41" t="s">
        <v>101</v>
      </c>
      <c r="G1671" s="40"/>
      <c r="H1671" s="49" t="s">
        <v>7120</v>
      </c>
      <c r="I1671" s="40" t="s">
        <v>1977</v>
      </c>
      <c r="J1671" s="49" t="s">
        <v>65</v>
      </c>
      <c r="K1671" s="49" t="s">
        <v>7001</v>
      </c>
      <c r="L1671" s="52">
        <v>8.2283167128E10</v>
      </c>
      <c r="M1671" s="53" t="s">
        <v>7121</v>
      </c>
      <c r="N1671" s="49"/>
      <c r="O1671" s="40" t="s">
        <v>2890</v>
      </c>
      <c r="P1671" s="55"/>
      <c r="Q1671" s="40" t="s">
        <v>139</v>
      </c>
      <c r="R1671" s="55"/>
      <c r="S1671" s="55"/>
      <c r="T1671" s="55"/>
      <c r="U1671" s="55"/>
      <c r="V1671" s="49"/>
      <c r="W1671" s="55"/>
      <c r="X1671" s="55"/>
      <c r="Y1671" s="55"/>
      <c r="Z1671" s="40"/>
      <c r="AA1671" s="55"/>
      <c r="AB1671" s="40"/>
      <c r="AC1671" s="40"/>
      <c r="AD1671" s="55"/>
      <c r="AE1671" s="56"/>
      <c r="AF1671" s="56"/>
      <c r="AG1671" s="56"/>
      <c r="AH1671" s="56"/>
      <c r="AI1671" s="56"/>
      <c r="AJ1671" s="56"/>
      <c r="AK1671" s="56"/>
    </row>
    <row r="1672" ht="26.25" customHeight="1">
      <c r="A1672" s="40">
        <v>1594.0</v>
      </c>
      <c r="B1672" s="55"/>
      <c r="C1672" s="49" t="s">
        <v>7122</v>
      </c>
      <c r="D1672" s="67">
        <v>29866.0</v>
      </c>
      <c r="E1672" s="67"/>
      <c r="F1672" s="41" t="s">
        <v>101</v>
      </c>
      <c r="G1672" s="40"/>
      <c r="H1672" s="49" t="s">
        <v>7123</v>
      </c>
      <c r="I1672" s="40" t="s">
        <v>2239</v>
      </c>
      <c r="J1672" s="49" t="s">
        <v>10</v>
      </c>
      <c r="K1672" s="49" t="s">
        <v>7001</v>
      </c>
      <c r="L1672" s="52">
        <v>8.5239756641E10</v>
      </c>
      <c r="M1672" s="53" t="s">
        <v>7124</v>
      </c>
      <c r="N1672" s="54" t="s">
        <v>7125</v>
      </c>
      <c r="O1672" s="40" t="s">
        <v>177</v>
      </c>
      <c r="P1672" s="55"/>
      <c r="Q1672" s="40" t="s">
        <v>108</v>
      </c>
      <c r="R1672" s="55"/>
      <c r="S1672" s="55"/>
      <c r="T1672" s="55"/>
      <c r="U1672" s="55"/>
      <c r="V1672" s="49" t="s">
        <v>7126</v>
      </c>
      <c r="W1672" s="55"/>
      <c r="X1672" s="55"/>
      <c r="Y1672" s="55"/>
      <c r="Z1672" s="40"/>
      <c r="AA1672" s="55"/>
      <c r="AB1672" s="40"/>
      <c r="AC1672" s="40"/>
      <c r="AD1672" s="55"/>
      <c r="AE1672" s="56"/>
      <c r="AF1672" s="56"/>
      <c r="AG1672" s="56"/>
      <c r="AH1672" s="56"/>
      <c r="AI1672" s="56"/>
      <c r="AJ1672" s="56"/>
      <c r="AK1672" s="56"/>
    </row>
    <row r="1673" ht="26.25" customHeight="1">
      <c r="A1673" s="40">
        <v>1595.0</v>
      </c>
      <c r="B1673" s="55"/>
      <c r="C1673" s="49" t="s">
        <v>7127</v>
      </c>
      <c r="D1673" s="68" t="s">
        <v>7128</v>
      </c>
      <c r="E1673" s="68"/>
      <c r="F1673" s="41" t="s">
        <v>101</v>
      </c>
      <c r="G1673" s="40"/>
      <c r="H1673" s="49" t="s">
        <v>7129</v>
      </c>
      <c r="I1673" s="40" t="s">
        <v>2516</v>
      </c>
      <c r="J1673" s="49" t="s">
        <v>11</v>
      </c>
      <c r="K1673" s="49" t="s">
        <v>7001</v>
      </c>
      <c r="L1673" s="52" t="s">
        <v>7130</v>
      </c>
      <c r="M1673" s="53" t="s">
        <v>7131</v>
      </c>
      <c r="N1673" s="49"/>
      <c r="O1673" s="40" t="s">
        <v>177</v>
      </c>
      <c r="P1673" s="55"/>
      <c r="Q1673" s="40" t="s">
        <v>108</v>
      </c>
      <c r="R1673" s="55"/>
      <c r="S1673" s="55"/>
      <c r="T1673" s="55"/>
      <c r="U1673" s="55"/>
      <c r="V1673" s="49"/>
      <c r="W1673" s="55"/>
      <c r="X1673" s="55"/>
      <c r="Y1673" s="55"/>
      <c r="Z1673" s="40"/>
      <c r="AA1673" s="55"/>
      <c r="AB1673" s="40"/>
      <c r="AC1673" s="40"/>
      <c r="AD1673" s="55"/>
      <c r="AE1673" s="56"/>
      <c r="AF1673" s="56"/>
      <c r="AG1673" s="56"/>
      <c r="AH1673" s="56"/>
      <c r="AI1673" s="56"/>
      <c r="AJ1673" s="56"/>
      <c r="AK1673" s="56"/>
    </row>
    <row r="1674" ht="26.25" customHeight="1">
      <c r="A1674" s="40">
        <v>1596.0</v>
      </c>
      <c r="B1674" s="55"/>
      <c r="C1674" s="49" t="s">
        <v>7132</v>
      </c>
      <c r="D1674" s="67">
        <v>30135.0</v>
      </c>
      <c r="E1674" s="67"/>
      <c r="F1674" s="41" t="s">
        <v>119</v>
      </c>
      <c r="G1674" s="40"/>
      <c r="H1674" s="49" t="s">
        <v>7133</v>
      </c>
      <c r="I1674" s="40" t="s">
        <v>4429</v>
      </c>
      <c r="J1674" s="49" t="s">
        <v>39</v>
      </c>
      <c r="K1674" s="55"/>
      <c r="L1674" s="52">
        <v>8.1369211684E10</v>
      </c>
      <c r="M1674" s="53"/>
      <c r="N1674" s="49"/>
      <c r="O1674" s="40" t="s">
        <v>2881</v>
      </c>
      <c r="P1674" s="55"/>
      <c r="Q1674" s="40" t="s">
        <v>108</v>
      </c>
      <c r="R1674" s="55"/>
      <c r="S1674" s="55"/>
      <c r="T1674" s="55"/>
      <c r="U1674" s="55"/>
      <c r="V1674" s="49"/>
      <c r="W1674" s="55"/>
      <c r="X1674" s="55"/>
      <c r="Y1674" s="55"/>
      <c r="Z1674" s="40"/>
      <c r="AA1674" s="55"/>
      <c r="AB1674" s="40"/>
      <c r="AC1674" s="40"/>
      <c r="AD1674" s="55"/>
      <c r="AE1674" s="56"/>
      <c r="AF1674" s="56"/>
      <c r="AG1674" s="56"/>
      <c r="AH1674" s="56"/>
      <c r="AI1674" s="56"/>
      <c r="AJ1674" s="56"/>
      <c r="AK1674" s="56"/>
    </row>
    <row r="1675" ht="26.25" customHeight="1">
      <c r="A1675" s="40">
        <v>1597.0</v>
      </c>
      <c r="B1675" s="55"/>
      <c r="C1675" s="49" t="s">
        <v>7134</v>
      </c>
      <c r="D1675" s="67">
        <v>35648.0</v>
      </c>
      <c r="E1675" s="67"/>
      <c r="F1675" s="41" t="s">
        <v>101</v>
      </c>
      <c r="G1675" s="40"/>
      <c r="H1675" s="49" t="s">
        <v>7135</v>
      </c>
      <c r="I1675" s="40" t="s">
        <v>151</v>
      </c>
      <c r="J1675" s="49" t="s">
        <v>11</v>
      </c>
      <c r="K1675" s="49" t="s">
        <v>7104</v>
      </c>
      <c r="L1675" s="52">
        <v>8.2311708079E10</v>
      </c>
      <c r="M1675" s="53">
        <v>8.3813236173E10</v>
      </c>
      <c r="N1675" s="49" t="s">
        <v>7136</v>
      </c>
      <c r="O1675" s="40" t="s">
        <v>177</v>
      </c>
      <c r="P1675" s="55"/>
      <c r="Q1675" s="40" t="s">
        <v>108</v>
      </c>
      <c r="R1675" s="55"/>
      <c r="S1675" s="55"/>
      <c r="T1675" s="55"/>
      <c r="U1675" s="55"/>
      <c r="V1675" s="49"/>
      <c r="W1675" s="55"/>
      <c r="X1675" s="55"/>
      <c r="Y1675" s="55"/>
      <c r="Z1675" s="40"/>
      <c r="AA1675" s="55"/>
      <c r="AB1675" s="40"/>
      <c r="AC1675" s="40"/>
      <c r="AD1675" s="55"/>
      <c r="AE1675" s="56"/>
      <c r="AF1675" s="56"/>
      <c r="AG1675" s="56"/>
      <c r="AH1675" s="56"/>
      <c r="AI1675" s="56"/>
      <c r="AJ1675" s="56"/>
      <c r="AK1675" s="56"/>
    </row>
    <row r="1676" ht="26.25" customHeight="1">
      <c r="A1676" s="40">
        <v>1598.0</v>
      </c>
      <c r="B1676" s="55"/>
      <c r="C1676" s="49" t="s">
        <v>7137</v>
      </c>
      <c r="D1676" s="68" t="s">
        <v>7138</v>
      </c>
      <c r="E1676" s="68"/>
      <c r="F1676" s="41" t="s">
        <v>119</v>
      </c>
      <c r="G1676" s="40"/>
      <c r="H1676" s="49" t="s">
        <v>7139</v>
      </c>
      <c r="I1676" s="40" t="s">
        <v>7140</v>
      </c>
      <c r="J1676" s="49" t="s">
        <v>48</v>
      </c>
      <c r="K1676" s="55"/>
      <c r="L1676" s="52">
        <v>8.1371788346E10</v>
      </c>
      <c r="M1676" s="53"/>
      <c r="N1676" s="49" t="s">
        <v>7141</v>
      </c>
      <c r="O1676" s="40" t="s">
        <v>106</v>
      </c>
      <c r="P1676" s="55"/>
      <c r="Q1676" s="40" t="s">
        <v>108</v>
      </c>
      <c r="R1676" s="55"/>
      <c r="S1676" s="55"/>
      <c r="T1676" s="55"/>
      <c r="U1676" s="55"/>
      <c r="V1676" s="49"/>
      <c r="W1676" s="55"/>
      <c r="X1676" s="55"/>
      <c r="Y1676" s="55"/>
      <c r="Z1676" s="40"/>
      <c r="AA1676" s="55"/>
      <c r="AB1676" s="40"/>
      <c r="AC1676" s="40"/>
      <c r="AD1676" s="55"/>
      <c r="AE1676" s="56"/>
      <c r="AF1676" s="56"/>
      <c r="AG1676" s="56"/>
      <c r="AH1676" s="56"/>
      <c r="AI1676" s="56"/>
      <c r="AJ1676" s="56"/>
      <c r="AK1676" s="56"/>
    </row>
    <row r="1677" ht="26.25" customHeight="1">
      <c r="A1677" s="40">
        <v>1599.0</v>
      </c>
      <c r="B1677" s="55"/>
      <c r="C1677" s="49" t="s">
        <v>7142</v>
      </c>
      <c r="D1677" s="67">
        <v>30107.0</v>
      </c>
      <c r="E1677" s="67"/>
      <c r="F1677" s="41" t="s">
        <v>101</v>
      </c>
      <c r="G1677" s="40"/>
      <c r="H1677" s="49" t="s">
        <v>7143</v>
      </c>
      <c r="I1677" s="40" t="s">
        <v>151</v>
      </c>
      <c r="J1677" s="49" t="s">
        <v>11</v>
      </c>
      <c r="K1677" s="49" t="s">
        <v>105</v>
      </c>
      <c r="L1677" s="52">
        <v>8.21223896E10</v>
      </c>
      <c r="M1677" s="53">
        <v>8.1318691803E10</v>
      </c>
      <c r="N1677" s="54" t="s">
        <v>7144</v>
      </c>
      <c r="O1677" s="40" t="s">
        <v>177</v>
      </c>
      <c r="P1677" s="55"/>
      <c r="Q1677" s="40" t="s">
        <v>108</v>
      </c>
      <c r="R1677" s="55"/>
      <c r="S1677" s="55"/>
      <c r="T1677" s="55"/>
      <c r="U1677" s="55"/>
      <c r="V1677" s="49" t="s">
        <v>7145</v>
      </c>
      <c r="W1677" s="55"/>
      <c r="X1677" s="55"/>
      <c r="Y1677" s="55"/>
      <c r="Z1677" s="40"/>
      <c r="AA1677" s="55"/>
      <c r="AB1677" s="40"/>
      <c r="AC1677" s="40"/>
      <c r="AD1677" s="55"/>
      <c r="AE1677" s="56"/>
      <c r="AF1677" s="56"/>
      <c r="AG1677" s="56"/>
      <c r="AH1677" s="56"/>
      <c r="AI1677" s="56"/>
      <c r="AJ1677" s="56"/>
      <c r="AK1677" s="56"/>
    </row>
    <row r="1678" ht="26.25" customHeight="1">
      <c r="A1678" s="40">
        <v>1600.0</v>
      </c>
      <c r="B1678" s="55"/>
      <c r="C1678" s="49" t="s">
        <v>7146</v>
      </c>
      <c r="D1678" s="67">
        <v>31787.0</v>
      </c>
      <c r="E1678" s="67"/>
      <c r="F1678" s="41" t="s">
        <v>101</v>
      </c>
      <c r="G1678" s="40"/>
      <c r="H1678" s="49" t="s">
        <v>7147</v>
      </c>
      <c r="I1678" s="40" t="s">
        <v>151</v>
      </c>
      <c r="J1678" s="49" t="s">
        <v>11</v>
      </c>
      <c r="K1678" s="49" t="s">
        <v>7104</v>
      </c>
      <c r="L1678" s="52">
        <v>8.3867643242E10</v>
      </c>
      <c r="M1678" s="53"/>
      <c r="N1678" s="54" t="s">
        <v>7148</v>
      </c>
      <c r="O1678" s="40" t="s">
        <v>177</v>
      </c>
      <c r="P1678" s="55"/>
      <c r="Q1678" s="40" t="s">
        <v>108</v>
      </c>
      <c r="R1678" s="55"/>
      <c r="S1678" s="55"/>
      <c r="T1678" s="55"/>
      <c r="U1678" s="55"/>
      <c r="V1678" s="49" t="s">
        <v>7149</v>
      </c>
      <c r="W1678" s="55"/>
      <c r="X1678" s="55"/>
      <c r="Y1678" s="55"/>
      <c r="Z1678" s="40"/>
      <c r="AA1678" s="55"/>
      <c r="AB1678" s="40"/>
      <c r="AC1678" s="40"/>
      <c r="AD1678" s="55"/>
      <c r="AE1678" s="56"/>
      <c r="AF1678" s="56"/>
      <c r="AG1678" s="56"/>
      <c r="AH1678" s="56"/>
      <c r="AI1678" s="56"/>
      <c r="AJ1678" s="56"/>
      <c r="AK1678" s="56"/>
    </row>
    <row r="1679" ht="26.25" customHeight="1">
      <c r="A1679" s="40">
        <v>1601.0</v>
      </c>
      <c r="B1679" s="55"/>
      <c r="C1679" s="49" t="s">
        <v>7150</v>
      </c>
      <c r="D1679" s="68" t="s">
        <v>7151</v>
      </c>
      <c r="E1679" s="68"/>
      <c r="F1679" s="41" t="s">
        <v>101</v>
      </c>
      <c r="G1679" s="40"/>
      <c r="H1679" s="49" t="s">
        <v>7152</v>
      </c>
      <c r="I1679" s="40" t="s">
        <v>2609</v>
      </c>
      <c r="J1679" s="49" t="s">
        <v>13</v>
      </c>
      <c r="K1679" s="49" t="s">
        <v>7001</v>
      </c>
      <c r="L1679" s="52">
        <v>8.1298683238E10</v>
      </c>
      <c r="M1679" s="53" t="s">
        <v>7153</v>
      </c>
      <c r="N1679" s="54" t="s">
        <v>7154</v>
      </c>
      <c r="O1679" s="40" t="s">
        <v>177</v>
      </c>
      <c r="P1679" s="55"/>
      <c r="Q1679" s="40" t="s">
        <v>108</v>
      </c>
      <c r="R1679" s="55"/>
      <c r="S1679" s="55"/>
      <c r="T1679" s="55"/>
      <c r="U1679" s="55"/>
      <c r="V1679" s="49" t="s">
        <v>7155</v>
      </c>
      <c r="W1679" s="55"/>
      <c r="X1679" s="55"/>
      <c r="Y1679" s="55"/>
      <c r="Z1679" s="40"/>
      <c r="AA1679" s="55"/>
      <c r="AB1679" s="40"/>
      <c r="AC1679" s="40"/>
      <c r="AD1679" s="55"/>
      <c r="AE1679" s="56"/>
      <c r="AF1679" s="56"/>
      <c r="AG1679" s="56"/>
      <c r="AH1679" s="56"/>
      <c r="AI1679" s="56"/>
      <c r="AJ1679" s="56"/>
      <c r="AK1679" s="56"/>
    </row>
    <row r="1680" ht="26.25" customHeight="1">
      <c r="A1680" s="40">
        <v>1602.0</v>
      </c>
      <c r="B1680" s="55"/>
      <c r="C1680" s="49" t="s">
        <v>7156</v>
      </c>
      <c r="D1680" s="68" t="s">
        <v>7157</v>
      </c>
      <c r="E1680" s="68"/>
      <c r="F1680" s="41" t="s">
        <v>101</v>
      </c>
      <c r="G1680" s="40"/>
      <c r="H1680" s="49" t="s">
        <v>7158</v>
      </c>
      <c r="I1680" s="40" t="s">
        <v>2020</v>
      </c>
      <c r="J1680" s="49" t="s">
        <v>15</v>
      </c>
      <c r="K1680" s="49" t="s">
        <v>7159</v>
      </c>
      <c r="L1680" s="52" t="e">
        <v>#ERROR!</v>
      </c>
      <c r="M1680" s="53" t="s">
        <v>7160</v>
      </c>
      <c r="N1680" s="49" t="s">
        <v>7161</v>
      </c>
      <c r="O1680" s="40" t="s">
        <v>2890</v>
      </c>
      <c r="P1680" s="55"/>
      <c r="Q1680" s="40" t="s">
        <v>139</v>
      </c>
      <c r="R1680" s="55"/>
      <c r="S1680" s="55"/>
      <c r="T1680" s="55"/>
      <c r="U1680" s="55"/>
      <c r="V1680" s="49" t="s">
        <v>7162</v>
      </c>
      <c r="W1680" s="55"/>
      <c r="X1680" s="55"/>
      <c r="Y1680" s="55"/>
      <c r="Z1680" s="40"/>
      <c r="AA1680" s="55"/>
      <c r="AB1680" s="40"/>
      <c r="AC1680" s="40"/>
      <c r="AD1680" s="55"/>
      <c r="AE1680" s="56"/>
      <c r="AF1680" s="56"/>
      <c r="AG1680" s="56"/>
      <c r="AH1680" s="56"/>
      <c r="AI1680" s="56"/>
      <c r="AJ1680" s="56"/>
      <c r="AK1680" s="56"/>
    </row>
    <row r="1681" ht="26.25" customHeight="1">
      <c r="A1681" s="40">
        <v>1603.0</v>
      </c>
      <c r="B1681" s="55"/>
      <c r="C1681" s="49" t="s">
        <v>7163</v>
      </c>
      <c r="D1681" s="67">
        <v>31325.0</v>
      </c>
      <c r="E1681" s="67"/>
      <c r="F1681" s="41" t="s">
        <v>119</v>
      </c>
      <c r="G1681" s="40"/>
      <c r="H1681" s="49" t="s">
        <v>7164</v>
      </c>
      <c r="I1681" s="40" t="s">
        <v>3944</v>
      </c>
      <c r="J1681" s="49" t="s">
        <v>10</v>
      </c>
      <c r="K1681" s="49" t="s">
        <v>3657</v>
      </c>
      <c r="L1681" s="52">
        <v>8.5237121711E10</v>
      </c>
      <c r="M1681" s="53" t="s">
        <v>7165</v>
      </c>
      <c r="N1681" s="49" t="s">
        <v>7166</v>
      </c>
      <c r="O1681" s="40" t="s">
        <v>137</v>
      </c>
      <c r="P1681" s="55"/>
      <c r="Q1681" s="40" t="s">
        <v>108</v>
      </c>
      <c r="R1681" s="55"/>
      <c r="S1681" s="55"/>
      <c r="T1681" s="55"/>
      <c r="U1681" s="55"/>
      <c r="V1681" s="49" t="s">
        <v>7167</v>
      </c>
      <c r="W1681" s="55"/>
      <c r="X1681" s="55"/>
      <c r="Y1681" s="55"/>
      <c r="Z1681" s="40"/>
      <c r="AA1681" s="55"/>
      <c r="AB1681" s="40"/>
      <c r="AC1681" s="40"/>
      <c r="AD1681" s="55"/>
      <c r="AE1681" s="56"/>
      <c r="AF1681" s="56"/>
      <c r="AG1681" s="56"/>
      <c r="AH1681" s="56"/>
      <c r="AI1681" s="56"/>
      <c r="AJ1681" s="56"/>
      <c r="AK1681" s="56"/>
    </row>
    <row r="1682" ht="26.25" customHeight="1">
      <c r="A1682" s="40">
        <v>1604.0</v>
      </c>
      <c r="B1682" s="55"/>
      <c r="C1682" s="49" t="s">
        <v>7168</v>
      </c>
      <c r="D1682" s="67">
        <v>36251.0</v>
      </c>
      <c r="E1682" s="67"/>
      <c r="F1682" s="41" t="s">
        <v>101</v>
      </c>
      <c r="G1682" s="40"/>
      <c r="H1682" s="49" t="s">
        <v>7169</v>
      </c>
      <c r="I1682" s="40" t="s">
        <v>59</v>
      </c>
      <c r="J1682" s="49" t="s">
        <v>59</v>
      </c>
      <c r="K1682" s="49" t="s">
        <v>7001</v>
      </c>
      <c r="L1682" s="52">
        <v>8.960171524E10</v>
      </c>
      <c r="M1682" s="53" t="s">
        <v>7170</v>
      </c>
      <c r="N1682" s="49" t="s">
        <v>7171</v>
      </c>
      <c r="O1682" s="40" t="s">
        <v>106</v>
      </c>
      <c r="P1682" s="55"/>
      <c r="Q1682" s="40" t="s">
        <v>139</v>
      </c>
      <c r="R1682" s="55"/>
      <c r="S1682" s="55"/>
      <c r="T1682" s="55"/>
      <c r="U1682" s="55"/>
      <c r="V1682" s="49" t="s">
        <v>7172</v>
      </c>
      <c r="W1682" s="55"/>
      <c r="X1682" s="55"/>
      <c r="Y1682" s="55"/>
      <c r="Z1682" s="40"/>
      <c r="AA1682" s="55"/>
      <c r="AB1682" s="40"/>
      <c r="AC1682" s="40"/>
      <c r="AD1682" s="55"/>
      <c r="AE1682" s="56"/>
      <c r="AF1682" s="56"/>
      <c r="AG1682" s="56"/>
      <c r="AH1682" s="56"/>
      <c r="AI1682" s="56"/>
      <c r="AJ1682" s="56"/>
      <c r="AK1682" s="56"/>
    </row>
    <row r="1683" ht="26.25" customHeight="1">
      <c r="A1683" s="40">
        <v>1605.0</v>
      </c>
      <c r="B1683" s="55"/>
      <c r="C1683" s="49" t="s">
        <v>7173</v>
      </c>
      <c r="D1683" s="67">
        <v>33639.0</v>
      </c>
      <c r="E1683" s="67"/>
      <c r="F1683" s="41" t="s">
        <v>101</v>
      </c>
      <c r="G1683" s="40"/>
      <c r="H1683" s="49" t="s">
        <v>7174</v>
      </c>
      <c r="I1683" s="40" t="s">
        <v>2084</v>
      </c>
      <c r="J1683" s="49" t="s">
        <v>13</v>
      </c>
      <c r="K1683" s="49" t="s">
        <v>7175</v>
      </c>
      <c r="L1683" s="52">
        <v>8.2111927662E10</v>
      </c>
      <c r="M1683" s="53"/>
      <c r="N1683" s="49" t="s">
        <v>7176</v>
      </c>
      <c r="O1683" s="40" t="s">
        <v>4</v>
      </c>
      <c r="P1683" s="55"/>
      <c r="Q1683" s="40" t="s">
        <v>108</v>
      </c>
      <c r="R1683" s="55"/>
      <c r="S1683" s="55"/>
      <c r="T1683" s="55"/>
      <c r="U1683" s="55"/>
      <c r="V1683" s="49" t="s">
        <v>7177</v>
      </c>
      <c r="W1683" s="55"/>
      <c r="X1683" s="55"/>
      <c r="Y1683" s="55"/>
      <c r="Z1683" s="40"/>
      <c r="AA1683" s="55"/>
      <c r="AB1683" s="40"/>
      <c r="AC1683" s="40"/>
      <c r="AD1683" s="55"/>
      <c r="AE1683" s="56"/>
      <c r="AF1683" s="56"/>
      <c r="AG1683" s="56"/>
      <c r="AH1683" s="56"/>
      <c r="AI1683" s="56"/>
      <c r="AJ1683" s="56"/>
      <c r="AK1683" s="56"/>
    </row>
    <row r="1684" ht="26.25" customHeight="1">
      <c r="A1684" s="40">
        <v>1606.0</v>
      </c>
      <c r="B1684" s="55"/>
      <c r="C1684" s="49" t="s">
        <v>7178</v>
      </c>
      <c r="D1684" s="68" t="s">
        <v>7179</v>
      </c>
      <c r="E1684" s="68"/>
      <c r="F1684" s="41" t="s">
        <v>101</v>
      </c>
      <c r="G1684" s="40"/>
      <c r="H1684" s="49" t="s">
        <v>7180</v>
      </c>
      <c r="I1684" s="40" t="s">
        <v>59</v>
      </c>
      <c r="J1684" s="49" t="s">
        <v>59</v>
      </c>
      <c r="K1684" s="49" t="s">
        <v>7104</v>
      </c>
      <c r="L1684" s="52">
        <v>8.529834349E10</v>
      </c>
      <c r="M1684" s="53" t="e">
        <v>#ERROR!</v>
      </c>
      <c r="N1684" s="49" t="s">
        <v>7181</v>
      </c>
      <c r="O1684" s="40" t="s">
        <v>137</v>
      </c>
      <c r="P1684" s="55"/>
      <c r="Q1684" s="40" t="s">
        <v>108</v>
      </c>
      <c r="R1684" s="55"/>
      <c r="S1684" s="55"/>
      <c r="T1684" s="55"/>
      <c r="U1684" s="55"/>
      <c r="V1684" s="49" t="s">
        <v>7182</v>
      </c>
      <c r="W1684" s="55"/>
      <c r="X1684" s="55"/>
      <c r="Y1684" s="55"/>
      <c r="Z1684" s="40"/>
      <c r="AA1684" s="55"/>
      <c r="AB1684" s="40"/>
      <c r="AC1684" s="40"/>
      <c r="AD1684" s="55"/>
      <c r="AE1684" s="56"/>
      <c r="AF1684" s="56"/>
      <c r="AG1684" s="56"/>
      <c r="AH1684" s="56"/>
      <c r="AI1684" s="56"/>
      <c r="AJ1684" s="56"/>
      <c r="AK1684" s="56"/>
    </row>
    <row r="1685" ht="26.25" customHeight="1">
      <c r="A1685" s="40">
        <v>1607.0</v>
      </c>
      <c r="B1685" s="55"/>
      <c r="C1685" s="49" t="s">
        <v>7183</v>
      </c>
      <c r="D1685" s="68" t="s">
        <v>7184</v>
      </c>
      <c r="E1685" s="68"/>
      <c r="F1685" s="41" t="s">
        <v>119</v>
      </c>
      <c r="G1685" s="40"/>
      <c r="H1685" s="49" t="s">
        <v>7185</v>
      </c>
      <c r="I1685" s="40" t="s">
        <v>65</v>
      </c>
      <c r="J1685" s="49" t="s">
        <v>65</v>
      </c>
      <c r="K1685" s="49" t="s">
        <v>7186</v>
      </c>
      <c r="L1685" s="52">
        <v>8.1377569317E10</v>
      </c>
      <c r="M1685" s="53">
        <v>8.1377569317E10</v>
      </c>
      <c r="N1685" s="49" t="s">
        <v>7187</v>
      </c>
      <c r="O1685" s="40" t="s">
        <v>137</v>
      </c>
      <c r="P1685" s="55"/>
      <c r="Q1685" s="40" t="s">
        <v>108</v>
      </c>
      <c r="R1685" s="55"/>
      <c r="S1685" s="55"/>
      <c r="T1685" s="55"/>
      <c r="U1685" s="55"/>
      <c r="V1685" s="49" t="s">
        <v>7188</v>
      </c>
      <c r="W1685" s="55"/>
      <c r="X1685" s="55"/>
      <c r="Y1685" s="55"/>
      <c r="Z1685" s="40"/>
      <c r="AA1685" s="55"/>
      <c r="AB1685" s="40"/>
      <c r="AC1685" s="40"/>
      <c r="AD1685" s="55"/>
      <c r="AE1685" s="56"/>
      <c r="AF1685" s="56"/>
      <c r="AG1685" s="56"/>
      <c r="AH1685" s="56"/>
      <c r="AI1685" s="56"/>
      <c r="AJ1685" s="56"/>
      <c r="AK1685" s="56"/>
    </row>
    <row r="1686" ht="26.25" customHeight="1">
      <c r="A1686" s="40">
        <v>1608.0</v>
      </c>
      <c r="B1686" s="55"/>
      <c r="C1686" s="49" t="s">
        <v>7189</v>
      </c>
      <c r="D1686" s="68" t="s">
        <v>7190</v>
      </c>
      <c r="E1686" s="68"/>
      <c r="F1686" s="41" t="s">
        <v>101</v>
      </c>
      <c r="G1686" s="40"/>
      <c r="H1686" s="49" t="s">
        <v>7191</v>
      </c>
      <c r="I1686" s="40" t="s">
        <v>7103</v>
      </c>
      <c r="J1686" s="49" t="s">
        <v>15</v>
      </c>
      <c r="K1686" s="49" t="s">
        <v>7001</v>
      </c>
      <c r="L1686" s="52">
        <v>8.5276939645E10</v>
      </c>
      <c r="M1686" s="53" t="s">
        <v>7192</v>
      </c>
      <c r="N1686" s="49" t="s">
        <v>7193</v>
      </c>
      <c r="O1686" s="40" t="s">
        <v>4</v>
      </c>
      <c r="P1686" s="55"/>
      <c r="Q1686" s="40" t="s">
        <v>108</v>
      </c>
      <c r="R1686" s="55"/>
      <c r="S1686" s="55"/>
      <c r="T1686" s="55"/>
      <c r="U1686" s="55"/>
      <c r="V1686" s="49"/>
      <c r="W1686" s="55"/>
      <c r="X1686" s="55"/>
      <c r="Y1686" s="55"/>
      <c r="Z1686" s="40"/>
      <c r="AA1686" s="55"/>
      <c r="AB1686" s="40"/>
      <c r="AC1686" s="40"/>
      <c r="AD1686" s="55"/>
      <c r="AE1686" s="56"/>
      <c r="AF1686" s="56"/>
      <c r="AG1686" s="56"/>
      <c r="AH1686" s="56"/>
      <c r="AI1686" s="56"/>
      <c r="AJ1686" s="56"/>
      <c r="AK1686" s="56"/>
    </row>
    <row r="1687" ht="26.25" customHeight="1">
      <c r="A1687" s="40">
        <v>1609.0</v>
      </c>
      <c r="B1687" s="55"/>
      <c r="C1687" s="49" t="s">
        <v>7194</v>
      </c>
      <c r="D1687" s="67">
        <v>33950.0</v>
      </c>
      <c r="E1687" s="67"/>
      <c r="F1687" s="41" t="s">
        <v>101</v>
      </c>
      <c r="G1687" s="40"/>
      <c r="H1687" s="49" t="s">
        <v>7195</v>
      </c>
      <c r="I1687" s="40" t="s">
        <v>6730</v>
      </c>
      <c r="J1687" s="49" t="s">
        <v>11</v>
      </c>
      <c r="K1687" s="55"/>
      <c r="L1687" s="52">
        <v>8.1213290061E10</v>
      </c>
      <c r="M1687" s="53" t="s">
        <v>7196</v>
      </c>
      <c r="N1687" s="49" t="s">
        <v>7197</v>
      </c>
      <c r="O1687" s="40"/>
      <c r="P1687" s="55"/>
      <c r="Q1687" s="40" t="s">
        <v>139</v>
      </c>
      <c r="R1687" s="55"/>
      <c r="S1687" s="55"/>
      <c r="T1687" s="55"/>
      <c r="U1687" s="55"/>
      <c r="V1687" s="49" t="s">
        <v>7198</v>
      </c>
      <c r="W1687" s="55"/>
      <c r="X1687" s="55"/>
      <c r="Y1687" s="55"/>
      <c r="Z1687" s="40"/>
      <c r="AA1687" s="55"/>
      <c r="AB1687" s="40"/>
      <c r="AC1687" s="40"/>
      <c r="AD1687" s="55"/>
      <c r="AE1687" s="56"/>
      <c r="AF1687" s="56"/>
      <c r="AG1687" s="56"/>
      <c r="AH1687" s="56"/>
      <c r="AI1687" s="56"/>
      <c r="AJ1687" s="56"/>
      <c r="AK1687" s="56"/>
    </row>
    <row r="1688" ht="26.25" customHeight="1">
      <c r="A1688" s="40">
        <v>1610.0</v>
      </c>
      <c r="B1688" s="55"/>
      <c r="C1688" s="49" t="s">
        <v>7199</v>
      </c>
      <c r="D1688" s="67">
        <v>31323.0</v>
      </c>
      <c r="E1688" s="67"/>
      <c r="F1688" s="41" t="s">
        <v>101</v>
      </c>
      <c r="G1688" s="40"/>
      <c r="H1688" s="49" t="s">
        <v>7200</v>
      </c>
      <c r="I1688" s="40" t="s">
        <v>24</v>
      </c>
      <c r="J1688" s="49" t="s">
        <v>24</v>
      </c>
      <c r="K1688" s="55"/>
      <c r="L1688" s="52" t="s">
        <v>7201</v>
      </c>
      <c r="M1688" s="53"/>
      <c r="N1688" s="49" t="s">
        <v>7202</v>
      </c>
      <c r="O1688" s="40" t="s">
        <v>2890</v>
      </c>
      <c r="P1688" s="55"/>
      <c r="Q1688" s="40" t="s">
        <v>108</v>
      </c>
      <c r="R1688" s="55"/>
      <c r="S1688" s="55"/>
      <c r="T1688" s="55"/>
      <c r="U1688" s="55"/>
      <c r="V1688" s="49" t="s">
        <v>7203</v>
      </c>
      <c r="W1688" s="55"/>
      <c r="X1688" s="55"/>
      <c r="Y1688" s="55"/>
      <c r="Z1688" s="40"/>
      <c r="AA1688" s="55"/>
      <c r="AB1688" s="40"/>
      <c r="AC1688" s="40"/>
      <c r="AD1688" s="55"/>
      <c r="AE1688" s="56"/>
      <c r="AF1688" s="56"/>
      <c r="AG1688" s="56"/>
      <c r="AH1688" s="56"/>
      <c r="AI1688" s="56"/>
      <c r="AJ1688" s="56"/>
      <c r="AK1688" s="56"/>
    </row>
    <row r="1689" ht="26.25" customHeight="1">
      <c r="A1689" s="40">
        <v>1611.0</v>
      </c>
      <c r="B1689" s="55"/>
      <c r="C1689" s="49" t="s">
        <v>7204</v>
      </c>
      <c r="D1689" s="68" t="s">
        <v>7205</v>
      </c>
      <c r="E1689" s="68"/>
      <c r="F1689" s="41" t="s">
        <v>101</v>
      </c>
      <c r="G1689" s="40"/>
      <c r="H1689" s="49" t="s">
        <v>7206</v>
      </c>
      <c r="I1689" s="40" t="s">
        <v>2041</v>
      </c>
      <c r="J1689" s="49" t="s">
        <v>48</v>
      </c>
      <c r="K1689" s="49" t="s">
        <v>7001</v>
      </c>
      <c r="L1689" s="52">
        <v>8.224792668E10</v>
      </c>
      <c r="M1689" s="53">
        <v>8.224792668E10</v>
      </c>
      <c r="N1689" s="49" t="s">
        <v>7207</v>
      </c>
      <c r="O1689" s="40" t="s">
        <v>137</v>
      </c>
      <c r="P1689" s="55"/>
      <c r="Q1689" s="40" t="s">
        <v>108</v>
      </c>
      <c r="R1689" s="55"/>
      <c r="S1689" s="55"/>
      <c r="T1689" s="55"/>
      <c r="U1689" s="55"/>
      <c r="V1689" s="49"/>
      <c r="W1689" s="55"/>
      <c r="X1689" s="55"/>
      <c r="Y1689" s="55"/>
      <c r="Z1689" s="40"/>
      <c r="AA1689" s="55"/>
      <c r="AB1689" s="40"/>
      <c r="AC1689" s="40"/>
      <c r="AD1689" s="55"/>
      <c r="AE1689" s="56"/>
      <c r="AF1689" s="56"/>
      <c r="AG1689" s="56"/>
      <c r="AH1689" s="56"/>
      <c r="AI1689" s="56"/>
      <c r="AJ1689" s="56"/>
      <c r="AK1689" s="56"/>
    </row>
    <row r="1690" ht="26.25" customHeight="1">
      <c r="A1690" s="40">
        <v>1612.0</v>
      </c>
      <c r="B1690" s="55"/>
      <c r="C1690" s="49" t="s">
        <v>7208</v>
      </c>
      <c r="D1690" s="67">
        <v>31414.0</v>
      </c>
      <c r="E1690" s="67"/>
      <c r="F1690" s="41" t="s">
        <v>101</v>
      </c>
      <c r="G1690" s="40"/>
      <c r="H1690" s="49" t="s">
        <v>7209</v>
      </c>
      <c r="I1690" s="40" t="s">
        <v>2400</v>
      </c>
      <c r="J1690" s="49" t="s">
        <v>24</v>
      </c>
      <c r="K1690" s="49" t="s">
        <v>7104</v>
      </c>
      <c r="L1690" s="52">
        <v>8.3861365326E10</v>
      </c>
      <c r="M1690" s="53" t="s">
        <v>7210</v>
      </c>
      <c r="N1690" s="49" t="s">
        <v>7211</v>
      </c>
      <c r="O1690" s="40" t="s">
        <v>2961</v>
      </c>
      <c r="P1690" s="55"/>
      <c r="Q1690" s="40" t="s">
        <v>108</v>
      </c>
      <c r="R1690" s="55"/>
      <c r="S1690" s="55"/>
      <c r="T1690" s="55"/>
      <c r="U1690" s="55"/>
      <c r="V1690" s="49" t="s">
        <v>7212</v>
      </c>
      <c r="W1690" s="55"/>
      <c r="X1690" s="55"/>
      <c r="Y1690" s="55"/>
      <c r="Z1690" s="40"/>
      <c r="AA1690" s="55"/>
      <c r="AB1690" s="40"/>
      <c r="AC1690" s="40"/>
      <c r="AD1690" s="55"/>
      <c r="AE1690" s="56"/>
      <c r="AF1690" s="56"/>
      <c r="AG1690" s="56"/>
      <c r="AH1690" s="56"/>
      <c r="AI1690" s="56"/>
      <c r="AJ1690" s="56"/>
      <c r="AK1690" s="56"/>
    </row>
    <row r="1691" ht="26.25" customHeight="1">
      <c r="A1691" s="40">
        <v>1613.0</v>
      </c>
      <c r="B1691" s="55"/>
      <c r="C1691" s="49" t="s">
        <v>7213</v>
      </c>
      <c r="D1691" s="68" t="s">
        <v>7214</v>
      </c>
      <c r="E1691" s="68"/>
      <c r="F1691" s="41" t="s">
        <v>119</v>
      </c>
      <c r="G1691" s="40"/>
      <c r="H1691" s="49" t="s">
        <v>7215</v>
      </c>
      <c r="I1691" s="40" t="s">
        <v>2020</v>
      </c>
      <c r="J1691" s="49" t="s">
        <v>15</v>
      </c>
      <c r="K1691" s="49" t="s">
        <v>7001</v>
      </c>
      <c r="L1691" s="107">
        <v>8.3818748012E10</v>
      </c>
      <c r="M1691" s="53" t="s">
        <v>7216</v>
      </c>
      <c r="N1691" s="54" t="s">
        <v>7217</v>
      </c>
      <c r="O1691" s="40" t="s">
        <v>2890</v>
      </c>
      <c r="P1691" s="55"/>
      <c r="Q1691" s="40" t="s">
        <v>139</v>
      </c>
      <c r="R1691" s="55"/>
      <c r="S1691" s="55"/>
      <c r="T1691" s="55"/>
      <c r="U1691" s="55"/>
      <c r="V1691" s="49" t="s">
        <v>7218</v>
      </c>
      <c r="W1691" s="55"/>
      <c r="X1691" s="55"/>
      <c r="Y1691" s="55"/>
      <c r="Z1691" s="40"/>
      <c r="AA1691" s="55"/>
      <c r="AB1691" s="40"/>
      <c r="AC1691" s="40"/>
      <c r="AD1691" s="55"/>
      <c r="AE1691" s="56"/>
      <c r="AF1691" s="56"/>
      <c r="AG1691" s="56"/>
      <c r="AH1691" s="56"/>
      <c r="AI1691" s="56"/>
      <c r="AJ1691" s="56"/>
      <c r="AK1691" s="56"/>
    </row>
    <row r="1692" ht="26.25" customHeight="1">
      <c r="A1692" s="40">
        <v>1614.0</v>
      </c>
      <c r="B1692" s="55"/>
      <c r="C1692" s="49" t="s">
        <v>7219</v>
      </c>
      <c r="D1692" s="67">
        <v>33005.0</v>
      </c>
      <c r="E1692" s="67"/>
      <c r="F1692" s="41" t="s">
        <v>101</v>
      </c>
      <c r="G1692" s="40"/>
      <c r="H1692" s="49" t="s">
        <v>7220</v>
      </c>
      <c r="I1692" s="40" t="s">
        <v>2084</v>
      </c>
      <c r="J1692" s="49" t="s">
        <v>13</v>
      </c>
      <c r="K1692" s="49" t="s">
        <v>7221</v>
      </c>
      <c r="L1692" s="52">
        <v>8.567447049E9</v>
      </c>
      <c r="M1692" s="53">
        <v>8.2110701251E10</v>
      </c>
      <c r="N1692" s="49" t="s">
        <v>7222</v>
      </c>
      <c r="O1692" s="40" t="s">
        <v>106</v>
      </c>
      <c r="P1692" s="55"/>
      <c r="Q1692" s="40" t="s">
        <v>7223</v>
      </c>
      <c r="R1692" s="55"/>
      <c r="S1692" s="55"/>
      <c r="T1692" s="55"/>
      <c r="U1692" s="55"/>
      <c r="V1692" s="49" t="s">
        <v>7224</v>
      </c>
      <c r="W1692" s="55"/>
      <c r="X1692" s="55"/>
      <c r="Y1692" s="55"/>
      <c r="Z1692" s="40"/>
      <c r="AA1692" s="55"/>
      <c r="AB1692" s="40"/>
      <c r="AC1692" s="40"/>
      <c r="AD1692" s="55"/>
      <c r="AE1692" s="56"/>
      <c r="AF1692" s="56"/>
      <c r="AG1692" s="56"/>
      <c r="AH1692" s="56"/>
      <c r="AI1692" s="56"/>
      <c r="AJ1692" s="56"/>
      <c r="AK1692" s="56"/>
    </row>
    <row r="1693" ht="26.25" customHeight="1">
      <c r="A1693" s="40">
        <v>1615.0</v>
      </c>
      <c r="B1693" s="55"/>
      <c r="C1693" s="49" t="s">
        <v>7225</v>
      </c>
      <c r="D1693" s="68" t="s">
        <v>7226</v>
      </c>
      <c r="E1693" s="68"/>
      <c r="F1693" s="41" t="s">
        <v>101</v>
      </c>
      <c r="G1693" s="40"/>
      <c r="H1693" s="49" t="s">
        <v>7227</v>
      </c>
      <c r="I1693" s="40" t="s">
        <v>248</v>
      </c>
      <c r="J1693" s="49" t="s">
        <v>11</v>
      </c>
      <c r="K1693" s="49" t="s">
        <v>212</v>
      </c>
      <c r="L1693" s="52" t="s">
        <v>7228</v>
      </c>
      <c r="M1693" s="53" t="s">
        <v>7229</v>
      </c>
      <c r="N1693" s="49"/>
      <c r="O1693" s="40" t="s">
        <v>106</v>
      </c>
      <c r="P1693" s="55"/>
      <c r="Q1693" s="40" t="s">
        <v>139</v>
      </c>
      <c r="R1693" s="55"/>
      <c r="S1693" s="55"/>
      <c r="T1693" s="55"/>
      <c r="U1693" s="55"/>
      <c r="V1693" s="49" t="s">
        <v>7230</v>
      </c>
      <c r="W1693" s="55"/>
      <c r="X1693" s="55"/>
      <c r="Y1693" s="55"/>
      <c r="Z1693" s="40"/>
      <c r="AA1693" s="55"/>
      <c r="AB1693" s="40"/>
      <c r="AC1693" s="40"/>
      <c r="AD1693" s="55"/>
      <c r="AE1693" s="56"/>
      <c r="AF1693" s="56"/>
      <c r="AG1693" s="56"/>
      <c r="AH1693" s="56"/>
      <c r="AI1693" s="56"/>
      <c r="AJ1693" s="56"/>
      <c r="AK1693" s="56"/>
    </row>
    <row r="1694" ht="26.25" customHeight="1">
      <c r="A1694" s="40">
        <v>1616.0</v>
      </c>
      <c r="B1694" s="55"/>
      <c r="C1694" s="49" t="s">
        <v>7231</v>
      </c>
      <c r="D1694" s="68" t="s">
        <v>7232</v>
      </c>
      <c r="E1694" s="68"/>
      <c r="F1694" s="41" t="s">
        <v>101</v>
      </c>
      <c r="G1694" s="40"/>
      <c r="H1694" s="49" t="s">
        <v>7233</v>
      </c>
      <c r="I1694" s="40" t="s">
        <v>4065</v>
      </c>
      <c r="J1694" s="49" t="s">
        <v>10</v>
      </c>
      <c r="K1694" s="49" t="s">
        <v>6949</v>
      </c>
      <c r="L1694" s="52" t="s">
        <v>7234</v>
      </c>
      <c r="M1694" s="53" t="s">
        <v>7235</v>
      </c>
      <c r="N1694" s="54" t="s">
        <v>7236</v>
      </c>
      <c r="O1694" s="40" t="s">
        <v>106</v>
      </c>
      <c r="P1694" s="55"/>
      <c r="Q1694" s="40" t="s">
        <v>108</v>
      </c>
      <c r="R1694" s="55"/>
      <c r="S1694" s="55"/>
      <c r="T1694" s="55"/>
      <c r="U1694" s="55"/>
      <c r="V1694" s="49" t="s">
        <v>7237</v>
      </c>
      <c r="W1694" s="55"/>
      <c r="X1694" s="55"/>
      <c r="Y1694" s="55"/>
      <c r="Z1694" s="40"/>
      <c r="AA1694" s="55"/>
      <c r="AB1694" s="40"/>
      <c r="AC1694" s="40"/>
      <c r="AD1694" s="55"/>
      <c r="AE1694" s="56"/>
      <c r="AF1694" s="56"/>
      <c r="AG1694" s="56"/>
      <c r="AH1694" s="56"/>
      <c r="AI1694" s="56"/>
      <c r="AJ1694" s="56"/>
      <c r="AK1694" s="56"/>
    </row>
    <row r="1695" ht="26.25" customHeight="1">
      <c r="A1695" s="40">
        <v>1617.0</v>
      </c>
      <c r="B1695" s="55"/>
      <c r="C1695" s="49" t="s">
        <v>7238</v>
      </c>
      <c r="D1695" s="68" t="s">
        <v>3896</v>
      </c>
      <c r="E1695" s="68"/>
      <c r="F1695" s="41" t="s">
        <v>101</v>
      </c>
      <c r="G1695" s="40"/>
      <c r="H1695" s="49" t="s">
        <v>7239</v>
      </c>
      <c r="I1695" s="40" t="s">
        <v>164</v>
      </c>
      <c r="J1695" s="49" t="s">
        <v>11</v>
      </c>
      <c r="K1695" s="49" t="s">
        <v>7240</v>
      </c>
      <c r="L1695" s="52" t="s">
        <v>7241</v>
      </c>
      <c r="M1695" s="53"/>
      <c r="N1695" s="54" t="s">
        <v>7242</v>
      </c>
      <c r="O1695" s="40" t="s">
        <v>106</v>
      </c>
      <c r="P1695" s="55"/>
      <c r="Q1695" s="40" t="s">
        <v>108</v>
      </c>
      <c r="R1695" s="55"/>
      <c r="S1695" s="55"/>
      <c r="T1695" s="55"/>
      <c r="U1695" s="55"/>
      <c r="V1695" s="49" t="s">
        <v>7243</v>
      </c>
      <c r="W1695" s="55"/>
      <c r="X1695" s="55"/>
      <c r="Y1695" s="55"/>
      <c r="Z1695" s="40"/>
      <c r="AA1695" s="55"/>
      <c r="AB1695" s="40"/>
      <c r="AC1695" s="40"/>
      <c r="AD1695" s="55"/>
      <c r="AE1695" s="56"/>
      <c r="AF1695" s="56"/>
      <c r="AG1695" s="56"/>
      <c r="AH1695" s="56"/>
      <c r="AI1695" s="56"/>
      <c r="AJ1695" s="56"/>
      <c r="AK1695" s="56"/>
    </row>
    <row r="1696" ht="26.25" customHeight="1">
      <c r="A1696" s="40">
        <v>1618.0</v>
      </c>
      <c r="B1696" s="55"/>
      <c r="C1696" s="49" t="s">
        <v>7244</v>
      </c>
      <c r="D1696" s="68" t="s">
        <v>3917</v>
      </c>
      <c r="E1696" s="68"/>
      <c r="F1696" s="41" t="s">
        <v>119</v>
      </c>
      <c r="G1696" s="40"/>
      <c r="H1696" s="49" t="s">
        <v>7245</v>
      </c>
      <c r="I1696" s="40" t="s">
        <v>7246</v>
      </c>
      <c r="J1696" s="49" t="s">
        <v>10</v>
      </c>
      <c r="K1696" s="49" t="s">
        <v>105</v>
      </c>
      <c r="L1696" s="52" t="s">
        <v>7247</v>
      </c>
      <c r="M1696" s="53"/>
      <c r="N1696" s="49"/>
      <c r="O1696" s="40"/>
      <c r="P1696" s="55"/>
      <c r="Q1696" s="40" t="s">
        <v>139</v>
      </c>
      <c r="R1696" s="55"/>
      <c r="S1696" s="55"/>
      <c r="T1696" s="55"/>
      <c r="U1696" s="55"/>
      <c r="V1696" s="49" t="s">
        <v>7248</v>
      </c>
      <c r="W1696" s="55"/>
      <c r="X1696" s="55"/>
      <c r="Y1696" s="55"/>
      <c r="Z1696" s="40"/>
      <c r="AA1696" s="55"/>
      <c r="AB1696" s="40"/>
      <c r="AC1696" s="40"/>
      <c r="AD1696" s="55"/>
      <c r="AE1696" s="56"/>
      <c r="AF1696" s="56"/>
      <c r="AG1696" s="56"/>
      <c r="AH1696" s="56"/>
      <c r="AI1696" s="56"/>
      <c r="AJ1696" s="56"/>
      <c r="AK1696" s="56"/>
    </row>
    <row r="1697" ht="26.25" customHeight="1">
      <c r="A1697" s="40">
        <v>1619.0</v>
      </c>
      <c r="B1697" s="55"/>
      <c r="C1697" s="49" t="s">
        <v>7249</v>
      </c>
      <c r="D1697" s="68" t="s">
        <v>6767</v>
      </c>
      <c r="E1697" s="68"/>
      <c r="F1697" s="41" t="s">
        <v>119</v>
      </c>
      <c r="G1697" s="40"/>
      <c r="H1697" s="49" t="s">
        <v>7250</v>
      </c>
      <c r="I1697" s="49" t="s">
        <v>4811</v>
      </c>
      <c r="J1697" s="49" t="s">
        <v>10</v>
      </c>
      <c r="K1697" s="49" t="s">
        <v>1776</v>
      </c>
      <c r="L1697" s="52">
        <v>8.133862916E10</v>
      </c>
      <c r="M1697" s="53" t="s">
        <v>7251</v>
      </c>
      <c r="N1697" s="49" t="s">
        <v>7252</v>
      </c>
      <c r="O1697" s="40" t="s">
        <v>137</v>
      </c>
      <c r="P1697" s="55"/>
      <c r="Q1697" s="40" t="s">
        <v>108</v>
      </c>
      <c r="R1697" s="55"/>
      <c r="S1697" s="55"/>
      <c r="T1697" s="55"/>
      <c r="U1697" s="55"/>
      <c r="V1697" s="49" t="s">
        <v>126</v>
      </c>
      <c r="W1697" s="55"/>
      <c r="X1697" s="55"/>
      <c r="Y1697" s="55"/>
      <c r="Z1697" s="40"/>
      <c r="AA1697" s="55"/>
      <c r="AB1697" s="40"/>
      <c r="AC1697" s="40"/>
      <c r="AD1697" s="55"/>
      <c r="AE1697" s="56"/>
      <c r="AF1697" s="56"/>
      <c r="AG1697" s="56"/>
      <c r="AH1697" s="56"/>
      <c r="AI1697" s="56"/>
      <c r="AJ1697" s="56"/>
      <c r="AK1697" s="56"/>
    </row>
    <row r="1698" ht="26.25" customHeight="1">
      <c r="A1698" s="40">
        <v>1620.0</v>
      </c>
      <c r="B1698" s="55"/>
      <c r="C1698" s="49" t="s">
        <v>7253</v>
      </c>
      <c r="D1698" s="67">
        <v>31789.0</v>
      </c>
      <c r="E1698" s="67"/>
      <c r="F1698" s="41" t="s">
        <v>119</v>
      </c>
      <c r="G1698" s="40"/>
      <c r="H1698" s="49" t="s">
        <v>7254</v>
      </c>
      <c r="I1698" s="49" t="s">
        <v>2063</v>
      </c>
      <c r="J1698" s="49" t="s">
        <v>10</v>
      </c>
      <c r="K1698" s="49" t="s">
        <v>105</v>
      </c>
      <c r="L1698" s="52">
        <v>8.5739045815E10</v>
      </c>
      <c r="M1698" s="53"/>
      <c r="N1698" s="55"/>
      <c r="O1698" s="40" t="s">
        <v>137</v>
      </c>
      <c r="P1698" s="55"/>
      <c r="Q1698" s="40" t="s">
        <v>2841</v>
      </c>
      <c r="R1698" s="55"/>
      <c r="S1698" s="55"/>
      <c r="T1698" s="55"/>
      <c r="U1698" s="55"/>
      <c r="V1698" s="49" t="s">
        <v>7255</v>
      </c>
      <c r="W1698" s="55"/>
      <c r="X1698" s="55"/>
      <c r="Y1698" s="55"/>
      <c r="Z1698" s="40"/>
      <c r="AA1698" s="55"/>
      <c r="AB1698" s="40"/>
      <c r="AC1698" s="40"/>
      <c r="AD1698" s="55"/>
      <c r="AE1698" s="56"/>
      <c r="AF1698" s="56"/>
      <c r="AG1698" s="56"/>
      <c r="AH1698" s="56"/>
      <c r="AI1698" s="56"/>
      <c r="AJ1698" s="56"/>
      <c r="AK1698" s="56"/>
    </row>
    <row r="1699" ht="26.25" customHeight="1">
      <c r="A1699" s="40">
        <v>1621.0</v>
      </c>
      <c r="B1699" s="55"/>
      <c r="C1699" s="49" t="s">
        <v>7256</v>
      </c>
      <c r="D1699" s="68" t="s">
        <v>7257</v>
      </c>
      <c r="E1699" s="68"/>
      <c r="F1699" s="41" t="s">
        <v>119</v>
      </c>
      <c r="G1699" s="40"/>
      <c r="H1699" s="49" t="s">
        <v>7258</v>
      </c>
      <c r="I1699" s="49" t="s">
        <v>15</v>
      </c>
      <c r="J1699" s="49" t="s">
        <v>15</v>
      </c>
      <c r="K1699" s="49" t="s">
        <v>1776</v>
      </c>
      <c r="L1699" s="52">
        <v>8.3804337157E10</v>
      </c>
      <c r="M1699" s="53">
        <v>8.1513263808E10</v>
      </c>
      <c r="N1699" s="49" t="s">
        <v>7259</v>
      </c>
      <c r="O1699" s="40" t="s">
        <v>177</v>
      </c>
      <c r="P1699" s="55"/>
      <c r="Q1699" s="40" t="s">
        <v>108</v>
      </c>
      <c r="R1699" s="55"/>
      <c r="S1699" s="55"/>
      <c r="T1699" s="55"/>
      <c r="U1699" s="55"/>
      <c r="V1699" s="49" t="s">
        <v>7260</v>
      </c>
      <c r="W1699" s="55"/>
      <c r="X1699" s="55"/>
      <c r="Y1699" s="55"/>
      <c r="Z1699" s="40"/>
      <c r="AA1699" s="55"/>
      <c r="AB1699" s="40"/>
      <c r="AC1699" s="40"/>
      <c r="AD1699" s="55"/>
      <c r="AE1699" s="56"/>
      <c r="AF1699" s="56"/>
      <c r="AG1699" s="56"/>
      <c r="AH1699" s="56"/>
      <c r="AI1699" s="56"/>
      <c r="AJ1699" s="56"/>
      <c r="AK1699" s="56"/>
    </row>
    <row r="1700" ht="26.25" customHeight="1">
      <c r="A1700" s="40">
        <v>1622.0</v>
      </c>
      <c r="B1700" s="55"/>
      <c r="C1700" s="49" t="s">
        <v>7261</v>
      </c>
      <c r="D1700" s="68" t="s">
        <v>7262</v>
      </c>
      <c r="E1700" s="68"/>
      <c r="F1700" s="41" t="s">
        <v>101</v>
      </c>
      <c r="G1700" s="40"/>
      <c r="H1700" s="49" t="s">
        <v>7263</v>
      </c>
      <c r="I1700" s="49" t="s">
        <v>1996</v>
      </c>
      <c r="J1700" s="49" t="s">
        <v>15</v>
      </c>
      <c r="K1700" s="49" t="s">
        <v>105</v>
      </c>
      <c r="L1700" s="52">
        <v>8.95360018357E11</v>
      </c>
      <c r="M1700" s="53" t="s">
        <v>7264</v>
      </c>
      <c r="N1700" s="49" t="s">
        <v>7265</v>
      </c>
      <c r="O1700" s="40" t="s">
        <v>106</v>
      </c>
      <c r="P1700" s="55"/>
      <c r="Q1700" s="40" t="s">
        <v>139</v>
      </c>
      <c r="R1700" s="55"/>
      <c r="S1700" s="55"/>
      <c r="T1700" s="55"/>
      <c r="U1700" s="55"/>
      <c r="V1700" s="55"/>
      <c r="W1700" s="55"/>
      <c r="X1700" s="55"/>
      <c r="Y1700" s="55"/>
      <c r="Z1700" s="40"/>
      <c r="AA1700" s="55"/>
      <c r="AB1700" s="40"/>
      <c r="AC1700" s="40"/>
      <c r="AD1700" s="55"/>
      <c r="AE1700" s="56"/>
      <c r="AF1700" s="56"/>
      <c r="AG1700" s="56"/>
      <c r="AH1700" s="56"/>
      <c r="AI1700" s="56"/>
      <c r="AJ1700" s="56"/>
      <c r="AK1700" s="56"/>
    </row>
    <row r="1701" ht="26.25" customHeight="1">
      <c r="A1701" s="40">
        <v>1623.0</v>
      </c>
      <c r="B1701" s="55"/>
      <c r="C1701" s="49" t="s">
        <v>7266</v>
      </c>
      <c r="D1701" s="68" t="s">
        <v>7267</v>
      </c>
      <c r="E1701" s="68"/>
      <c r="F1701" s="41" t="s">
        <v>101</v>
      </c>
      <c r="G1701" s="40"/>
      <c r="H1701" s="49" t="s">
        <v>7268</v>
      </c>
      <c r="I1701" s="49" t="s">
        <v>248</v>
      </c>
      <c r="J1701" s="49" t="s">
        <v>11</v>
      </c>
      <c r="K1701" s="49" t="s">
        <v>105</v>
      </c>
      <c r="L1701" s="52">
        <v>8.9618832213E10</v>
      </c>
      <c r="M1701" s="53">
        <v>8.9618832213E10</v>
      </c>
      <c r="N1701" s="49" t="s">
        <v>7269</v>
      </c>
      <c r="O1701" s="40" t="s">
        <v>106</v>
      </c>
      <c r="P1701" s="55"/>
      <c r="Q1701" s="40" t="s">
        <v>139</v>
      </c>
      <c r="R1701" s="55"/>
      <c r="S1701" s="55"/>
      <c r="T1701" s="55"/>
      <c r="U1701" s="55"/>
      <c r="V1701" s="49" t="s">
        <v>7270</v>
      </c>
      <c r="W1701" s="55"/>
      <c r="X1701" s="55"/>
      <c r="Y1701" s="55"/>
      <c r="Z1701" s="40"/>
      <c r="AA1701" s="55"/>
      <c r="AB1701" s="40"/>
      <c r="AC1701" s="40"/>
      <c r="AD1701" s="55"/>
      <c r="AE1701" s="56"/>
      <c r="AF1701" s="56"/>
      <c r="AG1701" s="56"/>
      <c r="AH1701" s="56"/>
      <c r="AI1701" s="56"/>
      <c r="AJ1701" s="56"/>
      <c r="AK1701" s="56"/>
    </row>
    <row r="1702" ht="26.25" customHeight="1">
      <c r="A1702" s="40">
        <v>1624.0</v>
      </c>
      <c r="B1702" s="55"/>
      <c r="C1702" s="49" t="s">
        <v>7271</v>
      </c>
      <c r="D1702" s="67">
        <v>31812.0</v>
      </c>
      <c r="E1702" s="67"/>
      <c r="F1702" s="41" t="s">
        <v>119</v>
      </c>
      <c r="G1702" s="40"/>
      <c r="H1702" s="49" t="s">
        <v>7272</v>
      </c>
      <c r="I1702" s="49" t="s">
        <v>15</v>
      </c>
      <c r="J1702" s="49" t="s">
        <v>15</v>
      </c>
      <c r="K1702" s="49" t="s">
        <v>1776</v>
      </c>
      <c r="L1702" s="52">
        <v>8.95605170633E11</v>
      </c>
      <c r="M1702" s="53">
        <v>8.1284822739E10</v>
      </c>
      <c r="N1702" s="49" t="s">
        <v>7273</v>
      </c>
      <c r="O1702" s="40" t="s">
        <v>177</v>
      </c>
      <c r="P1702" s="55"/>
      <c r="Q1702" s="40" t="s">
        <v>108</v>
      </c>
      <c r="R1702" s="55"/>
      <c r="S1702" s="55"/>
      <c r="T1702" s="55"/>
      <c r="U1702" s="55"/>
      <c r="V1702" s="49" t="s">
        <v>7274</v>
      </c>
      <c r="W1702" s="55"/>
      <c r="X1702" s="55"/>
      <c r="Y1702" s="55"/>
      <c r="Z1702" s="40"/>
      <c r="AA1702" s="55"/>
      <c r="AB1702" s="40"/>
      <c r="AC1702" s="40"/>
      <c r="AD1702" s="55"/>
      <c r="AE1702" s="56"/>
      <c r="AF1702" s="56"/>
      <c r="AG1702" s="56"/>
      <c r="AH1702" s="56"/>
      <c r="AI1702" s="56"/>
      <c r="AJ1702" s="56"/>
      <c r="AK1702" s="56"/>
    </row>
    <row r="1703" ht="26.25" customHeight="1">
      <c r="A1703" s="40">
        <v>1625.0</v>
      </c>
      <c r="B1703" s="55"/>
      <c r="C1703" s="49" t="s">
        <v>7275</v>
      </c>
      <c r="D1703" s="68" t="s">
        <v>7276</v>
      </c>
      <c r="E1703" s="68"/>
      <c r="F1703" s="41" t="s">
        <v>119</v>
      </c>
      <c r="G1703" s="40"/>
      <c r="H1703" s="49" t="s">
        <v>7277</v>
      </c>
      <c r="I1703" s="49" t="s">
        <v>383</v>
      </c>
      <c r="J1703" s="49" t="s">
        <v>16</v>
      </c>
      <c r="K1703" s="49" t="s">
        <v>105</v>
      </c>
      <c r="L1703" s="52">
        <v>8.1234501832E10</v>
      </c>
      <c r="M1703" s="53">
        <v>8.7852848068E10</v>
      </c>
      <c r="N1703" s="49" t="s">
        <v>7278</v>
      </c>
      <c r="O1703" s="40" t="s">
        <v>106</v>
      </c>
      <c r="P1703" s="55"/>
      <c r="Q1703" s="40" t="s">
        <v>139</v>
      </c>
      <c r="R1703" s="55"/>
      <c r="S1703" s="55"/>
      <c r="T1703" s="55"/>
      <c r="U1703" s="55"/>
      <c r="V1703" s="49" t="s">
        <v>7279</v>
      </c>
      <c r="W1703" s="55"/>
      <c r="X1703" s="55"/>
      <c r="Y1703" s="55"/>
      <c r="Z1703" s="40"/>
      <c r="AA1703" s="55"/>
      <c r="AB1703" s="40"/>
      <c r="AC1703" s="40"/>
      <c r="AD1703" s="55"/>
      <c r="AE1703" s="56"/>
      <c r="AF1703" s="56"/>
      <c r="AG1703" s="56"/>
      <c r="AH1703" s="56"/>
      <c r="AI1703" s="56"/>
      <c r="AJ1703" s="56"/>
      <c r="AK1703" s="56"/>
    </row>
    <row r="1704" ht="26.25" customHeight="1">
      <c r="A1704" s="40">
        <v>1626.0</v>
      </c>
      <c r="B1704" s="55"/>
      <c r="C1704" s="49" t="s">
        <v>7280</v>
      </c>
      <c r="D1704" s="68" t="s">
        <v>7276</v>
      </c>
      <c r="E1704" s="68"/>
      <c r="F1704" s="41" t="s">
        <v>119</v>
      </c>
      <c r="G1704" s="40"/>
      <c r="H1704" s="49" t="s">
        <v>7281</v>
      </c>
      <c r="I1704" s="49" t="s">
        <v>1973</v>
      </c>
      <c r="J1704" s="49" t="s">
        <v>16</v>
      </c>
      <c r="K1704" s="49" t="s">
        <v>105</v>
      </c>
      <c r="L1704" s="52">
        <v>8.1234501832E10</v>
      </c>
      <c r="M1704" s="53">
        <v>8.7852848068E10</v>
      </c>
      <c r="N1704" s="55"/>
      <c r="O1704" s="40" t="s">
        <v>106</v>
      </c>
      <c r="P1704" s="55"/>
      <c r="Q1704" s="40" t="s">
        <v>139</v>
      </c>
      <c r="R1704" s="55"/>
      <c r="S1704" s="55"/>
      <c r="T1704" s="55"/>
      <c r="U1704" s="55"/>
      <c r="V1704" s="49" t="s">
        <v>7282</v>
      </c>
      <c r="W1704" s="55"/>
      <c r="X1704" s="55"/>
      <c r="Y1704" s="55"/>
      <c r="Z1704" s="40"/>
      <c r="AA1704" s="55"/>
      <c r="AB1704" s="40"/>
      <c r="AC1704" s="40"/>
      <c r="AD1704" s="55"/>
      <c r="AE1704" s="56"/>
      <c r="AF1704" s="56"/>
      <c r="AG1704" s="56"/>
      <c r="AH1704" s="56"/>
      <c r="AI1704" s="56"/>
      <c r="AJ1704" s="56"/>
      <c r="AK1704" s="56"/>
    </row>
    <row r="1705" ht="26.25" customHeight="1">
      <c r="A1705" s="40">
        <v>1627.0</v>
      </c>
      <c r="B1705" s="55"/>
      <c r="C1705" s="49" t="s">
        <v>7283</v>
      </c>
      <c r="D1705" s="68" t="s">
        <v>4963</v>
      </c>
      <c r="E1705" s="68"/>
      <c r="F1705" s="41" t="s">
        <v>101</v>
      </c>
      <c r="G1705" s="40"/>
      <c r="H1705" s="49" t="s">
        <v>7284</v>
      </c>
      <c r="I1705" s="49" t="s">
        <v>2071</v>
      </c>
      <c r="J1705" s="49" t="s">
        <v>65</v>
      </c>
      <c r="K1705" s="49" t="s">
        <v>105</v>
      </c>
      <c r="L1705" s="52">
        <v>8.2165529035E10</v>
      </c>
      <c r="M1705" s="53"/>
      <c r="N1705" s="49" t="s">
        <v>7285</v>
      </c>
      <c r="O1705" s="40" t="s">
        <v>7286</v>
      </c>
      <c r="P1705" s="55"/>
      <c r="Q1705" s="40" t="s">
        <v>139</v>
      </c>
      <c r="R1705" s="55"/>
      <c r="S1705" s="55"/>
      <c r="T1705" s="55"/>
      <c r="U1705" s="55"/>
      <c r="V1705" s="49" t="s">
        <v>7287</v>
      </c>
      <c r="W1705" s="55"/>
      <c r="X1705" s="55"/>
      <c r="Y1705" s="55"/>
      <c r="Z1705" s="40"/>
      <c r="AA1705" s="55"/>
      <c r="AB1705" s="40"/>
      <c r="AC1705" s="40"/>
      <c r="AD1705" s="55"/>
      <c r="AE1705" s="56"/>
      <c r="AF1705" s="56"/>
      <c r="AG1705" s="56"/>
      <c r="AH1705" s="56"/>
      <c r="AI1705" s="56"/>
      <c r="AJ1705" s="56"/>
      <c r="AK1705" s="56"/>
    </row>
    <row r="1706" ht="26.25" customHeight="1">
      <c r="A1706" s="40">
        <v>1628.0</v>
      </c>
      <c r="B1706" s="55"/>
      <c r="C1706" s="49" t="s">
        <v>7288</v>
      </c>
      <c r="D1706" s="67">
        <v>34915.0</v>
      </c>
      <c r="E1706" s="67"/>
      <c r="F1706" s="41" t="s">
        <v>101</v>
      </c>
      <c r="G1706" s="40"/>
      <c r="H1706" s="49" t="s">
        <v>7289</v>
      </c>
      <c r="I1706" s="49" t="s">
        <v>1768</v>
      </c>
      <c r="J1706" s="49" t="s">
        <v>11</v>
      </c>
      <c r="K1706" s="49" t="s">
        <v>105</v>
      </c>
      <c r="L1706" s="52">
        <v>8.3114471183E10</v>
      </c>
      <c r="M1706" s="53">
        <v>8.3820895605E10</v>
      </c>
      <c r="N1706" s="49" t="s">
        <v>7290</v>
      </c>
      <c r="O1706" s="40" t="s">
        <v>106</v>
      </c>
      <c r="P1706" s="55"/>
      <c r="Q1706" s="40" t="s">
        <v>139</v>
      </c>
      <c r="R1706" s="55"/>
      <c r="S1706" s="55"/>
      <c r="T1706" s="55"/>
      <c r="U1706" s="55"/>
      <c r="V1706" s="49" t="s">
        <v>7291</v>
      </c>
      <c r="W1706" s="55"/>
      <c r="X1706" s="55"/>
      <c r="Y1706" s="55"/>
      <c r="Z1706" s="40"/>
      <c r="AA1706" s="55"/>
      <c r="AB1706" s="40"/>
      <c r="AC1706" s="40"/>
      <c r="AD1706" s="55"/>
      <c r="AE1706" s="56"/>
      <c r="AF1706" s="56"/>
      <c r="AG1706" s="56"/>
      <c r="AH1706" s="56"/>
      <c r="AI1706" s="56"/>
      <c r="AJ1706" s="56"/>
      <c r="AK1706" s="56"/>
    </row>
    <row r="1707" ht="26.25" customHeight="1">
      <c r="A1707" s="40">
        <v>1629.0</v>
      </c>
      <c r="B1707" s="55"/>
      <c r="C1707" s="49" t="s">
        <v>7292</v>
      </c>
      <c r="D1707" s="68" t="s">
        <v>7293</v>
      </c>
      <c r="E1707" s="68"/>
      <c r="F1707" s="41" t="s">
        <v>119</v>
      </c>
      <c r="G1707" s="40"/>
      <c r="H1707" s="49" t="s">
        <v>7294</v>
      </c>
      <c r="I1707" s="49" t="s">
        <v>3630</v>
      </c>
      <c r="J1707" s="49" t="s">
        <v>16</v>
      </c>
      <c r="K1707" s="49" t="s">
        <v>105</v>
      </c>
      <c r="L1707" s="75" t="s">
        <v>7295</v>
      </c>
      <c r="M1707" s="53">
        <v>8.1336521517E10</v>
      </c>
      <c r="N1707" s="49" t="s">
        <v>7296</v>
      </c>
      <c r="O1707" s="40" t="s">
        <v>106</v>
      </c>
      <c r="P1707" s="55"/>
      <c r="Q1707" s="40" t="s">
        <v>139</v>
      </c>
      <c r="R1707" s="55"/>
      <c r="S1707" s="55"/>
      <c r="T1707" s="55"/>
      <c r="U1707" s="55"/>
      <c r="V1707" s="55"/>
      <c r="W1707" s="55"/>
      <c r="X1707" s="55"/>
      <c r="Y1707" s="55"/>
      <c r="Z1707" s="40"/>
      <c r="AA1707" s="55"/>
      <c r="AB1707" s="40"/>
      <c r="AC1707" s="40"/>
      <c r="AD1707" s="55"/>
      <c r="AE1707" s="56"/>
      <c r="AF1707" s="56"/>
      <c r="AG1707" s="56"/>
      <c r="AH1707" s="56"/>
      <c r="AI1707" s="56"/>
      <c r="AJ1707" s="56"/>
      <c r="AK1707" s="56"/>
    </row>
    <row r="1708" ht="26.25" customHeight="1">
      <c r="A1708" s="40">
        <v>1630.0</v>
      </c>
      <c r="B1708" s="55"/>
      <c r="C1708" s="49" t="s">
        <v>7297</v>
      </c>
      <c r="D1708" s="67">
        <v>27700.0</v>
      </c>
      <c r="E1708" s="67"/>
      <c r="F1708" s="41" t="s">
        <v>119</v>
      </c>
      <c r="G1708" s="40"/>
      <c r="H1708" s="49" t="s">
        <v>7298</v>
      </c>
      <c r="I1708" s="49" t="s">
        <v>2056</v>
      </c>
      <c r="J1708" s="49" t="s">
        <v>11</v>
      </c>
      <c r="K1708" s="49" t="s">
        <v>1776</v>
      </c>
      <c r="L1708" s="52">
        <v>8.5770902504E10</v>
      </c>
      <c r="M1708" s="53">
        <v>8.1296612966E10</v>
      </c>
      <c r="N1708" s="49" t="s">
        <v>7299</v>
      </c>
      <c r="O1708" s="40" t="s">
        <v>2890</v>
      </c>
      <c r="P1708" s="55"/>
      <c r="Q1708" s="40" t="s">
        <v>139</v>
      </c>
      <c r="R1708" s="55"/>
      <c r="S1708" s="55"/>
      <c r="T1708" s="55"/>
      <c r="U1708" s="55"/>
      <c r="V1708" s="49" t="s">
        <v>7300</v>
      </c>
      <c r="W1708" s="55"/>
      <c r="X1708" s="55"/>
      <c r="Y1708" s="55"/>
      <c r="Z1708" s="40"/>
      <c r="AA1708" s="55"/>
      <c r="AB1708" s="40"/>
      <c r="AC1708" s="40"/>
      <c r="AD1708" s="55"/>
      <c r="AE1708" s="56"/>
      <c r="AF1708" s="56"/>
      <c r="AG1708" s="56"/>
      <c r="AH1708" s="56"/>
      <c r="AI1708" s="56"/>
      <c r="AJ1708" s="56"/>
      <c r="AK1708" s="56"/>
    </row>
    <row r="1709" ht="26.25" customHeight="1">
      <c r="A1709" s="40">
        <v>1631.0</v>
      </c>
      <c r="B1709" s="55"/>
      <c r="C1709" s="49" t="s">
        <v>7301</v>
      </c>
      <c r="D1709" s="67">
        <v>33761.0</v>
      </c>
      <c r="E1709" s="67"/>
      <c r="F1709" s="41" t="s">
        <v>101</v>
      </c>
      <c r="G1709" s="40"/>
      <c r="H1709" s="49" t="s">
        <v>7302</v>
      </c>
      <c r="I1709" s="49" t="s">
        <v>7303</v>
      </c>
      <c r="J1709" s="49" t="s">
        <v>65</v>
      </c>
      <c r="K1709" s="49" t="s">
        <v>105</v>
      </c>
      <c r="L1709" s="52">
        <v>8.5262077513E10</v>
      </c>
      <c r="M1709" s="53" t="s">
        <v>7304</v>
      </c>
      <c r="N1709" s="49" t="s">
        <v>7305</v>
      </c>
      <c r="O1709" s="40" t="s">
        <v>137</v>
      </c>
      <c r="P1709" s="55"/>
      <c r="Q1709" s="40" t="s">
        <v>108</v>
      </c>
      <c r="R1709" s="55"/>
      <c r="S1709" s="55"/>
      <c r="T1709" s="55"/>
      <c r="U1709" s="55"/>
      <c r="V1709" s="49" t="s">
        <v>7306</v>
      </c>
      <c r="W1709" s="55"/>
      <c r="X1709" s="55"/>
      <c r="Y1709" s="55"/>
      <c r="Z1709" s="40"/>
      <c r="AA1709" s="55"/>
      <c r="AB1709" s="40"/>
      <c r="AC1709" s="40"/>
      <c r="AD1709" s="55"/>
      <c r="AE1709" s="56"/>
      <c r="AF1709" s="56"/>
      <c r="AG1709" s="56"/>
      <c r="AH1709" s="56"/>
      <c r="AI1709" s="56"/>
      <c r="AJ1709" s="56"/>
      <c r="AK1709" s="56"/>
    </row>
    <row r="1710" ht="26.25" customHeight="1">
      <c r="A1710" s="40">
        <v>1632.0</v>
      </c>
      <c r="B1710" s="55"/>
      <c r="C1710" s="49" t="s">
        <v>7307</v>
      </c>
      <c r="D1710" s="67">
        <v>42827.0</v>
      </c>
      <c r="E1710" s="67"/>
      <c r="F1710" s="41" t="s">
        <v>119</v>
      </c>
      <c r="G1710" s="40"/>
      <c r="H1710" s="49" t="s">
        <v>7308</v>
      </c>
      <c r="I1710" s="49" t="s">
        <v>15</v>
      </c>
      <c r="J1710" s="49" t="s">
        <v>15</v>
      </c>
      <c r="K1710" s="49" t="s">
        <v>1776</v>
      </c>
      <c r="L1710" s="52">
        <v>8.7888556889E10</v>
      </c>
      <c r="M1710" s="53">
        <v>8.18719198E8</v>
      </c>
      <c r="N1710" s="49" t="s">
        <v>7309</v>
      </c>
      <c r="O1710" s="40" t="s">
        <v>177</v>
      </c>
      <c r="P1710" s="55"/>
      <c r="Q1710" s="40" t="s">
        <v>139</v>
      </c>
      <c r="R1710" s="55"/>
      <c r="S1710" s="55"/>
      <c r="T1710" s="55"/>
      <c r="U1710" s="55"/>
      <c r="V1710" s="49" t="s">
        <v>7310</v>
      </c>
      <c r="W1710" s="55"/>
      <c r="X1710" s="55"/>
      <c r="Y1710" s="55"/>
      <c r="Z1710" s="40"/>
      <c r="AA1710" s="55"/>
      <c r="AB1710" s="40"/>
      <c r="AC1710" s="40"/>
      <c r="AD1710" s="55"/>
      <c r="AE1710" s="56"/>
      <c r="AF1710" s="56"/>
      <c r="AG1710" s="56"/>
      <c r="AH1710" s="56"/>
      <c r="AI1710" s="56"/>
      <c r="AJ1710" s="56"/>
      <c r="AK1710" s="56"/>
    </row>
    <row r="1711" ht="26.25" customHeight="1">
      <c r="A1711" s="40">
        <v>1633.0</v>
      </c>
      <c r="B1711" s="55"/>
      <c r="C1711" s="49" t="s">
        <v>7311</v>
      </c>
      <c r="D1711" s="68" t="s">
        <v>7312</v>
      </c>
      <c r="E1711" s="68"/>
      <c r="F1711" s="41" t="s">
        <v>101</v>
      </c>
      <c r="G1711" s="40"/>
      <c r="H1711" s="49" t="s">
        <v>7313</v>
      </c>
      <c r="I1711" s="49" t="s">
        <v>7314</v>
      </c>
      <c r="J1711" s="49" t="s">
        <v>16</v>
      </c>
      <c r="K1711" s="49" t="s">
        <v>105</v>
      </c>
      <c r="L1711" s="75" t="s">
        <v>7315</v>
      </c>
      <c r="M1711" s="53">
        <v>8.5346995469E10</v>
      </c>
      <c r="N1711" s="49" t="s">
        <v>7316</v>
      </c>
      <c r="O1711" s="40" t="s">
        <v>106</v>
      </c>
      <c r="P1711" s="55"/>
      <c r="Q1711" s="40" t="s">
        <v>139</v>
      </c>
      <c r="R1711" s="55"/>
      <c r="S1711" s="55"/>
      <c r="T1711" s="55"/>
      <c r="U1711" s="55"/>
      <c r="V1711" s="49" t="s">
        <v>7317</v>
      </c>
      <c r="W1711" s="55"/>
      <c r="X1711" s="55"/>
      <c r="Y1711" s="55"/>
      <c r="Z1711" s="40"/>
      <c r="AA1711" s="55"/>
      <c r="AB1711" s="40"/>
      <c r="AC1711" s="40"/>
      <c r="AD1711" s="55"/>
      <c r="AE1711" s="56"/>
      <c r="AF1711" s="56"/>
      <c r="AG1711" s="56"/>
      <c r="AH1711" s="56"/>
      <c r="AI1711" s="56"/>
      <c r="AJ1711" s="56"/>
      <c r="AK1711" s="56"/>
    </row>
    <row r="1712" ht="26.25" customHeight="1">
      <c r="A1712" s="40">
        <v>1634.0</v>
      </c>
      <c r="B1712" s="55"/>
      <c r="C1712" s="49" t="s">
        <v>7318</v>
      </c>
      <c r="D1712" s="67">
        <v>35768.0</v>
      </c>
      <c r="E1712" s="67"/>
      <c r="F1712" s="41" t="s">
        <v>119</v>
      </c>
      <c r="G1712" s="40"/>
      <c r="H1712" s="49" t="s">
        <v>7319</v>
      </c>
      <c r="I1712" s="49" t="s">
        <v>3630</v>
      </c>
      <c r="J1712" s="49" t="s">
        <v>16</v>
      </c>
      <c r="K1712" s="49" t="s">
        <v>105</v>
      </c>
      <c r="L1712" s="52">
        <v>8.1235097841E10</v>
      </c>
      <c r="M1712" s="53">
        <v>8.5346995469E10</v>
      </c>
      <c r="N1712" s="49" t="s">
        <v>7316</v>
      </c>
      <c r="O1712" s="40" t="s">
        <v>106</v>
      </c>
      <c r="P1712" s="55"/>
      <c r="Q1712" s="40" t="s">
        <v>139</v>
      </c>
      <c r="R1712" s="55"/>
      <c r="S1712" s="55"/>
      <c r="T1712" s="55"/>
      <c r="U1712" s="55"/>
      <c r="V1712" s="49" t="s">
        <v>7320</v>
      </c>
      <c r="W1712" s="55"/>
      <c r="X1712" s="55"/>
      <c r="Y1712" s="55"/>
      <c r="Z1712" s="40"/>
      <c r="AA1712" s="55"/>
      <c r="AB1712" s="40"/>
      <c r="AC1712" s="40"/>
      <c r="AD1712" s="55"/>
      <c r="AE1712" s="56"/>
      <c r="AF1712" s="56"/>
      <c r="AG1712" s="56"/>
      <c r="AH1712" s="56"/>
      <c r="AI1712" s="56"/>
      <c r="AJ1712" s="56"/>
      <c r="AK1712" s="56"/>
    </row>
    <row r="1713" ht="26.25" customHeight="1">
      <c r="A1713" s="40">
        <v>1635.0</v>
      </c>
      <c r="B1713" s="55"/>
      <c r="C1713" s="49" t="s">
        <v>7321</v>
      </c>
      <c r="D1713" s="67">
        <v>33850.0</v>
      </c>
      <c r="E1713" s="67"/>
      <c r="F1713" s="41" t="s">
        <v>101</v>
      </c>
      <c r="G1713" s="40"/>
      <c r="H1713" s="49" t="s">
        <v>7322</v>
      </c>
      <c r="I1713" s="49" t="s">
        <v>16</v>
      </c>
      <c r="J1713" s="49" t="s">
        <v>16</v>
      </c>
      <c r="K1713" s="49" t="s">
        <v>7323</v>
      </c>
      <c r="L1713" s="52">
        <v>8.5816666822E10</v>
      </c>
      <c r="M1713" s="53"/>
      <c r="N1713" s="49" t="s">
        <v>7324</v>
      </c>
      <c r="O1713" s="40" t="s">
        <v>106</v>
      </c>
      <c r="P1713" s="55"/>
      <c r="Q1713" s="40" t="s">
        <v>139</v>
      </c>
      <c r="R1713" s="55"/>
      <c r="S1713" s="55"/>
      <c r="T1713" s="55"/>
      <c r="U1713" s="55"/>
      <c r="V1713" s="49" t="s">
        <v>7325</v>
      </c>
      <c r="W1713" s="55"/>
      <c r="X1713" s="55"/>
      <c r="Y1713" s="55"/>
      <c r="Z1713" s="40"/>
      <c r="AA1713" s="55"/>
      <c r="AB1713" s="40"/>
      <c r="AC1713" s="40"/>
      <c r="AD1713" s="55"/>
      <c r="AE1713" s="56"/>
      <c r="AF1713" s="56"/>
      <c r="AG1713" s="56"/>
      <c r="AH1713" s="56"/>
      <c r="AI1713" s="56"/>
      <c r="AJ1713" s="56"/>
      <c r="AK1713" s="56"/>
    </row>
    <row r="1714" ht="26.25" customHeight="1">
      <c r="A1714" s="40">
        <v>1636.0</v>
      </c>
      <c r="B1714" s="55"/>
      <c r="C1714" s="49" t="s">
        <v>7326</v>
      </c>
      <c r="D1714" s="68" t="s">
        <v>7327</v>
      </c>
      <c r="E1714" s="68"/>
      <c r="F1714" s="41" t="s">
        <v>101</v>
      </c>
      <c r="G1714" s="40"/>
      <c r="H1714" s="49" t="s">
        <v>7328</v>
      </c>
      <c r="I1714" s="49" t="s">
        <v>5805</v>
      </c>
      <c r="J1714" s="49" t="s">
        <v>46</v>
      </c>
      <c r="K1714" s="49" t="s">
        <v>105</v>
      </c>
      <c r="L1714" s="52">
        <v>8.2167508876E10</v>
      </c>
      <c r="M1714" s="53">
        <v>8.2160011149E10</v>
      </c>
      <c r="N1714" s="49" t="s">
        <v>7329</v>
      </c>
      <c r="O1714" s="40" t="s">
        <v>4</v>
      </c>
      <c r="P1714" s="55"/>
      <c r="Q1714" s="40" t="s">
        <v>108</v>
      </c>
      <c r="R1714" s="55"/>
      <c r="S1714" s="55"/>
      <c r="T1714" s="55"/>
      <c r="U1714" s="55"/>
      <c r="V1714" s="49" t="s">
        <v>7330</v>
      </c>
      <c r="W1714" s="55"/>
      <c r="X1714" s="55"/>
      <c r="Y1714" s="55"/>
      <c r="Z1714" s="40"/>
      <c r="AA1714" s="55"/>
      <c r="AB1714" s="40"/>
      <c r="AC1714" s="40"/>
      <c r="AD1714" s="55"/>
      <c r="AE1714" s="56"/>
      <c r="AF1714" s="56"/>
      <c r="AG1714" s="56"/>
      <c r="AH1714" s="56"/>
      <c r="AI1714" s="56"/>
      <c r="AJ1714" s="56"/>
      <c r="AK1714" s="56"/>
    </row>
    <row r="1715" ht="26.25" customHeight="1">
      <c r="A1715" s="40">
        <v>1637.0</v>
      </c>
      <c r="B1715" s="55"/>
      <c r="C1715" s="49" t="s">
        <v>7331</v>
      </c>
      <c r="D1715" s="68" t="s">
        <v>7332</v>
      </c>
      <c r="E1715" s="68"/>
      <c r="F1715" s="41" t="s">
        <v>101</v>
      </c>
      <c r="G1715" s="40"/>
      <c r="H1715" s="49" t="s">
        <v>7333</v>
      </c>
      <c r="I1715" s="49" t="s">
        <v>2020</v>
      </c>
      <c r="J1715" s="49" t="s">
        <v>15</v>
      </c>
      <c r="K1715" s="49" t="s">
        <v>105</v>
      </c>
      <c r="L1715" s="52">
        <v>8.998856055E9</v>
      </c>
      <c r="M1715" s="53" t="s">
        <v>7334</v>
      </c>
      <c r="N1715" s="49" t="s">
        <v>7335</v>
      </c>
      <c r="O1715" s="40" t="s">
        <v>106</v>
      </c>
      <c r="P1715" s="55"/>
      <c r="Q1715" s="40" t="s">
        <v>139</v>
      </c>
      <c r="R1715" s="55"/>
      <c r="S1715" s="55"/>
      <c r="T1715" s="55"/>
      <c r="U1715" s="55"/>
      <c r="V1715" s="49" t="s">
        <v>7336</v>
      </c>
      <c r="W1715" s="55"/>
      <c r="X1715" s="55"/>
      <c r="Y1715" s="55"/>
      <c r="Z1715" s="40"/>
      <c r="AA1715" s="55"/>
      <c r="AB1715" s="40"/>
      <c r="AC1715" s="40"/>
      <c r="AD1715" s="55"/>
      <c r="AE1715" s="56"/>
      <c r="AF1715" s="56"/>
      <c r="AG1715" s="56"/>
      <c r="AH1715" s="56"/>
      <c r="AI1715" s="56"/>
      <c r="AJ1715" s="56"/>
      <c r="AK1715" s="56"/>
    </row>
    <row r="1716" ht="26.25" customHeight="1">
      <c r="A1716" s="40">
        <v>1638.0</v>
      </c>
      <c r="B1716" s="55"/>
      <c r="C1716" s="49" t="s">
        <v>7337</v>
      </c>
      <c r="D1716" s="67">
        <v>42835.0</v>
      </c>
      <c r="E1716" s="67"/>
      <c r="F1716" s="41" t="s">
        <v>101</v>
      </c>
      <c r="G1716" s="40"/>
      <c r="H1716" s="49" t="s">
        <v>7338</v>
      </c>
      <c r="I1716" s="49" t="s">
        <v>15</v>
      </c>
      <c r="J1716" s="49" t="s">
        <v>15</v>
      </c>
      <c r="K1716" s="49" t="s">
        <v>105</v>
      </c>
      <c r="L1716" s="52">
        <v>6.289603848632E12</v>
      </c>
      <c r="M1716" s="53">
        <v>6.281285682161E12</v>
      </c>
      <c r="N1716" s="49" t="s">
        <v>7339</v>
      </c>
      <c r="O1716" s="40" t="s">
        <v>106</v>
      </c>
      <c r="P1716" s="55"/>
      <c r="Q1716" s="40" t="s">
        <v>139</v>
      </c>
      <c r="R1716" s="55"/>
      <c r="S1716" s="55"/>
      <c r="T1716" s="55"/>
      <c r="U1716" s="55"/>
      <c r="V1716" s="55"/>
      <c r="W1716" s="55"/>
      <c r="X1716" s="55"/>
      <c r="Y1716" s="55"/>
      <c r="Z1716" s="40"/>
      <c r="AA1716" s="55"/>
      <c r="AB1716" s="40"/>
      <c r="AC1716" s="40"/>
      <c r="AD1716" s="55"/>
      <c r="AE1716" s="56"/>
      <c r="AF1716" s="56"/>
      <c r="AG1716" s="56"/>
      <c r="AH1716" s="56"/>
      <c r="AI1716" s="56"/>
      <c r="AJ1716" s="56"/>
      <c r="AK1716" s="56"/>
    </row>
    <row r="1717" ht="26.25" customHeight="1">
      <c r="A1717" s="40">
        <v>1639.0</v>
      </c>
      <c r="B1717" s="55"/>
      <c r="C1717" s="49" t="s">
        <v>7340</v>
      </c>
      <c r="D1717" s="67">
        <v>34916.0</v>
      </c>
      <c r="E1717" s="67"/>
      <c r="F1717" s="41" t="s">
        <v>119</v>
      </c>
      <c r="G1717" s="40"/>
      <c r="H1717" s="49" t="s">
        <v>7341</v>
      </c>
      <c r="I1717" s="49" t="s">
        <v>7342</v>
      </c>
      <c r="J1717" s="49" t="s">
        <v>11</v>
      </c>
      <c r="K1717" s="49" t="s">
        <v>7343</v>
      </c>
      <c r="L1717" s="52">
        <v>9.79403272E8</v>
      </c>
      <c r="M1717" s="53">
        <v>8.9651869192E10</v>
      </c>
      <c r="N1717" s="49" t="s">
        <v>7344</v>
      </c>
      <c r="O1717" s="40" t="s">
        <v>106</v>
      </c>
      <c r="P1717" s="55"/>
      <c r="Q1717" s="40" t="s">
        <v>139</v>
      </c>
      <c r="R1717" s="55"/>
      <c r="S1717" s="55"/>
      <c r="T1717" s="55"/>
      <c r="U1717" s="55"/>
      <c r="V1717" s="49" t="s">
        <v>7345</v>
      </c>
      <c r="W1717" s="55"/>
      <c r="X1717" s="55"/>
      <c r="Y1717" s="55"/>
      <c r="Z1717" s="40"/>
      <c r="AA1717" s="55"/>
      <c r="AB1717" s="40"/>
      <c r="AC1717" s="40"/>
      <c r="AD1717" s="55"/>
      <c r="AE1717" s="56"/>
      <c r="AF1717" s="56"/>
      <c r="AG1717" s="56"/>
      <c r="AH1717" s="56"/>
      <c r="AI1717" s="56"/>
      <c r="AJ1717" s="56"/>
      <c r="AK1717" s="56"/>
    </row>
    <row r="1718" ht="26.25" customHeight="1">
      <c r="A1718" s="40">
        <v>1640.0</v>
      </c>
      <c r="B1718" s="55"/>
      <c r="C1718" s="49" t="s">
        <v>7346</v>
      </c>
      <c r="D1718" s="67">
        <v>34616.0</v>
      </c>
      <c r="E1718" s="67"/>
      <c r="F1718" s="41" t="s">
        <v>119</v>
      </c>
      <c r="G1718" s="40"/>
      <c r="H1718" s="49" t="s">
        <v>7347</v>
      </c>
      <c r="I1718" s="49" t="s">
        <v>1768</v>
      </c>
      <c r="J1718" s="49" t="s">
        <v>11</v>
      </c>
      <c r="K1718" s="49" t="s">
        <v>105</v>
      </c>
      <c r="L1718" s="52">
        <v>8.9659134392E10</v>
      </c>
      <c r="M1718" s="53">
        <v>8.2115460775E10</v>
      </c>
      <c r="N1718" s="49" t="s">
        <v>7348</v>
      </c>
      <c r="O1718" s="40" t="s">
        <v>106</v>
      </c>
      <c r="P1718" s="55"/>
      <c r="Q1718" s="40" t="s">
        <v>139</v>
      </c>
      <c r="R1718" s="55"/>
      <c r="S1718" s="55"/>
      <c r="T1718" s="55"/>
      <c r="U1718" s="55"/>
      <c r="V1718" s="49" t="s">
        <v>7349</v>
      </c>
      <c r="W1718" s="55"/>
      <c r="X1718" s="55"/>
      <c r="Y1718" s="55"/>
      <c r="Z1718" s="40"/>
      <c r="AA1718" s="55"/>
      <c r="AB1718" s="40"/>
      <c r="AC1718" s="40"/>
      <c r="AD1718" s="55"/>
      <c r="AE1718" s="56"/>
      <c r="AF1718" s="56"/>
      <c r="AG1718" s="56"/>
      <c r="AH1718" s="56"/>
      <c r="AI1718" s="56"/>
      <c r="AJ1718" s="56"/>
      <c r="AK1718" s="56"/>
    </row>
    <row r="1719" ht="26.25" customHeight="1">
      <c r="A1719" s="10">
        <f>A1718+1</f>
        <v>1641</v>
      </c>
      <c r="B1719" s="56"/>
      <c r="C1719" s="66" t="s">
        <v>7350</v>
      </c>
      <c r="D1719" s="61">
        <v>35332.0</v>
      </c>
      <c r="E1719" s="61"/>
      <c r="F1719" s="78" t="s">
        <v>101</v>
      </c>
      <c r="G1719" s="66" t="s">
        <v>102</v>
      </c>
      <c r="H1719" s="66" t="s">
        <v>7351</v>
      </c>
      <c r="I1719" s="66" t="s">
        <v>7352</v>
      </c>
      <c r="J1719" s="66" t="s">
        <v>11</v>
      </c>
      <c r="K1719" s="66" t="s">
        <v>105</v>
      </c>
      <c r="L1719" s="64">
        <v>8.9674498827E10</v>
      </c>
      <c r="M1719" s="64">
        <v>8.965337695E10</v>
      </c>
      <c r="N1719" s="66" t="s">
        <v>7353</v>
      </c>
      <c r="O1719" s="81" t="s">
        <v>137</v>
      </c>
      <c r="P1719" s="66" t="s">
        <v>123</v>
      </c>
      <c r="Q1719" s="66" t="s">
        <v>588</v>
      </c>
      <c r="R1719" s="66" t="s">
        <v>158</v>
      </c>
      <c r="S1719" s="66"/>
      <c r="T1719" s="66" t="s">
        <v>308</v>
      </c>
      <c r="U1719" s="66" t="s">
        <v>7354</v>
      </c>
      <c r="V1719" s="66" t="s">
        <v>7355</v>
      </c>
      <c r="W1719" s="66" t="s">
        <v>159</v>
      </c>
      <c r="X1719" s="66" t="s">
        <v>7356</v>
      </c>
      <c r="Y1719" s="82" t="s">
        <v>7357</v>
      </c>
      <c r="Z1719" s="66" t="s">
        <v>1246</v>
      </c>
      <c r="AA1719" s="82" t="s">
        <v>7358</v>
      </c>
      <c r="AB1719" s="82" t="s">
        <v>7359</v>
      </c>
      <c r="AC1719" s="66" t="s">
        <v>7360</v>
      </c>
      <c r="AD1719" s="66"/>
      <c r="AE1719" s="82" t="s">
        <v>7361</v>
      </c>
      <c r="AF1719" s="56"/>
      <c r="AG1719" s="56"/>
      <c r="AH1719" s="56"/>
      <c r="AI1719" s="56"/>
      <c r="AJ1719" s="56"/>
      <c r="AK1719" s="56"/>
    </row>
    <row r="1720" ht="26.25" customHeight="1">
      <c r="A1720" s="40">
        <v>1641.0</v>
      </c>
      <c r="B1720" s="55"/>
      <c r="C1720" s="49" t="s">
        <v>7362</v>
      </c>
      <c r="D1720" s="68" t="s">
        <v>7363</v>
      </c>
      <c r="E1720" s="68"/>
      <c r="F1720" s="41" t="s">
        <v>101</v>
      </c>
      <c r="G1720" s="40"/>
      <c r="H1720" s="49" t="s">
        <v>7364</v>
      </c>
      <c r="I1720" s="49" t="s">
        <v>2400</v>
      </c>
      <c r="J1720" s="49" t="s">
        <v>24</v>
      </c>
      <c r="K1720" s="49" t="s">
        <v>1776</v>
      </c>
      <c r="L1720" s="52">
        <v>8.383933066E10</v>
      </c>
      <c r="M1720" s="53">
        <v>8.18181505E8</v>
      </c>
      <c r="N1720" s="49" t="s">
        <v>1244</v>
      </c>
      <c r="O1720" s="40" t="s">
        <v>106</v>
      </c>
      <c r="P1720" s="55"/>
      <c r="Q1720" s="40" t="s">
        <v>139</v>
      </c>
      <c r="R1720" s="55"/>
      <c r="S1720" s="55"/>
      <c r="T1720" s="55"/>
      <c r="U1720" s="55"/>
      <c r="V1720" s="49" t="s">
        <v>7365</v>
      </c>
      <c r="W1720" s="55"/>
      <c r="X1720" s="55"/>
      <c r="Y1720" s="55"/>
      <c r="Z1720" s="40"/>
      <c r="AA1720" s="55"/>
      <c r="AB1720" s="40"/>
      <c r="AC1720" s="40"/>
      <c r="AD1720" s="55"/>
      <c r="AE1720" s="56"/>
      <c r="AF1720" s="56"/>
      <c r="AG1720" s="56"/>
      <c r="AH1720" s="56"/>
      <c r="AI1720" s="56"/>
      <c r="AJ1720" s="56"/>
      <c r="AK1720" s="56"/>
    </row>
    <row r="1721" ht="26.25" customHeight="1">
      <c r="A1721" s="40">
        <v>1642.0</v>
      </c>
      <c r="B1721" s="55"/>
      <c r="C1721" s="49" t="s">
        <v>7366</v>
      </c>
      <c r="D1721" s="68" t="s">
        <v>7367</v>
      </c>
      <c r="E1721" s="68"/>
      <c r="F1721" s="41" t="s">
        <v>119</v>
      </c>
      <c r="G1721" s="40"/>
      <c r="H1721" s="49" t="s">
        <v>7368</v>
      </c>
      <c r="I1721" s="49" t="s">
        <v>2020</v>
      </c>
      <c r="J1721" s="49" t="s">
        <v>15</v>
      </c>
      <c r="K1721" s="49" t="s">
        <v>105</v>
      </c>
      <c r="L1721" s="52" t="s">
        <v>7369</v>
      </c>
      <c r="M1721" s="53" t="e">
        <v>#ERROR!</v>
      </c>
      <c r="N1721" s="49" t="s">
        <v>7370</v>
      </c>
      <c r="O1721" s="40" t="s">
        <v>106</v>
      </c>
      <c r="P1721" s="55"/>
      <c r="Q1721" s="40" t="s">
        <v>139</v>
      </c>
      <c r="R1721" s="55"/>
      <c r="S1721" s="55"/>
      <c r="T1721" s="55"/>
      <c r="U1721" s="55"/>
      <c r="V1721" s="49" t="s">
        <v>7371</v>
      </c>
      <c r="W1721" s="55"/>
      <c r="X1721" s="55"/>
      <c r="Y1721" s="55"/>
      <c r="Z1721" s="40"/>
      <c r="AA1721" s="55"/>
      <c r="AB1721" s="40"/>
      <c r="AC1721" s="40"/>
      <c r="AD1721" s="55"/>
      <c r="AE1721" s="56"/>
      <c r="AF1721" s="56"/>
      <c r="AG1721" s="56"/>
      <c r="AH1721" s="56"/>
      <c r="AI1721" s="56"/>
      <c r="AJ1721" s="56"/>
      <c r="AK1721" s="56"/>
    </row>
    <row r="1722" ht="26.25" customHeight="1">
      <c r="A1722" s="40">
        <v>1643.0</v>
      </c>
      <c r="B1722" s="55"/>
      <c r="C1722" s="49" t="s">
        <v>7372</v>
      </c>
      <c r="D1722" s="68" t="s">
        <v>7373</v>
      </c>
      <c r="E1722" s="68"/>
      <c r="F1722" s="41" t="s">
        <v>101</v>
      </c>
      <c r="G1722" s="40"/>
      <c r="H1722" s="49" t="s">
        <v>7374</v>
      </c>
      <c r="I1722" s="49" t="s">
        <v>7375</v>
      </c>
      <c r="J1722" s="49" t="s">
        <v>24</v>
      </c>
      <c r="K1722" s="49" t="s">
        <v>1776</v>
      </c>
      <c r="L1722" s="52">
        <v>8.95326451921E11</v>
      </c>
      <c r="M1722" s="53">
        <v>8.5641002696E10</v>
      </c>
      <c r="N1722" s="49" t="s">
        <v>7376</v>
      </c>
      <c r="O1722" s="40" t="s">
        <v>106</v>
      </c>
      <c r="P1722" s="55"/>
      <c r="Q1722" s="40" t="s">
        <v>139</v>
      </c>
      <c r="R1722" s="55"/>
      <c r="S1722" s="55"/>
      <c r="T1722" s="55"/>
      <c r="U1722" s="55"/>
      <c r="V1722" s="49" t="s">
        <v>7377</v>
      </c>
      <c r="W1722" s="55"/>
      <c r="X1722" s="55"/>
      <c r="Y1722" s="55"/>
      <c r="Z1722" s="40"/>
      <c r="AA1722" s="55"/>
      <c r="AB1722" s="40"/>
      <c r="AC1722" s="40"/>
      <c r="AD1722" s="55"/>
      <c r="AE1722" s="56"/>
      <c r="AF1722" s="56"/>
      <c r="AG1722" s="56"/>
      <c r="AH1722" s="56"/>
      <c r="AI1722" s="56"/>
      <c r="AJ1722" s="56"/>
      <c r="AK1722" s="56"/>
    </row>
    <row r="1723" ht="26.25" customHeight="1">
      <c r="A1723" s="40">
        <v>1644.0</v>
      </c>
      <c r="B1723" s="55"/>
      <c r="C1723" s="49" t="s">
        <v>7378</v>
      </c>
      <c r="D1723" s="68" t="s">
        <v>7379</v>
      </c>
      <c r="E1723" s="68"/>
      <c r="F1723" s="41" t="s">
        <v>101</v>
      </c>
      <c r="G1723" s="40"/>
      <c r="H1723" s="49" t="s">
        <v>7380</v>
      </c>
      <c r="I1723" s="49" t="s">
        <v>7381</v>
      </c>
      <c r="J1723" s="49" t="s">
        <v>24</v>
      </c>
      <c r="K1723" s="49" t="s">
        <v>105</v>
      </c>
      <c r="L1723" s="52">
        <v>8.984024711E9</v>
      </c>
      <c r="M1723" s="53">
        <v>8.5601505566E10</v>
      </c>
      <c r="N1723" s="49" t="s">
        <v>7382</v>
      </c>
      <c r="O1723" s="40"/>
      <c r="P1723" s="55"/>
      <c r="Q1723" s="40" t="s">
        <v>139</v>
      </c>
      <c r="R1723" s="55"/>
      <c r="S1723" s="55"/>
      <c r="T1723" s="55"/>
      <c r="U1723" s="55"/>
      <c r="V1723" s="55"/>
      <c r="W1723" s="55"/>
      <c r="X1723" s="55"/>
      <c r="Y1723" s="55"/>
      <c r="Z1723" s="40"/>
      <c r="AA1723" s="55"/>
      <c r="AB1723" s="40"/>
      <c r="AC1723" s="40"/>
      <c r="AD1723" s="55"/>
      <c r="AE1723" s="56"/>
      <c r="AF1723" s="56"/>
      <c r="AG1723" s="56"/>
      <c r="AH1723" s="56"/>
      <c r="AI1723" s="56"/>
      <c r="AJ1723" s="56"/>
      <c r="AK1723" s="56"/>
    </row>
    <row r="1724" ht="26.25" customHeight="1">
      <c r="A1724" s="40">
        <v>1645.0</v>
      </c>
      <c r="B1724" s="55"/>
      <c r="C1724" s="49" t="s">
        <v>7383</v>
      </c>
      <c r="D1724" s="67">
        <v>34157.0</v>
      </c>
      <c r="E1724" s="67"/>
      <c r="F1724" s="41" t="s">
        <v>101</v>
      </c>
      <c r="G1724" s="40"/>
      <c r="H1724" s="49" t="s">
        <v>7384</v>
      </c>
      <c r="I1724" s="49" t="s">
        <v>7385</v>
      </c>
      <c r="J1724" s="49" t="s">
        <v>24</v>
      </c>
      <c r="K1724" s="49" t="s">
        <v>105</v>
      </c>
      <c r="L1724" s="52">
        <v>8.5640032958E10</v>
      </c>
      <c r="M1724" s="53" t="s">
        <v>7386</v>
      </c>
      <c r="N1724" s="49" t="s">
        <v>7387</v>
      </c>
      <c r="O1724" s="40" t="s">
        <v>106</v>
      </c>
      <c r="P1724" s="55"/>
      <c r="Q1724" s="40" t="s">
        <v>108</v>
      </c>
      <c r="R1724" s="55"/>
      <c r="S1724" s="55"/>
      <c r="T1724" s="55"/>
      <c r="U1724" s="55"/>
      <c r="V1724" s="49" t="s">
        <v>1244</v>
      </c>
      <c r="W1724" s="55"/>
      <c r="X1724" s="55"/>
      <c r="Y1724" s="55"/>
      <c r="Z1724" s="40"/>
      <c r="AA1724" s="55"/>
      <c r="AB1724" s="40"/>
      <c r="AC1724" s="40"/>
      <c r="AD1724" s="55"/>
      <c r="AE1724" s="56"/>
      <c r="AF1724" s="56"/>
      <c r="AG1724" s="56"/>
      <c r="AH1724" s="56"/>
      <c r="AI1724" s="56"/>
      <c r="AJ1724" s="56"/>
      <c r="AK1724" s="56"/>
    </row>
    <row r="1725" ht="26.25" customHeight="1">
      <c r="A1725" s="40">
        <v>1646.0</v>
      </c>
      <c r="B1725" s="55"/>
      <c r="C1725" s="49" t="s">
        <v>7388</v>
      </c>
      <c r="D1725" s="67">
        <v>33854.0</v>
      </c>
      <c r="E1725" s="67"/>
      <c r="F1725" s="41" t="s">
        <v>119</v>
      </c>
      <c r="G1725" s="40"/>
      <c r="H1725" s="49" t="s">
        <v>7389</v>
      </c>
      <c r="I1725" s="49" t="s">
        <v>7390</v>
      </c>
      <c r="J1725" s="49" t="s">
        <v>16</v>
      </c>
      <c r="K1725" s="49" t="s">
        <v>105</v>
      </c>
      <c r="L1725" s="75" t="s">
        <v>7391</v>
      </c>
      <c r="M1725" s="53">
        <v>8.1335394136E10</v>
      </c>
      <c r="N1725" s="55"/>
      <c r="O1725" s="40" t="s">
        <v>106</v>
      </c>
      <c r="P1725" s="55"/>
      <c r="Q1725" s="40" t="s">
        <v>139</v>
      </c>
      <c r="R1725" s="55"/>
      <c r="S1725" s="55"/>
      <c r="T1725" s="55"/>
      <c r="U1725" s="55"/>
      <c r="V1725" s="55"/>
      <c r="W1725" s="55"/>
      <c r="X1725" s="55"/>
      <c r="Y1725" s="55"/>
      <c r="Z1725" s="40"/>
      <c r="AA1725" s="55"/>
      <c r="AB1725" s="40"/>
      <c r="AC1725" s="40"/>
      <c r="AD1725" s="55"/>
      <c r="AE1725" s="56"/>
      <c r="AF1725" s="56"/>
      <c r="AG1725" s="56"/>
      <c r="AH1725" s="56"/>
      <c r="AI1725" s="56"/>
      <c r="AJ1725" s="56"/>
      <c r="AK1725" s="56"/>
    </row>
    <row r="1726" ht="26.25" customHeight="1">
      <c r="A1726" s="40">
        <v>1647.0</v>
      </c>
      <c r="B1726" s="55"/>
      <c r="C1726" s="49" t="s">
        <v>7392</v>
      </c>
      <c r="D1726" s="68" t="s">
        <v>7393</v>
      </c>
      <c r="E1726" s="68"/>
      <c r="F1726" s="41" t="s">
        <v>119</v>
      </c>
      <c r="G1726" s="40"/>
      <c r="H1726" s="49" t="s">
        <v>7394</v>
      </c>
      <c r="I1726" s="49" t="s">
        <v>248</v>
      </c>
      <c r="J1726" s="49" t="s">
        <v>11</v>
      </c>
      <c r="K1726" s="49" t="s">
        <v>105</v>
      </c>
      <c r="L1726" s="52">
        <v>8.9524369158E10</v>
      </c>
      <c r="M1726" s="53"/>
      <c r="N1726" s="55"/>
      <c r="O1726" s="40" t="s">
        <v>177</v>
      </c>
      <c r="P1726" s="55"/>
      <c r="Q1726" s="40" t="s">
        <v>139</v>
      </c>
      <c r="R1726" s="55"/>
      <c r="S1726" s="55"/>
      <c r="T1726" s="55"/>
      <c r="U1726" s="55"/>
      <c r="V1726" s="49" t="s">
        <v>5934</v>
      </c>
      <c r="W1726" s="55"/>
      <c r="X1726" s="55"/>
      <c r="Y1726" s="55"/>
      <c r="Z1726" s="40"/>
      <c r="AA1726" s="55"/>
      <c r="AB1726" s="40"/>
      <c r="AC1726" s="40"/>
      <c r="AD1726" s="55"/>
      <c r="AE1726" s="56"/>
      <c r="AF1726" s="56"/>
      <c r="AG1726" s="56"/>
      <c r="AH1726" s="56"/>
      <c r="AI1726" s="56"/>
      <c r="AJ1726" s="56"/>
      <c r="AK1726" s="56"/>
    </row>
    <row r="1727" ht="26.25" customHeight="1">
      <c r="A1727" s="40">
        <v>1648.0</v>
      </c>
      <c r="B1727" s="55"/>
      <c r="C1727" s="49" t="s">
        <v>7395</v>
      </c>
      <c r="D1727" s="67">
        <v>34345.0</v>
      </c>
      <c r="E1727" s="67"/>
      <c r="F1727" s="41" t="s">
        <v>101</v>
      </c>
      <c r="G1727" s="40"/>
      <c r="H1727" s="49" t="s">
        <v>7396</v>
      </c>
      <c r="I1727" s="49" t="s">
        <v>7397</v>
      </c>
      <c r="J1727" s="49" t="s">
        <v>31</v>
      </c>
      <c r="K1727" s="49" t="s">
        <v>1776</v>
      </c>
      <c r="L1727" s="52">
        <v>8.973619864E9</v>
      </c>
      <c r="M1727" s="53">
        <v>8.1918877991E10</v>
      </c>
      <c r="N1727" s="49" t="s">
        <v>7398</v>
      </c>
      <c r="O1727" s="40"/>
      <c r="P1727" s="55"/>
      <c r="Q1727" s="40" t="s">
        <v>139</v>
      </c>
      <c r="R1727" s="55"/>
      <c r="S1727" s="55"/>
      <c r="T1727" s="55"/>
      <c r="U1727" s="55"/>
      <c r="V1727" s="49" t="s">
        <v>7399</v>
      </c>
      <c r="W1727" s="55"/>
      <c r="X1727" s="55"/>
      <c r="Y1727" s="55"/>
      <c r="Z1727" s="40"/>
      <c r="AA1727" s="55"/>
      <c r="AB1727" s="40"/>
      <c r="AC1727" s="40"/>
      <c r="AD1727" s="55"/>
      <c r="AE1727" s="56"/>
      <c r="AF1727" s="56"/>
      <c r="AG1727" s="56"/>
      <c r="AH1727" s="56"/>
      <c r="AI1727" s="56"/>
      <c r="AJ1727" s="56"/>
      <c r="AK1727" s="56"/>
    </row>
    <row r="1728" ht="26.25" customHeight="1">
      <c r="A1728" s="10">
        <f>A1727+1</f>
        <v>1649</v>
      </c>
      <c r="B1728" s="56"/>
      <c r="C1728" s="66" t="s">
        <v>7400</v>
      </c>
      <c r="D1728" s="61">
        <v>32861.0</v>
      </c>
      <c r="E1728" s="61"/>
      <c r="F1728" s="78" t="s">
        <v>119</v>
      </c>
      <c r="G1728" s="66" t="s">
        <v>102</v>
      </c>
      <c r="H1728" s="66" t="s">
        <v>7401</v>
      </c>
      <c r="I1728" s="66" t="s">
        <v>7402</v>
      </c>
      <c r="J1728" s="66" t="s">
        <v>11</v>
      </c>
      <c r="K1728" s="66" t="s">
        <v>314</v>
      </c>
      <c r="L1728" s="64">
        <v>8.1277712219E10</v>
      </c>
      <c r="M1728" s="64">
        <v>8.1282211305E10</v>
      </c>
      <c r="N1728" s="66" t="s">
        <v>7403</v>
      </c>
      <c r="O1728" s="81" t="s">
        <v>4</v>
      </c>
      <c r="P1728" s="66" t="s">
        <v>123</v>
      </c>
      <c r="Q1728" s="66" t="s">
        <v>588</v>
      </c>
      <c r="R1728" s="66" t="s">
        <v>158</v>
      </c>
      <c r="S1728" s="66" t="s">
        <v>7404</v>
      </c>
      <c r="T1728" s="66" t="s">
        <v>179</v>
      </c>
      <c r="U1728" s="66" t="s">
        <v>7405</v>
      </c>
      <c r="V1728" s="66" t="s">
        <v>7406</v>
      </c>
      <c r="W1728" s="66" t="s">
        <v>7407</v>
      </c>
      <c r="X1728" s="66" t="s">
        <v>7408</v>
      </c>
      <c r="Y1728" s="82" t="s">
        <v>7409</v>
      </c>
      <c r="Z1728" s="66"/>
      <c r="AA1728" s="82" t="s">
        <v>7410</v>
      </c>
      <c r="AB1728" s="82" t="s">
        <v>7411</v>
      </c>
      <c r="AC1728" s="66" t="s">
        <v>7412</v>
      </c>
      <c r="AD1728" s="66"/>
      <c r="AE1728" s="66"/>
      <c r="AF1728" s="56"/>
      <c r="AG1728" s="56"/>
      <c r="AH1728" s="56"/>
      <c r="AI1728" s="56"/>
      <c r="AJ1728" s="56"/>
      <c r="AK1728" s="56"/>
    </row>
    <row r="1729" ht="26.25" customHeight="1">
      <c r="A1729" s="40">
        <v>1649.0</v>
      </c>
      <c r="B1729" s="55"/>
      <c r="C1729" s="49" t="s">
        <v>7413</v>
      </c>
      <c r="D1729" s="68" t="s">
        <v>7414</v>
      </c>
      <c r="E1729" s="68"/>
      <c r="F1729" s="41" t="s">
        <v>101</v>
      </c>
      <c r="G1729" s="40"/>
      <c r="H1729" s="49" t="s">
        <v>7415</v>
      </c>
      <c r="I1729" s="49" t="s">
        <v>2404</v>
      </c>
      <c r="J1729" s="49" t="s">
        <v>16</v>
      </c>
      <c r="K1729" s="49" t="s">
        <v>105</v>
      </c>
      <c r="L1729" s="52">
        <v>8.7853317778E10</v>
      </c>
      <c r="M1729" s="53">
        <v>8.1357698549E10</v>
      </c>
      <c r="N1729" s="49" t="s">
        <v>7416</v>
      </c>
      <c r="O1729" s="40" t="s">
        <v>106</v>
      </c>
      <c r="P1729" s="55"/>
      <c r="Q1729" s="40" t="s">
        <v>139</v>
      </c>
      <c r="R1729" s="55"/>
      <c r="S1729" s="55"/>
      <c r="T1729" s="55"/>
      <c r="U1729" s="55"/>
      <c r="V1729" s="49" t="s">
        <v>7417</v>
      </c>
      <c r="W1729" s="55"/>
      <c r="X1729" s="55"/>
      <c r="Y1729" s="55"/>
      <c r="Z1729" s="40"/>
      <c r="AA1729" s="55"/>
      <c r="AB1729" s="40"/>
      <c r="AC1729" s="40"/>
      <c r="AD1729" s="55"/>
      <c r="AE1729" s="56"/>
      <c r="AF1729" s="56"/>
      <c r="AG1729" s="56"/>
      <c r="AH1729" s="56"/>
      <c r="AI1729" s="56"/>
      <c r="AJ1729" s="56"/>
      <c r="AK1729" s="56"/>
    </row>
    <row r="1730" ht="26.25" customHeight="1">
      <c r="A1730" s="10">
        <f>A1729+1</f>
        <v>1650</v>
      </c>
      <c r="B1730" s="56"/>
      <c r="C1730" s="66" t="s">
        <v>7418</v>
      </c>
      <c r="D1730" s="61">
        <v>34316.0</v>
      </c>
      <c r="E1730" s="61"/>
      <c r="F1730" s="78" t="s">
        <v>119</v>
      </c>
      <c r="G1730" s="66" t="s">
        <v>102</v>
      </c>
      <c r="H1730" s="66" t="s">
        <v>7419</v>
      </c>
      <c r="I1730" s="66" t="s">
        <v>7420</v>
      </c>
      <c r="J1730" s="66" t="s">
        <v>13</v>
      </c>
      <c r="K1730" s="66" t="s">
        <v>105</v>
      </c>
      <c r="L1730" s="64">
        <v>8.8212547151E10</v>
      </c>
      <c r="M1730" s="64">
        <v>8.128368632E10</v>
      </c>
      <c r="N1730" s="66" t="s">
        <v>7421</v>
      </c>
      <c r="O1730" s="81" t="s">
        <v>106</v>
      </c>
      <c r="P1730" s="66" t="s">
        <v>123</v>
      </c>
      <c r="Q1730" s="66" t="s">
        <v>588</v>
      </c>
      <c r="R1730" s="66" t="s">
        <v>638</v>
      </c>
      <c r="S1730" s="66"/>
      <c r="T1730" s="66" t="s">
        <v>216</v>
      </c>
      <c r="U1730" s="66" t="s">
        <v>7422</v>
      </c>
      <c r="V1730" s="66" t="s">
        <v>7423</v>
      </c>
      <c r="W1730" s="66" t="s">
        <v>7424</v>
      </c>
      <c r="X1730" s="66" t="s">
        <v>7425</v>
      </c>
      <c r="Y1730" s="82" t="s">
        <v>7426</v>
      </c>
      <c r="Z1730" s="66"/>
      <c r="AA1730" s="82" t="s">
        <v>7427</v>
      </c>
      <c r="AB1730" s="82" t="s">
        <v>7428</v>
      </c>
      <c r="AC1730" s="66" t="s">
        <v>7429</v>
      </c>
      <c r="AD1730" s="66"/>
      <c r="AE1730" s="82" t="s">
        <v>7430</v>
      </c>
      <c r="AF1730" s="56"/>
      <c r="AG1730" s="56"/>
      <c r="AH1730" s="56"/>
      <c r="AI1730" s="56"/>
      <c r="AJ1730" s="56"/>
      <c r="AK1730" s="56"/>
    </row>
    <row r="1731" ht="26.25" customHeight="1">
      <c r="A1731" s="40">
        <v>1650.0</v>
      </c>
      <c r="B1731" s="55"/>
      <c r="C1731" s="49" t="s">
        <v>7431</v>
      </c>
      <c r="D1731" s="67">
        <v>34465.0</v>
      </c>
      <c r="E1731" s="67"/>
      <c r="F1731" s="41" t="s">
        <v>101</v>
      </c>
      <c r="G1731" s="40"/>
      <c r="H1731" s="49" t="s">
        <v>7432</v>
      </c>
      <c r="I1731" s="49" t="s">
        <v>7433</v>
      </c>
      <c r="J1731" s="49" t="s">
        <v>16</v>
      </c>
      <c r="K1731" s="49" t="s">
        <v>105</v>
      </c>
      <c r="L1731" s="75" t="s">
        <v>7434</v>
      </c>
      <c r="M1731" s="53">
        <v>8.5804058084E10</v>
      </c>
      <c r="N1731" s="49" t="s">
        <v>7435</v>
      </c>
      <c r="O1731" s="40" t="s">
        <v>106</v>
      </c>
      <c r="P1731" s="55"/>
      <c r="Q1731" s="40" t="s">
        <v>139</v>
      </c>
      <c r="R1731" s="55"/>
      <c r="S1731" s="55"/>
      <c r="T1731" s="55"/>
      <c r="U1731" s="55"/>
      <c r="V1731" s="49" t="s">
        <v>7436</v>
      </c>
      <c r="W1731" s="55"/>
      <c r="X1731" s="55"/>
      <c r="Y1731" s="55"/>
      <c r="Z1731" s="40"/>
      <c r="AA1731" s="55"/>
      <c r="AB1731" s="40"/>
      <c r="AC1731" s="40"/>
      <c r="AD1731" s="55"/>
      <c r="AE1731" s="56"/>
      <c r="AF1731" s="56"/>
      <c r="AG1731" s="56"/>
      <c r="AH1731" s="56"/>
      <c r="AI1731" s="56"/>
      <c r="AJ1731" s="56"/>
      <c r="AK1731" s="56"/>
    </row>
    <row r="1732" ht="26.25" customHeight="1">
      <c r="A1732" s="40">
        <v>1651.0</v>
      </c>
      <c r="B1732" s="55"/>
      <c r="C1732" s="49" t="s">
        <v>7437</v>
      </c>
      <c r="D1732" s="68" t="s">
        <v>7438</v>
      </c>
      <c r="E1732" s="68"/>
      <c r="F1732" s="41" t="s">
        <v>101</v>
      </c>
      <c r="G1732" s="40"/>
      <c r="H1732" s="49" t="s">
        <v>7439</v>
      </c>
      <c r="I1732" s="49" t="s">
        <v>2660</v>
      </c>
      <c r="J1732" s="49" t="s">
        <v>11</v>
      </c>
      <c r="K1732" s="49" t="s">
        <v>105</v>
      </c>
      <c r="L1732" s="52">
        <v>8.974757111E9</v>
      </c>
      <c r="M1732" s="53"/>
      <c r="N1732" s="49" t="s">
        <v>7440</v>
      </c>
      <c r="O1732" s="40" t="s">
        <v>106</v>
      </c>
      <c r="P1732" s="55"/>
      <c r="Q1732" s="40" t="s">
        <v>139</v>
      </c>
      <c r="R1732" s="55"/>
      <c r="S1732" s="55"/>
      <c r="T1732" s="55"/>
      <c r="U1732" s="55"/>
      <c r="V1732" s="49" t="s">
        <v>7441</v>
      </c>
      <c r="W1732" s="55"/>
      <c r="X1732" s="55"/>
      <c r="Y1732" s="55"/>
      <c r="Z1732" s="40"/>
      <c r="AA1732" s="55"/>
      <c r="AB1732" s="40"/>
      <c r="AC1732" s="40"/>
      <c r="AD1732" s="55"/>
      <c r="AE1732" s="56"/>
      <c r="AF1732" s="56"/>
      <c r="AG1732" s="56"/>
      <c r="AH1732" s="56"/>
      <c r="AI1732" s="56"/>
      <c r="AJ1732" s="56"/>
      <c r="AK1732" s="56"/>
    </row>
    <row r="1733" ht="26.25" customHeight="1">
      <c r="A1733" s="40">
        <v>1652.0</v>
      </c>
      <c r="B1733" s="55"/>
      <c r="C1733" s="49" t="s">
        <v>7442</v>
      </c>
      <c r="D1733" s="68" t="s">
        <v>7443</v>
      </c>
      <c r="E1733" s="68"/>
      <c r="F1733" s="41" t="s">
        <v>101</v>
      </c>
      <c r="G1733" s="40"/>
      <c r="H1733" s="49" t="s">
        <v>7444</v>
      </c>
      <c r="I1733" s="49" t="s">
        <v>7445</v>
      </c>
      <c r="J1733" s="49" t="s">
        <v>24</v>
      </c>
      <c r="K1733" s="49" t="s">
        <v>105</v>
      </c>
      <c r="L1733" s="52">
        <v>8.5801526441E10</v>
      </c>
      <c r="M1733" s="53" t="s">
        <v>7446</v>
      </c>
      <c r="N1733" s="49" t="s">
        <v>7447</v>
      </c>
      <c r="O1733" s="40" t="s">
        <v>106</v>
      </c>
      <c r="P1733" s="55"/>
      <c r="Q1733" s="40" t="s">
        <v>139</v>
      </c>
      <c r="R1733" s="55"/>
      <c r="S1733" s="55"/>
      <c r="T1733" s="55"/>
      <c r="U1733" s="55"/>
      <c r="V1733" s="49" t="s">
        <v>7448</v>
      </c>
      <c r="W1733" s="55"/>
      <c r="X1733" s="55"/>
      <c r="Y1733" s="55"/>
      <c r="Z1733" s="40"/>
      <c r="AA1733" s="55"/>
      <c r="AB1733" s="40"/>
      <c r="AC1733" s="40"/>
      <c r="AD1733" s="55"/>
      <c r="AE1733" s="56"/>
      <c r="AF1733" s="56"/>
      <c r="AG1733" s="56"/>
      <c r="AH1733" s="56"/>
      <c r="AI1733" s="56"/>
      <c r="AJ1733" s="56"/>
      <c r="AK1733" s="56"/>
    </row>
    <row r="1734" ht="26.25" customHeight="1">
      <c r="A1734" s="40">
        <v>1653.0</v>
      </c>
      <c r="B1734" s="55"/>
      <c r="C1734" s="49" t="s">
        <v>7449</v>
      </c>
      <c r="D1734" s="67">
        <v>33970.0</v>
      </c>
      <c r="E1734" s="67"/>
      <c r="F1734" s="41" t="s">
        <v>119</v>
      </c>
      <c r="G1734" s="40"/>
      <c r="H1734" s="49" t="s">
        <v>7450</v>
      </c>
      <c r="I1734" s="49" t="s">
        <v>7451</v>
      </c>
      <c r="J1734" s="49" t="s">
        <v>24</v>
      </c>
      <c r="K1734" s="49" t="s">
        <v>1776</v>
      </c>
      <c r="L1734" s="52">
        <v>8.5640777826E10</v>
      </c>
      <c r="M1734" s="53" t="e">
        <v>#ERROR!</v>
      </c>
      <c r="N1734" s="49" t="s">
        <v>7452</v>
      </c>
      <c r="O1734" s="40" t="s">
        <v>177</v>
      </c>
      <c r="P1734" s="55"/>
      <c r="Q1734" s="40" t="s">
        <v>108</v>
      </c>
      <c r="R1734" s="55"/>
      <c r="S1734" s="55"/>
      <c r="T1734" s="55"/>
      <c r="U1734" s="55"/>
      <c r="V1734" s="49" t="s">
        <v>7453</v>
      </c>
      <c r="W1734" s="55"/>
      <c r="X1734" s="55"/>
      <c r="Y1734" s="55"/>
      <c r="Z1734" s="40"/>
      <c r="AA1734" s="55"/>
      <c r="AB1734" s="40"/>
      <c r="AC1734" s="40"/>
      <c r="AD1734" s="55"/>
      <c r="AE1734" s="56"/>
      <c r="AF1734" s="56"/>
      <c r="AG1734" s="56"/>
      <c r="AH1734" s="56"/>
      <c r="AI1734" s="56"/>
      <c r="AJ1734" s="56"/>
      <c r="AK1734" s="56"/>
    </row>
    <row r="1735" ht="26.25" customHeight="1">
      <c r="A1735" s="40">
        <v>1654.0</v>
      </c>
      <c r="B1735" s="55"/>
      <c r="C1735" s="49" t="s">
        <v>7454</v>
      </c>
      <c r="D1735" s="68" t="s">
        <v>7455</v>
      </c>
      <c r="E1735" s="68"/>
      <c r="F1735" s="41" t="s">
        <v>119</v>
      </c>
      <c r="G1735" s="40"/>
      <c r="H1735" s="49" t="s">
        <v>7456</v>
      </c>
      <c r="I1735" s="49" t="s">
        <v>1632</v>
      </c>
      <c r="J1735" s="49" t="s">
        <v>16</v>
      </c>
      <c r="K1735" s="49" t="s">
        <v>105</v>
      </c>
      <c r="L1735" s="52">
        <v>8.5854901703E10</v>
      </c>
      <c r="M1735" s="53" t="s">
        <v>7457</v>
      </c>
      <c r="N1735" s="49" t="s">
        <v>7458</v>
      </c>
      <c r="O1735" s="40" t="s">
        <v>106</v>
      </c>
      <c r="P1735" s="55"/>
      <c r="Q1735" s="40" t="s">
        <v>139</v>
      </c>
      <c r="R1735" s="55"/>
      <c r="S1735" s="55"/>
      <c r="T1735" s="55"/>
      <c r="U1735" s="55"/>
      <c r="V1735" s="49" t="s">
        <v>102</v>
      </c>
      <c r="W1735" s="55"/>
      <c r="X1735" s="55"/>
      <c r="Y1735" s="55"/>
      <c r="Z1735" s="40"/>
      <c r="AA1735" s="55"/>
      <c r="AB1735" s="40"/>
      <c r="AC1735" s="40"/>
      <c r="AD1735" s="55"/>
      <c r="AE1735" s="56"/>
      <c r="AF1735" s="56"/>
      <c r="AG1735" s="56"/>
      <c r="AH1735" s="56"/>
      <c r="AI1735" s="56"/>
      <c r="AJ1735" s="56"/>
      <c r="AK1735" s="56"/>
    </row>
    <row r="1736" ht="26.25" customHeight="1">
      <c r="A1736" s="40">
        <v>1655.0</v>
      </c>
      <c r="B1736" s="55"/>
      <c r="C1736" s="49" t="s">
        <v>7459</v>
      </c>
      <c r="D1736" s="67">
        <v>30418.0</v>
      </c>
      <c r="E1736" s="67"/>
      <c r="F1736" s="41" t="s">
        <v>119</v>
      </c>
      <c r="G1736" s="40"/>
      <c r="H1736" s="49" t="s">
        <v>7460</v>
      </c>
      <c r="I1736" s="49" t="s">
        <v>2336</v>
      </c>
      <c r="J1736" s="49" t="s">
        <v>24</v>
      </c>
      <c r="K1736" s="49" t="s">
        <v>105</v>
      </c>
      <c r="L1736" s="52">
        <v>8.2137600783E10</v>
      </c>
      <c r="M1736" s="53">
        <v>8.122801512E9</v>
      </c>
      <c r="N1736" s="49" t="s">
        <v>7461</v>
      </c>
      <c r="O1736" s="40" t="s">
        <v>106</v>
      </c>
      <c r="P1736" s="55"/>
      <c r="Q1736" s="40" t="s">
        <v>139</v>
      </c>
      <c r="R1736" s="55"/>
      <c r="S1736" s="55"/>
      <c r="T1736" s="55"/>
      <c r="U1736" s="55"/>
      <c r="V1736" s="49" t="s">
        <v>7462</v>
      </c>
      <c r="W1736" s="55"/>
      <c r="X1736" s="55"/>
      <c r="Y1736" s="55"/>
      <c r="Z1736" s="40"/>
      <c r="AA1736" s="55"/>
      <c r="AB1736" s="40"/>
      <c r="AC1736" s="40"/>
      <c r="AD1736" s="55"/>
      <c r="AE1736" s="56"/>
      <c r="AF1736" s="56"/>
      <c r="AG1736" s="56"/>
      <c r="AH1736" s="56"/>
      <c r="AI1736" s="56"/>
      <c r="AJ1736" s="56"/>
      <c r="AK1736" s="56"/>
    </row>
    <row r="1737" ht="26.25" customHeight="1">
      <c r="A1737" s="40">
        <v>1656.0</v>
      </c>
      <c r="B1737" s="55"/>
      <c r="C1737" s="49" t="s">
        <v>7463</v>
      </c>
      <c r="D1737" s="67">
        <v>34436.0</v>
      </c>
      <c r="E1737" s="67"/>
      <c r="F1737" s="41" t="s">
        <v>119</v>
      </c>
      <c r="G1737" s="40"/>
      <c r="H1737" s="49" t="s">
        <v>7464</v>
      </c>
      <c r="I1737" s="49" t="s">
        <v>7465</v>
      </c>
      <c r="J1737" s="49" t="s">
        <v>13</v>
      </c>
      <c r="K1737" s="49" t="s">
        <v>105</v>
      </c>
      <c r="L1737" s="52" t="s">
        <v>7466</v>
      </c>
      <c r="M1737" s="53" t="s">
        <v>7466</v>
      </c>
      <c r="N1737" s="49" t="s">
        <v>7467</v>
      </c>
      <c r="O1737" s="40" t="s">
        <v>106</v>
      </c>
      <c r="P1737" s="55"/>
      <c r="Q1737" s="40" t="s">
        <v>139</v>
      </c>
      <c r="R1737" s="55"/>
      <c r="S1737" s="55"/>
      <c r="T1737" s="55"/>
      <c r="U1737" s="55"/>
      <c r="V1737" s="49" t="s">
        <v>7468</v>
      </c>
      <c r="W1737" s="55"/>
      <c r="X1737" s="55"/>
      <c r="Y1737" s="55"/>
      <c r="Z1737" s="40"/>
      <c r="AA1737" s="55"/>
      <c r="AB1737" s="40"/>
      <c r="AC1737" s="40"/>
      <c r="AD1737" s="55"/>
      <c r="AE1737" s="56"/>
      <c r="AF1737" s="56"/>
      <c r="AG1737" s="56"/>
      <c r="AH1737" s="56"/>
      <c r="AI1737" s="56"/>
      <c r="AJ1737" s="56"/>
      <c r="AK1737" s="56"/>
    </row>
    <row r="1738" ht="26.25" customHeight="1">
      <c r="A1738" s="40">
        <v>1657.0</v>
      </c>
      <c r="B1738" s="55"/>
      <c r="C1738" s="49" t="s">
        <v>7469</v>
      </c>
      <c r="D1738" s="67">
        <v>34650.0</v>
      </c>
      <c r="E1738" s="67"/>
      <c r="F1738" s="41" t="s">
        <v>119</v>
      </c>
      <c r="G1738" s="40"/>
      <c r="H1738" s="49" t="s">
        <v>7470</v>
      </c>
      <c r="I1738" s="49" t="s">
        <v>7471</v>
      </c>
      <c r="J1738" s="49" t="s">
        <v>16</v>
      </c>
      <c r="K1738" s="49" t="s">
        <v>105</v>
      </c>
      <c r="L1738" s="52">
        <v>8.1333917114E10</v>
      </c>
      <c r="M1738" s="53">
        <v>8.5235245053E10</v>
      </c>
      <c r="N1738" s="49" t="s">
        <v>7472</v>
      </c>
      <c r="O1738" s="40" t="s">
        <v>106</v>
      </c>
      <c r="P1738" s="55"/>
      <c r="Q1738" s="40" t="s">
        <v>139</v>
      </c>
      <c r="R1738" s="55"/>
      <c r="S1738" s="55"/>
      <c r="T1738" s="55"/>
      <c r="U1738" s="55"/>
      <c r="V1738" s="49" t="s">
        <v>7473</v>
      </c>
      <c r="W1738" s="55"/>
      <c r="X1738" s="55"/>
      <c r="Y1738" s="55"/>
      <c r="Z1738" s="40"/>
      <c r="AA1738" s="55"/>
      <c r="AB1738" s="40"/>
      <c r="AC1738" s="40"/>
      <c r="AD1738" s="55"/>
      <c r="AE1738" s="56"/>
      <c r="AF1738" s="56"/>
      <c r="AG1738" s="56"/>
      <c r="AH1738" s="56"/>
      <c r="AI1738" s="56"/>
      <c r="AJ1738" s="56"/>
      <c r="AK1738" s="56"/>
    </row>
    <row r="1739" ht="26.25" customHeight="1">
      <c r="A1739" s="40">
        <v>1658.0</v>
      </c>
      <c r="B1739" s="55"/>
      <c r="C1739" s="49" t="s">
        <v>7474</v>
      </c>
      <c r="D1739" s="67">
        <v>29807.0</v>
      </c>
      <c r="E1739" s="67"/>
      <c r="F1739" s="41" t="s">
        <v>101</v>
      </c>
      <c r="G1739" s="40"/>
      <c r="H1739" s="49" t="s">
        <v>7475</v>
      </c>
      <c r="I1739" s="49" t="s">
        <v>1768</v>
      </c>
      <c r="J1739" s="49" t="s">
        <v>11</v>
      </c>
      <c r="K1739" s="49" t="s">
        <v>105</v>
      </c>
      <c r="L1739" s="52">
        <v>8.9607139645E10</v>
      </c>
      <c r="M1739" s="53" t="s">
        <v>7476</v>
      </c>
      <c r="N1739" s="49" t="s">
        <v>7477</v>
      </c>
      <c r="O1739" s="40" t="s">
        <v>177</v>
      </c>
      <c r="P1739" s="55"/>
      <c r="Q1739" s="40" t="s">
        <v>108</v>
      </c>
      <c r="R1739" s="55"/>
      <c r="S1739" s="55"/>
      <c r="T1739" s="55"/>
      <c r="U1739" s="55"/>
      <c r="V1739" s="49" t="s">
        <v>7478</v>
      </c>
      <c r="W1739" s="55"/>
      <c r="X1739" s="55"/>
      <c r="Y1739" s="55"/>
      <c r="Z1739" s="40"/>
      <c r="AA1739" s="55"/>
      <c r="AB1739" s="40"/>
      <c r="AC1739" s="40"/>
      <c r="AD1739" s="55"/>
      <c r="AE1739" s="56"/>
      <c r="AF1739" s="56"/>
      <c r="AG1739" s="56"/>
      <c r="AH1739" s="56"/>
      <c r="AI1739" s="56"/>
      <c r="AJ1739" s="56"/>
      <c r="AK1739" s="56"/>
    </row>
    <row r="1740" ht="26.25" customHeight="1">
      <c r="A1740" s="40">
        <v>1659.0</v>
      </c>
      <c r="B1740" s="55"/>
      <c r="C1740" s="49" t="s">
        <v>7479</v>
      </c>
      <c r="D1740" s="68" t="s">
        <v>3441</v>
      </c>
      <c r="E1740" s="68"/>
      <c r="F1740" s="41" t="s">
        <v>101</v>
      </c>
      <c r="G1740" s="40"/>
      <c r="H1740" s="49" t="s">
        <v>7480</v>
      </c>
      <c r="I1740" s="49" t="s">
        <v>15</v>
      </c>
      <c r="J1740" s="49" t="s">
        <v>15</v>
      </c>
      <c r="K1740" s="49" t="s">
        <v>105</v>
      </c>
      <c r="L1740" s="52">
        <v>8.118706278E9</v>
      </c>
      <c r="M1740" s="53">
        <v>8.7871016315E10</v>
      </c>
      <c r="N1740" s="49" t="s">
        <v>7481</v>
      </c>
      <c r="O1740" s="40" t="s">
        <v>106</v>
      </c>
      <c r="P1740" s="55"/>
      <c r="Q1740" s="40" t="s">
        <v>139</v>
      </c>
      <c r="R1740" s="55"/>
      <c r="S1740" s="55"/>
      <c r="T1740" s="55"/>
      <c r="U1740" s="55"/>
      <c r="V1740" s="49" t="s">
        <v>7482</v>
      </c>
      <c r="W1740" s="55"/>
      <c r="X1740" s="55"/>
      <c r="Y1740" s="55"/>
      <c r="Z1740" s="40"/>
      <c r="AA1740" s="55"/>
      <c r="AB1740" s="40"/>
      <c r="AC1740" s="40"/>
      <c r="AD1740" s="55"/>
      <c r="AE1740" s="56"/>
      <c r="AF1740" s="56"/>
      <c r="AG1740" s="56"/>
      <c r="AH1740" s="56"/>
      <c r="AI1740" s="56"/>
      <c r="AJ1740" s="56"/>
      <c r="AK1740" s="56"/>
    </row>
    <row r="1741" ht="26.25" customHeight="1">
      <c r="A1741" s="40">
        <v>1660.0</v>
      </c>
      <c r="B1741" s="55"/>
      <c r="C1741" s="49" t="s">
        <v>7483</v>
      </c>
      <c r="D1741" s="67">
        <v>35436.0</v>
      </c>
      <c r="E1741" s="67"/>
      <c r="F1741" s="41" t="s">
        <v>119</v>
      </c>
      <c r="G1741" s="40"/>
      <c r="H1741" s="49" t="s">
        <v>7484</v>
      </c>
      <c r="I1741" s="49" t="s">
        <v>2605</v>
      </c>
      <c r="J1741" s="49" t="s">
        <v>36</v>
      </c>
      <c r="K1741" s="49" t="s">
        <v>105</v>
      </c>
      <c r="L1741" s="52">
        <v>8.2340037457E10</v>
      </c>
      <c r="M1741" s="53" t="s">
        <v>7485</v>
      </c>
      <c r="N1741" s="49" t="s">
        <v>7486</v>
      </c>
      <c r="O1741" s="40" t="s">
        <v>106</v>
      </c>
      <c r="P1741" s="55"/>
      <c r="Q1741" s="40" t="s">
        <v>139</v>
      </c>
      <c r="R1741" s="55"/>
      <c r="S1741" s="55"/>
      <c r="T1741" s="55"/>
      <c r="U1741" s="55"/>
      <c r="V1741" s="49" t="s">
        <v>7487</v>
      </c>
      <c r="W1741" s="55"/>
      <c r="X1741" s="55"/>
      <c r="Y1741" s="55"/>
      <c r="Z1741" s="40"/>
      <c r="AA1741" s="55"/>
      <c r="AB1741" s="40"/>
      <c r="AC1741" s="40"/>
      <c r="AD1741" s="55"/>
      <c r="AE1741" s="56"/>
      <c r="AF1741" s="56"/>
      <c r="AG1741" s="56"/>
      <c r="AH1741" s="56"/>
      <c r="AI1741" s="56"/>
      <c r="AJ1741" s="56"/>
      <c r="AK1741" s="56"/>
    </row>
    <row r="1742" ht="26.25" customHeight="1">
      <c r="A1742" s="40">
        <v>1661.0</v>
      </c>
      <c r="B1742" s="55"/>
      <c r="C1742" s="49" t="s">
        <v>7488</v>
      </c>
      <c r="D1742" s="67">
        <v>43051.0</v>
      </c>
      <c r="E1742" s="67"/>
      <c r="F1742" s="41" t="s">
        <v>119</v>
      </c>
      <c r="G1742" s="40"/>
      <c r="H1742" s="49" t="s">
        <v>7489</v>
      </c>
      <c r="I1742" s="49" t="s">
        <v>7471</v>
      </c>
      <c r="J1742" s="49" t="s">
        <v>16</v>
      </c>
      <c r="K1742" s="49" t="s">
        <v>6995</v>
      </c>
      <c r="L1742" s="52">
        <v>8.95397759114E11</v>
      </c>
      <c r="M1742" s="53"/>
      <c r="N1742" s="49" t="s">
        <v>7490</v>
      </c>
      <c r="O1742" s="40" t="s">
        <v>106</v>
      </c>
      <c r="P1742" s="55"/>
      <c r="Q1742" s="40" t="s">
        <v>139</v>
      </c>
      <c r="R1742" s="55"/>
      <c r="S1742" s="55"/>
      <c r="T1742" s="55"/>
      <c r="U1742" s="55"/>
      <c r="V1742" s="49" t="s">
        <v>7491</v>
      </c>
      <c r="W1742" s="55"/>
      <c r="X1742" s="55"/>
      <c r="Y1742" s="55"/>
      <c r="Z1742" s="40"/>
      <c r="AA1742" s="55"/>
      <c r="AB1742" s="40"/>
      <c r="AC1742" s="40"/>
      <c r="AD1742" s="55"/>
      <c r="AE1742" s="56"/>
      <c r="AF1742" s="56"/>
      <c r="AG1742" s="56"/>
      <c r="AH1742" s="56"/>
      <c r="AI1742" s="56"/>
      <c r="AJ1742" s="56"/>
      <c r="AK1742" s="56"/>
    </row>
    <row r="1743" ht="26.25" customHeight="1">
      <c r="A1743" s="40">
        <v>1662.0</v>
      </c>
      <c r="B1743" s="55"/>
      <c r="C1743" s="49" t="s">
        <v>7492</v>
      </c>
      <c r="D1743" s="67">
        <v>35068.0</v>
      </c>
      <c r="E1743" s="67"/>
      <c r="F1743" s="41" t="s">
        <v>101</v>
      </c>
      <c r="G1743" s="40"/>
      <c r="H1743" s="49" t="s">
        <v>7493</v>
      </c>
      <c r="I1743" s="49" t="s">
        <v>1768</v>
      </c>
      <c r="J1743" s="49" t="s">
        <v>11</v>
      </c>
      <c r="K1743" s="49" t="s">
        <v>105</v>
      </c>
      <c r="L1743" s="52">
        <v>8.3829600074E10</v>
      </c>
      <c r="M1743" s="53">
        <v>8.7825635589E10</v>
      </c>
      <c r="N1743" s="55"/>
      <c r="O1743" s="40" t="s">
        <v>106</v>
      </c>
      <c r="P1743" s="55"/>
      <c r="Q1743" s="40" t="s">
        <v>139</v>
      </c>
      <c r="R1743" s="55"/>
      <c r="S1743" s="55"/>
      <c r="T1743" s="55"/>
      <c r="U1743" s="55"/>
      <c r="V1743" s="49" t="s">
        <v>7494</v>
      </c>
      <c r="W1743" s="55"/>
      <c r="X1743" s="55"/>
      <c r="Y1743" s="55"/>
      <c r="Z1743" s="40"/>
      <c r="AA1743" s="55"/>
      <c r="AB1743" s="40"/>
      <c r="AC1743" s="40"/>
      <c r="AD1743" s="55"/>
      <c r="AE1743" s="56"/>
      <c r="AF1743" s="56"/>
      <c r="AG1743" s="56"/>
      <c r="AH1743" s="56"/>
      <c r="AI1743" s="56"/>
      <c r="AJ1743" s="56"/>
      <c r="AK1743" s="56"/>
    </row>
    <row r="1744" ht="26.25" customHeight="1">
      <c r="A1744" s="10">
        <f>A1743+1</f>
        <v>1663</v>
      </c>
      <c r="B1744" s="56"/>
      <c r="C1744" s="66" t="s">
        <v>7495</v>
      </c>
      <c r="D1744" s="61">
        <v>32523.0</v>
      </c>
      <c r="E1744" s="62" t="s">
        <v>7496</v>
      </c>
      <c r="F1744" s="78" t="s">
        <v>101</v>
      </c>
      <c r="G1744" s="66" t="s">
        <v>102</v>
      </c>
      <c r="H1744" s="66" t="s">
        <v>7497</v>
      </c>
      <c r="I1744" s="66" t="s">
        <v>2933</v>
      </c>
      <c r="J1744" s="66" t="s">
        <v>24</v>
      </c>
      <c r="K1744" s="66" t="s">
        <v>314</v>
      </c>
      <c r="L1744" s="64">
        <v>8.2226868744E10</v>
      </c>
      <c r="M1744" s="89">
        <v>8.81024E11</v>
      </c>
      <c r="N1744" s="66" t="s">
        <v>7498</v>
      </c>
      <c r="O1744" s="81" t="s">
        <v>137</v>
      </c>
      <c r="P1744" s="66" t="s">
        <v>123</v>
      </c>
      <c r="Q1744" s="66" t="s">
        <v>588</v>
      </c>
      <c r="R1744" s="66" t="s">
        <v>158</v>
      </c>
      <c r="S1744" s="66"/>
      <c r="T1744" s="66" t="s">
        <v>308</v>
      </c>
      <c r="U1744" s="66" t="s">
        <v>1899</v>
      </c>
      <c r="V1744" s="66" t="s">
        <v>7499</v>
      </c>
      <c r="W1744" s="66" t="s">
        <v>593</v>
      </c>
      <c r="X1744" s="66" t="s">
        <v>7500</v>
      </c>
      <c r="Y1744" s="82" t="s">
        <v>7501</v>
      </c>
      <c r="Z1744" s="66"/>
      <c r="AA1744" s="82" t="s">
        <v>7502</v>
      </c>
      <c r="AB1744" s="82" t="s">
        <v>7503</v>
      </c>
      <c r="AC1744" s="66" t="s">
        <v>7504</v>
      </c>
      <c r="AD1744" s="82" t="s">
        <v>7505</v>
      </c>
      <c r="AE1744" s="82" t="s">
        <v>7506</v>
      </c>
      <c r="AF1744" s="56"/>
      <c r="AG1744" s="56"/>
      <c r="AH1744" s="56"/>
      <c r="AI1744" s="56"/>
      <c r="AJ1744" s="56"/>
      <c r="AK1744" s="56"/>
    </row>
    <row r="1745" ht="26.25" customHeight="1">
      <c r="A1745" s="40">
        <v>1663.0</v>
      </c>
      <c r="B1745" s="55"/>
      <c r="C1745" s="49" t="s">
        <v>7507</v>
      </c>
      <c r="D1745" s="67">
        <v>36048.0</v>
      </c>
      <c r="E1745" s="67"/>
      <c r="F1745" s="41" t="s">
        <v>119</v>
      </c>
      <c r="G1745" s="40"/>
      <c r="H1745" s="49" t="s">
        <v>7508</v>
      </c>
      <c r="I1745" s="40" t="s">
        <v>7509</v>
      </c>
      <c r="J1745" s="49" t="s">
        <v>15</v>
      </c>
      <c r="K1745" s="49" t="s">
        <v>1776</v>
      </c>
      <c r="L1745" s="107">
        <v>8.1213929577E10</v>
      </c>
      <c r="M1745" s="53" t="s">
        <v>7510</v>
      </c>
      <c r="N1745" s="54" t="s">
        <v>7511</v>
      </c>
      <c r="O1745" s="40" t="s">
        <v>106</v>
      </c>
      <c r="P1745" s="55"/>
      <c r="Q1745" s="40" t="s">
        <v>139</v>
      </c>
      <c r="R1745" s="55"/>
      <c r="S1745" s="55"/>
      <c r="T1745" s="55"/>
      <c r="U1745" s="55"/>
      <c r="V1745" s="49"/>
      <c r="W1745" s="55"/>
      <c r="X1745" s="55"/>
      <c r="Y1745" s="55"/>
      <c r="Z1745" s="40"/>
      <c r="AA1745" s="55"/>
      <c r="AB1745" s="40"/>
      <c r="AC1745" s="40"/>
      <c r="AD1745" s="55"/>
      <c r="AE1745" s="56"/>
      <c r="AF1745" s="56"/>
      <c r="AG1745" s="56"/>
      <c r="AH1745" s="56"/>
      <c r="AI1745" s="56"/>
      <c r="AJ1745" s="56"/>
      <c r="AK1745" s="56"/>
    </row>
    <row r="1746" ht="26.25" customHeight="1">
      <c r="A1746" s="40">
        <v>1664.0</v>
      </c>
      <c r="B1746" s="55"/>
      <c r="C1746" s="49" t="s">
        <v>7512</v>
      </c>
      <c r="D1746" s="68" t="s">
        <v>4539</v>
      </c>
      <c r="E1746" s="68"/>
      <c r="F1746" s="41" t="s">
        <v>101</v>
      </c>
      <c r="G1746" s="40"/>
      <c r="H1746" s="49" t="s">
        <v>7513</v>
      </c>
      <c r="I1746" s="40" t="s">
        <v>151</v>
      </c>
      <c r="J1746" s="49" t="s">
        <v>11</v>
      </c>
      <c r="K1746" s="49" t="s">
        <v>7001</v>
      </c>
      <c r="L1746" s="75" t="s">
        <v>7514</v>
      </c>
      <c r="M1746" s="53" t="s">
        <v>7515</v>
      </c>
      <c r="N1746" s="54" t="s">
        <v>7516</v>
      </c>
      <c r="O1746" s="40" t="s">
        <v>106</v>
      </c>
      <c r="P1746" s="55"/>
      <c r="Q1746" s="40" t="s">
        <v>139</v>
      </c>
      <c r="R1746" s="55"/>
      <c r="S1746" s="55"/>
      <c r="T1746" s="55"/>
      <c r="U1746" s="55"/>
      <c r="V1746" s="49" t="s">
        <v>7517</v>
      </c>
      <c r="W1746" s="55"/>
      <c r="X1746" s="55"/>
      <c r="Y1746" s="55"/>
      <c r="Z1746" s="40"/>
      <c r="AA1746" s="55"/>
      <c r="AB1746" s="40"/>
      <c r="AC1746" s="40"/>
      <c r="AD1746" s="55"/>
      <c r="AE1746" s="56"/>
      <c r="AF1746" s="56"/>
      <c r="AG1746" s="56"/>
      <c r="AH1746" s="56"/>
      <c r="AI1746" s="56"/>
      <c r="AJ1746" s="56"/>
      <c r="AK1746" s="56"/>
    </row>
    <row r="1747" ht="26.25" customHeight="1">
      <c r="A1747" s="40">
        <v>1665.0</v>
      </c>
      <c r="B1747" s="55"/>
      <c r="C1747" s="49" t="s">
        <v>7518</v>
      </c>
      <c r="D1747" s="67">
        <v>31292.0</v>
      </c>
      <c r="E1747" s="67"/>
      <c r="F1747" s="41" t="s">
        <v>101</v>
      </c>
      <c r="G1747" s="40"/>
      <c r="H1747" s="49" t="s">
        <v>7519</v>
      </c>
      <c r="I1747" s="40" t="s">
        <v>7520</v>
      </c>
      <c r="J1747" s="49" t="s">
        <v>40</v>
      </c>
      <c r="K1747" s="49" t="s">
        <v>7001</v>
      </c>
      <c r="L1747" s="52">
        <v>8.5248690092E10</v>
      </c>
      <c r="M1747" s="53" t="s">
        <v>7521</v>
      </c>
      <c r="N1747" s="54" t="s">
        <v>7522</v>
      </c>
      <c r="O1747" s="40" t="s">
        <v>137</v>
      </c>
      <c r="P1747" s="55"/>
      <c r="Q1747" s="40" t="s">
        <v>108</v>
      </c>
      <c r="R1747" s="55"/>
      <c r="S1747" s="55"/>
      <c r="T1747" s="55"/>
      <c r="U1747" s="55"/>
      <c r="V1747" s="49" t="s">
        <v>7523</v>
      </c>
      <c r="W1747" s="55"/>
      <c r="X1747" s="55"/>
      <c r="Y1747" s="55"/>
      <c r="Z1747" s="40"/>
      <c r="AA1747" s="55"/>
      <c r="AB1747" s="40"/>
      <c r="AC1747" s="40"/>
      <c r="AD1747" s="55"/>
      <c r="AE1747" s="56"/>
      <c r="AF1747" s="56"/>
      <c r="AG1747" s="56"/>
      <c r="AH1747" s="56"/>
      <c r="AI1747" s="56"/>
      <c r="AJ1747" s="56"/>
      <c r="AK1747" s="56"/>
    </row>
    <row r="1748" ht="26.25" customHeight="1">
      <c r="A1748" s="40">
        <v>1666.0</v>
      </c>
      <c r="B1748" s="55"/>
      <c r="C1748" s="49" t="s">
        <v>7524</v>
      </c>
      <c r="D1748" s="68" t="s">
        <v>7525</v>
      </c>
      <c r="E1748" s="68"/>
      <c r="F1748" s="41" t="s">
        <v>101</v>
      </c>
      <c r="G1748" s="40"/>
      <c r="H1748" s="49" t="s">
        <v>7526</v>
      </c>
      <c r="I1748" s="40" t="s">
        <v>15</v>
      </c>
      <c r="J1748" s="49" t="s">
        <v>15</v>
      </c>
      <c r="K1748" s="49" t="s">
        <v>7001</v>
      </c>
      <c r="L1748" s="52" t="s">
        <v>7527</v>
      </c>
      <c r="M1748" s="53" t="s">
        <v>7528</v>
      </c>
      <c r="N1748" s="54" t="s">
        <v>7529</v>
      </c>
      <c r="O1748" s="40" t="s">
        <v>106</v>
      </c>
      <c r="P1748" s="55"/>
      <c r="Q1748" s="40" t="s">
        <v>139</v>
      </c>
      <c r="R1748" s="55"/>
      <c r="S1748" s="55"/>
      <c r="T1748" s="55"/>
      <c r="U1748" s="55"/>
      <c r="V1748" s="49" t="s">
        <v>7530</v>
      </c>
      <c r="W1748" s="55"/>
      <c r="X1748" s="55"/>
      <c r="Y1748" s="55"/>
      <c r="Z1748" s="40"/>
      <c r="AA1748" s="55"/>
      <c r="AB1748" s="40"/>
      <c r="AC1748" s="40"/>
      <c r="AD1748" s="55"/>
      <c r="AE1748" s="56"/>
      <c r="AF1748" s="56"/>
      <c r="AG1748" s="56"/>
      <c r="AH1748" s="56"/>
      <c r="AI1748" s="56"/>
      <c r="AJ1748" s="56"/>
      <c r="AK1748" s="56"/>
    </row>
    <row r="1749" ht="26.25" customHeight="1">
      <c r="A1749" s="40">
        <v>1667.0</v>
      </c>
      <c r="B1749" s="55"/>
      <c r="C1749" s="49" t="s">
        <v>7531</v>
      </c>
      <c r="D1749" s="67">
        <v>32732.0</v>
      </c>
      <c r="E1749" s="67"/>
      <c r="F1749" s="41" t="s">
        <v>101</v>
      </c>
      <c r="G1749" s="40"/>
      <c r="H1749" s="49" t="s">
        <v>7532</v>
      </c>
      <c r="I1749" s="40" t="s">
        <v>164</v>
      </c>
      <c r="J1749" s="49" t="s">
        <v>11</v>
      </c>
      <c r="K1749" s="49" t="s">
        <v>7104</v>
      </c>
      <c r="L1749" s="52">
        <v>8.9650764212E10</v>
      </c>
      <c r="M1749" s="53">
        <v>8.1293904682E10</v>
      </c>
      <c r="N1749" s="54" t="s">
        <v>7533</v>
      </c>
      <c r="O1749" s="40" t="s">
        <v>177</v>
      </c>
      <c r="P1749" s="55"/>
      <c r="Q1749" s="40" t="s">
        <v>108</v>
      </c>
      <c r="R1749" s="55"/>
      <c r="S1749" s="55"/>
      <c r="T1749" s="55"/>
      <c r="U1749" s="55"/>
      <c r="V1749" s="49" t="s">
        <v>6793</v>
      </c>
      <c r="W1749" s="55"/>
      <c r="X1749" s="55"/>
      <c r="Y1749" s="55"/>
      <c r="Z1749" s="40"/>
      <c r="AA1749" s="55"/>
      <c r="AB1749" s="40"/>
      <c r="AC1749" s="40"/>
      <c r="AD1749" s="55"/>
      <c r="AE1749" s="56"/>
      <c r="AF1749" s="56"/>
      <c r="AG1749" s="56"/>
      <c r="AH1749" s="56"/>
      <c r="AI1749" s="56"/>
      <c r="AJ1749" s="56"/>
      <c r="AK1749" s="56"/>
    </row>
    <row r="1750" ht="26.25" customHeight="1">
      <c r="A1750" s="10">
        <f>A1749+1</f>
        <v>1668</v>
      </c>
      <c r="B1750" s="56"/>
      <c r="C1750" s="66" t="s">
        <v>7534</v>
      </c>
      <c r="D1750" s="61">
        <v>36284.0</v>
      </c>
      <c r="E1750" s="61"/>
      <c r="F1750" s="78" t="s">
        <v>119</v>
      </c>
      <c r="G1750" s="66" t="s">
        <v>102</v>
      </c>
      <c r="H1750" s="66" t="s">
        <v>7535</v>
      </c>
      <c r="I1750" s="66" t="s">
        <v>7536</v>
      </c>
      <c r="J1750" s="66" t="s">
        <v>21</v>
      </c>
      <c r="K1750" s="66" t="s">
        <v>105</v>
      </c>
      <c r="L1750" s="64">
        <v>8.2260230154E10</v>
      </c>
      <c r="M1750" s="64">
        <v>8.1274724324E10</v>
      </c>
      <c r="N1750" s="66" t="s">
        <v>7537</v>
      </c>
      <c r="O1750" s="81" t="s">
        <v>137</v>
      </c>
      <c r="P1750" s="66" t="s">
        <v>7538</v>
      </c>
      <c r="Q1750" s="66" t="s">
        <v>588</v>
      </c>
      <c r="R1750" s="66" t="s">
        <v>158</v>
      </c>
      <c r="S1750" s="66"/>
      <c r="T1750" s="66" t="s">
        <v>216</v>
      </c>
      <c r="U1750" s="66" t="s">
        <v>7539</v>
      </c>
      <c r="V1750" s="66" t="s">
        <v>7540</v>
      </c>
      <c r="W1750" s="66" t="s">
        <v>593</v>
      </c>
      <c r="X1750" s="66" t="s">
        <v>7541</v>
      </c>
      <c r="Y1750" s="82" t="s">
        <v>7542</v>
      </c>
      <c r="Z1750" s="66" t="s">
        <v>7543</v>
      </c>
      <c r="AA1750" s="82" t="s">
        <v>7544</v>
      </c>
      <c r="AB1750" s="82" t="s">
        <v>7545</v>
      </c>
      <c r="AC1750" s="66" t="s">
        <v>7546</v>
      </c>
      <c r="AD1750" s="82" t="s">
        <v>7547</v>
      </c>
      <c r="AE1750" s="82" t="s">
        <v>7548</v>
      </c>
      <c r="AF1750" s="56"/>
      <c r="AG1750" s="56"/>
      <c r="AH1750" s="56"/>
      <c r="AI1750" s="56"/>
      <c r="AJ1750" s="56"/>
      <c r="AK1750" s="56"/>
    </row>
    <row r="1751" ht="26.25" customHeight="1">
      <c r="A1751" s="40">
        <v>1668.0</v>
      </c>
      <c r="B1751" s="55"/>
      <c r="C1751" s="49" t="s">
        <v>7549</v>
      </c>
      <c r="D1751" s="68" t="s">
        <v>7550</v>
      </c>
      <c r="E1751" s="68"/>
      <c r="F1751" s="41" t="s">
        <v>101</v>
      </c>
      <c r="G1751" s="40"/>
      <c r="H1751" s="49" t="s">
        <v>7551</v>
      </c>
      <c r="I1751" s="40" t="s">
        <v>2609</v>
      </c>
      <c r="J1751" s="49" t="s">
        <v>13</v>
      </c>
      <c r="K1751" s="49" t="s">
        <v>7001</v>
      </c>
      <c r="L1751" s="52">
        <v>8.7809437605E10</v>
      </c>
      <c r="M1751" s="53" t="s">
        <v>7552</v>
      </c>
      <c r="N1751" s="54" t="s">
        <v>7553</v>
      </c>
      <c r="O1751" s="40" t="s">
        <v>137</v>
      </c>
      <c r="P1751" s="55"/>
      <c r="Q1751" s="40" t="s">
        <v>139</v>
      </c>
      <c r="R1751" s="55"/>
      <c r="S1751" s="55"/>
      <c r="T1751" s="55"/>
      <c r="U1751" s="55"/>
      <c r="V1751" s="49" t="s">
        <v>7554</v>
      </c>
      <c r="W1751" s="55"/>
      <c r="X1751" s="55"/>
      <c r="Y1751" s="55"/>
      <c r="Z1751" s="40"/>
      <c r="AA1751" s="55"/>
      <c r="AB1751" s="40"/>
      <c r="AC1751" s="40"/>
      <c r="AD1751" s="55"/>
      <c r="AE1751" s="56"/>
      <c r="AF1751" s="56"/>
      <c r="AG1751" s="56"/>
      <c r="AH1751" s="56"/>
      <c r="AI1751" s="56"/>
      <c r="AJ1751" s="56"/>
      <c r="AK1751" s="56"/>
    </row>
    <row r="1752" ht="26.25" customHeight="1">
      <c r="A1752" s="40">
        <v>1669.0</v>
      </c>
      <c r="B1752" s="55"/>
      <c r="C1752" s="49" t="s">
        <v>7555</v>
      </c>
      <c r="D1752" s="68" t="s">
        <v>7556</v>
      </c>
      <c r="E1752" s="68"/>
      <c r="F1752" s="41" t="s">
        <v>101</v>
      </c>
      <c r="G1752" s="40"/>
      <c r="H1752" s="49" t="s">
        <v>7557</v>
      </c>
      <c r="I1752" s="40" t="s">
        <v>15</v>
      </c>
      <c r="J1752" s="49" t="s">
        <v>15</v>
      </c>
      <c r="K1752" s="49" t="s">
        <v>3657</v>
      </c>
      <c r="L1752" s="52">
        <v>8.2122453114E10</v>
      </c>
      <c r="M1752" s="53" t="s">
        <v>7558</v>
      </c>
      <c r="N1752" s="54" t="s">
        <v>7559</v>
      </c>
      <c r="O1752" s="40" t="s">
        <v>137</v>
      </c>
      <c r="P1752" s="55"/>
      <c r="Q1752" s="40" t="s">
        <v>108</v>
      </c>
      <c r="R1752" s="55"/>
      <c r="S1752" s="55"/>
      <c r="T1752" s="55"/>
      <c r="U1752" s="55"/>
      <c r="V1752" s="49" t="s">
        <v>7560</v>
      </c>
      <c r="W1752" s="55"/>
      <c r="X1752" s="55"/>
      <c r="Y1752" s="55"/>
      <c r="Z1752" s="40"/>
      <c r="AA1752" s="55"/>
      <c r="AB1752" s="40"/>
      <c r="AC1752" s="40"/>
      <c r="AD1752" s="55"/>
      <c r="AE1752" s="56"/>
      <c r="AF1752" s="56"/>
      <c r="AG1752" s="56"/>
      <c r="AH1752" s="56"/>
      <c r="AI1752" s="56"/>
      <c r="AJ1752" s="56"/>
      <c r="AK1752" s="56"/>
    </row>
    <row r="1753" ht="26.25" customHeight="1">
      <c r="A1753" s="40">
        <v>1670.0</v>
      </c>
      <c r="B1753" s="55"/>
      <c r="C1753" s="49" t="s">
        <v>7561</v>
      </c>
      <c r="D1753" s="68" t="s">
        <v>7562</v>
      </c>
      <c r="E1753" s="68"/>
      <c r="F1753" s="41" t="s">
        <v>119</v>
      </c>
      <c r="G1753" s="40"/>
      <c r="H1753" s="49" t="s">
        <v>7563</v>
      </c>
      <c r="I1753" s="40" t="s">
        <v>121</v>
      </c>
      <c r="J1753" s="49" t="s">
        <v>15</v>
      </c>
      <c r="K1753" s="49" t="s">
        <v>7564</v>
      </c>
      <c r="L1753" s="52">
        <v>8.1807216161E10</v>
      </c>
      <c r="M1753" s="53" t="s">
        <v>7565</v>
      </c>
      <c r="N1753" s="54" t="s">
        <v>7566</v>
      </c>
      <c r="O1753" s="40" t="s">
        <v>137</v>
      </c>
      <c r="P1753" s="55"/>
      <c r="Q1753" s="40" t="s">
        <v>139</v>
      </c>
      <c r="R1753" s="55"/>
      <c r="S1753" s="55"/>
      <c r="T1753" s="55"/>
      <c r="U1753" s="55"/>
      <c r="V1753" s="49" t="s">
        <v>7567</v>
      </c>
      <c r="W1753" s="55"/>
      <c r="X1753" s="55"/>
      <c r="Y1753" s="55"/>
      <c r="Z1753" s="40"/>
      <c r="AA1753" s="55"/>
      <c r="AB1753" s="40"/>
      <c r="AC1753" s="40"/>
      <c r="AD1753" s="55"/>
      <c r="AE1753" s="56"/>
      <c r="AF1753" s="56"/>
      <c r="AG1753" s="56"/>
      <c r="AH1753" s="56"/>
      <c r="AI1753" s="56"/>
      <c r="AJ1753" s="56"/>
      <c r="AK1753" s="56"/>
    </row>
    <row r="1754" ht="26.25" customHeight="1">
      <c r="A1754" s="40">
        <v>1671.0</v>
      </c>
      <c r="B1754" s="55"/>
      <c r="C1754" s="49" t="s">
        <v>7568</v>
      </c>
      <c r="D1754" s="68" t="s">
        <v>7569</v>
      </c>
      <c r="E1754" s="68"/>
      <c r="F1754" s="41" t="s">
        <v>101</v>
      </c>
      <c r="G1754" s="40"/>
      <c r="H1754" s="49" t="s">
        <v>7570</v>
      </c>
      <c r="I1754" s="40" t="s">
        <v>7571</v>
      </c>
      <c r="J1754" s="49" t="s">
        <v>16</v>
      </c>
      <c r="K1754" s="49" t="s">
        <v>7001</v>
      </c>
      <c r="L1754" s="75" t="s">
        <v>7572</v>
      </c>
      <c r="M1754" s="53" t="s">
        <v>7573</v>
      </c>
      <c r="N1754" s="54" t="s">
        <v>7574</v>
      </c>
      <c r="O1754" s="40" t="s">
        <v>106</v>
      </c>
      <c r="P1754" s="55"/>
      <c r="Q1754" s="40" t="s">
        <v>139</v>
      </c>
      <c r="R1754" s="55"/>
      <c r="S1754" s="55"/>
      <c r="T1754" s="55"/>
      <c r="U1754" s="55"/>
      <c r="V1754" s="49" t="s">
        <v>7575</v>
      </c>
      <c r="W1754" s="55"/>
      <c r="X1754" s="55"/>
      <c r="Y1754" s="55"/>
      <c r="Z1754" s="40"/>
      <c r="AA1754" s="55"/>
      <c r="AB1754" s="40"/>
      <c r="AC1754" s="40"/>
      <c r="AD1754" s="55"/>
      <c r="AE1754" s="56"/>
      <c r="AF1754" s="56"/>
      <c r="AG1754" s="56"/>
      <c r="AH1754" s="56"/>
      <c r="AI1754" s="56"/>
      <c r="AJ1754" s="56"/>
      <c r="AK1754" s="56"/>
    </row>
    <row r="1755" ht="26.25" customHeight="1">
      <c r="A1755" s="40">
        <v>1672.0</v>
      </c>
      <c r="B1755" s="55"/>
      <c r="C1755" s="49" t="s">
        <v>7576</v>
      </c>
      <c r="D1755" s="67">
        <v>32451.0</v>
      </c>
      <c r="E1755" s="67"/>
      <c r="F1755" s="41" t="s">
        <v>119</v>
      </c>
      <c r="G1755" s="40"/>
      <c r="H1755" s="49" t="s">
        <v>7577</v>
      </c>
      <c r="I1755" s="40" t="s">
        <v>16</v>
      </c>
      <c r="J1755" s="49" t="s">
        <v>16</v>
      </c>
      <c r="K1755" s="49" t="s">
        <v>7001</v>
      </c>
      <c r="L1755" s="75" t="s">
        <v>7578</v>
      </c>
      <c r="M1755" s="53" t="s">
        <v>7579</v>
      </c>
      <c r="N1755" s="54" t="s">
        <v>7580</v>
      </c>
      <c r="O1755" s="40" t="s">
        <v>106</v>
      </c>
      <c r="P1755" s="55"/>
      <c r="Q1755" s="40" t="s">
        <v>139</v>
      </c>
      <c r="R1755" s="55"/>
      <c r="S1755" s="55"/>
      <c r="T1755" s="55"/>
      <c r="U1755" s="55"/>
      <c r="V1755" s="49" t="s">
        <v>7581</v>
      </c>
      <c r="W1755" s="55"/>
      <c r="X1755" s="55"/>
      <c r="Y1755" s="55"/>
      <c r="Z1755" s="40"/>
      <c r="AA1755" s="55"/>
      <c r="AB1755" s="40"/>
      <c r="AC1755" s="40"/>
      <c r="AD1755" s="55"/>
      <c r="AE1755" s="56"/>
      <c r="AF1755" s="56"/>
      <c r="AG1755" s="56"/>
      <c r="AH1755" s="56"/>
      <c r="AI1755" s="56"/>
      <c r="AJ1755" s="56"/>
      <c r="AK1755" s="56"/>
    </row>
    <row r="1756" ht="26.25" customHeight="1">
      <c r="A1756" s="10">
        <f>A1755+1</f>
        <v>1673</v>
      </c>
      <c r="B1756" s="56"/>
      <c r="C1756" s="66" t="s">
        <v>7582</v>
      </c>
      <c r="D1756" s="61">
        <v>36716.0</v>
      </c>
      <c r="E1756" s="61"/>
      <c r="F1756" s="78" t="s">
        <v>119</v>
      </c>
      <c r="G1756" s="66" t="s">
        <v>102</v>
      </c>
      <c r="H1756" s="66" t="s">
        <v>7583</v>
      </c>
      <c r="I1756" s="66" t="s">
        <v>7584</v>
      </c>
      <c r="J1756" s="66" t="s">
        <v>16</v>
      </c>
      <c r="K1756" s="66" t="s">
        <v>105</v>
      </c>
      <c r="L1756" s="79">
        <v>8.2232054787E10</v>
      </c>
      <c r="M1756" s="80">
        <v>8.1231877242E10</v>
      </c>
      <c r="N1756" s="66" t="s">
        <v>7585</v>
      </c>
      <c r="O1756" s="81" t="s">
        <v>106</v>
      </c>
      <c r="P1756" s="66" t="s">
        <v>123</v>
      </c>
      <c r="Q1756" s="66" t="s">
        <v>139</v>
      </c>
      <c r="R1756" s="66" t="s">
        <v>610</v>
      </c>
      <c r="S1756" s="66"/>
      <c r="T1756" s="66" t="s">
        <v>7586</v>
      </c>
      <c r="U1756" s="66" t="s">
        <v>7587</v>
      </c>
      <c r="V1756" s="66" t="s">
        <v>7588</v>
      </c>
      <c r="W1756" s="66" t="s">
        <v>159</v>
      </c>
      <c r="X1756" s="66" t="s">
        <v>7589</v>
      </c>
      <c r="Y1756" s="82" t="s">
        <v>7590</v>
      </c>
      <c r="Z1756" s="66" t="s">
        <v>7591</v>
      </c>
      <c r="AA1756" s="82" t="s">
        <v>7592</v>
      </c>
      <c r="AB1756" s="82" t="s">
        <v>7593</v>
      </c>
      <c r="AC1756" s="66" t="s">
        <v>7594</v>
      </c>
      <c r="AD1756" s="82" t="s">
        <v>7595</v>
      </c>
      <c r="AE1756" s="66"/>
      <c r="AF1756" s="56"/>
      <c r="AG1756" s="56"/>
      <c r="AH1756" s="56"/>
      <c r="AI1756" s="56"/>
      <c r="AJ1756" s="56"/>
      <c r="AK1756" s="56"/>
    </row>
    <row r="1757" ht="26.25" customHeight="1">
      <c r="A1757" s="40">
        <v>1673.0</v>
      </c>
      <c r="B1757" s="55"/>
      <c r="C1757" s="49" t="s">
        <v>7596</v>
      </c>
      <c r="D1757" s="68" t="s">
        <v>7597</v>
      </c>
      <c r="E1757" s="68"/>
      <c r="F1757" s="41" t="s">
        <v>101</v>
      </c>
      <c r="G1757" s="40"/>
      <c r="H1757" s="49" t="s">
        <v>7598</v>
      </c>
      <c r="I1757" s="40" t="s">
        <v>151</v>
      </c>
      <c r="J1757" s="49" t="s">
        <v>11</v>
      </c>
      <c r="K1757" s="55"/>
      <c r="L1757" s="52">
        <v>8.2113646417E10</v>
      </c>
      <c r="M1757" s="53">
        <v>8.2113646417E10</v>
      </c>
      <c r="N1757" s="49" t="s">
        <v>7599</v>
      </c>
      <c r="O1757" s="40" t="s">
        <v>106</v>
      </c>
      <c r="P1757" s="55"/>
      <c r="Q1757" s="40" t="s">
        <v>139</v>
      </c>
      <c r="R1757" s="55"/>
      <c r="S1757" s="55"/>
      <c r="T1757" s="55"/>
      <c r="U1757" s="55"/>
      <c r="V1757" s="49" t="s">
        <v>7600</v>
      </c>
      <c r="W1757" s="55"/>
      <c r="X1757" s="55"/>
      <c r="Y1757" s="55"/>
      <c r="Z1757" s="40"/>
      <c r="AA1757" s="55"/>
      <c r="AB1757" s="40"/>
      <c r="AC1757" s="40"/>
      <c r="AD1757" s="55"/>
      <c r="AE1757" s="56"/>
      <c r="AF1757" s="56"/>
      <c r="AG1757" s="56"/>
      <c r="AH1757" s="56"/>
      <c r="AI1757" s="56"/>
      <c r="AJ1757" s="56"/>
      <c r="AK1757" s="56"/>
    </row>
    <row r="1758" ht="26.25" customHeight="1">
      <c r="A1758" s="40">
        <v>1674.0</v>
      </c>
      <c r="B1758" s="55"/>
      <c r="C1758" s="49" t="s">
        <v>7601</v>
      </c>
      <c r="D1758" s="68" t="s">
        <v>7602</v>
      </c>
      <c r="E1758" s="68"/>
      <c r="F1758" s="41" t="s">
        <v>119</v>
      </c>
      <c r="G1758" s="40"/>
      <c r="H1758" s="49" t="s">
        <v>7603</v>
      </c>
      <c r="I1758" s="40" t="s">
        <v>15</v>
      </c>
      <c r="J1758" s="49" t="s">
        <v>15</v>
      </c>
      <c r="K1758" s="49" t="s">
        <v>7001</v>
      </c>
      <c r="L1758" s="52">
        <v>8.211448739E10</v>
      </c>
      <c r="M1758" s="53" t="s">
        <v>7604</v>
      </c>
      <c r="N1758" s="49"/>
      <c r="O1758" s="40" t="s">
        <v>106</v>
      </c>
      <c r="P1758" s="55"/>
      <c r="Q1758" s="40" t="s">
        <v>139</v>
      </c>
      <c r="R1758" s="55"/>
      <c r="S1758" s="55"/>
      <c r="T1758" s="55"/>
      <c r="U1758" s="55"/>
      <c r="V1758" s="49" t="s">
        <v>7605</v>
      </c>
      <c r="W1758" s="55"/>
      <c r="X1758" s="55"/>
      <c r="Y1758" s="55"/>
      <c r="Z1758" s="40"/>
      <c r="AA1758" s="55"/>
      <c r="AB1758" s="40"/>
      <c r="AC1758" s="40"/>
      <c r="AD1758" s="55"/>
      <c r="AE1758" s="56"/>
      <c r="AF1758" s="56"/>
      <c r="AG1758" s="56"/>
      <c r="AH1758" s="56"/>
      <c r="AI1758" s="56"/>
      <c r="AJ1758" s="56"/>
      <c r="AK1758" s="56"/>
    </row>
    <row r="1759" ht="26.25" customHeight="1">
      <c r="A1759" s="10">
        <f>A1758+1</f>
        <v>1675</v>
      </c>
      <c r="B1759" s="56"/>
      <c r="C1759" s="66" t="s">
        <v>7606</v>
      </c>
      <c r="D1759" s="61">
        <v>36136.0</v>
      </c>
      <c r="E1759" s="61"/>
      <c r="F1759" s="78" t="s">
        <v>119</v>
      </c>
      <c r="G1759" s="66" t="s">
        <v>102</v>
      </c>
      <c r="H1759" s="66" t="s">
        <v>7607</v>
      </c>
      <c r="I1759" s="66" t="s">
        <v>2027</v>
      </c>
      <c r="J1759" s="66" t="s">
        <v>751</v>
      </c>
      <c r="K1759" s="66" t="s">
        <v>314</v>
      </c>
      <c r="L1759" s="64">
        <v>8.2114314857E10</v>
      </c>
      <c r="M1759" s="64">
        <v>8.1318851939E10</v>
      </c>
      <c r="N1759" s="66" t="s">
        <v>7608</v>
      </c>
      <c r="O1759" s="81" t="s">
        <v>137</v>
      </c>
      <c r="P1759" s="66" t="s">
        <v>123</v>
      </c>
      <c r="Q1759" s="66" t="s">
        <v>588</v>
      </c>
      <c r="R1759" s="66" t="s">
        <v>158</v>
      </c>
      <c r="S1759" s="66"/>
      <c r="T1759" s="66" t="s">
        <v>7609</v>
      </c>
      <c r="U1759" s="66" t="s">
        <v>7610</v>
      </c>
      <c r="V1759" s="66" t="s">
        <v>7611</v>
      </c>
      <c r="W1759" s="66" t="s">
        <v>5653</v>
      </c>
      <c r="X1759" s="66" t="s">
        <v>7612</v>
      </c>
      <c r="Y1759" s="82" t="s">
        <v>7613</v>
      </c>
      <c r="Z1759" s="66" t="s">
        <v>7614</v>
      </c>
      <c r="AA1759" s="82" t="s">
        <v>7615</v>
      </c>
      <c r="AB1759" s="82" t="s">
        <v>7616</v>
      </c>
      <c r="AC1759" s="66" t="s">
        <v>7617</v>
      </c>
      <c r="AD1759" s="66"/>
      <c r="AE1759" s="82" t="s">
        <v>7618</v>
      </c>
      <c r="AF1759" s="56"/>
      <c r="AG1759" s="56"/>
      <c r="AH1759" s="56"/>
      <c r="AI1759" s="56"/>
      <c r="AJ1759" s="56"/>
      <c r="AK1759" s="56"/>
    </row>
    <row r="1760" ht="26.25" customHeight="1">
      <c r="A1760" s="40">
        <v>1675.0</v>
      </c>
      <c r="B1760" s="55"/>
      <c r="C1760" s="49" t="s">
        <v>7619</v>
      </c>
      <c r="D1760" s="67">
        <v>31049.0</v>
      </c>
      <c r="E1760" s="67"/>
      <c r="F1760" s="41" t="s">
        <v>101</v>
      </c>
      <c r="G1760" s="40"/>
      <c r="H1760" s="49" t="s">
        <v>7620</v>
      </c>
      <c r="I1760" s="40" t="s">
        <v>7621</v>
      </c>
      <c r="J1760" s="49" t="s">
        <v>13</v>
      </c>
      <c r="K1760" s="49" t="s">
        <v>7001</v>
      </c>
      <c r="L1760" s="52">
        <v>8.161851927E9</v>
      </c>
      <c r="M1760" s="53">
        <v>8.1298030819E10</v>
      </c>
      <c r="N1760" s="54" t="s">
        <v>7622</v>
      </c>
      <c r="O1760" s="40" t="s">
        <v>4709</v>
      </c>
      <c r="P1760" s="55"/>
      <c r="Q1760" s="40" t="s">
        <v>139</v>
      </c>
      <c r="R1760" s="55"/>
      <c r="S1760" s="55"/>
      <c r="T1760" s="55"/>
      <c r="U1760" s="55"/>
      <c r="V1760" s="49" t="s">
        <v>7623</v>
      </c>
      <c r="W1760" s="55"/>
      <c r="X1760" s="55"/>
      <c r="Y1760" s="55"/>
      <c r="Z1760" s="40"/>
      <c r="AA1760" s="55"/>
      <c r="AB1760" s="40"/>
      <c r="AC1760" s="40"/>
      <c r="AD1760" s="55"/>
      <c r="AE1760" s="56"/>
      <c r="AF1760" s="56"/>
      <c r="AG1760" s="56"/>
      <c r="AH1760" s="56"/>
      <c r="AI1760" s="56"/>
      <c r="AJ1760" s="56"/>
      <c r="AK1760" s="56"/>
    </row>
    <row r="1761" ht="26.25" customHeight="1">
      <c r="A1761" s="40">
        <v>1676.0</v>
      </c>
      <c r="B1761" s="55"/>
      <c r="C1761" s="49" t="s">
        <v>7624</v>
      </c>
      <c r="D1761" s="67">
        <v>34740.0</v>
      </c>
      <c r="E1761" s="67"/>
      <c r="F1761" s="41" t="s">
        <v>119</v>
      </c>
      <c r="G1761" s="40"/>
      <c r="H1761" s="49" t="s">
        <v>7625</v>
      </c>
      <c r="I1761" s="40" t="s">
        <v>248</v>
      </c>
      <c r="J1761" s="49" t="s">
        <v>11</v>
      </c>
      <c r="K1761" s="49" t="s">
        <v>7001</v>
      </c>
      <c r="L1761" s="52">
        <v>8.2385035052E10</v>
      </c>
      <c r="M1761" s="53"/>
      <c r="N1761" s="49" t="s">
        <v>7626</v>
      </c>
      <c r="O1761" s="40" t="s">
        <v>137</v>
      </c>
      <c r="P1761" s="55"/>
      <c r="Q1761" s="40" t="s">
        <v>108</v>
      </c>
      <c r="R1761" s="55"/>
      <c r="S1761" s="55"/>
      <c r="T1761" s="55"/>
      <c r="U1761" s="55"/>
      <c r="V1761" s="49"/>
      <c r="W1761" s="55"/>
      <c r="X1761" s="55"/>
      <c r="Y1761" s="55"/>
      <c r="Z1761" s="40"/>
      <c r="AA1761" s="55"/>
      <c r="AB1761" s="40"/>
      <c r="AC1761" s="40"/>
      <c r="AD1761" s="55"/>
      <c r="AE1761" s="56"/>
      <c r="AF1761" s="56"/>
      <c r="AG1761" s="56"/>
      <c r="AH1761" s="56"/>
      <c r="AI1761" s="56"/>
      <c r="AJ1761" s="56"/>
      <c r="AK1761" s="56"/>
    </row>
    <row r="1762" ht="26.25" customHeight="1">
      <c r="A1762" s="40">
        <v>1677.0</v>
      </c>
      <c r="B1762" s="55"/>
      <c r="C1762" s="49" t="s">
        <v>7627</v>
      </c>
      <c r="D1762" s="68" t="s">
        <v>7628</v>
      </c>
      <c r="E1762" s="68"/>
      <c r="F1762" s="41" t="s">
        <v>101</v>
      </c>
      <c r="G1762" s="40"/>
      <c r="H1762" s="49" t="s">
        <v>7629</v>
      </c>
      <c r="I1762" s="40" t="s">
        <v>2235</v>
      </c>
      <c r="J1762" s="49" t="s">
        <v>11</v>
      </c>
      <c r="K1762" s="49" t="s">
        <v>7001</v>
      </c>
      <c r="L1762" s="52">
        <v>8.95348E16</v>
      </c>
      <c r="M1762" s="53"/>
      <c r="N1762" s="49" t="s">
        <v>7630</v>
      </c>
      <c r="O1762" s="40" t="s">
        <v>106</v>
      </c>
      <c r="P1762" s="55"/>
      <c r="Q1762" s="40" t="s">
        <v>139</v>
      </c>
      <c r="R1762" s="55"/>
      <c r="S1762" s="55"/>
      <c r="T1762" s="55"/>
      <c r="U1762" s="55"/>
      <c r="V1762" s="49"/>
      <c r="W1762" s="55"/>
      <c r="X1762" s="55"/>
      <c r="Y1762" s="55"/>
      <c r="Z1762" s="40"/>
      <c r="AA1762" s="55"/>
      <c r="AB1762" s="40"/>
      <c r="AC1762" s="40"/>
      <c r="AD1762" s="55"/>
      <c r="AE1762" s="56"/>
      <c r="AF1762" s="56"/>
      <c r="AG1762" s="56"/>
      <c r="AH1762" s="56"/>
      <c r="AI1762" s="56"/>
      <c r="AJ1762" s="56"/>
      <c r="AK1762" s="56"/>
    </row>
    <row r="1763" ht="26.25" customHeight="1">
      <c r="A1763" s="40">
        <v>1678.0</v>
      </c>
      <c r="B1763" s="55"/>
      <c r="C1763" s="49" t="s">
        <v>7631</v>
      </c>
      <c r="D1763" s="67">
        <v>34101.0</v>
      </c>
      <c r="E1763" s="67"/>
      <c r="F1763" s="41" t="s">
        <v>119</v>
      </c>
      <c r="G1763" s="40"/>
      <c r="H1763" s="49" t="s">
        <v>7632</v>
      </c>
      <c r="I1763" s="40" t="s">
        <v>15</v>
      </c>
      <c r="J1763" s="49" t="s">
        <v>15</v>
      </c>
      <c r="K1763" s="49" t="s">
        <v>105</v>
      </c>
      <c r="L1763" s="52">
        <v>8.1293391862E10</v>
      </c>
      <c r="M1763" s="53">
        <v>8.1294447812E10</v>
      </c>
      <c r="N1763" s="49" t="s">
        <v>7633</v>
      </c>
      <c r="O1763" s="40" t="s">
        <v>4</v>
      </c>
      <c r="P1763" s="55"/>
      <c r="Q1763" s="40" t="s">
        <v>139</v>
      </c>
      <c r="R1763" s="55"/>
      <c r="S1763" s="55"/>
      <c r="T1763" s="55"/>
      <c r="U1763" s="55"/>
      <c r="V1763" s="49" t="s">
        <v>1244</v>
      </c>
      <c r="W1763" s="55"/>
      <c r="X1763" s="55"/>
      <c r="Y1763" s="55"/>
      <c r="Z1763" s="40"/>
      <c r="AA1763" s="55"/>
      <c r="AB1763" s="40"/>
      <c r="AC1763" s="40"/>
      <c r="AD1763" s="55"/>
      <c r="AE1763" s="56"/>
      <c r="AF1763" s="56"/>
      <c r="AG1763" s="56"/>
      <c r="AH1763" s="56"/>
      <c r="AI1763" s="56"/>
      <c r="AJ1763" s="56"/>
      <c r="AK1763" s="56"/>
    </row>
    <row r="1764" ht="26.25" customHeight="1">
      <c r="A1764" s="40">
        <v>1679.0</v>
      </c>
      <c r="B1764" s="55"/>
      <c r="C1764" s="49" t="s">
        <v>7634</v>
      </c>
      <c r="D1764" s="67">
        <v>32876.0</v>
      </c>
      <c r="E1764" s="67"/>
      <c r="F1764" s="41" t="s">
        <v>119</v>
      </c>
      <c r="G1764" s="40"/>
      <c r="H1764" s="49"/>
      <c r="I1764" s="40" t="s">
        <v>32</v>
      </c>
      <c r="J1764" s="49" t="s">
        <v>11</v>
      </c>
      <c r="K1764" s="49" t="s">
        <v>7104</v>
      </c>
      <c r="L1764" s="52">
        <v>8.3871909017E10</v>
      </c>
      <c r="M1764" s="53" t="s">
        <v>7635</v>
      </c>
      <c r="N1764" s="49" t="s">
        <v>7636</v>
      </c>
      <c r="O1764" s="40" t="s">
        <v>106</v>
      </c>
      <c r="P1764" s="55"/>
      <c r="Q1764" s="40" t="s">
        <v>139</v>
      </c>
      <c r="R1764" s="55"/>
      <c r="S1764" s="55"/>
      <c r="T1764" s="55"/>
      <c r="U1764" s="55"/>
      <c r="V1764" s="49" t="s">
        <v>7637</v>
      </c>
      <c r="W1764" s="55"/>
      <c r="X1764" s="55"/>
      <c r="Y1764" s="55"/>
      <c r="Z1764" s="40"/>
      <c r="AA1764" s="55"/>
      <c r="AB1764" s="40"/>
      <c r="AC1764" s="40"/>
      <c r="AD1764" s="55"/>
      <c r="AE1764" s="56"/>
      <c r="AF1764" s="56"/>
      <c r="AG1764" s="56"/>
      <c r="AH1764" s="56"/>
      <c r="AI1764" s="56"/>
      <c r="AJ1764" s="56"/>
      <c r="AK1764" s="56"/>
    </row>
    <row r="1765" ht="26.25" customHeight="1">
      <c r="A1765" s="40">
        <v>1680.0</v>
      </c>
      <c r="B1765" s="55"/>
      <c r="C1765" s="49" t="s">
        <v>7638</v>
      </c>
      <c r="D1765" s="67">
        <v>30962.0</v>
      </c>
      <c r="E1765" s="67"/>
      <c r="F1765" s="41" t="s">
        <v>119</v>
      </c>
      <c r="G1765" s="40"/>
      <c r="H1765" s="49" t="s">
        <v>7639</v>
      </c>
      <c r="I1765" s="40" t="s">
        <v>7640</v>
      </c>
      <c r="J1765" s="49" t="s">
        <v>33</v>
      </c>
      <c r="K1765" s="49" t="s">
        <v>105</v>
      </c>
      <c r="L1765" s="52">
        <v>8.5246288478E10</v>
      </c>
      <c r="M1765" s="53" t="s">
        <v>7641</v>
      </c>
      <c r="N1765" s="49" t="s">
        <v>7642</v>
      </c>
      <c r="O1765" s="40" t="s">
        <v>6</v>
      </c>
      <c r="P1765" s="55"/>
      <c r="Q1765" s="40" t="s">
        <v>108</v>
      </c>
      <c r="R1765" s="55"/>
      <c r="S1765" s="55"/>
      <c r="T1765" s="55"/>
      <c r="U1765" s="55"/>
      <c r="V1765" s="49" t="s">
        <v>7643</v>
      </c>
      <c r="W1765" s="55"/>
      <c r="X1765" s="55"/>
      <c r="Y1765" s="55"/>
      <c r="Z1765" s="40"/>
      <c r="AA1765" s="55"/>
      <c r="AB1765" s="40"/>
      <c r="AC1765" s="40"/>
      <c r="AD1765" s="55"/>
      <c r="AE1765" s="56"/>
      <c r="AF1765" s="56"/>
      <c r="AG1765" s="56"/>
      <c r="AH1765" s="56"/>
      <c r="AI1765" s="56"/>
      <c r="AJ1765" s="56"/>
      <c r="AK1765" s="56"/>
    </row>
    <row r="1766" ht="26.25" customHeight="1">
      <c r="A1766" s="40">
        <v>1681.0</v>
      </c>
      <c r="B1766" s="55"/>
      <c r="C1766" s="49" t="s">
        <v>7644</v>
      </c>
      <c r="D1766" s="67">
        <v>34799.0</v>
      </c>
      <c r="E1766" s="67"/>
      <c r="F1766" s="41" t="s">
        <v>119</v>
      </c>
      <c r="G1766" s="40"/>
      <c r="H1766" s="49" t="s">
        <v>7645</v>
      </c>
      <c r="I1766" s="40" t="s">
        <v>2217</v>
      </c>
      <c r="J1766" s="49" t="s">
        <v>24</v>
      </c>
      <c r="K1766" s="49" t="s">
        <v>105</v>
      </c>
      <c r="L1766" s="52">
        <v>8.3840735523E10</v>
      </c>
      <c r="M1766" s="53">
        <v>8.773880775E10</v>
      </c>
      <c r="N1766" s="49" t="s">
        <v>7646</v>
      </c>
      <c r="O1766" s="40" t="s">
        <v>106</v>
      </c>
      <c r="P1766" s="55"/>
      <c r="Q1766" s="40" t="s">
        <v>139</v>
      </c>
      <c r="R1766" s="55"/>
      <c r="S1766" s="55"/>
      <c r="T1766" s="55"/>
      <c r="U1766" s="55"/>
      <c r="V1766" s="49" t="s">
        <v>7647</v>
      </c>
      <c r="W1766" s="55"/>
      <c r="X1766" s="55"/>
      <c r="Y1766" s="55"/>
      <c r="Z1766" s="40"/>
      <c r="AA1766" s="55"/>
      <c r="AB1766" s="40"/>
      <c r="AC1766" s="40"/>
      <c r="AD1766" s="55"/>
      <c r="AE1766" s="56"/>
      <c r="AF1766" s="56"/>
      <c r="AG1766" s="56"/>
      <c r="AH1766" s="56"/>
      <c r="AI1766" s="56"/>
      <c r="AJ1766" s="56"/>
      <c r="AK1766" s="56"/>
    </row>
    <row r="1767" ht="26.25" customHeight="1">
      <c r="A1767" s="40">
        <v>1682.0</v>
      </c>
      <c r="B1767" s="55"/>
      <c r="C1767" s="49" t="s">
        <v>7648</v>
      </c>
      <c r="D1767" s="68" t="s">
        <v>7649</v>
      </c>
      <c r="E1767" s="68"/>
      <c r="F1767" s="41" t="s">
        <v>119</v>
      </c>
      <c r="G1767" s="40"/>
      <c r="H1767" s="49" t="s">
        <v>7650</v>
      </c>
      <c r="I1767" s="40" t="s">
        <v>2420</v>
      </c>
      <c r="J1767" s="49" t="s">
        <v>24</v>
      </c>
      <c r="K1767" s="49" t="s">
        <v>7104</v>
      </c>
      <c r="L1767" s="52">
        <v>8.9685751446E10</v>
      </c>
      <c r="M1767" s="53" t="s">
        <v>7651</v>
      </c>
      <c r="N1767" s="49" t="s">
        <v>7652</v>
      </c>
      <c r="O1767" s="40" t="s">
        <v>106</v>
      </c>
      <c r="P1767" s="55"/>
      <c r="Q1767" s="40" t="s">
        <v>139</v>
      </c>
      <c r="R1767" s="55"/>
      <c r="S1767" s="55"/>
      <c r="T1767" s="55"/>
      <c r="U1767" s="55"/>
      <c r="V1767" s="49" t="s">
        <v>7653</v>
      </c>
      <c r="W1767" s="55"/>
      <c r="X1767" s="55"/>
      <c r="Y1767" s="55"/>
      <c r="Z1767" s="40"/>
      <c r="AA1767" s="55"/>
      <c r="AB1767" s="40"/>
      <c r="AC1767" s="40"/>
      <c r="AD1767" s="55"/>
      <c r="AE1767" s="56"/>
      <c r="AF1767" s="56"/>
      <c r="AG1767" s="56"/>
      <c r="AH1767" s="56"/>
      <c r="AI1767" s="56"/>
      <c r="AJ1767" s="56"/>
      <c r="AK1767" s="56"/>
    </row>
    <row r="1768" ht="26.25" customHeight="1">
      <c r="A1768" s="40">
        <v>1683.0</v>
      </c>
      <c r="B1768" s="55"/>
      <c r="C1768" s="49" t="s">
        <v>7654</v>
      </c>
      <c r="D1768" s="68" t="s">
        <v>7655</v>
      </c>
      <c r="E1768" s="68"/>
      <c r="F1768" s="41" t="s">
        <v>101</v>
      </c>
      <c r="G1768" s="40"/>
      <c r="H1768" s="49" t="s">
        <v>7656</v>
      </c>
      <c r="I1768" s="40" t="s">
        <v>2217</v>
      </c>
      <c r="J1768" s="49" t="s">
        <v>24</v>
      </c>
      <c r="K1768" s="49" t="s">
        <v>105</v>
      </c>
      <c r="L1768" s="75" t="s">
        <v>7657</v>
      </c>
      <c r="M1768" s="53" t="s">
        <v>7658</v>
      </c>
      <c r="N1768" s="49" t="s">
        <v>7659</v>
      </c>
      <c r="O1768" s="40" t="s">
        <v>106</v>
      </c>
      <c r="P1768" s="55"/>
      <c r="Q1768" s="40" t="s">
        <v>139</v>
      </c>
      <c r="R1768" s="55"/>
      <c r="S1768" s="55"/>
      <c r="T1768" s="55"/>
      <c r="U1768" s="55"/>
      <c r="V1768" s="49" t="s">
        <v>7660</v>
      </c>
      <c r="W1768" s="55"/>
      <c r="X1768" s="55"/>
      <c r="Y1768" s="55"/>
      <c r="Z1768" s="40"/>
      <c r="AA1768" s="55"/>
      <c r="AB1768" s="40"/>
      <c r="AC1768" s="40"/>
      <c r="AD1768" s="55"/>
      <c r="AE1768" s="56"/>
      <c r="AF1768" s="56"/>
      <c r="AG1768" s="56"/>
      <c r="AH1768" s="56"/>
      <c r="AI1768" s="56"/>
      <c r="AJ1768" s="56"/>
      <c r="AK1768" s="56"/>
    </row>
    <row r="1769" ht="26.25" customHeight="1">
      <c r="A1769" s="40">
        <v>1684.0</v>
      </c>
      <c r="B1769" s="55"/>
      <c r="C1769" s="49" t="s">
        <v>7661</v>
      </c>
      <c r="D1769" s="67">
        <v>34677.0</v>
      </c>
      <c r="E1769" s="67"/>
      <c r="F1769" s="41" t="s">
        <v>101</v>
      </c>
      <c r="G1769" s="40"/>
      <c r="H1769" s="49" t="s">
        <v>7662</v>
      </c>
      <c r="I1769" s="40" t="s">
        <v>2609</v>
      </c>
      <c r="J1769" s="49" t="s">
        <v>13</v>
      </c>
      <c r="K1769" s="55"/>
      <c r="L1769" s="52">
        <v>8.7885423612E10</v>
      </c>
      <c r="M1769" s="53" t="s">
        <v>7663</v>
      </c>
      <c r="N1769" s="49" t="s">
        <v>7664</v>
      </c>
      <c r="O1769" s="40" t="s">
        <v>106</v>
      </c>
      <c r="P1769" s="55"/>
      <c r="Q1769" s="40" t="s">
        <v>139</v>
      </c>
      <c r="R1769" s="55"/>
      <c r="S1769" s="55"/>
      <c r="T1769" s="55"/>
      <c r="U1769" s="55"/>
      <c r="V1769" s="49" t="s">
        <v>2891</v>
      </c>
      <c r="W1769" s="55"/>
      <c r="X1769" s="55"/>
      <c r="Y1769" s="55"/>
      <c r="Z1769" s="40"/>
      <c r="AA1769" s="55"/>
      <c r="AB1769" s="40"/>
      <c r="AC1769" s="40"/>
      <c r="AD1769" s="55"/>
      <c r="AE1769" s="56"/>
      <c r="AF1769" s="56"/>
      <c r="AG1769" s="56"/>
      <c r="AH1769" s="56"/>
      <c r="AI1769" s="56"/>
      <c r="AJ1769" s="56"/>
      <c r="AK1769" s="56"/>
    </row>
    <row r="1770" ht="26.25" customHeight="1">
      <c r="A1770" s="40">
        <v>1685.0</v>
      </c>
      <c r="B1770" s="55"/>
      <c r="C1770" s="49" t="s">
        <v>7665</v>
      </c>
      <c r="D1770" s="68" t="s">
        <v>7666</v>
      </c>
      <c r="E1770" s="68"/>
      <c r="F1770" s="41" t="s">
        <v>101</v>
      </c>
      <c r="G1770" s="40"/>
      <c r="H1770" s="49" t="s">
        <v>7667</v>
      </c>
      <c r="I1770" s="40" t="s">
        <v>6103</v>
      </c>
      <c r="J1770" s="49" t="s">
        <v>24</v>
      </c>
      <c r="K1770" s="49" t="s">
        <v>105</v>
      </c>
      <c r="L1770" s="52">
        <v>8.5800558972E10</v>
      </c>
      <c r="M1770" s="53" t="s">
        <v>7668</v>
      </c>
      <c r="N1770" s="49" t="s">
        <v>7669</v>
      </c>
      <c r="O1770" s="40" t="s">
        <v>106</v>
      </c>
      <c r="P1770" s="55"/>
      <c r="Q1770" s="40" t="s">
        <v>139</v>
      </c>
      <c r="R1770" s="55"/>
      <c r="S1770" s="55"/>
      <c r="T1770" s="55"/>
      <c r="U1770" s="55"/>
      <c r="V1770" s="49" t="s">
        <v>7670</v>
      </c>
      <c r="W1770" s="55"/>
      <c r="X1770" s="55"/>
      <c r="Y1770" s="55"/>
      <c r="Z1770" s="40"/>
      <c r="AA1770" s="55"/>
      <c r="AB1770" s="40"/>
      <c r="AC1770" s="40"/>
      <c r="AD1770" s="55"/>
      <c r="AE1770" s="56"/>
      <c r="AF1770" s="56"/>
      <c r="AG1770" s="56"/>
      <c r="AH1770" s="56"/>
      <c r="AI1770" s="56"/>
      <c r="AJ1770" s="56"/>
      <c r="AK1770" s="56"/>
    </row>
    <row r="1771" ht="26.25" customHeight="1">
      <c r="A1771" s="40">
        <v>1686.0</v>
      </c>
      <c r="B1771" s="55"/>
      <c r="C1771" s="49" t="s">
        <v>7671</v>
      </c>
      <c r="D1771" s="67">
        <v>32178.0</v>
      </c>
      <c r="E1771" s="67"/>
      <c r="F1771" s="41" t="s">
        <v>101</v>
      </c>
      <c r="G1771" s="40"/>
      <c r="H1771" s="49" t="s">
        <v>7672</v>
      </c>
      <c r="I1771" s="40" t="s">
        <v>24</v>
      </c>
      <c r="J1771" s="49" t="s">
        <v>24</v>
      </c>
      <c r="K1771" s="49" t="s">
        <v>105</v>
      </c>
      <c r="L1771" s="52" t="s">
        <v>7673</v>
      </c>
      <c r="M1771" s="53"/>
      <c r="N1771" s="49" t="s">
        <v>7674</v>
      </c>
      <c r="O1771" s="40" t="s">
        <v>106</v>
      </c>
      <c r="P1771" s="55"/>
      <c r="Q1771" s="40" t="s">
        <v>139</v>
      </c>
      <c r="R1771" s="55"/>
      <c r="S1771" s="55"/>
      <c r="T1771" s="55"/>
      <c r="U1771" s="55"/>
      <c r="V1771" s="55"/>
      <c r="W1771" s="55"/>
      <c r="X1771" s="55"/>
      <c r="Y1771" s="55"/>
      <c r="Z1771" s="40"/>
      <c r="AA1771" s="55"/>
      <c r="AB1771" s="40"/>
      <c r="AC1771" s="40"/>
      <c r="AD1771" s="55"/>
      <c r="AE1771" s="56"/>
      <c r="AF1771" s="56"/>
      <c r="AG1771" s="56"/>
      <c r="AH1771" s="56"/>
      <c r="AI1771" s="56"/>
      <c r="AJ1771" s="56"/>
      <c r="AK1771" s="56"/>
    </row>
    <row r="1772" ht="26.25" customHeight="1">
      <c r="A1772" s="40">
        <v>1687.0</v>
      </c>
      <c r="B1772" s="55"/>
      <c r="C1772" s="49" t="s">
        <v>7675</v>
      </c>
      <c r="D1772" s="68" t="s">
        <v>7676</v>
      </c>
      <c r="E1772" s="68"/>
      <c r="F1772" s="41" t="s">
        <v>101</v>
      </c>
      <c r="G1772" s="40"/>
      <c r="H1772" s="49" t="s">
        <v>7677</v>
      </c>
      <c r="I1772" s="40" t="s">
        <v>2217</v>
      </c>
      <c r="J1772" s="49" t="s">
        <v>24</v>
      </c>
      <c r="K1772" s="55"/>
      <c r="L1772" s="52">
        <v>8.5747441002E10</v>
      </c>
      <c r="M1772" s="53" t="s">
        <v>7678</v>
      </c>
      <c r="N1772" s="49" t="s">
        <v>7679</v>
      </c>
      <c r="O1772" s="40" t="s">
        <v>106</v>
      </c>
      <c r="P1772" s="55"/>
      <c r="Q1772" s="40" t="s">
        <v>108</v>
      </c>
      <c r="R1772" s="55"/>
      <c r="S1772" s="55"/>
      <c r="T1772" s="55"/>
      <c r="U1772" s="55"/>
      <c r="V1772" s="49" t="s">
        <v>7680</v>
      </c>
      <c r="W1772" s="55"/>
      <c r="X1772" s="55"/>
      <c r="Y1772" s="55"/>
      <c r="Z1772" s="40"/>
      <c r="AA1772" s="55"/>
      <c r="AB1772" s="40"/>
      <c r="AC1772" s="40"/>
      <c r="AD1772" s="55"/>
      <c r="AE1772" s="56"/>
      <c r="AF1772" s="56"/>
      <c r="AG1772" s="56"/>
      <c r="AH1772" s="56"/>
      <c r="AI1772" s="56"/>
      <c r="AJ1772" s="56"/>
      <c r="AK1772" s="56"/>
    </row>
    <row r="1773" ht="26.25" customHeight="1">
      <c r="A1773" s="40">
        <v>1688.0</v>
      </c>
      <c r="B1773" s="55"/>
      <c r="C1773" s="49" t="s">
        <v>7681</v>
      </c>
      <c r="D1773" s="67">
        <v>23808.0</v>
      </c>
      <c r="E1773" s="67"/>
      <c r="F1773" s="41" t="s">
        <v>101</v>
      </c>
      <c r="G1773" s="40"/>
      <c r="H1773" s="49" t="s">
        <v>7682</v>
      </c>
      <c r="I1773" s="40" t="s">
        <v>2609</v>
      </c>
      <c r="J1773" s="49" t="s">
        <v>13</v>
      </c>
      <c r="K1773" s="49" t="s">
        <v>105</v>
      </c>
      <c r="L1773" s="52" t="s">
        <v>7683</v>
      </c>
      <c r="M1773" s="53"/>
      <c r="N1773" s="49" t="s">
        <v>7684</v>
      </c>
      <c r="O1773" s="40" t="s">
        <v>4</v>
      </c>
      <c r="P1773" s="55"/>
      <c r="Q1773" s="40" t="s">
        <v>139</v>
      </c>
      <c r="R1773" s="55"/>
      <c r="S1773" s="55"/>
      <c r="T1773" s="55"/>
      <c r="U1773" s="55"/>
      <c r="V1773" s="49" t="s">
        <v>7685</v>
      </c>
      <c r="W1773" s="55"/>
      <c r="X1773" s="55"/>
      <c r="Y1773" s="55"/>
      <c r="Z1773" s="40"/>
      <c r="AA1773" s="55"/>
      <c r="AB1773" s="40"/>
      <c r="AC1773" s="40"/>
      <c r="AD1773" s="55"/>
      <c r="AE1773" s="56"/>
      <c r="AF1773" s="56"/>
      <c r="AG1773" s="56"/>
      <c r="AH1773" s="56"/>
      <c r="AI1773" s="56"/>
      <c r="AJ1773" s="56"/>
      <c r="AK1773" s="56"/>
    </row>
    <row r="1774" ht="26.25" customHeight="1">
      <c r="A1774" s="40">
        <v>1689.0</v>
      </c>
      <c r="B1774" s="55"/>
      <c r="C1774" s="49" t="s">
        <v>7686</v>
      </c>
      <c r="D1774" s="68" t="s">
        <v>7687</v>
      </c>
      <c r="E1774" s="68"/>
      <c r="F1774" s="41" t="s">
        <v>119</v>
      </c>
      <c r="G1774" s="40"/>
      <c r="H1774" s="49" t="s">
        <v>7688</v>
      </c>
      <c r="I1774" s="40" t="s">
        <v>7689</v>
      </c>
      <c r="J1774" s="49" t="s">
        <v>11</v>
      </c>
      <c r="K1774" s="49" t="s">
        <v>7110</v>
      </c>
      <c r="L1774" s="52">
        <v>8.2317674108E10</v>
      </c>
      <c r="M1774" s="53" t="s">
        <v>7690</v>
      </c>
      <c r="N1774" s="49" t="s">
        <v>7691</v>
      </c>
      <c r="O1774" s="40" t="s">
        <v>137</v>
      </c>
      <c r="P1774" s="55"/>
      <c r="Q1774" s="40" t="s">
        <v>108</v>
      </c>
      <c r="R1774" s="55"/>
      <c r="S1774" s="55"/>
      <c r="T1774" s="55"/>
      <c r="U1774" s="55"/>
      <c r="V1774" s="49" t="s">
        <v>7692</v>
      </c>
      <c r="W1774" s="55"/>
      <c r="X1774" s="55"/>
      <c r="Y1774" s="55"/>
      <c r="Z1774" s="40"/>
      <c r="AA1774" s="55"/>
      <c r="AB1774" s="40"/>
      <c r="AC1774" s="40"/>
      <c r="AD1774" s="55"/>
      <c r="AE1774" s="56"/>
      <c r="AF1774" s="56"/>
      <c r="AG1774" s="56"/>
      <c r="AH1774" s="56"/>
      <c r="AI1774" s="56"/>
      <c r="AJ1774" s="56"/>
      <c r="AK1774" s="56"/>
    </row>
    <row r="1775" ht="26.25" customHeight="1">
      <c r="A1775" s="40">
        <v>1690.0</v>
      </c>
      <c r="B1775" s="55"/>
      <c r="C1775" s="49" t="s">
        <v>7693</v>
      </c>
      <c r="D1775" s="68" t="s">
        <v>7694</v>
      </c>
      <c r="E1775" s="68"/>
      <c r="F1775" s="41" t="s">
        <v>101</v>
      </c>
      <c r="G1775" s="40"/>
      <c r="H1775" s="49" t="s">
        <v>7695</v>
      </c>
      <c r="I1775" s="40" t="s">
        <v>151</v>
      </c>
      <c r="J1775" s="49" t="s">
        <v>11</v>
      </c>
      <c r="K1775" s="49" t="s">
        <v>105</v>
      </c>
      <c r="L1775" s="52">
        <v>8.7786574626E10</v>
      </c>
      <c r="M1775" s="53" t="s">
        <v>7696</v>
      </c>
      <c r="N1775" s="49" t="s">
        <v>7697</v>
      </c>
      <c r="O1775" s="40" t="s">
        <v>177</v>
      </c>
      <c r="P1775" s="55"/>
      <c r="Q1775" s="40" t="s">
        <v>108</v>
      </c>
      <c r="R1775" s="55"/>
      <c r="S1775" s="55"/>
      <c r="T1775" s="55"/>
      <c r="U1775" s="55"/>
      <c r="V1775" s="49" t="s">
        <v>7698</v>
      </c>
      <c r="W1775" s="55"/>
      <c r="X1775" s="55"/>
      <c r="Y1775" s="55"/>
      <c r="Z1775" s="40"/>
      <c r="AA1775" s="55"/>
      <c r="AB1775" s="40"/>
      <c r="AC1775" s="40"/>
      <c r="AD1775" s="55"/>
      <c r="AE1775" s="56"/>
      <c r="AF1775" s="56"/>
      <c r="AG1775" s="56"/>
      <c r="AH1775" s="56"/>
      <c r="AI1775" s="56"/>
      <c r="AJ1775" s="56"/>
      <c r="AK1775" s="56"/>
    </row>
    <row r="1776" ht="26.25" customHeight="1">
      <c r="A1776" s="40">
        <v>1691.0</v>
      </c>
      <c r="B1776" s="55"/>
      <c r="C1776" s="49" t="s">
        <v>7699</v>
      </c>
      <c r="D1776" s="68" t="s">
        <v>7700</v>
      </c>
      <c r="E1776" s="68"/>
      <c r="F1776" s="41" t="s">
        <v>101</v>
      </c>
      <c r="G1776" s="40"/>
      <c r="H1776" s="49" t="s">
        <v>7701</v>
      </c>
      <c r="I1776" s="40" t="s">
        <v>7702</v>
      </c>
      <c r="J1776" s="49" t="s">
        <v>13</v>
      </c>
      <c r="K1776" s="49" t="s">
        <v>7110</v>
      </c>
      <c r="L1776" s="52">
        <v>8.3841146097E10</v>
      </c>
      <c r="M1776" s="53"/>
      <c r="N1776" s="49" t="s">
        <v>7703</v>
      </c>
      <c r="O1776" s="40" t="s">
        <v>106</v>
      </c>
      <c r="P1776" s="55"/>
      <c r="Q1776" s="40" t="s">
        <v>139</v>
      </c>
      <c r="R1776" s="55"/>
      <c r="S1776" s="55"/>
      <c r="T1776" s="55"/>
      <c r="U1776" s="55"/>
      <c r="V1776" s="49" t="s">
        <v>102</v>
      </c>
      <c r="W1776" s="55"/>
      <c r="X1776" s="55"/>
      <c r="Y1776" s="55"/>
      <c r="Z1776" s="40"/>
      <c r="AA1776" s="55"/>
      <c r="AB1776" s="40"/>
      <c r="AC1776" s="40"/>
      <c r="AD1776" s="55"/>
      <c r="AE1776" s="56"/>
      <c r="AF1776" s="56"/>
      <c r="AG1776" s="56"/>
      <c r="AH1776" s="56"/>
      <c r="AI1776" s="56"/>
      <c r="AJ1776" s="56"/>
      <c r="AK1776" s="56"/>
    </row>
    <row r="1777" ht="26.25" customHeight="1">
      <c r="A1777" s="10">
        <f>A1776+1</f>
        <v>1692</v>
      </c>
      <c r="B1777" s="56"/>
      <c r="C1777" s="66" t="s">
        <v>7704</v>
      </c>
      <c r="D1777" s="61">
        <v>33923.0</v>
      </c>
      <c r="E1777" s="62" t="s">
        <v>7705</v>
      </c>
      <c r="F1777" s="78" t="s">
        <v>119</v>
      </c>
      <c r="G1777" s="66" t="s">
        <v>102</v>
      </c>
      <c r="H1777" s="66" t="s">
        <v>7706</v>
      </c>
      <c r="I1777" s="66" t="s">
        <v>7707</v>
      </c>
      <c r="J1777" s="66" t="s">
        <v>48</v>
      </c>
      <c r="K1777" s="66" t="s">
        <v>314</v>
      </c>
      <c r="L1777" s="108" t="s">
        <v>7708</v>
      </c>
      <c r="M1777" s="80">
        <v>8.2284936033E10</v>
      </c>
      <c r="N1777" s="66" t="s">
        <v>7709</v>
      </c>
      <c r="O1777" s="81" t="s">
        <v>106</v>
      </c>
      <c r="P1777" s="66" t="s">
        <v>123</v>
      </c>
      <c r="Q1777" s="66" t="s">
        <v>588</v>
      </c>
      <c r="R1777" s="66" t="s">
        <v>158</v>
      </c>
      <c r="S1777" s="66"/>
      <c r="T1777" s="66" t="s">
        <v>308</v>
      </c>
      <c r="U1777" s="66" t="s">
        <v>7710</v>
      </c>
      <c r="V1777" s="66" t="s">
        <v>7711</v>
      </c>
      <c r="W1777" s="66" t="s">
        <v>7712</v>
      </c>
      <c r="X1777" s="66" t="s">
        <v>1636</v>
      </c>
      <c r="Y1777" s="82" t="s">
        <v>7713</v>
      </c>
      <c r="Z1777" s="66"/>
      <c r="AA1777" s="82" t="s">
        <v>7714</v>
      </c>
      <c r="AB1777" s="82" t="s">
        <v>7715</v>
      </c>
      <c r="AC1777" s="66"/>
      <c r="AD1777" s="82" t="s">
        <v>7716</v>
      </c>
      <c r="AE1777" s="66"/>
      <c r="AF1777" s="56"/>
      <c r="AG1777" s="56"/>
      <c r="AH1777" s="56"/>
      <c r="AI1777" s="56"/>
      <c r="AJ1777" s="56"/>
      <c r="AK1777" s="56"/>
    </row>
    <row r="1778" ht="26.25" customHeight="1">
      <c r="A1778" s="40">
        <v>1692.0</v>
      </c>
      <c r="B1778" s="55"/>
      <c r="C1778" s="49" t="s">
        <v>7717</v>
      </c>
      <c r="D1778" s="68" t="s">
        <v>7718</v>
      </c>
      <c r="E1778" s="68"/>
      <c r="F1778" s="41" t="s">
        <v>119</v>
      </c>
      <c r="G1778" s="40"/>
      <c r="H1778" s="49" t="s">
        <v>7719</v>
      </c>
      <c r="I1778" s="40" t="s">
        <v>2609</v>
      </c>
      <c r="J1778" s="49" t="s">
        <v>13</v>
      </c>
      <c r="K1778" s="49" t="s">
        <v>105</v>
      </c>
      <c r="L1778" s="52">
        <v>8.1519987714E10</v>
      </c>
      <c r="M1778" s="53" t="s">
        <v>7720</v>
      </c>
      <c r="N1778" s="49" t="s">
        <v>7721</v>
      </c>
      <c r="O1778" s="40" t="s">
        <v>177</v>
      </c>
      <c r="P1778" s="55"/>
      <c r="Q1778" s="40" t="s">
        <v>139</v>
      </c>
      <c r="R1778" s="55"/>
      <c r="S1778" s="55"/>
      <c r="T1778" s="55"/>
      <c r="U1778" s="55"/>
      <c r="V1778" s="49" t="s">
        <v>7722</v>
      </c>
      <c r="W1778" s="55"/>
      <c r="X1778" s="55"/>
      <c r="Y1778" s="55"/>
      <c r="Z1778" s="40"/>
      <c r="AA1778" s="55"/>
      <c r="AB1778" s="40"/>
      <c r="AC1778" s="40"/>
      <c r="AD1778" s="55"/>
      <c r="AE1778" s="56"/>
      <c r="AF1778" s="56"/>
      <c r="AG1778" s="56"/>
      <c r="AH1778" s="56"/>
      <c r="AI1778" s="56"/>
      <c r="AJ1778" s="56"/>
      <c r="AK1778" s="56"/>
    </row>
    <row r="1779" ht="26.25" customHeight="1">
      <c r="A1779" s="40">
        <v>1693.0</v>
      </c>
      <c r="B1779" s="55"/>
      <c r="C1779" s="49" t="s">
        <v>7723</v>
      </c>
      <c r="D1779" s="68" t="s">
        <v>7724</v>
      </c>
      <c r="E1779" s="68"/>
      <c r="F1779" s="41" t="s">
        <v>101</v>
      </c>
      <c r="G1779" s="40"/>
      <c r="H1779" s="49" t="s">
        <v>7725</v>
      </c>
      <c r="I1779" s="40" t="s">
        <v>7726</v>
      </c>
      <c r="J1779" s="49" t="s">
        <v>13</v>
      </c>
      <c r="K1779" s="49" t="s">
        <v>7727</v>
      </c>
      <c r="L1779" s="52">
        <v>8.96552E16</v>
      </c>
      <c r="M1779" s="53"/>
      <c r="N1779" s="49" t="s">
        <v>7728</v>
      </c>
      <c r="O1779" s="40" t="s">
        <v>106</v>
      </c>
      <c r="P1779" s="55"/>
      <c r="Q1779" s="40" t="s">
        <v>139</v>
      </c>
      <c r="R1779" s="55"/>
      <c r="S1779" s="55"/>
      <c r="T1779" s="55"/>
      <c r="U1779" s="55"/>
      <c r="V1779" s="49" t="s">
        <v>7729</v>
      </c>
      <c r="W1779" s="55"/>
      <c r="X1779" s="55"/>
      <c r="Y1779" s="55"/>
      <c r="Z1779" s="40"/>
      <c r="AA1779" s="55"/>
      <c r="AB1779" s="40"/>
      <c r="AC1779" s="40"/>
      <c r="AD1779" s="55"/>
      <c r="AE1779" s="56"/>
      <c r="AF1779" s="56"/>
      <c r="AG1779" s="56"/>
      <c r="AH1779" s="56"/>
      <c r="AI1779" s="56"/>
      <c r="AJ1779" s="56"/>
      <c r="AK1779" s="56"/>
    </row>
    <row r="1780" ht="26.25" customHeight="1">
      <c r="A1780" s="40">
        <v>1694.0</v>
      </c>
      <c r="B1780" s="55"/>
      <c r="C1780" s="49" t="s">
        <v>7730</v>
      </c>
      <c r="D1780" s="67">
        <v>34580.0</v>
      </c>
      <c r="E1780" s="67"/>
      <c r="F1780" s="41" t="s">
        <v>119</v>
      </c>
      <c r="G1780" s="40"/>
      <c r="H1780" s="49" t="s">
        <v>7731</v>
      </c>
      <c r="I1780" s="40" t="s">
        <v>7732</v>
      </c>
      <c r="J1780" s="49" t="s">
        <v>13</v>
      </c>
      <c r="K1780" s="49" t="s">
        <v>7110</v>
      </c>
      <c r="L1780" s="52">
        <v>8.788733653E9</v>
      </c>
      <c r="M1780" s="53"/>
      <c r="N1780" s="49" t="s">
        <v>7733</v>
      </c>
      <c r="O1780" s="40" t="s">
        <v>177</v>
      </c>
      <c r="P1780" s="55"/>
      <c r="Q1780" s="40"/>
      <c r="R1780" s="55"/>
      <c r="S1780" s="55"/>
      <c r="T1780" s="55"/>
      <c r="U1780" s="55"/>
      <c r="V1780" s="49" t="s">
        <v>7734</v>
      </c>
      <c r="W1780" s="55"/>
      <c r="X1780" s="55"/>
      <c r="Y1780" s="55"/>
      <c r="Z1780" s="40"/>
      <c r="AA1780" s="55"/>
      <c r="AB1780" s="40"/>
      <c r="AC1780" s="40"/>
      <c r="AD1780" s="55"/>
      <c r="AE1780" s="56"/>
      <c r="AF1780" s="56"/>
      <c r="AG1780" s="56"/>
      <c r="AH1780" s="56"/>
      <c r="AI1780" s="56"/>
      <c r="AJ1780" s="56"/>
      <c r="AK1780" s="56"/>
    </row>
    <row r="1781" ht="26.25" customHeight="1">
      <c r="A1781" s="40">
        <v>1695.0</v>
      </c>
      <c r="B1781" s="55"/>
      <c r="C1781" s="49" t="s">
        <v>7735</v>
      </c>
      <c r="D1781" s="67">
        <v>31210.0</v>
      </c>
      <c r="E1781" s="67"/>
      <c r="F1781" s="41" t="s">
        <v>119</v>
      </c>
      <c r="G1781" s="40"/>
      <c r="H1781" s="49" t="s">
        <v>7736</v>
      </c>
      <c r="I1781" s="49" t="s">
        <v>2228</v>
      </c>
      <c r="J1781" s="49" t="s">
        <v>24</v>
      </c>
      <c r="K1781" s="49" t="s">
        <v>105</v>
      </c>
      <c r="L1781" s="52" t="s">
        <v>7737</v>
      </c>
      <c r="M1781" s="53" t="s">
        <v>7738</v>
      </c>
      <c r="N1781" s="49" t="s">
        <v>7739</v>
      </c>
      <c r="O1781" s="40" t="s">
        <v>106</v>
      </c>
      <c r="P1781" s="55"/>
      <c r="Q1781" s="40" t="s">
        <v>139</v>
      </c>
      <c r="R1781" s="55"/>
      <c r="S1781" s="55"/>
      <c r="T1781" s="55"/>
      <c r="U1781" s="55"/>
      <c r="V1781" s="49" t="s">
        <v>7740</v>
      </c>
      <c r="W1781" s="55"/>
      <c r="X1781" s="55"/>
      <c r="Y1781" s="55"/>
      <c r="Z1781" s="40"/>
      <c r="AA1781" s="55"/>
      <c r="AB1781" s="40"/>
      <c r="AC1781" s="40"/>
      <c r="AD1781" s="55"/>
      <c r="AE1781" s="56"/>
      <c r="AF1781" s="56"/>
      <c r="AG1781" s="56"/>
      <c r="AH1781" s="56"/>
      <c r="AI1781" s="56"/>
      <c r="AJ1781" s="56"/>
      <c r="AK1781" s="56"/>
    </row>
    <row r="1782" ht="26.25" customHeight="1">
      <c r="A1782" s="40">
        <v>1696.0</v>
      </c>
      <c r="B1782" s="55"/>
      <c r="C1782" s="49" t="s">
        <v>7741</v>
      </c>
      <c r="D1782" s="67">
        <v>29835.0</v>
      </c>
      <c r="E1782" s="67"/>
      <c r="F1782" s="41" t="s">
        <v>101</v>
      </c>
      <c r="G1782" s="40"/>
      <c r="H1782" s="49" t="s">
        <v>7742</v>
      </c>
      <c r="I1782" s="49" t="s">
        <v>2217</v>
      </c>
      <c r="J1782" s="49" t="s">
        <v>24</v>
      </c>
      <c r="K1782" s="49" t="s">
        <v>7110</v>
      </c>
      <c r="L1782" s="52">
        <v>8.2299776681E10</v>
      </c>
      <c r="M1782" s="53">
        <v>6.2811298744E10</v>
      </c>
      <c r="N1782" s="49" t="s">
        <v>7743</v>
      </c>
      <c r="O1782" s="40" t="s">
        <v>7744</v>
      </c>
      <c r="P1782" s="55"/>
      <c r="Q1782" s="40" t="s">
        <v>139</v>
      </c>
      <c r="R1782" s="55"/>
      <c r="S1782" s="55"/>
      <c r="T1782" s="55"/>
      <c r="U1782" s="55"/>
      <c r="V1782" s="49" t="s">
        <v>589</v>
      </c>
      <c r="W1782" s="55"/>
      <c r="X1782" s="55"/>
      <c r="Y1782" s="55"/>
      <c r="Z1782" s="40"/>
      <c r="AA1782" s="55"/>
      <c r="AB1782" s="40"/>
      <c r="AC1782" s="40"/>
      <c r="AD1782" s="55"/>
      <c r="AE1782" s="56"/>
      <c r="AF1782" s="56"/>
      <c r="AG1782" s="56"/>
      <c r="AH1782" s="56"/>
      <c r="AI1782" s="56"/>
      <c r="AJ1782" s="56"/>
      <c r="AK1782" s="56"/>
    </row>
    <row r="1783" ht="26.25" customHeight="1">
      <c r="A1783" s="40">
        <v>1697.0</v>
      </c>
      <c r="B1783" s="55"/>
      <c r="C1783" s="49" t="s">
        <v>7745</v>
      </c>
      <c r="D1783" s="68" t="s">
        <v>7746</v>
      </c>
      <c r="E1783" s="68"/>
      <c r="F1783" s="41" t="s">
        <v>101</v>
      </c>
      <c r="G1783" s="40"/>
      <c r="H1783" s="49" t="s">
        <v>7747</v>
      </c>
      <c r="I1783" s="49" t="s">
        <v>2420</v>
      </c>
      <c r="J1783" s="49" t="s">
        <v>24</v>
      </c>
      <c r="K1783" s="49" t="s">
        <v>7110</v>
      </c>
      <c r="L1783" s="52" t="s">
        <v>7748</v>
      </c>
      <c r="M1783" s="53" t="s">
        <v>7749</v>
      </c>
      <c r="N1783" s="49" t="s">
        <v>7750</v>
      </c>
      <c r="O1783" s="40" t="s">
        <v>177</v>
      </c>
      <c r="P1783" s="55"/>
      <c r="Q1783" s="40" t="s">
        <v>108</v>
      </c>
      <c r="R1783" s="55"/>
      <c r="S1783" s="55"/>
      <c r="T1783" s="55"/>
      <c r="U1783" s="55"/>
      <c r="V1783" s="49" t="s">
        <v>7751</v>
      </c>
      <c r="W1783" s="55"/>
      <c r="X1783" s="55"/>
      <c r="Y1783" s="55"/>
      <c r="Z1783" s="40"/>
      <c r="AA1783" s="55"/>
      <c r="AB1783" s="40"/>
      <c r="AC1783" s="40"/>
      <c r="AD1783" s="55"/>
      <c r="AE1783" s="56"/>
      <c r="AF1783" s="56"/>
      <c r="AG1783" s="56"/>
      <c r="AH1783" s="56"/>
      <c r="AI1783" s="56"/>
      <c r="AJ1783" s="56"/>
      <c r="AK1783" s="56"/>
    </row>
    <row r="1784" ht="26.25" customHeight="1">
      <c r="A1784" s="40">
        <v>1698.0</v>
      </c>
      <c r="B1784" s="55"/>
      <c r="C1784" s="49" t="s">
        <v>7752</v>
      </c>
      <c r="D1784" s="68" t="s">
        <v>7753</v>
      </c>
      <c r="E1784" s="68"/>
      <c r="F1784" s="41" t="s">
        <v>101</v>
      </c>
      <c r="G1784" s="40"/>
      <c r="H1784" s="49" t="s">
        <v>7754</v>
      </c>
      <c r="I1784" s="49" t="s">
        <v>2027</v>
      </c>
      <c r="J1784" s="49" t="s">
        <v>15</v>
      </c>
      <c r="K1784" s="49" t="s">
        <v>105</v>
      </c>
      <c r="L1784" s="52">
        <v>8.5669074081E10</v>
      </c>
      <c r="M1784" s="53" t="s">
        <v>7755</v>
      </c>
      <c r="N1784" s="49" t="s">
        <v>7756</v>
      </c>
      <c r="O1784" s="40" t="s">
        <v>137</v>
      </c>
      <c r="P1784" s="55"/>
      <c r="Q1784" s="40" t="s">
        <v>139</v>
      </c>
      <c r="R1784" s="55"/>
      <c r="S1784" s="55"/>
      <c r="T1784" s="55"/>
      <c r="U1784" s="55"/>
      <c r="V1784" s="49" t="s">
        <v>7757</v>
      </c>
      <c r="W1784" s="55"/>
      <c r="X1784" s="55"/>
      <c r="Y1784" s="55"/>
      <c r="Z1784" s="40"/>
      <c r="AA1784" s="55"/>
      <c r="AB1784" s="40"/>
      <c r="AC1784" s="40"/>
      <c r="AD1784" s="55"/>
      <c r="AE1784" s="56"/>
      <c r="AF1784" s="56"/>
      <c r="AG1784" s="56"/>
      <c r="AH1784" s="56"/>
      <c r="AI1784" s="56"/>
      <c r="AJ1784" s="56"/>
      <c r="AK1784" s="56"/>
    </row>
    <row r="1785" ht="26.25" customHeight="1">
      <c r="A1785" s="40">
        <v>1699.0</v>
      </c>
      <c r="B1785" s="55"/>
      <c r="C1785" s="49" t="s">
        <v>7758</v>
      </c>
      <c r="D1785" s="67"/>
      <c r="E1785" s="67"/>
      <c r="F1785" s="41" t="s">
        <v>101</v>
      </c>
      <c r="G1785" s="40"/>
      <c r="H1785" s="49" t="s">
        <v>7759</v>
      </c>
      <c r="I1785" s="49" t="s">
        <v>7760</v>
      </c>
      <c r="J1785" s="49" t="s">
        <v>33</v>
      </c>
      <c r="K1785" s="49" t="s">
        <v>7110</v>
      </c>
      <c r="L1785" s="52">
        <v>8.5845821115E10</v>
      </c>
      <c r="M1785" s="53" t="s">
        <v>7761</v>
      </c>
      <c r="N1785" s="49" t="s">
        <v>7762</v>
      </c>
      <c r="O1785" s="40" t="s">
        <v>106</v>
      </c>
      <c r="P1785" s="55"/>
      <c r="Q1785" s="40" t="s">
        <v>108</v>
      </c>
      <c r="R1785" s="55"/>
      <c r="S1785" s="55"/>
      <c r="T1785" s="55"/>
      <c r="U1785" s="55"/>
      <c r="V1785" s="49" t="s">
        <v>7763</v>
      </c>
      <c r="W1785" s="55"/>
      <c r="X1785" s="55"/>
      <c r="Y1785" s="55"/>
      <c r="Z1785" s="40"/>
      <c r="AA1785" s="55"/>
      <c r="AB1785" s="40"/>
      <c r="AC1785" s="40"/>
      <c r="AD1785" s="55"/>
      <c r="AE1785" s="56"/>
      <c r="AF1785" s="56"/>
      <c r="AG1785" s="56"/>
      <c r="AH1785" s="56"/>
      <c r="AI1785" s="56"/>
      <c r="AJ1785" s="56"/>
      <c r="AK1785" s="56"/>
    </row>
    <row r="1786" ht="26.25" customHeight="1">
      <c r="A1786" s="40">
        <v>1700.0</v>
      </c>
      <c r="B1786" s="55"/>
      <c r="C1786" s="49" t="s">
        <v>7764</v>
      </c>
      <c r="D1786" s="67">
        <v>37146.0</v>
      </c>
      <c r="E1786" s="67"/>
      <c r="F1786" s="41" t="s">
        <v>119</v>
      </c>
      <c r="G1786" s="40"/>
      <c r="H1786" s="49" t="s">
        <v>7765</v>
      </c>
      <c r="I1786" s="40" t="s">
        <v>7766</v>
      </c>
      <c r="J1786" s="49" t="s">
        <v>40</v>
      </c>
      <c r="K1786" s="49" t="s">
        <v>105</v>
      </c>
      <c r="L1786" s="52">
        <v>8.5251630487E10</v>
      </c>
      <c r="M1786" s="53"/>
      <c r="N1786" s="54" t="s">
        <v>7767</v>
      </c>
      <c r="O1786" s="40" t="s">
        <v>106</v>
      </c>
      <c r="P1786" s="55"/>
      <c r="Q1786" s="40" t="s">
        <v>108</v>
      </c>
      <c r="R1786" s="55"/>
      <c r="S1786" s="55"/>
      <c r="T1786" s="55"/>
      <c r="U1786" s="55"/>
      <c r="V1786" s="49" t="s">
        <v>2842</v>
      </c>
      <c r="W1786" s="55"/>
      <c r="X1786" s="55"/>
      <c r="Y1786" s="55"/>
      <c r="Z1786" s="40"/>
      <c r="AA1786" s="55"/>
      <c r="AB1786" s="40"/>
      <c r="AC1786" s="40"/>
      <c r="AD1786" s="55"/>
      <c r="AE1786" s="56"/>
      <c r="AF1786" s="56"/>
      <c r="AG1786" s="56"/>
      <c r="AH1786" s="56"/>
      <c r="AI1786" s="56"/>
      <c r="AJ1786" s="56"/>
      <c r="AK1786" s="56"/>
    </row>
    <row r="1787" ht="26.25" customHeight="1">
      <c r="A1787" s="40">
        <v>1701.0</v>
      </c>
      <c r="B1787" s="55"/>
      <c r="C1787" s="49" t="s">
        <v>7768</v>
      </c>
      <c r="D1787" s="68" t="s">
        <v>4250</v>
      </c>
      <c r="E1787" s="68"/>
      <c r="F1787" s="41" t="s">
        <v>119</v>
      </c>
      <c r="G1787" s="40"/>
      <c r="H1787" s="49" t="s">
        <v>7769</v>
      </c>
      <c r="I1787" s="49" t="s">
        <v>2762</v>
      </c>
      <c r="J1787" s="49" t="s">
        <v>24</v>
      </c>
      <c r="K1787" s="49" t="s">
        <v>7110</v>
      </c>
      <c r="L1787" s="52">
        <v>8.5781638249E10</v>
      </c>
      <c r="M1787" s="53">
        <v>6.2858E16</v>
      </c>
      <c r="N1787" s="49" t="s">
        <v>7770</v>
      </c>
      <c r="O1787" s="40" t="s">
        <v>106</v>
      </c>
      <c r="P1787" s="55"/>
      <c r="Q1787" s="40" t="s">
        <v>139</v>
      </c>
      <c r="R1787" s="55"/>
      <c r="S1787" s="55"/>
      <c r="T1787" s="55"/>
      <c r="U1787" s="55"/>
      <c r="V1787" s="49" t="s">
        <v>7771</v>
      </c>
      <c r="W1787" s="55"/>
      <c r="X1787" s="55"/>
      <c r="Y1787" s="55"/>
      <c r="Z1787" s="40"/>
      <c r="AA1787" s="55"/>
      <c r="AB1787" s="40"/>
      <c r="AC1787" s="40"/>
      <c r="AD1787" s="55"/>
      <c r="AE1787" s="56"/>
      <c r="AF1787" s="56"/>
      <c r="AG1787" s="56"/>
      <c r="AH1787" s="56"/>
      <c r="AI1787" s="56"/>
      <c r="AJ1787" s="56"/>
      <c r="AK1787" s="56"/>
    </row>
    <row r="1788" ht="26.25" customHeight="1">
      <c r="A1788" s="40">
        <v>1702.0</v>
      </c>
      <c r="B1788" s="55"/>
      <c r="C1788" s="49" t="s">
        <v>7772</v>
      </c>
      <c r="D1788" s="68" t="s">
        <v>7773</v>
      </c>
      <c r="E1788" s="68"/>
      <c r="F1788" s="41" t="s">
        <v>101</v>
      </c>
      <c r="G1788" s="40"/>
      <c r="H1788" s="49" t="s">
        <v>7774</v>
      </c>
      <c r="I1788" s="49" t="s">
        <v>1996</v>
      </c>
      <c r="J1788" s="49" t="s">
        <v>15</v>
      </c>
      <c r="K1788" s="49" t="s">
        <v>7110</v>
      </c>
      <c r="L1788" s="52">
        <v>8.3804062417E10</v>
      </c>
      <c r="M1788" s="53">
        <v>8.1315884636E10</v>
      </c>
      <c r="N1788" s="49" t="s">
        <v>7775</v>
      </c>
      <c r="O1788" s="40" t="s">
        <v>177</v>
      </c>
      <c r="P1788" s="55"/>
      <c r="Q1788" s="40" t="s">
        <v>139</v>
      </c>
      <c r="R1788" s="55"/>
      <c r="S1788" s="55"/>
      <c r="T1788" s="55"/>
      <c r="U1788" s="55"/>
      <c r="V1788" s="49" t="s">
        <v>7776</v>
      </c>
      <c r="W1788" s="55"/>
      <c r="X1788" s="55"/>
      <c r="Y1788" s="55"/>
      <c r="Z1788" s="40"/>
      <c r="AA1788" s="55"/>
      <c r="AB1788" s="40"/>
      <c r="AC1788" s="40"/>
      <c r="AD1788" s="55"/>
      <c r="AE1788" s="56"/>
      <c r="AF1788" s="56"/>
      <c r="AG1788" s="56"/>
      <c r="AH1788" s="56"/>
      <c r="AI1788" s="56"/>
      <c r="AJ1788" s="56"/>
      <c r="AK1788" s="56"/>
    </row>
    <row r="1789" ht="26.25" customHeight="1">
      <c r="A1789" s="40">
        <v>1703.0</v>
      </c>
      <c r="B1789" s="55"/>
      <c r="C1789" s="49" t="s">
        <v>7777</v>
      </c>
      <c r="D1789" s="68" t="s">
        <v>7778</v>
      </c>
      <c r="E1789" s="68"/>
      <c r="F1789" s="41" t="s">
        <v>101</v>
      </c>
      <c r="G1789" s="40"/>
      <c r="H1789" s="49" t="s">
        <v>7779</v>
      </c>
      <c r="I1789" s="40" t="s">
        <v>7780</v>
      </c>
      <c r="J1789" s="49" t="s">
        <v>5226</v>
      </c>
      <c r="K1789" s="49" t="s">
        <v>1776</v>
      </c>
      <c r="L1789" s="52">
        <v>8.2350078959E10</v>
      </c>
      <c r="M1789" s="53"/>
      <c r="N1789" s="54" t="s">
        <v>7781</v>
      </c>
      <c r="O1789" s="40" t="s">
        <v>106</v>
      </c>
      <c r="P1789" s="55"/>
      <c r="Q1789" s="40" t="s">
        <v>108</v>
      </c>
      <c r="R1789" s="55"/>
      <c r="S1789" s="55"/>
      <c r="T1789" s="55"/>
      <c r="U1789" s="55"/>
      <c r="V1789" s="49" t="s">
        <v>2842</v>
      </c>
      <c r="W1789" s="55"/>
      <c r="X1789" s="55"/>
      <c r="Y1789" s="55"/>
      <c r="Z1789" s="40"/>
      <c r="AA1789" s="55"/>
      <c r="AB1789" s="40"/>
      <c r="AC1789" s="40"/>
      <c r="AD1789" s="55"/>
      <c r="AE1789" s="56"/>
      <c r="AF1789" s="56"/>
      <c r="AG1789" s="56"/>
      <c r="AH1789" s="56"/>
      <c r="AI1789" s="56"/>
      <c r="AJ1789" s="56"/>
      <c r="AK1789" s="56"/>
    </row>
    <row r="1790" ht="26.25" customHeight="1">
      <c r="A1790" s="40">
        <v>1704.0</v>
      </c>
      <c r="B1790" s="55"/>
      <c r="C1790" s="49" t="s">
        <v>7782</v>
      </c>
      <c r="D1790" s="67">
        <v>29504.0</v>
      </c>
      <c r="E1790" s="67"/>
      <c r="F1790" s="41" t="s">
        <v>101</v>
      </c>
      <c r="G1790" s="40"/>
      <c r="H1790" s="49" t="s">
        <v>7783</v>
      </c>
      <c r="I1790" s="49" t="s">
        <v>1996</v>
      </c>
      <c r="J1790" s="49" t="s">
        <v>15</v>
      </c>
      <c r="K1790" s="49" t="s">
        <v>7110</v>
      </c>
      <c r="L1790" s="52">
        <v>8.5810887414E10</v>
      </c>
      <c r="M1790" s="53">
        <v>8.1310244528E10</v>
      </c>
      <c r="N1790" s="49" t="s">
        <v>7784</v>
      </c>
      <c r="O1790" s="40" t="s">
        <v>2890</v>
      </c>
      <c r="P1790" s="55"/>
      <c r="Q1790" s="40" t="s">
        <v>139</v>
      </c>
      <c r="R1790" s="55"/>
      <c r="S1790" s="55"/>
      <c r="T1790" s="55"/>
      <c r="U1790" s="55"/>
      <c r="V1790" s="49" t="s">
        <v>3526</v>
      </c>
      <c r="W1790" s="55"/>
      <c r="X1790" s="55"/>
      <c r="Y1790" s="55"/>
      <c r="Z1790" s="40"/>
      <c r="AA1790" s="55"/>
      <c r="AB1790" s="40"/>
      <c r="AC1790" s="40"/>
      <c r="AD1790" s="55"/>
      <c r="AE1790" s="56"/>
      <c r="AF1790" s="56"/>
      <c r="AG1790" s="56"/>
      <c r="AH1790" s="56"/>
      <c r="AI1790" s="56"/>
      <c r="AJ1790" s="56"/>
      <c r="AK1790" s="56"/>
    </row>
    <row r="1791" ht="26.25" customHeight="1">
      <c r="A1791" s="10">
        <f>A1790+1</f>
        <v>1705</v>
      </c>
      <c r="B1791" s="56"/>
      <c r="C1791" s="66" t="s">
        <v>7785</v>
      </c>
      <c r="D1791" s="61">
        <v>33934.0</v>
      </c>
      <c r="E1791" s="62" t="s">
        <v>7786</v>
      </c>
      <c r="F1791" s="78" t="s">
        <v>101</v>
      </c>
      <c r="G1791" s="66" t="s">
        <v>102</v>
      </c>
      <c r="H1791" s="66" t="s">
        <v>7787</v>
      </c>
      <c r="I1791" s="66" t="s">
        <v>7788</v>
      </c>
      <c r="J1791" s="66" t="s">
        <v>16</v>
      </c>
      <c r="K1791" s="66" t="s">
        <v>105</v>
      </c>
      <c r="L1791" s="79">
        <v>8.5707350592E10</v>
      </c>
      <c r="M1791" s="80">
        <v>8.5748246528E10</v>
      </c>
      <c r="N1791" s="66" t="s">
        <v>7789</v>
      </c>
      <c r="O1791" s="81" t="s">
        <v>106</v>
      </c>
      <c r="P1791" s="66" t="s">
        <v>123</v>
      </c>
      <c r="Q1791" s="66" t="s">
        <v>588</v>
      </c>
      <c r="R1791" s="66" t="s">
        <v>158</v>
      </c>
      <c r="S1791" s="66"/>
      <c r="T1791" s="66" t="s">
        <v>7790</v>
      </c>
      <c r="U1791" s="66" t="s">
        <v>7791</v>
      </c>
      <c r="V1791" s="66" t="s">
        <v>7792</v>
      </c>
      <c r="W1791" s="66" t="s">
        <v>593</v>
      </c>
      <c r="X1791" s="66" t="s">
        <v>7793</v>
      </c>
      <c r="Y1791" s="82" t="s">
        <v>7794</v>
      </c>
      <c r="Z1791" s="66"/>
      <c r="AA1791" s="82" t="s">
        <v>7795</v>
      </c>
      <c r="AB1791" s="82" t="s">
        <v>7796</v>
      </c>
      <c r="AC1791" s="66" t="s">
        <v>7797</v>
      </c>
      <c r="AD1791" s="82" t="s">
        <v>7798</v>
      </c>
      <c r="AE1791" s="66"/>
      <c r="AF1791" s="56"/>
      <c r="AG1791" s="56"/>
      <c r="AH1791" s="56"/>
      <c r="AI1791" s="56"/>
      <c r="AJ1791" s="56"/>
      <c r="AK1791" s="56"/>
    </row>
    <row r="1792" ht="26.25" customHeight="1">
      <c r="A1792" s="40">
        <v>1705.0</v>
      </c>
      <c r="B1792" s="55"/>
      <c r="C1792" s="49" t="s">
        <v>7799</v>
      </c>
      <c r="D1792" s="67"/>
      <c r="E1792" s="67"/>
      <c r="F1792" s="41" t="s">
        <v>101</v>
      </c>
      <c r="G1792" s="40"/>
      <c r="H1792" s="49" t="s">
        <v>7800</v>
      </c>
      <c r="I1792" s="49" t="s">
        <v>2155</v>
      </c>
      <c r="J1792" s="49" t="s">
        <v>16</v>
      </c>
      <c r="K1792" s="49" t="s">
        <v>105</v>
      </c>
      <c r="L1792" s="52">
        <v>8.5787873338E10</v>
      </c>
      <c r="M1792" s="53">
        <v>8.5733413889E10</v>
      </c>
      <c r="N1792" s="49" t="s">
        <v>7801</v>
      </c>
      <c r="O1792" s="40" t="s">
        <v>7802</v>
      </c>
      <c r="P1792" s="55"/>
      <c r="Q1792" s="40" t="s">
        <v>139</v>
      </c>
      <c r="R1792" s="55"/>
      <c r="S1792" s="55"/>
      <c r="T1792" s="55"/>
      <c r="U1792" s="55"/>
      <c r="V1792" s="49" t="s">
        <v>7803</v>
      </c>
      <c r="W1792" s="55"/>
      <c r="X1792" s="55"/>
      <c r="Y1792" s="55"/>
      <c r="Z1792" s="40"/>
      <c r="AA1792" s="55"/>
      <c r="AB1792" s="40"/>
      <c r="AC1792" s="40"/>
      <c r="AD1792" s="55"/>
      <c r="AE1792" s="56"/>
      <c r="AF1792" s="56"/>
      <c r="AG1792" s="56"/>
      <c r="AH1792" s="56"/>
      <c r="AI1792" s="56"/>
      <c r="AJ1792" s="56"/>
      <c r="AK1792" s="56"/>
    </row>
    <row r="1793" ht="26.25" customHeight="1">
      <c r="A1793" s="40">
        <v>1706.0</v>
      </c>
      <c r="B1793" s="55"/>
      <c r="C1793" s="49" t="s">
        <v>7804</v>
      </c>
      <c r="D1793" s="68" t="s">
        <v>7805</v>
      </c>
      <c r="E1793" s="68"/>
      <c r="F1793" s="41" t="s">
        <v>101</v>
      </c>
      <c r="G1793" s="40"/>
      <c r="H1793" s="49" t="s">
        <v>7806</v>
      </c>
      <c r="I1793" s="49" t="s">
        <v>248</v>
      </c>
      <c r="J1793" s="49" t="s">
        <v>11</v>
      </c>
      <c r="K1793" s="49" t="s">
        <v>7001</v>
      </c>
      <c r="L1793" s="52">
        <v>8.1316672053E10</v>
      </c>
      <c r="M1793" s="53">
        <v>8.5721752229E10</v>
      </c>
      <c r="N1793" s="49" t="s">
        <v>7807</v>
      </c>
      <c r="O1793" s="40" t="s">
        <v>4</v>
      </c>
      <c r="P1793" s="55"/>
      <c r="Q1793" s="40" t="s">
        <v>108</v>
      </c>
      <c r="R1793" s="55"/>
      <c r="S1793" s="55"/>
      <c r="T1793" s="55"/>
      <c r="U1793" s="55"/>
      <c r="V1793" s="49" t="s">
        <v>7808</v>
      </c>
      <c r="W1793" s="55"/>
      <c r="X1793" s="55"/>
      <c r="Y1793" s="55"/>
      <c r="Z1793" s="40"/>
      <c r="AA1793" s="55"/>
      <c r="AB1793" s="40"/>
      <c r="AC1793" s="40"/>
      <c r="AD1793" s="55"/>
      <c r="AE1793" s="56"/>
      <c r="AF1793" s="56"/>
      <c r="AG1793" s="56"/>
      <c r="AH1793" s="56"/>
      <c r="AI1793" s="56"/>
      <c r="AJ1793" s="56"/>
      <c r="AK1793" s="56"/>
    </row>
    <row r="1794" ht="26.25" customHeight="1">
      <c r="A1794" s="40">
        <v>1707.0</v>
      </c>
      <c r="B1794" s="55"/>
      <c r="C1794" s="49" t="s">
        <v>7809</v>
      </c>
      <c r="D1794" s="68" t="s">
        <v>7810</v>
      </c>
      <c r="E1794" s="68"/>
      <c r="F1794" s="41" t="s">
        <v>101</v>
      </c>
      <c r="G1794" s="40"/>
      <c r="H1794" s="49" t="s">
        <v>7811</v>
      </c>
      <c r="I1794" s="49" t="s">
        <v>2609</v>
      </c>
      <c r="J1794" s="49" t="s">
        <v>13</v>
      </c>
      <c r="K1794" s="49" t="s">
        <v>7110</v>
      </c>
      <c r="L1794" s="52">
        <v>8.18766397E8</v>
      </c>
      <c r="M1794" s="53" t="s">
        <v>7812</v>
      </c>
      <c r="N1794" s="49" t="s">
        <v>7813</v>
      </c>
      <c r="O1794" s="40" t="s">
        <v>6</v>
      </c>
      <c r="P1794" s="55"/>
      <c r="Q1794" s="40" t="s">
        <v>2841</v>
      </c>
      <c r="R1794" s="55"/>
      <c r="S1794" s="55"/>
      <c r="T1794" s="55"/>
      <c r="U1794" s="55"/>
      <c r="V1794" s="49" t="s">
        <v>7814</v>
      </c>
      <c r="W1794" s="55"/>
      <c r="X1794" s="55"/>
      <c r="Y1794" s="55"/>
      <c r="Z1794" s="40"/>
      <c r="AA1794" s="55"/>
      <c r="AB1794" s="40"/>
      <c r="AC1794" s="40"/>
      <c r="AD1794" s="55"/>
      <c r="AE1794" s="56"/>
      <c r="AF1794" s="56"/>
      <c r="AG1794" s="56"/>
      <c r="AH1794" s="56"/>
      <c r="AI1794" s="56"/>
      <c r="AJ1794" s="56"/>
      <c r="AK1794" s="56"/>
    </row>
    <row r="1795" ht="26.25" customHeight="1">
      <c r="A1795" s="40">
        <v>1708.0</v>
      </c>
      <c r="B1795" s="55"/>
      <c r="C1795" s="49" t="s">
        <v>7815</v>
      </c>
      <c r="D1795" s="67">
        <v>33300.0</v>
      </c>
      <c r="E1795" s="67"/>
      <c r="F1795" s="41" t="s">
        <v>119</v>
      </c>
      <c r="G1795" s="40"/>
      <c r="H1795" s="49" t="s">
        <v>7816</v>
      </c>
      <c r="I1795" s="49" t="s">
        <v>2340</v>
      </c>
      <c r="J1795" s="49" t="s">
        <v>10</v>
      </c>
      <c r="K1795" s="49" t="s">
        <v>105</v>
      </c>
      <c r="L1795" s="52">
        <v>8.5829417488E10</v>
      </c>
      <c r="M1795" s="53" t="s">
        <v>7817</v>
      </c>
      <c r="N1795" s="55"/>
      <c r="O1795" s="40" t="s">
        <v>106</v>
      </c>
      <c r="P1795" s="55"/>
      <c r="Q1795" s="40" t="s">
        <v>139</v>
      </c>
      <c r="R1795" s="55"/>
      <c r="S1795" s="55"/>
      <c r="T1795" s="55"/>
      <c r="U1795" s="55"/>
      <c r="V1795" s="55"/>
      <c r="W1795" s="55"/>
      <c r="X1795" s="55"/>
      <c r="Y1795" s="55"/>
      <c r="Z1795" s="40"/>
      <c r="AA1795" s="55"/>
      <c r="AB1795" s="40"/>
      <c r="AC1795" s="40"/>
      <c r="AD1795" s="55"/>
      <c r="AE1795" s="56"/>
      <c r="AF1795" s="56"/>
      <c r="AG1795" s="56"/>
      <c r="AH1795" s="56"/>
      <c r="AI1795" s="56"/>
      <c r="AJ1795" s="56"/>
      <c r="AK1795" s="56"/>
    </row>
    <row r="1796" ht="26.25" customHeight="1">
      <c r="A1796" s="40">
        <v>1709.0</v>
      </c>
      <c r="B1796" s="55"/>
      <c r="C1796" s="49" t="s">
        <v>7818</v>
      </c>
      <c r="D1796" s="68" t="s">
        <v>7819</v>
      </c>
      <c r="E1796" s="68"/>
      <c r="F1796" s="41" t="s">
        <v>101</v>
      </c>
      <c r="G1796" s="40"/>
      <c r="H1796" s="49" t="s">
        <v>7820</v>
      </c>
      <c r="I1796" s="49" t="s">
        <v>2063</v>
      </c>
      <c r="J1796" s="49" t="s">
        <v>10</v>
      </c>
      <c r="K1796" s="49" t="s">
        <v>105</v>
      </c>
      <c r="L1796" s="52" t="s">
        <v>7821</v>
      </c>
      <c r="M1796" s="53" t="s">
        <v>7822</v>
      </c>
      <c r="N1796" s="55"/>
      <c r="O1796" s="40" t="s">
        <v>2890</v>
      </c>
      <c r="P1796" s="55"/>
      <c r="Q1796" s="40" t="s">
        <v>7061</v>
      </c>
      <c r="R1796" s="55"/>
      <c r="S1796" s="55"/>
      <c r="T1796" s="55"/>
      <c r="U1796" s="55"/>
      <c r="V1796" s="49" t="s">
        <v>7823</v>
      </c>
      <c r="W1796" s="55"/>
      <c r="X1796" s="55"/>
      <c r="Y1796" s="55"/>
      <c r="Z1796" s="40"/>
      <c r="AA1796" s="55"/>
      <c r="AB1796" s="40"/>
      <c r="AC1796" s="40"/>
      <c r="AD1796" s="55"/>
      <c r="AE1796" s="56"/>
      <c r="AF1796" s="56"/>
      <c r="AG1796" s="56"/>
      <c r="AH1796" s="56"/>
      <c r="AI1796" s="56"/>
      <c r="AJ1796" s="56"/>
      <c r="AK1796" s="56"/>
    </row>
    <row r="1797" ht="26.25" customHeight="1">
      <c r="A1797" s="40">
        <v>1710.0</v>
      </c>
      <c r="B1797" s="55"/>
      <c r="C1797" s="49" t="s">
        <v>7824</v>
      </c>
      <c r="D1797" s="68" t="s">
        <v>7825</v>
      </c>
      <c r="E1797" s="68"/>
      <c r="F1797" s="41" t="s">
        <v>101</v>
      </c>
      <c r="G1797" s="40"/>
      <c r="H1797" s="49" t="s">
        <v>7826</v>
      </c>
      <c r="I1797" s="49" t="s">
        <v>2239</v>
      </c>
      <c r="J1797" s="49" t="s">
        <v>10</v>
      </c>
      <c r="K1797" s="49" t="s">
        <v>105</v>
      </c>
      <c r="L1797" s="52" t="s">
        <v>7827</v>
      </c>
      <c r="M1797" s="53" t="s">
        <v>7828</v>
      </c>
      <c r="N1797" s="55"/>
      <c r="O1797" s="40" t="s">
        <v>2890</v>
      </c>
      <c r="P1797" s="55"/>
      <c r="Q1797" s="40" t="s">
        <v>7061</v>
      </c>
      <c r="R1797" s="55"/>
      <c r="S1797" s="55"/>
      <c r="T1797" s="55"/>
      <c r="U1797" s="55"/>
      <c r="V1797" s="49" t="s">
        <v>7829</v>
      </c>
      <c r="W1797" s="55"/>
      <c r="X1797" s="55"/>
      <c r="Y1797" s="55"/>
      <c r="Z1797" s="40"/>
      <c r="AA1797" s="55"/>
      <c r="AB1797" s="40"/>
      <c r="AC1797" s="40"/>
      <c r="AD1797" s="55"/>
      <c r="AE1797" s="56"/>
      <c r="AF1797" s="56"/>
      <c r="AG1797" s="56"/>
      <c r="AH1797" s="56"/>
      <c r="AI1797" s="56"/>
      <c r="AJ1797" s="56"/>
      <c r="AK1797" s="56"/>
    </row>
    <row r="1798" ht="26.25" customHeight="1">
      <c r="A1798" s="40">
        <v>1711.0</v>
      </c>
      <c r="B1798" s="55"/>
      <c r="C1798" s="49" t="s">
        <v>7830</v>
      </c>
      <c r="D1798" s="67">
        <v>36892.0</v>
      </c>
      <c r="E1798" s="67"/>
      <c r="F1798" s="41" t="s">
        <v>119</v>
      </c>
      <c r="G1798" s="40"/>
      <c r="H1798" s="49" t="s">
        <v>7831</v>
      </c>
      <c r="I1798" s="49" t="s">
        <v>3624</v>
      </c>
      <c r="J1798" s="49" t="s">
        <v>10</v>
      </c>
      <c r="K1798" s="49" t="s">
        <v>7832</v>
      </c>
      <c r="L1798" s="52" t="s">
        <v>7833</v>
      </c>
      <c r="M1798" s="53"/>
      <c r="N1798" s="55"/>
      <c r="O1798" s="40" t="s">
        <v>2890</v>
      </c>
      <c r="P1798" s="55"/>
      <c r="Q1798" s="40" t="s">
        <v>7061</v>
      </c>
      <c r="R1798" s="55"/>
      <c r="S1798" s="55"/>
      <c r="T1798" s="55"/>
      <c r="U1798" s="55"/>
      <c r="V1798" s="55"/>
      <c r="W1798" s="55"/>
      <c r="X1798" s="55"/>
      <c r="Y1798" s="55"/>
      <c r="Z1798" s="40"/>
      <c r="AA1798" s="55"/>
      <c r="AB1798" s="40"/>
      <c r="AC1798" s="40"/>
      <c r="AD1798" s="55"/>
      <c r="AE1798" s="56"/>
      <c r="AF1798" s="56"/>
      <c r="AG1798" s="56"/>
      <c r="AH1798" s="56"/>
      <c r="AI1798" s="56"/>
      <c r="AJ1798" s="56"/>
      <c r="AK1798" s="56"/>
    </row>
    <row r="1799" ht="26.25" customHeight="1">
      <c r="A1799" s="40">
        <v>1712.0</v>
      </c>
      <c r="B1799" s="55"/>
      <c r="C1799" s="49" t="s">
        <v>7834</v>
      </c>
      <c r="D1799" s="67">
        <v>33249.0</v>
      </c>
      <c r="E1799" s="67"/>
      <c r="F1799" s="41" t="s">
        <v>101</v>
      </c>
      <c r="G1799" s="40"/>
      <c r="H1799" s="49" t="s">
        <v>7835</v>
      </c>
      <c r="I1799" s="49" t="s">
        <v>4811</v>
      </c>
      <c r="J1799" s="49" t="s">
        <v>10</v>
      </c>
      <c r="K1799" s="49" t="s">
        <v>2831</v>
      </c>
      <c r="L1799" s="52">
        <v>8.2145092184E10</v>
      </c>
      <c r="M1799" s="53"/>
      <c r="N1799" s="55"/>
      <c r="O1799" s="40" t="s">
        <v>2881</v>
      </c>
      <c r="P1799" s="55"/>
      <c r="Q1799" s="40" t="s">
        <v>139</v>
      </c>
      <c r="R1799" s="55"/>
      <c r="S1799" s="55"/>
      <c r="T1799" s="55"/>
      <c r="U1799" s="55"/>
      <c r="V1799" s="55"/>
      <c r="W1799" s="55"/>
      <c r="X1799" s="55"/>
      <c r="Y1799" s="55"/>
      <c r="Z1799" s="40"/>
      <c r="AA1799" s="55"/>
      <c r="AB1799" s="40"/>
      <c r="AC1799" s="40"/>
      <c r="AD1799" s="55"/>
      <c r="AE1799" s="56"/>
      <c r="AF1799" s="56"/>
      <c r="AG1799" s="56"/>
      <c r="AH1799" s="56"/>
      <c r="AI1799" s="56"/>
      <c r="AJ1799" s="56"/>
      <c r="AK1799" s="56"/>
    </row>
    <row r="1800" ht="26.25" customHeight="1">
      <c r="A1800" s="40">
        <v>1713.0</v>
      </c>
      <c r="B1800" s="55"/>
      <c r="C1800" s="49" t="s">
        <v>7836</v>
      </c>
      <c r="D1800" s="67">
        <v>33421.0</v>
      </c>
      <c r="E1800" s="67"/>
      <c r="F1800" s="41" t="s">
        <v>119</v>
      </c>
      <c r="G1800" s="40"/>
      <c r="H1800" s="49" t="s">
        <v>7837</v>
      </c>
      <c r="I1800" s="49" t="s">
        <v>2063</v>
      </c>
      <c r="J1800" s="49" t="s">
        <v>10</v>
      </c>
      <c r="K1800" s="49" t="s">
        <v>105</v>
      </c>
      <c r="L1800" s="52">
        <v>8.3835348152E10</v>
      </c>
      <c r="M1800" s="53" t="s">
        <v>7838</v>
      </c>
      <c r="N1800" s="49" t="s">
        <v>3396</v>
      </c>
      <c r="O1800" s="40" t="s">
        <v>4</v>
      </c>
      <c r="P1800" s="55"/>
      <c r="Q1800" s="40" t="s">
        <v>139</v>
      </c>
      <c r="R1800" s="55"/>
      <c r="S1800" s="55"/>
      <c r="T1800" s="55"/>
      <c r="U1800" s="55"/>
      <c r="V1800" s="55"/>
      <c r="W1800" s="55"/>
      <c r="X1800" s="55"/>
      <c r="Y1800" s="55"/>
      <c r="Z1800" s="40"/>
      <c r="AA1800" s="55"/>
      <c r="AB1800" s="40"/>
      <c r="AC1800" s="40"/>
      <c r="AD1800" s="55"/>
      <c r="AE1800" s="56"/>
      <c r="AF1800" s="56"/>
      <c r="AG1800" s="56"/>
      <c r="AH1800" s="56"/>
      <c r="AI1800" s="56"/>
      <c r="AJ1800" s="56"/>
      <c r="AK1800" s="56"/>
    </row>
    <row r="1801" ht="26.25" customHeight="1">
      <c r="A1801" s="40">
        <v>1714.0</v>
      </c>
      <c r="B1801" s="55"/>
      <c r="C1801" s="49" t="s">
        <v>7839</v>
      </c>
      <c r="D1801" s="68" t="s">
        <v>7840</v>
      </c>
      <c r="E1801" s="68"/>
      <c r="F1801" s="41" t="s">
        <v>119</v>
      </c>
      <c r="G1801" s="40"/>
      <c r="H1801" s="49" t="s">
        <v>7841</v>
      </c>
      <c r="I1801" s="49" t="s">
        <v>4002</v>
      </c>
      <c r="J1801" s="49" t="s">
        <v>10</v>
      </c>
      <c r="K1801" s="49" t="s">
        <v>7842</v>
      </c>
      <c r="L1801" s="52">
        <v>8.1236786777E10</v>
      </c>
      <c r="M1801" s="53"/>
      <c r="N1801" s="49" t="s">
        <v>7843</v>
      </c>
      <c r="O1801" s="40" t="s">
        <v>137</v>
      </c>
      <c r="P1801" s="55"/>
      <c r="Q1801" s="40" t="s">
        <v>2841</v>
      </c>
      <c r="R1801" s="55"/>
      <c r="S1801" s="55"/>
      <c r="T1801" s="55"/>
      <c r="U1801" s="55"/>
      <c r="V1801" s="49" t="s">
        <v>7844</v>
      </c>
      <c r="W1801" s="55"/>
      <c r="X1801" s="55"/>
      <c r="Y1801" s="55"/>
      <c r="Z1801" s="40"/>
      <c r="AA1801" s="55"/>
      <c r="AB1801" s="40"/>
      <c r="AC1801" s="40"/>
      <c r="AD1801" s="55"/>
      <c r="AE1801" s="56"/>
      <c r="AF1801" s="56"/>
      <c r="AG1801" s="56"/>
      <c r="AH1801" s="56"/>
      <c r="AI1801" s="56"/>
      <c r="AJ1801" s="56"/>
      <c r="AK1801" s="56"/>
    </row>
    <row r="1802" ht="26.25" customHeight="1">
      <c r="A1802" s="40">
        <v>1715.0</v>
      </c>
      <c r="B1802" s="55"/>
      <c r="C1802" s="49" t="s">
        <v>7845</v>
      </c>
      <c r="D1802" s="68" t="s">
        <v>7846</v>
      </c>
      <c r="E1802" s="68"/>
      <c r="F1802" s="41" t="s">
        <v>101</v>
      </c>
      <c r="G1802" s="40"/>
      <c r="H1802" s="54" t="s">
        <v>7847</v>
      </c>
      <c r="I1802" s="49" t="s">
        <v>1996</v>
      </c>
      <c r="J1802" s="49" t="s">
        <v>15</v>
      </c>
      <c r="K1802" s="49" t="s">
        <v>105</v>
      </c>
      <c r="L1802" s="107">
        <v>8.1511189376E10</v>
      </c>
      <c r="M1802" s="109">
        <v>8.1218169445E10</v>
      </c>
      <c r="N1802" s="54" t="s">
        <v>7848</v>
      </c>
      <c r="O1802" s="40" t="s">
        <v>106</v>
      </c>
      <c r="P1802" s="55"/>
      <c r="Q1802" s="40" t="s">
        <v>139</v>
      </c>
      <c r="R1802" s="55"/>
      <c r="S1802" s="55"/>
      <c r="T1802" s="55"/>
      <c r="U1802" s="55"/>
      <c r="V1802" s="49" t="s">
        <v>7849</v>
      </c>
      <c r="W1802" s="55"/>
      <c r="X1802" s="55"/>
      <c r="Y1802" s="55"/>
      <c r="Z1802" s="40"/>
      <c r="AA1802" s="55"/>
      <c r="AB1802" s="40"/>
      <c r="AC1802" s="40"/>
      <c r="AD1802" s="55"/>
      <c r="AE1802" s="56"/>
      <c r="AF1802" s="56"/>
      <c r="AG1802" s="56"/>
      <c r="AH1802" s="56"/>
      <c r="AI1802" s="56"/>
      <c r="AJ1802" s="56"/>
      <c r="AK1802" s="56"/>
    </row>
    <row r="1803" ht="26.25" customHeight="1">
      <c r="A1803" s="10">
        <f>A1802+1</f>
        <v>1716</v>
      </c>
      <c r="B1803" s="59"/>
      <c r="C1803" s="60" t="s">
        <v>7850</v>
      </c>
      <c r="D1803" s="61">
        <v>36001.0</v>
      </c>
      <c r="E1803" s="61"/>
      <c r="F1803" s="63" t="s">
        <v>101</v>
      </c>
      <c r="G1803" s="60" t="s">
        <v>102</v>
      </c>
      <c r="H1803" s="60" t="s">
        <v>7851</v>
      </c>
      <c r="I1803" s="60" t="s">
        <v>383</v>
      </c>
      <c r="J1803" s="60" t="s">
        <v>16</v>
      </c>
      <c r="K1803" s="60" t="s">
        <v>212</v>
      </c>
      <c r="L1803" s="64">
        <v>8.1234266269E10</v>
      </c>
      <c r="M1803" s="64">
        <v>8.1234266269E10</v>
      </c>
      <c r="N1803" s="60" t="s">
        <v>7852</v>
      </c>
      <c r="O1803" s="60" t="s">
        <v>137</v>
      </c>
      <c r="P1803" s="60" t="s">
        <v>123</v>
      </c>
      <c r="Q1803" s="60" t="s">
        <v>139</v>
      </c>
      <c r="R1803" s="60" t="s">
        <v>811</v>
      </c>
      <c r="S1803" s="60" t="s">
        <v>7853</v>
      </c>
      <c r="T1803" s="60" t="s">
        <v>7854</v>
      </c>
      <c r="U1803" s="60" t="s">
        <v>7855</v>
      </c>
      <c r="V1803" s="60" t="s">
        <v>7856</v>
      </c>
      <c r="W1803" s="60" t="s">
        <v>7857</v>
      </c>
      <c r="X1803" s="60" t="s">
        <v>7858</v>
      </c>
      <c r="Y1803" s="65" t="s">
        <v>7859</v>
      </c>
      <c r="Z1803" s="60" t="s">
        <v>7860</v>
      </c>
      <c r="AA1803" s="65" t="s">
        <v>7861</v>
      </c>
      <c r="AB1803" s="65" t="s">
        <v>7862</v>
      </c>
      <c r="AC1803" s="60" t="s">
        <v>7863</v>
      </c>
      <c r="AD1803" s="65" t="s">
        <v>7864</v>
      </c>
      <c r="AE1803" s="65" t="s">
        <v>7865</v>
      </c>
      <c r="AF1803" s="56"/>
      <c r="AG1803" s="56"/>
      <c r="AH1803" s="56"/>
      <c r="AI1803" s="56"/>
      <c r="AJ1803" s="56"/>
      <c r="AK1803" s="56"/>
    </row>
    <row r="1804" ht="26.25" customHeight="1">
      <c r="A1804" s="40">
        <v>1716.0</v>
      </c>
      <c r="B1804" s="55"/>
      <c r="C1804" s="49" t="s">
        <v>7866</v>
      </c>
      <c r="D1804" s="67">
        <v>32640.0</v>
      </c>
      <c r="E1804" s="67"/>
      <c r="F1804" s="41" t="s">
        <v>101</v>
      </c>
      <c r="G1804" s="40"/>
      <c r="H1804" s="49" t="s">
        <v>7867</v>
      </c>
      <c r="I1804" s="49" t="s">
        <v>7868</v>
      </c>
      <c r="J1804" s="49" t="s">
        <v>24</v>
      </c>
      <c r="K1804" s="49" t="s">
        <v>105</v>
      </c>
      <c r="L1804" s="52" t="s">
        <v>7869</v>
      </c>
      <c r="M1804" s="53" t="s">
        <v>7870</v>
      </c>
      <c r="N1804" s="49" t="s">
        <v>7871</v>
      </c>
      <c r="O1804" s="40" t="s">
        <v>177</v>
      </c>
      <c r="P1804" s="55"/>
      <c r="Q1804" s="40" t="s">
        <v>139</v>
      </c>
      <c r="R1804" s="55"/>
      <c r="S1804" s="55"/>
      <c r="T1804" s="55"/>
      <c r="U1804" s="55"/>
      <c r="V1804" s="49" t="s">
        <v>7872</v>
      </c>
      <c r="W1804" s="55"/>
      <c r="X1804" s="55"/>
      <c r="Y1804" s="55"/>
      <c r="Z1804" s="40"/>
      <c r="AA1804" s="55"/>
      <c r="AB1804" s="40"/>
      <c r="AC1804" s="40"/>
      <c r="AD1804" s="55"/>
      <c r="AE1804" s="56"/>
      <c r="AF1804" s="56"/>
      <c r="AG1804" s="56"/>
      <c r="AH1804" s="56"/>
      <c r="AI1804" s="56"/>
      <c r="AJ1804" s="56"/>
      <c r="AK1804" s="56"/>
    </row>
    <row r="1805" ht="26.25" customHeight="1">
      <c r="A1805" s="40">
        <v>1717.0</v>
      </c>
      <c r="B1805" s="55"/>
      <c r="C1805" s="49" t="s">
        <v>7873</v>
      </c>
      <c r="D1805" s="67">
        <v>26761.0</v>
      </c>
      <c r="E1805" s="67"/>
      <c r="F1805" s="41" t="s">
        <v>101</v>
      </c>
      <c r="G1805" s="40"/>
      <c r="H1805" s="49" t="s">
        <v>7874</v>
      </c>
      <c r="I1805" s="49" t="s">
        <v>2084</v>
      </c>
      <c r="J1805" s="49" t="s">
        <v>13</v>
      </c>
      <c r="K1805" s="49" t="s">
        <v>105</v>
      </c>
      <c r="L1805" s="52">
        <v>8.56677E16</v>
      </c>
      <c r="M1805" s="53" t="s">
        <v>7875</v>
      </c>
      <c r="N1805" s="49" t="s">
        <v>410</v>
      </c>
      <c r="O1805" s="40" t="s">
        <v>4</v>
      </c>
      <c r="P1805" s="55"/>
      <c r="Q1805" s="40" t="s">
        <v>139</v>
      </c>
      <c r="R1805" s="55"/>
      <c r="S1805" s="55"/>
      <c r="T1805" s="55"/>
      <c r="U1805" s="55"/>
      <c r="V1805" s="49" t="s">
        <v>7876</v>
      </c>
      <c r="W1805" s="55"/>
      <c r="X1805" s="55"/>
      <c r="Y1805" s="55"/>
      <c r="Z1805" s="40"/>
      <c r="AA1805" s="55"/>
      <c r="AB1805" s="40"/>
      <c r="AC1805" s="40"/>
      <c r="AD1805" s="55"/>
      <c r="AE1805" s="56"/>
      <c r="AF1805" s="56"/>
      <c r="AG1805" s="56"/>
      <c r="AH1805" s="56"/>
      <c r="AI1805" s="56"/>
      <c r="AJ1805" s="56"/>
      <c r="AK1805" s="56"/>
    </row>
    <row r="1806" ht="26.25" customHeight="1">
      <c r="A1806" s="40">
        <v>1718.0</v>
      </c>
      <c r="B1806" s="55"/>
      <c r="C1806" s="49" t="s">
        <v>7877</v>
      </c>
      <c r="D1806" s="67">
        <v>30263.0</v>
      </c>
      <c r="E1806" s="67"/>
      <c r="F1806" s="41" t="s">
        <v>101</v>
      </c>
      <c r="G1806" s="40"/>
      <c r="H1806" s="49" t="s">
        <v>7878</v>
      </c>
      <c r="I1806" s="49" t="s">
        <v>7879</v>
      </c>
      <c r="J1806" s="49" t="s">
        <v>31</v>
      </c>
      <c r="K1806" s="49" t="s">
        <v>105</v>
      </c>
      <c r="L1806" s="52" t="s">
        <v>7880</v>
      </c>
      <c r="M1806" s="53" t="s">
        <v>7881</v>
      </c>
      <c r="N1806" s="49" t="s">
        <v>7882</v>
      </c>
      <c r="O1806" s="40" t="s">
        <v>4</v>
      </c>
      <c r="P1806" s="55"/>
      <c r="Q1806" s="40" t="s">
        <v>139</v>
      </c>
      <c r="R1806" s="55"/>
      <c r="S1806" s="55"/>
      <c r="T1806" s="55"/>
      <c r="U1806" s="55"/>
      <c r="V1806" s="49" t="s">
        <v>7883</v>
      </c>
      <c r="W1806" s="55"/>
      <c r="X1806" s="55"/>
      <c r="Y1806" s="55"/>
      <c r="Z1806" s="40"/>
      <c r="AA1806" s="55"/>
      <c r="AB1806" s="40"/>
      <c r="AC1806" s="40"/>
      <c r="AD1806" s="55"/>
      <c r="AE1806" s="56"/>
      <c r="AF1806" s="56"/>
      <c r="AG1806" s="56"/>
      <c r="AH1806" s="56"/>
      <c r="AI1806" s="56"/>
      <c r="AJ1806" s="56"/>
      <c r="AK1806" s="56"/>
    </row>
    <row r="1807" ht="26.25" customHeight="1">
      <c r="A1807" s="40">
        <v>1719.0</v>
      </c>
      <c r="B1807" s="55"/>
      <c r="C1807" s="49" t="s">
        <v>7884</v>
      </c>
      <c r="D1807" s="67">
        <v>33188.0</v>
      </c>
      <c r="E1807" s="67"/>
      <c r="F1807" s="41" t="s">
        <v>119</v>
      </c>
      <c r="G1807" s="40"/>
      <c r="H1807" s="49" t="s">
        <v>7885</v>
      </c>
      <c r="I1807" s="49" t="s">
        <v>7886</v>
      </c>
      <c r="J1807" s="49" t="s">
        <v>15</v>
      </c>
      <c r="K1807" s="55"/>
      <c r="L1807" s="52">
        <v>8.5880476351E10</v>
      </c>
      <c r="M1807" s="53" t="s">
        <v>7887</v>
      </c>
      <c r="N1807" s="49" t="s">
        <v>7888</v>
      </c>
      <c r="O1807" s="40" t="s">
        <v>106</v>
      </c>
      <c r="P1807" s="55"/>
      <c r="Q1807" s="40" t="s">
        <v>139</v>
      </c>
      <c r="R1807" s="55"/>
      <c r="S1807" s="55"/>
      <c r="T1807" s="55"/>
      <c r="U1807" s="55"/>
      <c r="V1807" s="49" t="s">
        <v>2891</v>
      </c>
      <c r="W1807" s="55"/>
      <c r="X1807" s="55"/>
      <c r="Y1807" s="55"/>
      <c r="Z1807" s="40"/>
      <c r="AA1807" s="55"/>
      <c r="AB1807" s="40"/>
      <c r="AC1807" s="40"/>
      <c r="AD1807" s="55"/>
      <c r="AE1807" s="56"/>
      <c r="AF1807" s="56"/>
      <c r="AG1807" s="56"/>
      <c r="AH1807" s="56"/>
      <c r="AI1807" s="56"/>
      <c r="AJ1807" s="56"/>
      <c r="AK1807" s="56"/>
    </row>
    <row r="1808" ht="26.25" customHeight="1">
      <c r="A1808" s="40">
        <v>1720.0</v>
      </c>
      <c r="B1808" s="55"/>
      <c r="C1808" s="49" t="s">
        <v>7889</v>
      </c>
      <c r="D1808" s="68" t="s">
        <v>5421</v>
      </c>
      <c r="E1808" s="68"/>
      <c r="F1808" s="41" t="s">
        <v>101</v>
      </c>
      <c r="G1808" s="40"/>
      <c r="H1808" s="49" t="s">
        <v>7890</v>
      </c>
      <c r="I1808" s="49" t="s">
        <v>7891</v>
      </c>
      <c r="J1808" s="49" t="s">
        <v>11</v>
      </c>
      <c r="K1808" s="49" t="s">
        <v>7104</v>
      </c>
      <c r="L1808" s="52">
        <v>8.122283049E10</v>
      </c>
      <c r="M1808" s="53" t="s">
        <v>7892</v>
      </c>
      <c r="N1808" s="49" t="s">
        <v>7893</v>
      </c>
      <c r="O1808" s="40" t="s">
        <v>106</v>
      </c>
      <c r="P1808" s="55"/>
      <c r="Q1808" s="40" t="s">
        <v>108</v>
      </c>
      <c r="R1808" s="55"/>
      <c r="S1808" s="55"/>
      <c r="T1808" s="55"/>
      <c r="U1808" s="55"/>
      <c r="V1808" s="49"/>
      <c r="W1808" s="55"/>
      <c r="X1808" s="55"/>
      <c r="Y1808" s="55"/>
      <c r="Z1808" s="40"/>
      <c r="AA1808" s="55"/>
      <c r="AB1808" s="40"/>
      <c r="AC1808" s="40"/>
      <c r="AD1808" s="55"/>
      <c r="AE1808" s="56"/>
      <c r="AF1808" s="56"/>
      <c r="AG1808" s="56"/>
      <c r="AH1808" s="56"/>
      <c r="AI1808" s="56"/>
      <c r="AJ1808" s="56"/>
      <c r="AK1808" s="56"/>
    </row>
    <row r="1809" ht="26.25" customHeight="1">
      <c r="A1809" s="40">
        <v>1721.0</v>
      </c>
      <c r="B1809" s="55"/>
      <c r="C1809" s="49" t="s">
        <v>7894</v>
      </c>
      <c r="D1809" s="67">
        <v>32763.0</v>
      </c>
      <c r="E1809" s="67"/>
      <c r="F1809" s="41" t="s">
        <v>101</v>
      </c>
      <c r="G1809" s="40"/>
      <c r="H1809" s="49" t="s">
        <v>7895</v>
      </c>
      <c r="I1809" s="49" t="s">
        <v>15</v>
      </c>
      <c r="J1809" s="49" t="s">
        <v>15</v>
      </c>
      <c r="K1809" s="49" t="s">
        <v>7896</v>
      </c>
      <c r="L1809" s="52">
        <v>6.28122E17</v>
      </c>
      <c r="M1809" s="53" t="e">
        <v>#ERROR!</v>
      </c>
      <c r="N1809" s="49" t="s">
        <v>7897</v>
      </c>
      <c r="O1809" s="40" t="s">
        <v>106</v>
      </c>
      <c r="P1809" s="55"/>
      <c r="Q1809" s="40" t="s">
        <v>139</v>
      </c>
      <c r="R1809" s="55"/>
      <c r="S1809" s="55"/>
      <c r="T1809" s="55"/>
      <c r="U1809" s="55"/>
      <c r="V1809" s="49" t="s">
        <v>7898</v>
      </c>
      <c r="W1809" s="55"/>
      <c r="X1809" s="55"/>
      <c r="Y1809" s="55"/>
      <c r="Z1809" s="40"/>
      <c r="AA1809" s="55"/>
      <c r="AB1809" s="40"/>
      <c r="AC1809" s="40"/>
      <c r="AD1809" s="55"/>
      <c r="AE1809" s="56"/>
      <c r="AF1809" s="56"/>
      <c r="AG1809" s="56"/>
      <c r="AH1809" s="56"/>
      <c r="AI1809" s="56"/>
      <c r="AJ1809" s="56"/>
      <c r="AK1809" s="56"/>
    </row>
    <row r="1810" ht="26.25" customHeight="1">
      <c r="A1810" s="40">
        <v>1722.0</v>
      </c>
      <c r="B1810" s="55"/>
      <c r="C1810" s="49" t="s">
        <v>7899</v>
      </c>
      <c r="D1810" s="68" t="s">
        <v>7900</v>
      </c>
      <c r="E1810" s="68"/>
      <c r="F1810" s="41" t="s">
        <v>119</v>
      </c>
      <c r="G1810" s="40"/>
      <c r="H1810" s="49" t="s">
        <v>7901</v>
      </c>
      <c r="I1810" s="49" t="s">
        <v>7902</v>
      </c>
      <c r="J1810" s="49" t="s">
        <v>24</v>
      </c>
      <c r="K1810" s="49" t="s">
        <v>7903</v>
      </c>
      <c r="L1810" s="52">
        <v>8.5729569056E10</v>
      </c>
      <c r="M1810" s="53">
        <v>8.7734015722E10</v>
      </c>
      <c r="N1810" s="54" t="s">
        <v>7904</v>
      </c>
      <c r="O1810" s="40" t="s">
        <v>177</v>
      </c>
      <c r="P1810" s="55"/>
      <c r="Q1810" s="40" t="s">
        <v>108</v>
      </c>
      <c r="R1810" s="55"/>
      <c r="S1810" s="55"/>
      <c r="T1810" s="55"/>
      <c r="U1810" s="55"/>
      <c r="V1810" s="49" t="s">
        <v>7905</v>
      </c>
      <c r="W1810" s="55"/>
      <c r="X1810" s="55"/>
      <c r="Y1810" s="55"/>
      <c r="Z1810" s="40"/>
      <c r="AA1810" s="55"/>
      <c r="AB1810" s="40"/>
      <c r="AC1810" s="40"/>
      <c r="AD1810" s="55"/>
      <c r="AE1810" s="56"/>
      <c r="AF1810" s="56"/>
      <c r="AG1810" s="56"/>
      <c r="AH1810" s="56"/>
      <c r="AI1810" s="56"/>
      <c r="AJ1810" s="56"/>
      <c r="AK1810" s="56"/>
    </row>
    <row r="1811" ht="26.25" customHeight="1">
      <c r="A1811" s="40">
        <v>1723.0</v>
      </c>
      <c r="B1811" s="55"/>
      <c r="C1811" s="49" t="s">
        <v>7906</v>
      </c>
      <c r="D1811" s="68" t="s">
        <v>7907</v>
      </c>
      <c r="E1811" s="68"/>
      <c r="F1811" s="41" t="s">
        <v>119</v>
      </c>
      <c r="G1811" s="40"/>
      <c r="H1811" s="49" t="s">
        <v>7908</v>
      </c>
      <c r="I1811" s="49" t="s">
        <v>2195</v>
      </c>
      <c r="J1811" s="49" t="s">
        <v>24</v>
      </c>
      <c r="K1811" s="49" t="s">
        <v>7909</v>
      </c>
      <c r="L1811" s="52">
        <v>8.9657992016E10</v>
      </c>
      <c r="M1811" s="53">
        <v>8.5327566484E10</v>
      </c>
      <c r="N1811" s="49" t="s">
        <v>7910</v>
      </c>
      <c r="O1811" s="40" t="s">
        <v>106</v>
      </c>
      <c r="P1811" s="55"/>
      <c r="Q1811" s="40" t="s">
        <v>139</v>
      </c>
      <c r="R1811" s="55"/>
      <c r="S1811" s="55"/>
      <c r="T1811" s="55"/>
      <c r="U1811" s="55"/>
      <c r="V1811" s="49" t="s">
        <v>7911</v>
      </c>
      <c r="W1811" s="55"/>
      <c r="X1811" s="55"/>
      <c r="Y1811" s="55"/>
      <c r="Z1811" s="40"/>
      <c r="AA1811" s="55"/>
      <c r="AB1811" s="40"/>
      <c r="AC1811" s="40"/>
      <c r="AD1811" s="55"/>
      <c r="AE1811" s="56"/>
      <c r="AF1811" s="56"/>
      <c r="AG1811" s="56"/>
      <c r="AH1811" s="56"/>
      <c r="AI1811" s="56"/>
      <c r="AJ1811" s="56"/>
      <c r="AK1811" s="56"/>
    </row>
    <row r="1812" ht="26.25" customHeight="1">
      <c r="A1812" s="40">
        <v>1724.0</v>
      </c>
      <c r="B1812" s="55"/>
      <c r="C1812" s="49" t="s">
        <v>7912</v>
      </c>
      <c r="D1812" s="68" t="s">
        <v>7913</v>
      </c>
      <c r="E1812" s="68"/>
      <c r="F1812" s="41" t="s">
        <v>101</v>
      </c>
      <c r="G1812" s="40"/>
      <c r="H1812" s="49" t="s">
        <v>7914</v>
      </c>
      <c r="I1812" s="49" t="s">
        <v>2404</v>
      </c>
      <c r="J1812" s="49" t="s">
        <v>16</v>
      </c>
      <c r="K1812" s="49" t="s">
        <v>7001</v>
      </c>
      <c r="L1812" s="107" t="s">
        <v>7915</v>
      </c>
      <c r="M1812" s="53" t="s">
        <v>7916</v>
      </c>
      <c r="N1812" s="54" t="s">
        <v>7917</v>
      </c>
      <c r="O1812" s="40" t="s">
        <v>2961</v>
      </c>
      <c r="P1812" s="55"/>
      <c r="Q1812" s="40" t="s">
        <v>6494</v>
      </c>
      <c r="R1812" s="55"/>
      <c r="S1812" s="55"/>
      <c r="T1812" s="55"/>
      <c r="U1812" s="55"/>
      <c r="V1812" s="55"/>
      <c r="W1812" s="55"/>
      <c r="X1812" s="55"/>
      <c r="Y1812" s="55"/>
      <c r="Z1812" s="40"/>
      <c r="AA1812" s="55"/>
      <c r="AB1812" s="40"/>
      <c r="AC1812" s="40"/>
      <c r="AD1812" s="55"/>
      <c r="AE1812" s="56"/>
      <c r="AF1812" s="56"/>
      <c r="AG1812" s="56"/>
      <c r="AH1812" s="56"/>
      <c r="AI1812" s="56"/>
      <c r="AJ1812" s="56"/>
      <c r="AK1812" s="56"/>
    </row>
    <row r="1813" ht="26.25" customHeight="1">
      <c r="A1813" s="40">
        <v>1725.0</v>
      </c>
      <c r="B1813" s="55"/>
      <c r="C1813" s="49" t="s">
        <v>7918</v>
      </c>
      <c r="D1813" s="68" t="s">
        <v>7919</v>
      </c>
      <c r="E1813" s="68"/>
      <c r="F1813" s="41" t="s">
        <v>101</v>
      </c>
      <c r="G1813" s="40"/>
      <c r="H1813" s="49" t="s">
        <v>7920</v>
      </c>
      <c r="I1813" s="49" t="s">
        <v>7921</v>
      </c>
      <c r="J1813" s="49" t="s">
        <v>11</v>
      </c>
      <c r="K1813" s="49" t="s">
        <v>105</v>
      </c>
      <c r="L1813" s="52">
        <v>8.1252052395E10</v>
      </c>
      <c r="M1813" s="53">
        <v>8.1285656763E10</v>
      </c>
      <c r="N1813" s="49" t="s">
        <v>7922</v>
      </c>
      <c r="O1813" s="40" t="s">
        <v>2890</v>
      </c>
      <c r="P1813" s="55"/>
      <c r="Q1813" s="40" t="s">
        <v>139</v>
      </c>
      <c r="R1813" s="55"/>
      <c r="S1813" s="55"/>
      <c r="T1813" s="55"/>
      <c r="U1813" s="55"/>
      <c r="V1813" s="49" t="s">
        <v>3526</v>
      </c>
      <c r="W1813" s="55"/>
      <c r="X1813" s="55"/>
      <c r="Y1813" s="55"/>
      <c r="Z1813" s="40"/>
      <c r="AA1813" s="55"/>
      <c r="AB1813" s="40"/>
      <c r="AC1813" s="40"/>
      <c r="AD1813" s="55"/>
      <c r="AE1813" s="56"/>
      <c r="AF1813" s="56"/>
      <c r="AG1813" s="56"/>
      <c r="AH1813" s="56"/>
      <c r="AI1813" s="56"/>
      <c r="AJ1813" s="56"/>
      <c r="AK1813" s="56"/>
    </row>
    <row r="1814" ht="26.25" customHeight="1">
      <c r="A1814" s="40">
        <v>1726.0</v>
      </c>
      <c r="B1814" s="55"/>
      <c r="C1814" s="49" t="s">
        <v>7923</v>
      </c>
      <c r="D1814" s="68" t="s">
        <v>4250</v>
      </c>
      <c r="E1814" s="68"/>
      <c r="F1814" s="41" t="s">
        <v>119</v>
      </c>
      <c r="G1814" s="40"/>
      <c r="H1814" s="49" t="s">
        <v>7924</v>
      </c>
      <c r="I1814" s="49" t="s">
        <v>7925</v>
      </c>
      <c r="J1814" s="49" t="s">
        <v>24</v>
      </c>
      <c r="K1814" s="49" t="s">
        <v>105</v>
      </c>
      <c r="L1814" s="52">
        <v>8.5866134284E10</v>
      </c>
      <c r="M1814" s="53" t="s">
        <v>7926</v>
      </c>
      <c r="N1814" s="49" t="s">
        <v>7927</v>
      </c>
      <c r="O1814" s="40" t="s">
        <v>137</v>
      </c>
      <c r="P1814" s="55"/>
      <c r="Q1814" s="40" t="s">
        <v>108</v>
      </c>
      <c r="R1814" s="55"/>
      <c r="S1814" s="55"/>
      <c r="T1814" s="55"/>
      <c r="U1814" s="55"/>
      <c r="V1814" s="49" t="s">
        <v>3526</v>
      </c>
      <c r="W1814" s="55"/>
      <c r="X1814" s="55"/>
      <c r="Y1814" s="55"/>
      <c r="Z1814" s="40"/>
      <c r="AA1814" s="55"/>
      <c r="AB1814" s="40"/>
      <c r="AC1814" s="40"/>
      <c r="AD1814" s="55"/>
      <c r="AE1814" s="56"/>
      <c r="AF1814" s="56"/>
      <c r="AG1814" s="56"/>
      <c r="AH1814" s="56"/>
      <c r="AI1814" s="56"/>
      <c r="AJ1814" s="56"/>
      <c r="AK1814" s="56"/>
    </row>
    <row r="1815" ht="26.25" customHeight="1">
      <c r="A1815" s="40">
        <v>1727.0</v>
      </c>
      <c r="B1815" s="55"/>
      <c r="C1815" s="49" t="s">
        <v>7928</v>
      </c>
      <c r="D1815" s="68" t="s">
        <v>7929</v>
      </c>
      <c r="E1815" s="68"/>
      <c r="F1815" s="41" t="s">
        <v>119</v>
      </c>
      <c r="G1815" s="40"/>
      <c r="H1815" s="49" t="s">
        <v>7930</v>
      </c>
      <c r="I1815" s="49" t="s">
        <v>3745</v>
      </c>
      <c r="J1815" s="49" t="s">
        <v>36</v>
      </c>
      <c r="K1815" s="49" t="s">
        <v>105</v>
      </c>
      <c r="L1815" s="52">
        <v>8.3835716898E10</v>
      </c>
      <c r="M1815" s="53" t="s">
        <v>7931</v>
      </c>
      <c r="N1815" s="49" t="s">
        <v>7932</v>
      </c>
      <c r="O1815" s="40" t="s">
        <v>137</v>
      </c>
      <c r="P1815" s="55"/>
      <c r="Q1815" s="40" t="s">
        <v>139</v>
      </c>
      <c r="R1815" s="55"/>
      <c r="S1815" s="55"/>
      <c r="T1815" s="55"/>
      <c r="U1815" s="55"/>
      <c r="V1815" s="49" t="s">
        <v>3526</v>
      </c>
      <c r="W1815" s="55"/>
      <c r="X1815" s="55"/>
      <c r="Y1815" s="55"/>
      <c r="Z1815" s="40"/>
      <c r="AA1815" s="55"/>
      <c r="AB1815" s="40"/>
      <c r="AC1815" s="40"/>
      <c r="AD1815" s="55"/>
      <c r="AE1815" s="56"/>
      <c r="AF1815" s="56"/>
      <c r="AG1815" s="56"/>
      <c r="AH1815" s="56"/>
      <c r="AI1815" s="56"/>
      <c r="AJ1815" s="56"/>
      <c r="AK1815" s="56"/>
    </row>
    <row r="1816" ht="26.25" customHeight="1">
      <c r="A1816" s="40">
        <v>1728.0</v>
      </c>
      <c r="B1816" s="55"/>
      <c r="C1816" s="49" t="s">
        <v>7933</v>
      </c>
      <c r="D1816" s="68" t="s">
        <v>7934</v>
      </c>
      <c r="E1816" s="68"/>
      <c r="F1816" s="41" t="s">
        <v>101</v>
      </c>
      <c r="G1816" s="40"/>
      <c r="H1816" s="49" t="s">
        <v>7935</v>
      </c>
      <c r="I1816" s="49" t="s">
        <v>15</v>
      </c>
      <c r="J1816" s="49" t="s">
        <v>15</v>
      </c>
      <c r="K1816" s="49" t="s">
        <v>105</v>
      </c>
      <c r="L1816" s="52">
        <v>8.13113015E10</v>
      </c>
      <c r="M1816" s="53">
        <v>8.128810822E10</v>
      </c>
      <c r="N1816" s="49" t="s">
        <v>7936</v>
      </c>
      <c r="O1816" s="40" t="s">
        <v>137</v>
      </c>
      <c r="P1816" s="55"/>
      <c r="Q1816" s="40" t="s">
        <v>139</v>
      </c>
      <c r="R1816" s="55"/>
      <c r="S1816" s="55"/>
      <c r="T1816" s="55"/>
      <c r="U1816" s="55"/>
      <c r="V1816" s="49" t="s">
        <v>7937</v>
      </c>
      <c r="W1816" s="55"/>
      <c r="X1816" s="55"/>
      <c r="Y1816" s="55"/>
      <c r="Z1816" s="40"/>
      <c r="AA1816" s="55"/>
      <c r="AB1816" s="40"/>
      <c r="AC1816" s="40"/>
      <c r="AD1816" s="55"/>
      <c r="AE1816" s="56"/>
      <c r="AF1816" s="56"/>
      <c r="AG1816" s="56"/>
      <c r="AH1816" s="56"/>
      <c r="AI1816" s="56"/>
      <c r="AJ1816" s="56"/>
      <c r="AK1816" s="56"/>
    </row>
    <row r="1817" ht="26.25" customHeight="1">
      <c r="A1817" s="40">
        <v>1729.0</v>
      </c>
      <c r="B1817" s="55"/>
      <c r="C1817" s="49" t="s">
        <v>7938</v>
      </c>
      <c r="D1817" s="67">
        <v>35470.0</v>
      </c>
      <c r="E1817" s="67"/>
      <c r="F1817" s="41" t="s">
        <v>119</v>
      </c>
      <c r="G1817" s="40"/>
      <c r="H1817" s="49" t="s">
        <v>7939</v>
      </c>
      <c r="I1817" s="40" t="s">
        <v>7940</v>
      </c>
      <c r="J1817" s="49" t="s">
        <v>49</v>
      </c>
      <c r="K1817" s="49" t="s">
        <v>1776</v>
      </c>
      <c r="L1817" s="52">
        <v>8.5242196287E10</v>
      </c>
      <c r="M1817" s="53" t="s">
        <v>7941</v>
      </c>
      <c r="N1817" s="49" t="s">
        <v>2840</v>
      </c>
      <c r="O1817" s="40" t="s">
        <v>106</v>
      </c>
      <c r="P1817" s="55"/>
      <c r="Q1817" s="40" t="s">
        <v>139</v>
      </c>
      <c r="R1817" s="55"/>
      <c r="S1817" s="55"/>
      <c r="T1817" s="55"/>
      <c r="U1817" s="55"/>
      <c r="V1817" s="49" t="s">
        <v>2842</v>
      </c>
      <c r="W1817" s="55"/>
      <c r="X1817" s="55"/>
      <c r="Y1817" s="55"/>
      <c r="Z1817" s="40"/>
      <c r="AA1817" s="55"/>
      <c r="AB1817" s="40"/>
      <c r="AC1817" s="40"/>
      <c r="AD1817" s="55"/>
      <c r="AE1817" s="56"/>
      <c r="AF1817" s="56"/>
      <c r="AG1817" s="56"/>
      <c r="AH1817" s="56"/>
      <c r="AI1817" s="56"/>
      <c r="AJ1817" s="56"/>
      <c r="AK1817" s="56"/>
    </row>
    <row r="1818" ht="26.25" customHeight="1">
      <c r="A1818" s="40">
        <v>1730.0</v>
      </c>
      <c r="B1818" s="55"/>
      <c r="C1818" s="49" t="s">
        <v>7942</v>
      </c>
      <c r="D1818" s="68" t="s">
        <v>7943</v>
      </c>
      <c r="E1818" s="68"/>
      <c r="F1818" s="41" t="s">
        <v>119</v>
      </c>
      <c r="G1818" s="40"/>
      <c r="H1818" s="49" t="s">
        <v>7944</v>
      </c>
      <c r="I1818" s="49" t="s">
        <v>3711</v>
      </c>
      <c r="J1818" s="49" t="s">
        <v>24</v>
      </c>
      <c r="K1818" s="49" t="s">
        <v>1244</v>
      </c>
      <c r="L1818" s="52">
        <v>8.5848296608E10</v>
      </c>
      <c r="M1818" s="53">
        <v>8.5393096101E10</v>
      </c>
      <c r="N1818" s="49" t="s">
        <v>7945</v>
      </c>
      <c r="O1818" s="40" t="s">
        <v>106</v>
      </c>
      <c r="P1818" s="55"/>
      <c r="Q1818" s="40" t="s">
        <v>139</v>
      </c>
      <c r="R1818" s="55"/>
      <c r="S1818" s="55"/>
      <c r="T1818" s="55"/>
      <c r="U1818" s="55"/>
      <c r="V1818" s="49" t="s">
        <v>1244</v>
      </c>
      <c r="W1818" s="55"/>
      <c r="X1818" s="55"/>
      <c r="Y1818" s="55"/>
      <c r="Z1818" s="40"/>
      <c r="AA1818" s="55"/>
      <c r="AB1818" s="40"/>
      <c r="AC1818" s="40"/>
      <c r="AD1818" s="55"/>
      <c r="AE1818" s="56"/>
      <c r="AF1818" s="56"/>
      <c r="AG1818" s="56"/>
      <c r="AH1818" s="56"/>
      <c r="AI1818" s="56"/>
      <c r="AJ1818" s="56"/>
      <c r="AK1818" s="56"/>
    </row>
    <row r="1819" ht="26.25" customHeight="1">
      <c r="A1819" s="40">
        <v>1731.0</v>
      </c>
      <c r="B1819" s="55"/>
      <c r="C1819" s="49" t="s">
        <v>7946</v>
      </c>
      <c r="D1819" s="68" t="s">
        <v>7947</v>
      </c>
      <c r="E1819" s="68"/>
      <c r="F1819" s="41" t="s">
        <v>101</v>
      </c>
      <c r="G1819" s="40"/>
      <c r="H1819" s="49" t="s">
        <v>7948</v>
      </c>
      <c r="I1819" s="49" t="s">
        <v>2404</v>
      </c>
      <c r="J1819" s="49" t="s">
        <v>16</v>
      </c>
      <c r="K1819" s="49" t="s">
        <v>1776</v>
      </c>
      <c r="L1819" s="75" t="s">
        <v>7949</v>
      </c>
      <c r="M1819" s="53">
        <v>8.2334624621E10</v>
      </c>
      <c r="N1819" s="49" t="s">
        <v>7950</v>
      </c>
      <c r="O1819" s="40" t="s">
        <v>106</v>
      </c>
      <c r="P1819" s="55"/>
      <c r="Q1819" s="40" t="s">
        <v>139</v>
      </c>
      <c r="R1819" s="55"/>
      <c r="S1819" s="55"/>
      <c r="T1819" s="55"/>
      <c r="U1819" s="55"/>
      <c r="V1819" s="49" t="s">
        <v>7951</v>
      </c>
      <c r="W1819" s="55"/>
      <c r="X1819" s="55"/>
      <c r="Y1819" s="55"/>
      <c r="Z1819" s="40"/>
      <c r="AA1819" s="55"/>
      <c r="AB1819" s="40"/>
      <c r="AC1819" s="40"/>
      <c r="AD1819" s="55"/>
      <c r="AE1819" s="56"/>
      <c r="AF1819" s="56"/>
      <c r="AG1819" s="56"/>
      <c r="AH1819" s="56"/>
      <c r="AI1819" s="56"/>
      <c r="AJ1819" s="56"/>
      <c r="AK1819" s="56"/>
    </row>
    <row r="1820" ht="26.25" customHeight="1">
      <c r="A1820" s="40">
        <v>1732.0</v>
      </c>
      <c r="B1820" s="55"/>
      <c r="C1820" s="49" t="s">
        <v>7952</v>
      </c>
      <c r="D1820" s="67">
        <v>33390.0</v>
      </c>
      <c r="E1820" s="67"/>
      <c r="F1820" s="41" t="s">
        <v>101</v>
      </c>
      <c r="G1820" s="40"/>
      <c r="H1820" s="49" t="s">
        <v>7953</v>
      </c>
      <c r="I1820" s="49" t="s">
        <v>2524</v>
      </c>
      <c r="J1820" s="49" t="s">
        <v>36</v>
      </c>
      <c r="K1820" s="49" t="s">
        <v>1776</v>
      </c>
      <c r="L1820" s="52">
        <v>8.2341901174E10</v>
      </c>
      <c r="M1820" s="53">
        <v>8.1917156767E10</v>
      </c>
      <c r="N1820" s="49" t="s">
        <v>7954</v>
      </c>
      <c r="O1820" s="40" t="s">
        <v>177</v>
      </c>
      <c r="P1820" s="55"/>
      <c r="Q1820" s="40" t="s">
        <v>108</v>
      </c>
      <c r="R1820" s="55"/>
      <c r="S1820" s="55"/>
      <c r="T1820" s="55"/>
      <c r="U1820" s="55"/>
      <c r="V1820" s="49" t="s">
        <v>7955</v>
      </c>
      <c r="W1820" s="55"/>
      <c r="X1820" s="55"/>
      <c r="Y1820" s="55"/>
      <c r="Z1820" s="40"/>
      <c r="AA1820" s="55"/>
      <c r="AB1820" s="40"/>
      <c r="AC1820" s="40"/>
      <c r="AD1820" s="55"/>
      <c r="AE1820" s="56"/>
      <c r="AF1820" s="56"/>
      <c r="AG1820" s="56"/>
      <c r="AH1820" s="56"/>
      <c r="AI1820" s="56"/>
      <c r="AJ1820" s="56"/>
      <c r="AK1820" s="56"/>
    </row>
    <row r="1821" ht="26.25" customHeight="1">
      <c r="A1821" s="40">
        <v>1733.0</v>
      </c>
      <c r="B1821" s="55"/>
      <c r="C1821" s="49" t="s">
        <v>7956</v>
      </c>
      <c r="D1821" s="68" t="s">
        <v>7957</v>
      </c>
      <c r="E1821" s="68"/>
      <c r="F1821" s="41" t="s">
        <v>119</v>
      </c>
      <c r="G1821" s="40"/>
      <c r="H1821" s="49" t="s">
        <v>7958</v>
      </c>
      <c r="I1821" s="49" t="s">
        <v>2664</v>
      </c>
      <c r="J1821" s="49" t="s">
        <v>16</v>
      </c>
      <c r="K1821" s="49" t="s">
        <v>105</v>
      </c>
      <c r="L1821" s="75" t="s">
        <v>7959</v>
      </c>
      <c r="M1821" s="53">
        <v>8.2153590236E10</v>
      </c>
      <c r="N1821" s="49" t="s">
        <v>7960</v>
      </c>
      <c r="O1821" s="40" t="s">
        <v>106</v>
      </c>
      <c r="P1821" s="55"/>
      <c r="Q1821" s="40" t="s">
        <v>139</v>
      </c>
      <c r="R1821" s="55"/>
      <c r="S1821" s="55"/>
      <c r="T1821" s="55"/>
      <c r="U1821" s="55"/>
      <c r="V1821" s="49" t="s">
        <v>7961</v>
      </c>
      <c r="W1821" s="55"/>
      <c r="X1821" s="55"/>
      <c r="Y1821" s="55"/>
      <c r="Z1821" s="40"/>
      <c r="AA1821" s="55"/>
      <c r="AB1821" s="40"/>
      <c r="AC1821" s="40"/>
      <c r="AD1821" s="55"/>
      <c r="AE1821" s="56"/>
      <c r="AF1821" s="56"/>
      <c r="AG1821" s="56"/>
      <c r="AH1821" s="56"/>
      <c r="AI1821" s="56"/>
      <c r="AJ1821" s="56"/>
      <c r="AK1821" s="56"/>
    </row>
    <row r="1822" ht="26.25" customHeight="1">
      <c r="A1822" s="40">
        <v>1734.0</v>
      </c>
      <c r="B1822" s="55"/>
      <c r="C1822" s="49" t="s">
        <v>7962</v>
      </c>
      <c r="D1822" s="68" t="s">
        <v>7963</v>
      </c>
      <c r="E1822" s="68"/>
      <c r="F1822" s="41" t="s">
        <v>119</v>
      </c>
      <c r="G1822" s="40"/>
      <c r="H1822" s="49" t="s">
        <v>7964</v>
      </c>
      <c r="I1822" s="49" t="s">
        <v>7965</v>
      </c>
      <c r="J1822" s="49" t="s">
        <v>13</v>
      </c>
      <c r="K1822" s="49" t="s">
        <v>105</v>
      </c>
      <c r="L1822" s="52">
        <v>8.7773163E10</v>
      </c>
      <c r="M1822" s="53" t="s">
        <v>7966</v>
      </c>
      <c r="N1822" s="49" t="s">
        <v>7967</v>
      </c>
      <c r="O1822" s="40" t="s">
        <v>137</v>
      </c>
      <c r="P1822" s="55"/>
      <c r="Q1822" s="40" t="s">
        <v>108</v>
      </c>
      <c r="R1822" s="55"/>
      <c r="S1822" s="55"/>
      <c r="T1822" s="55"/>
      <c r="U1822" s="55"/>
      <c r="V1822" s="49" t="s">
        <v>7968</v>
      </c>
      <c r="W1822" s="55"/>
      <c r="X1822" s="55"/>
      <c r="Y1822" s="55"/>
      <c r="Z1822" s="40"/>
      <c r="AA1822" s="55"/>
      <c r="AB1822" s="40"/>
      <c r="AC1822" s="40"/>
      <c r="AD1822" s="55"/>
      <c r="AE1822" s="56"/>
      <c r="AF1822" s="56"/>
      <c r="AG1822" s="56"/>
      <c r="AH1822" s="56"/>
      <c r="AI1822" s="56"/>
      <c r="AJ1822" s="56"/>
      <c r="AK1822" s="56"/>
    </row>
    <row r="1823" ht="26.25" customHeight="1">
      <c r="A1823" s="40">
        <v>1735.0</v>
      </c>
      <c r="B1823" s="55"/>
      <c r="C1823" s="49" t="s">
        <v>7969</v>
      </c>
      <c r="D1823" s="68" t="s">
        <v>7970</v>
      </c>
      <c r="E1823" s="68"/>
      <c r="F1823" s="41" t="s">
        <v>119</v>
      </c>
      <c r="G1823" s="40"/>
      <c r="H1823" s="49" t="s">
        <v>7971</v>
      </c>
      <c r="I1823" s="49" t="s">
        <v>2020</v>
      </c>
      <c r="J1823" s="49" t="s">
        <v>15</v>
      </c>
      <c r="K1823" s="49" t="s">
        <v>212</v>
      </c>
      <c r="L1823" s="52">
        <v>8.1932503193E10</v>
      </c>
      <c r="M1823" s="53" t="s">
        <v>7972</v>
      </c>
      <c r="N1823" s="49" t="s">
        <v>7973</v>
      </c>
      <c r="O1823" s="40" t="s">
        <v>137</v>
      </c>
      <c r="P1823" s="55"/>
      <c r="Q1823" s="40" t="s">
        <v>139</v>
      </c>
      <c r="R1823" s="55"/>
      <c r="S1823" s="55"/>
      <c r="T1823" s="55"/>
      <c r="U1823" s="55"/>
      <c r="V1823" s="49" t="s">
        <v>7974</v>
      </c>
      <c r="W1823" s="55"/>
      <c r="X1823" s="55"/>
      <c r="Y1823" s="55"/>
      <c r="Z1823" s="40"/>
      <c r="AA1823" s="55"/>
      <c r="AB1823" s="40"/>
      <c r="AC1823" s="40"/>
      <c r="AD1823" s="55"/>
      <c r="AE1823" s="56"/>
      <c r="AF1823" s="56"/>
      <c r="AG1823" s="56"/>
      <c r="AH1823" s="56"/>
      <c r="AI1823" s="56"/>
      <c r="AJ1823" s="56"/>
      <c r="AK1823" s="56"/>
    </row>
    <row r="1824" ht="26.25" customHeight="1">
      <c r="A1824" s="40">
        <v>1736.0</v>
      </c>
      <c r="B1824" s="55"/>
      <c r="C1824" s="49" t="s">
        <v>7975</v>
      </c>
      <c r="D1824" s="68" t="s">
        <v>7976</v>
      </c>
      <c r="E1824" s="68"/>
      <c r="F1824" s="41" t="s">
        <v>119</v>
      </c>
      <c r="G1824" s="40"/>
      <c r="H1824" s="49" t="s">
        <v>7977</v>
      </c>
      <c r="I1824" s="49" t="s">
        <v>5359</v>
      </c>
      <c r="J1824" s="49" t="s">
        <v>11</v>
      </c>
      <c r="K1824" s="49" t="s">
        <v>105</v>
      </c>
      <c r="L1824" s="52" t="s">
        <v>7978</v>
      </c>
      <c r="M1824" s="53" t="s">
        <v>7979</v>
      </c>
      <c r="N1824" s="49" t="s">
        <v>7980</v>
      </c>
      <c r="O1824" s="40" t="s">
        <v>137</v>
      </c>
      <c r="P1824" s="55"/>
      <c r="Q1824" s="40" t="s">
        <v>108</v>
      </c>
      <c r="R1824" s="55"/>
      <c r="S1824" s="55"/>
      <c r="T1824" s="55"/>
      <c r="U1824" s="55"/>
      <c r="V1824" s="49" t="s">
        <v>7981</v>
      </c>
      <c r="W1824" s="55"/>
      <c r="X1824" s="55"/>
      <c r="Y1824" s="55"/>
      <c r="Z1824" s="40"/>
      <c r="AA1824" s="55"/>
      <c r="AB1824" s="40"/>
      <c r="AC1824" s="40"/>
      <c r="AD1824" s="55"/>
      <c r="AE1824" s="56"/>
      <c r="AF1824" s="56"/>
      <c r="AG1824" s="56"/>
      <c r="AH1824" s="56"/>
      <c r="AI1824" s="56"/>
      <c r="AJ1824" s="56"/>
      <c r="AK1824" s="56"/>
    </row>
    <row r="1825" ht="26.25" customHeight="1">
      <c r="A1825" s="40">
        <v>1737.0</v>
      </c>
      <c r="B1825" s="55"/>
      <c r="C1825" s="49" t="s">
        <v>7982</v>
      </c>
      <c r="D1825" s="68" t="s">
        <v>7983</v>
      </c>
      <c r="E1825" s="68"/>
      <c r="F1825" s="41" t="s">
        <v>119</v>
      </c>
      <c r="G1825" s="40"/>
      <c r="H1825" s="49" t="s">
        <v>7984</v>
      </c>
      <c r="I1825" s="49" t="s">
        <v>2516</v>
      </c>
      <c r="J1825" s="49" t="s">
        <v>11</v>
      </c>
      <c r="K1825" s="49" t="s">
        <v>1776</v>
      </c>
      <c r="L1825" s="52">
        <v>8.1224063189E10</v>
      </c>
      <c r="M1825" s="53">
        <v>8.5295862544E10</v>
      </c>
      <c r="N1825" s="49" t="s">
        <v>7985</v>
      </c>
      <c r="O1825" s="40" t="s">
        <v>106</v>
      </c>
      <c r="P1825" s="55"/>
      <c r="Q1825" s="40" t="s">
        <v>139</v>
      </c>
      <c r="R1825" s="55"/>
      <c r="S1825" s="55"/>
      <c r="T1825" s="55"/>
      <c r="U1825" s="55"/>
      <c r="V1825" s="49" t="s">
        <v>3111</v>
      </c>
      <c r="W1825" s="55"/>
      <c r="X1825" s="55"/>
      <c r="Y1825" s="55"/>
      <c r="Z1825" s="40"/>
      <c r="AA1825" s="55"/>
      <c r="AB1825" s="40"/>
      <c r="AC1825" s="40"/>
      <c r="AD1825" s="55"/>
      <c r="AE1825" s="56"/>
      <c r="AF1825" s="56"/>
      <c r="AG1825" s="56"/>
      <c r="AH1825" s="56"/>
      <c r="AI1825" s="56"/>
      <c r="AJ1825" s="56"/>
      <c r="AK1825" s="56"/>
    </row>
    <row r="1826" ht="26.25" customHeight="1">
      <c r="A1826" s="40">
        <v>1738.0</v>
      </c>
      <c r="B1826" s="55"/>
      <c r="C1826" s="49" t="s">
        <v>7986</v>
      </c>
      <c r="D1826" s="68" t="s">
        <v>7987</v>
      </c>
      <c r="E1826" s="68"/>
      <c r="F1826" s="41" t="s">
        <v>119</v>
      </c>
      <c r="G1826" s="40"/>
      <c r="H1826" s="49" t="s">
        <v>7988</v>
      </c>
      <c r="I1826" s="49" t="s">
        <v>32</v>
      </c>
      <c r="J1826" s="49" t="s">
        <v>11</v>
      </c>
      <c r="K1826" s="49" t="s">
        <v>1776</v>
      </c>
      <c r="L1826" s="52">
        <v>8.9673764033E10</v>
      </c>
      <c r="M1826" s="53">
        <v>8.7885625392E10</v>
      </c>
      <c r="N1826" s="49" t="s">
        <v>7989</v>
      </c>
      <c r="O1826" s="40" t="s">
        <v>2890</v>
      </c>
      <c r="P1826" s="55"/>
      <c r="Q1826" s="40" t="s">
        <v>139</v>
      </c>
      <c r="R1826" s="55"/>
      <c r="S1826" s="55"/>
      <c r="T1826" s="55"/>
      <c r="U1826" s="55"/>
      <c r="V1826" s="49" t="s">
        <v>7990</v>
      </c>
      <c r="W1826" s="55"/>
      <c r="X1826" s="55"/>
      <c r="Y1826" s="55"/>
      <c r="Z1826" s="40"/>
      <c r="AA1826" s="55"/>
      <c r="AB1826" s="40"/>
      <c r="AC1826" s="40"/>
      <c r="AD1826" s="55"/>
      <c r="AE1826" s="56"/>
      <c r="AF1826" s="56"/>
      <c r="AG1826" s="56"/>
      <c r="AH1826" s="56"/>
      <c r="AI1826" s="56"/>
      <c r="AJ1826" s="56"/>
      <c r="AK1826" s="56"/>
    </row>
    <row r="1827" ht="26.25" customHeight="1">
      <c r="A1827" s="40">
        <v>1739.0</v>
      </c>
      <c r="B1827" s="55"/>
      <c r="C1827" s="49" t="s">
        <v>7991</v>
      </c>
      <c r="D1827" s="67">
        <v>31785.0</v>
      </c>
      <c r="E1827" s="67"/>
      <c r="F1827" s="41" t="s">
        <v>101</v>
      </c>
      <c r="G1827" s="40"/>
      <c r="H1827" s="49" t="s">
        <v>7992</v>
      </c>
      <c r="I1827" s="49" t="s">
        <v>2020</v>
      </c>
      <c r="J1827" s="49" t="s">
        <v>15</v>
      </c>
      <c r="K1827" s="49" t="s">
        <v>1776</v>
      </c>
      <c r="L1827" s="52">
        <v>8.1238121522E10</v>
      </c>
      <c r="M1827" s="53"/>
      <c r="N1827" s="49" t="s">
        <v>7993</v>
      </c>
      <c r="O1827" s="40" t="s">
        <v>106</v>
      </c>
      <c r="P1827" s="55"/>
      <c r="Q1827" s="40" t="s">
        <v>108</v>
      </c>
      <c r="R1827" s="55"/>
      <c r="S1827" s="55"/>
      <c r="T1827" s="55"/>
      <c r="U1827" s="55"/>
      <c r="V1827" s="49" t="s">
        <v>7994</v>
      </c>
      <c r="W1827" s="55"/>
      <c r="X1827" s="55"/>
      <c r="Y1827" s="55"/>
      <c r="Z1827" s="40"/>
      <c r="AA1827" s="55"/>
      <c r="AB1827" s="40"/>
      <c r="AC1827" s="40"/>
      <c r="AD1827" s="55"/>
      <c r="AE1827" s="56"/>
      <c r="AF1827" s="56"/>
      <c r="AG1827" s="56"/>
      <c r="AH1827" s="56"/>
      <c r="AI1827" s="56"/>
      <c r="AJ1827" s="56"/>
      <c r="AK1827" s="56"/>
    </row>
    <row r="1828" ht="26.25" customHeight="1">
      <c r="A1828" s="40">
        <v>1740.0</v>
      </c>
      <c r="B1828" s="55"/>
      <c r="C1828" s="49" t="s">
        <v>7995</v>
      </c>
      <c r="D1828" s="68" t="s">
        <v>7996</v>
      </c>
      <c r="E1828" s="68"/>
      <c r="F1828" s="41" t="s">
        <v>101</v>
      </c>
      <c r="G1828" s="40"/>
      <c r="H1828" s="49" t="s">
        <v>7997</v>
      </c>
      <c r="I1828" s="49" t="s">
        <v>1996</v>
      </c>
      <c r="J1828" s="49" t="s">
        <v>15</v>
      </c>
      <c r="K1828" s="49" t="s">
        <v>1776</v>
      </c>
      <c r="L1828" s="52">
        <v>8.5816696133E10</v>
      </c>
      <c r="M1828" s="53" t="s">
        <v>7998</v>
      </c>
      <c r="N1828" s="49" t="s">
        <v>7999</v>
      </c>
      <c r="O1828" s="40" t="s">
        <v>2890</v>
      </c>
      <c r="P1828" s="55"/>
      <c r="Q1828" s="40" t="s">
        <v>139</v>
      </c>
      <c r="R1828" s="55"/>
      <c r="S1828" s="55"/>
      <c r="T1828" s="55"/>
      <c r="U1828" s="55"/>
      <c r="V1828" s="49" t="s">
        <v>8000</v>
      </c>
      <c r="W1828" s="55"/>
      <c r="X1828" s="55"/>
      <c r="Y1828" s="55"/>
      <c r="Z1828" s="40"/>
      <c r="AA1828" s="55"/>
      <c r="AB1828" s="40"/>
      <c r="AC1828" s="40"/>
      <c r="AD1828" s="55"/>
      <c r="AE1828" s="56"/>
      <c r="AF1828" s="56"/>
      <c r="AG1828" s="56"/>
      <c r="AH1828" s="56"/>
      <c r="AI1828" s="56"/>
      <c r="AJ1828" s="56"/>
      <c r="AK1828" s="56"/>
    </row>
    <row r="1829" ht="26.25" customHeight="1">
      <c r="A1829" s="40">
        <v>1741.0</v>
      </c>
      <c r="B1829" s="55"/>
      <c r="C1829" s="49" t="s">
        <v>8001</v>
      </c>
      <c r="D1829" s="67">
        <v>34370.0</v>
      </c>
      <c r="E1829" s="67"/>
      <c r="F1829" s="41" t="s">
        <v>101</v>
      </c>
      <c r="G1829" s="40"/>
      <c r="H1829" s="49" t="s">
        <v>8002</v>
      </c>
      <c r="I1829" s="40" t="s">
        <v>1973</v>
      </c>
      <c r="J1829" s="49" t="s">
        <v>16</v>
      </c>
      <c r="K1829" s="49" t="s">
        <v>212</v>
      </c>
      <c r="L1829" s="52">
        <v>8.1235815831E10</v>
      </c>
      <c r="M1829" s="53"/>
      <c r="N1829" s="54" t="s">
        <v>8003</v>
      </c>
      <c r="O1829" s="40" t="s">
        <v>4</v>
      </c>
      <c r="P1829" s="55"/>
      <c r="Q1829" s="40" t="s">
        <v>7223</v>
      </c>
      <c r="R1829" s="55"/>
      <c r="S1829" s="55"/>
      <c r="T1829" s="55"/>
      <c r="U1829" s="55"/>
      <c r="V1829" s="49" t="s">
        <v>8004</v>
      </c>
      <c r="W1829" s="55"/>
      <c r="X1829" s="55"/>
      <c r="Y1829" s="55"/>
      <c r="Z1829" s="40"/>
      <c r="AA1829" s="55"/>
      <c r="AB1829" s="40"/>
      <c r="AC1829" s="40"/>
      <c r="AD1829" s="55"/>
      <c r="AE1829" s="56"/>
      <c r="AF1829" s="56"/>
      <c r="AG1829" s="56"/>
      <c r="AH1829" s="56"/>
      <c r="AI1829" s="56"/>
      <c r="AJ1829" s="56"/>
      <c r="AK1829" s="56"/>
    </row>
    <row r="1830" ht="26.25" customHeight="1">
      <c r="A1830" s="40">
        <v>1742.0</v>
      </c>
      <c r="B1830" s="55"/>
      <c r="C1830" s="49" t="s">
        <v>8005</v>
      </c>
      <c r="D1830" s="68" t="s">
        <v>8006</v>
      </c>
      <c r="E1830" s="68"/>
      <c r="F1830" s="41" t="s">
        <v>119</v>
      </c>
      <c r="G1830" s="40"/>
      <c r="H1830" s="49" t="s">
        <v>8007</v>
      </c>
      <c r="I1830" s="40" t="s">
        <v>1632</v>
      </c>
      <c r="J1830" s="49" t="s">
        <v>16</v>
      </c>
      <c r="K1830" s="49" t="s">
        <v>8008</v>
      </c>
      <c r="L1830" s="52">
        <v>8.5655232191E10</v>
      </c>
      <c r="M1830" s="53"/>
      <c r="N1830" s="54" t="s">
        <v>8009</v>
      </c>
      <c r="O1830" s="40" t="s">
        <v>106</v>
      </c>
      <c r="P1830" s="55"/>
      <c r="Q1830" s="40" t="s">
        <v>108</v>
      </c>
      <c r="R1830" s="55"/>
      <c r="S1830" s="55"/>
      <c r="T1830" s="55"/>
      <c r="U1830" s="55"/>
      <c r="V1830" s="49" t="s">
        <v>8010</v>
      </c>
      <c r="W1830" s="55"/>
      <c r="X1830" s="55"/>
      <c r="Y1830" s="55"/>
      <c r="Z1830" s="40"/>
      <c r="AA1830" s="55"/>
      <c r="AB1830" s="40"/>
      <c r="AC1830" s="40"/>
      <c r="AD1830" s="55"/>
      <c r="AE1830" s="56"/>
      <c r="AF1830" s="56"/>
      <c r="AG1830" s="56"/>
      <c r="AH1830" s="56"/>
      <c r="AI1830" s="56"/>
      <c r="AJ1830" s="56"/>
      <c r="AK1830" s="56"/>
    </row>
    <row r="1831" ht="26.25" customHeight="1">
      <c r="A1831" s="40">
        <v>1743.0</v>
      </c>
      <c r="B1831" s="55"/>
      <c r="C1831" s="49" t="s">
        <v>8011</v>
      </c>
      <c r="D1831" s="68" t="s">
        <v>8012</v>
      </c>
      <c r="E1831" s="68"/>
      <c r="F1831" s="41" t="s">
        <v>101</v>
      </c>
      <c r="G1831" s="40"/>
      <c r="H1831" s="49" t="s">
        <v>8013</v>
      </c>
      <c r="I1831" s="40" t="s">
        <v>1929</v>
      </c>
      <c r="J1831" s="49" t="s">
        <v>16</v>
      </c>
      <c r="K1831" s="49" t="s">
        <v>7001</v>
      </c>
      <c r="L1831" s="52">
        <v>8.5755488111E10</v>
      </c>
      <c r="M1831" s="53">
        <v>8.1358006615E10</v>
      </c>
      <c r="N1831" s="54" t="s">
        <v>8014</v>
      </c>
      <c r="O1831" s="40" t="s">
        <v>137</v>
      </c>
      <c r="P1831" s="55"/>
      <c r="Q1831" s="40" t="s">
        <v>139</v>
      </c>
      <c r="R1831" s="55"/>
      <c r="S1831" s="55"/>
      <c r="T1831" s="55"/>
      <c r="U1831" s="55"/>
      <c r="V1831" s="55"/>
      <c r="W1831" s="55"/>
      <c r="X1831" s="55"/>
      <c r="Y1831" s="55"/>
      <c r="Z1831" s="40"/>
      <c r="AA1831" s="55"/>
      <c r="AB1831" s="40"/>
      <c r="AC1831" s="40"/>
      <c r="AD1831" s="55"/>
      <c r="AE1831" s="56"/>
      <c r="AF1831" s="56"/>
      <c r="AG1831" s="56"/>
      <c r="AH1831" s="56"/>
      <c r="AI1831" s="56"/>
      <c r="AJ1831" s="56"/>
      <c r="AK1831" s="56"/>
    </row>
    <row r="1832" ht="26.25" customHeight="1">
      <c r="A1832" s="40">
        <v>1744.0</v>
      </c>
      <c r="B1832" s="55"/>
      <c r="C1832" s="49" t="s">
        <v>8015</v>
      </c>
      <c r="D1832" s="67">
        <v>33706.0</v>
      </c>
      <c r="E1832" s="67"/>
      <c r="F1832" s="41" t="s">
        <v>119</v>
      </c>
      <c r="G1832" s="40"/>
      <c r="H1832" s="49" t="s">
        <v>8016</v>
      </c>
      <c r="I1832" s="40" t="s">
        <v>1973</v>
      </c>
      <c r="J1832" s="49" t="s">
        <v>16</v>
      </c>
      <c r="K1832" s="49" t="s">
        <v>7001</v>
      </c>
      <c r="L1832" s="75" t="s">
        <v>8017</v>
      </c>
      <c r="M1832" s="53" t="s">
        <v>8018</v>
      </c>
      <c r="N1832" s="54" t="s">
        <v>8019</v>
      </c>
      <c r="O1832" s="40" t="s">
        <v>106</v>
      </c>
      <c r="P1832" s="55"/>
      <c r="Q1832" s="40" t="s">
        <v>139</v>
      </c>
      <c r="R1832" s="55"/>
      <c r="S1832" s="55"/>
      <c r="T1832" s="55"/>
      <c r="U1832" s="55"/>
      <c r="V1832" s="49" t="s">
        <v>8020</v>
      </c>
      <c r="W1832" s="55"/>
      <c r="X1832" s="55"/>
      <c r="Y1832" s="55"/>
      <c r="Z1832" s="40"/>
      <c r="AA1832" s="55"/>
      <c r="AB1832" s="40"/>
      <c r="AC1832" s="40"/>
      <c r="AD1832" s="55"/>
      <c r="AE1832" s="56"/>
      <c r="AF1832" s="56"/>
      <c r="AG1832" s="56"/>
      <c r="AH1832" s="56"/>
      <c r="AI1832" s="56"/>
      <c r="AJ1832" s="56"/>
      <c r="AK1832" s="56"/>
    </row>
    <row r="1833" ht="26.25" customHeight="1">
      <c r="A1833" s="40">
        <v>1745.0</v>
      </c>
      <c r="B1833" s="55"/>
      <c r="C1833" s="49" t="s">
        <v>8021</v>
      </c>
      <c r="D1833" s="68" t="s">
        <v>8022</v>
      </c>
      <c r="E1833" s="68"/>
      <c r="F1833" s="41" t="s">
        <v>119</v>
      </c>
      <c r="G1833" s="40"/>
      <c r="H1833" s="49" t="s">
        <v>8023</v>
      </c>
      <c r="I1833" s="40" t="s">
        <v>2336</v>
      </c>
      <c r="J1833" s="49" t="s">
        <v>24</v>
      </c>
      <c r="K1833" s="49" t="s">
        <v>7001</v>
      </c>
      <c r="L1833" s="52">
        <v>8.5713509994E10</v>
      </c>
      <c r="M1833" s="53">
        <v>8.5712054466E10</v>
      </c>
      <c r="N1833" s="54" t="s">
        <v>8024</v>
      </c>
      <c r="O1833" s="40" t="s">
        <v>137</v>
      </c>
      <c r="P1833" s="55"/>
      <c r="Q1833" s="40" t="s">
        <v>139</v>
      </c>
      <c r="R1833" s="55"/>
      <c r="S1833" s="55"/>
      <c r="T1833" s="55"/>
      <c r="U1833" s="55"/>
      <c r="V1833" s="49" t="s">
        <v>8025</v>
      </c>
      <c r="W1833" s="55"/>
      <c r="X1833" s="55"/>
      <c r="Y1833" s="55"/>
      <c r="Z1833" s="40"/>
      <c r="AA1833" s="55"/>
      <c r="AB1833" s="40"/>
      <c r="AC1833" s="40"/>
      <c r="AD1833" s="55"/>
      <c r="AE1833" s="56"/>
      <c r="AF1833" s="56"/>
      <c r="AG1833" s="56"/>
      <c r="AH1833" s="56"/>
      <c r="AI1833" s="56"/>
      <c r="AJ1833" s="56"/>
      <c r="AK1833" s="56"/>
    </row>
    <row r="1834" ht="26.25" customHeight="1">
      <c r="A1834" s="40">
        <v>1746.0</v>
      </c>
      <c r="B1834" s="55"/>
      <c r="C1834" s="49" t="s">
        <v>8026</v>
      </c>
      <c r="D1834" s="67">
        <v>34432.0</v>
      </c>
      <c r="E1834" s="67"/>
      <c r="F1834" s="41" t="s">
        <v>101</v>
      </c>
      <c r="G1834" s="40"/>
      <c r="H1834" s="49" t="s">
        <v>8027</v>
      </c>
      <c r="I1834" s="40" t="s">
        <v>4130</v>
      </c>
      <c r="J1834" s="49" t="s">
        <v>24</v>
      </c>
      <c r="K1834" s="49" t="s">
        <v>212</v>
      </c>
      <c r="L1834" s="52">
        <v>8.5740046777E10</v>
      </c>
      <c r="M1834" s="53" t="s">
        <v>8028</v>
      </c>
      <c r="N1834" s="54" t="s">
        <v>8029</v>
      </c>
      <c r="O1834" s="40" t="s">
        <v>106</v>
      </c>
      <c r="P1834" s="55"/>
      <c r="Q1834" s="40" t="s">
        <v>139</v>
      </c>
      <c r="R1834" s="55"/>
      <c r="S1834" s="55"/>
      <c r="T1834" s="55"/>
      <c r="U1834" s="55"/>
      <c r="V1834" s="55"/>
      <c r="W1834" s="55"/>
      <c r="X1834" s="55"/>
      <c r="Y1834" s="55"/>
      <c r="Z1834" s="40"/>
      <c r="AA1834" s="55"/>
      <c r="AB1834" s="40"/>
      <c r="AC1834" s="40"/>
      <c r="AD1834" s="55"/>
      <c r="AE1834" s="56"/>
      <c r="AF1834" s="56"/>
      <c r="AG1834" s="56"/>
      <c r="AH1834" s="56"/>
      <c r="AI1834" s="56"/>
      <c r="AJ1834" s="56"/>
      <c r="AK1834" s="56"/>
    </row>
    <row r="1835" ht="26.25" customHeight="1">
      <c r="A1835" s="40">
        <v>1747.0</v>
      </c>
      <c r="B1835" s="55"/>
      <c r="C1835" s="49" t="s">
        <v>8030</v>
      </c>
      <c r="D1835" s="68" t="s">
        <v>8031</v>
      </c>
      <c r="E1835" s="68"/>
      <c r="F1835" s="41" t="s">
        <v>119</v>
      </c>
      <c r="G1835" s="40"/>
      <c r="H1835" s="49" t="s">
        <v>8032</v>
      </c>
      <c r="I1835" s="40" t="s">
        <v>1973</v>
      </c>
      <c r="J1835" s="49" t="s">
        <v>16</v>
      </c>
      <c r="K1835" s="55"/>
      <c r="L1835" s="75" t="s">
        <v>8033</v>
      </c>
      <c r="M1835" s="53" t="s">
        <v>8034</v>
      </c>
      <c r="N1835" s="54" t="s">
        <v>8035</v>
      </c>
      <c r="O1835" s="40" t="s">
        <v>137</v>
      </c>
      <c r="P1835" s="55"/>
      <c r="Q1835" s="40" t="s">
        <v>139</v>
      </c>
      <c r="R1835" s="55"/>
      <c r="S1835" s="55"/>
      <c r="T1835" s="55"/>
      <c r="U1835" s="55"/>
      <c r="V1835" s="55"/>
      <c r="W1835" s="55"/>
      <c r="X1835" s="55"/>
      <c r="Y1835" s="55"/>
      <c r="Z1835" s="40"/>
      <c r="AA1835" s="55"/>
      <c r="AB1835" s="40"/>
      <c r="AC1835" s="40"/>
      <c r="AD1835" s="55"/>
      <c r="AE1835" s="56"/>
      <c r="AF1835" s="56"/>
      <c r="AG1835" s="56"/>
      <c r="AH1835" s="56"/>
      <c r="AI1835" s="56"/>
      <c r="AJ1835" s="56"/>
      <c r="AK1835" s="56"/>
    </row>
    <row r="1836" ht="26.25" customHeight="1">
      <c r="A1836" s="40">
        <v>1748.0</v>
      </c>
      <c r="B1836" s="55"/>
      <c r="C1836" s="49" t="s">
        <v>8036</v>
      </c>
      <c r="D1836" s="68" t="s">
        <v>6805</v>
      </c>
      <c r="E1836" s="68"/>
      <c r="F1836" s="41" t="s">
        <v>101</v>
      </c>
      <c r="G1836" s="40"/>
      <c r="H1836" s="49" t="s">
        <v>8037</v>
      </c>
      <c r="I1836" s="40" t="s">
        <v>2664</v>
      </c>
      <c r="J1836" s="49" t="s">
        <v>16</v>
      </c>
      <c r="K1836" s="49" t="s">
        <v>8038</v>
      </c>
      <c r="L1836" s="52">
        <v>8.2233581244E10</v>
      </c>
      <c r="M1836" s="53">
        <v>8.1249444555E10</v>
      </c>
      <c r="N1836" s="54" t="s">
        <v>8039</v>
      </c>
      <c r="O1836" s="40" t="s">
        <v>137</v>
      </c>
      <c r="P1836" s="55"/>
      <c r="Q1836" s="40" t="s">
        <v>2841</v>
      </c>
      <c r="R1836" s="55"/>
      <c r="S1836" s="55"/>
      <c r="T1836" s="55"/>
      <c r="U1836" s="55"/>
      <c r="V1836" s="55"/>
      <c r="W1836" s="55"/>
      <c r="X1836" s="55"/>
      <c r="Y1836" s="55"/>
      <c r="Z1836" s="40"/>
      <c r="AA1836" s="55"/>
      <c r="AB1836" s="40"/>
      <c r="AC1836" s="40"/>
      <c r="AD1836" s="55"/>
      <c r="AE1836" s="56"/>
      <c r="AF1836" s="56"/>
      <c r="AG1836" s="56"/>
      <c r="AH1836" s="56"/>
      <c r="AI1836" s="56"/>
      <c r="AJ1836" s="56"/>
      <c r="AK1836" s="56"/>
    </row>
    <row r="1837" ht="26.25" customHeight="1">
      <c r="A1837" s="40">
        <v>1749.0</v>
      </c>
      <c r="B1837" s="55"/>
      <c r="C1837" s="49" t="s">
        <v>8040</v>
      </c>
      <c r="D1837" s="68" t="s">
        <v>8041</v>
      </c>
      <c r="E1837" s="68"/>
      <c r="F1837" s="41" t="s">
        <v>119</v>
      </c>
      <c r="G1837" s="40"/>
      <c r="H1837" s="49" t="s">
        <v>8042</v>
      </c>
      <c r="I1837" s="40" t="s">
        <v>8043</v>
      </c>
      <c r="J1837" s="49" t="s">
        <v>16</v>
      </c>
      <c r="K1837" s="49" t="s">
        <v>105</v>
      </c>
      <c r="L1837" s="75" t="s">
        <v>8044</v>
      </c>
      <c r="M1837" s="53" t="s">
        <v>8045</v>
      </c>
      <c r="N1837" s="54" t="s">
        <v>8046</v>
      </c>
      <c r="O1837" s="40" t="s">
        <v>177</v>
      </c>
      <c r="P1837" s="55"/>
      <c r="Q1837" s="40" t="s">
        <v>108</v>
      </c>
      <c r="R1837" s="55"/>
      <c r="S1837" s="55"/>
      <c r="T1837" s="55"/>
      <c r="U1837" s="55"/>
      <c r="V1837" s="49" t="s">
        <v>8047</v>
      </c>
      <c r="W1837" s="55"/>
      <c r="X1837" s="55"/>
      <c r="Y1837" s="55"/>
      <c r="Z1837" s="40"/>
      <c r="AA1837" s="55"/>
      <c r="AB1837" s="40"/>
      <c r="AC1837" s="40"/>
      <c r="AD1837" s="55"/>
      <c r="AE1837" s="56"/>
      <c r="AF1837" s="56"/>
      <c r="AG1837" s="56"/>
      <c r="AH1837" s="56"/>
      <c r="AI1837" s="56"/>
      <c r="AJ1837" s="56"/>
      <c r="AK1837" s="56"/>
    </row>
    <row r="1838" ht="26.25" customHeight="1">
      <c r="A1838" s="40">
        <v>1750.0</v>
      </c>
      <c r="B1838" s="55"/>
      <c r="C1838" s="49" t="s">
        <v>8048</v>
      </c>
      <c r="D1838" s="68" t="s">
        <v>8049</v>
      </c>
      <c r="E1838" s="68"/>
      <c r="F1838" s="41" t="s">
        <v>101</v>
      </c>
      <c r="G1838" s="40"/>
      <c r="H1838" s="49" t="s">
        <v>8050</v>
      </c>
      <c r="I1838" s="40" t="s">
        <v>8051</v>
      </c>
      <c r="J1838" s="49" t="s">
        <v>16</v>
      </c>
      <c r="K1838" s="49" t="s">
        <v>105</v>
      </c>
      <c r="L1838" s="52">
        <v>8.1357738835E10</v>
      </c>
      <c r="M1838" s="53">
        <v>8.1326129155E10</v>
      </c>
      <c r="N1838" s="54" t="s">
        <v>8052</v>
      </c>
      <c r="O1838" s="40" t="s">
        <v>106</v>
      </c>
      <c r="P1838" s="55"/>
      <c r="Q1838" s="40" t="s">
        <v>139</v>
      </c>
      <c r="R1838" s="55"/>
      <c r="S1838" s="55"/>
      <c r="T1838" s="55"/>
      <c r="U1838" s="55"/>
      <c r="V1838" s="49" t="s">
        <v>8053</v>
      </c>
      <c r="W1838" s="55"/>
      <c r="X1838" s="55"/>
      <c r="Y1838" s="55"/>
      <c r="Z1838" s="40"/>
      <c r="AA1838" s="55"/>
      <c r="AB1838" s="40"/>
      <c r="AC1838" s="40"/>
      <c r="AD1838" s="55"/>
      <c r="AE1838" s="56"/>
      <c r="AF1838" s="56"/>
      <c r="AG1838" s="56"/>
      <c r="AH1838" s="56"/>
      <c r="AI1838" s="56"/>
      <c r="AJ1838" s="56"/>
      <c r="AK1838" s="56"/>
    </row>
    <row r="1839" ht="26.25" customHeight="1">
      <c r="A1839" s="40">
        <v>1751.0</v>
      </c>
      <c r="B1839" s="55"/>
      <c r="C1839" s="49" t="s">
        <v>8054</v>
      </c>
      <c r="D1839" s="67">
        <v>35341.0</v>
      </c>
      <c r="E1839" s="67"/>
      <c r="F1839" s="41" t="s">
        <v>101</v>
      </c>
      <c r="G1839" s="40"/>
      <c r="H1839" s="49" t="s">
        <v>8055</v>
      </c>
      <c r="I1839" s="40" t="s">
        <v>8056</v>
      </c>
      <c r="J1839" s="49" t="s">
        <v>16</v>
      </c>
      <c r="K1839" s="49" t="s">
        <v>105</v>
      </c>
      <c r="L1839" s="52">
        <v>8.9610511959E10</v>
      </c>
      <c r="M1839" s="53">
        <v>8.1335745239E10</v>
      </c>
      <c r="N1839" s="54" t="s">
        <v>8057</v>
      </c>
      <c r="O1839" s="40" t="s">
        <v>177</v>
      </c>
      <c r="P1839" s="55"/>
      <c r="Q1839" s="40" t="s">
        <v>139</v>
      </c>
      <c r="R1839" s="55"/>
      <c r="S1839" s="55"/>
      <c r="T1839" s="55"/>
      <c r="U1839" s="55"/>
      <c r="V1839" s="49" t="s">
        <v>8058</v>
      </c>
      <c r="W1839" s="55"/>
      <c r="X1839" s="55"/>
      <c r="Y1839" s="55"/>
      <c r="Z1839" s="40"/>
      <c r="AA1839" s="55"/>
      <c r="AB1839" s="40"/>
      <c r="AC1839" s="40"/>
      <c r="AD1839" s="55"/>
      <c r="AE1839" s="56"/>
      <c r="AF1839" s="56"/>
      <c r="AG1839" s="56"/>
      <c r="AH1839" s="56"/>
      <c r="AI1839" s="56"/>
      <c r="AJ1839" s="56"/>
      <c r="AK1839" s="56"/>
    </row>
    <row r="1840" ht="26.25" customHeight="1">
      <c r="A1840" s="40">
        <v>1752.0</v>
      </c>
      <c r="B1840" s="55"/>
      <c r="C1840" s="49" t="s">
        <v>8059</v>
      </c>
      <c r="D1840" s="67">
        <v>34154.0</v>
      </c>
      <c r="E1840" s="67"/>
      <c r="F1840" s="41" t="s">
        <v>119</v>
      </c>
      <c r="G1840" s="40"/>
      <c r="H1840" s="49" t="s">
        <v>8060</v>
      </c>
      <c r="I1840" s="40" t="s">
        <v>8043</v>
      </c>
      <c r="J1840" s="49" t="s">
        <v>16</v>
      </c>
      <c r="K1840" s="55"/>
      <c r="L1840" s="75" t="s">
        <v>8061</v>
      </c>
      <c r="M1840" s="53">
        <v>8.1388501909E10</v>
      </c>
      <c r="N1840" s="54" t="s">
        <v>8062</v>
      </c>
      <c r="O1840" s="40" t="s">
        <v>106</v>
      </c>
      <c r="P1840" s="55"/>
      <c r="Q1840" s="40" t="s">
        <v>139</v>
      </c>
      <c r="R1840" s="55"/>
      <c r="S1840" s="55"/>
      <c r="T1840" s="55"/>
      <c r="U1840" s="55"/>
      <c r="V1840" s="49" t="s">
        <v>6165</v>
      </c>
      <c r="W1840" s="55"/>
      <c r="X1840" s="55"/>
      <c r="Y1840" s="55"/>
      <c r="Z1840" s="40"/>
      <c r="AA1840" s="55"/>
      <c r="AB1840" s="40"/>
      <c r="AC1840" s="40"/>
      <c r="AD1840" s="55"/>
      <c r="AE1840" s="56"/>
      <c r="AF1840" s="56"/>
      <c r="AG1840" s="56"/>
      <c r="AH1840" s="56"/>
      <c r="AI1840" s="56"/>
      <c r="AJ1840" s="56"/>
      <c r="AK1840" s="56"/>
    </row>
    <row r="1841" ht="26.25" customHeight="1">
      <c r="A1841" s="40">
        <v>1753.0</v>
      </c>
      <c r="B1841" s="55"/>
      <c r="C1841" s="49" t="s">
        <v>8063</v>
      </c>
      <c r="D1841" s="67">
        <v>34823.0</v>
      </c>
      <c r="E1841" s="67"/>
      <c r="F1841" s="41" t="s">
        <v>119</v>
      </c>
      <c r="G1841" s="40"/>
      <c r="H1841" s="49" t="s">
        <v>8064</v>
      </c>
      <c r="I1841" s="40" t="s">
        <v>8043</v>
      </c>
      <c r="J1841" s="49" t="s">
        <v>16</v>
      </c>
      <c r="K1841" s="55"/>
      <c r="L1841" s="75" t="s">
        <v>8065</v>
      </c>
      <c r="M1841" s="53" t="s">
        <v>8066</v>
      </c>
      <c r="N1841" s="54" t="s">
        <v>376</v>
      </c>
      <c r="O1841" s="40" t="s">
        <v>177</v>
      </c>
      <c r="P1841" s="55"/>
      <c r="Q1841" s="40" t="s">
        <v>139</v>
      </c>
      <c r="R1841" s="55"/>
      <c r="S1841" s="55"/>
      <c r="T1841" s="55"/>
      <c r="U1841" s="55"/>
      <c r="V1841" s="55"/>
      <c r="W1841" s="55"/>
      <c r="X1841" s="55"/>
      <c r="Y1841" s="55"/>
      <c r="Z1841" s="40"/>
      <c r="AA1841" s="55"/>
      <c r="AB1841" s="40"/>
      <c r="AC1841" s="40"/>
      <c r="AD1841" s="55"/>
      <c r="AE1841" s="56"/>
      <c r="AF1841" s="56"/>
      <c r="AG1841" s="56"/>
      <c r="AH1841" s="56"/>
      <c r="AI1841" s="56"/>
      <c r="AJ1841" s="56"/>
      <c r="AK1841" s="56"/>
    </row>
    <row r="1842" ht="26.25" customHeight="1">
      <c r="A1842" s="40">
        <v>1754.0</v>
      </c>
      <c r="B1842" s="55"/>
      <c r="C1842" s="49" t="s">
        <v>8067</v>
      </c>
      <c r="D1842" s="68" t="s">
        <v>8068</v>
      </c>
      <c r="E1842" s="68"/>
      <c r="F1842" s="41" t="s">
        <v>101</v>
      </c>
      <c r="G1842" s="40"/>
      <c r="H1842" s="49" t="s">
        <v>8069</v>
      </c>
      <c r="I1842" s="40" t="s">
        <v>8070</v>
      </c>
      <c r="J1842" s="49" t="s">
        <v>16</v>
      </c>
      <c r="K1842" s="49" t="s">
        <v>7001</v>
      </c>
      <c r="L1842" s="75" t="s">
        <v>8071</v>
      </c>
      <c r="M1842" s="53"/>
      <c r="N1842" s="54" t="s">
        <v>8072</v>
      </c>
      <c r="O1842" s="40"/>
      <c r="P1842" s="55"/>
      <c r="Q1842" s="40" t="s">
        <v>139</v>
      </c>
      <c r="R1842" s="55"/>
      <c r="S1842" s="55"/>
      <c r="T1842" s="55"/>
      <c r="U1842" s="55"/>
      <c r="V1842" s="55"/>
      <c r="W1842" s="55"/>
      <c r="X1842" s="55"/>
      <c r="Y1842" s="55"/>
      <c r="Z1842" s="40"/>
      <c r="AA1842" s="55"/>
      <c r="AB1842" s="40"/>
      <c r="AC1842" s="40"/>
      <c r="AD1842" s="55"/>
      <c r="AE1842" s="56"/>
      <c r="AF1842" s="56"/>
      <c r="AG1842" s="56"/>
      <c r="AH1842" s="56"/>
      <c r="AI1842" s="56"/>
      <c r="AJ1842" s="56"/>
      <c r="AK1842" s="56"/>
    </row>
    <row r="1843" ht="26.25" customHeight="1">
      <c r="A1843" s="40">
        <v>1755.0</v>
      </c>
      <c r="B1843" s="55"/>
      <c r="C1843" s="49" t="s">
        <v>8073</v>
      </c>
      <c r="D1843" s="67">
        <v>43592.0</v>
      </c>
      <c r="E1843" s="67"/>
      <c r="F1843" s="41" t="s">
        <v>119</v>
      </c>
      <c r="G1843" s="40"/>
      <c r="H1843" s="49" t="s">
        <v>8074</v>
      </c>
      <c r="I1843" s="40" t="s">
        <v>16</v>
      </c>
      <c r="J1843" s="49" t="s">
        <v>16</v>
      </c>
      <c r="K1843" s="49" t="s">
        <v>8075</v>
      </c>
      <c r="L1843" s="52">
        <v>8.1803868355E10</v>
      </c>
      <c r="M1843" s="53" t="s">
        <v>8076</v>
      </c>
      <c r="N1843" s="55"/>
      <c r="O1843" s="40" t="s">
        <v>177</v>
      </c>
      <c r="P1843" s="55"/>
      <c r="Q1843" s="40" t="s">
        <v>7061</v>
      </c>
      <c r="R1843" s="55"/>
      <c r="S1843" s="55"/>
      <c r="T1843" s="55"/>
      <c r="U1843" s="55"/>
      <c r="V1843" s="55"/>
      <c r="W1843" s="55"/>
      <c r="X1843" s="55"/>
      <c r="Y1843" s="55"/>
      <c r="Z1843" s="40"/>
      <c r="AA1843" s="55"/>
      <c r="AB1843" s="40"/>
      <c r="AC1843" s="40"/>
      <c r="AD1843" s="55"/>
      <c r="AE1843" s="56"/>
      <c r="AF1843" s="56"/>
      <c r="AG1843" s="56"/>
      <c r="AH1843" s="56"/>
      <c r="AI1843" s="56"/>
      <c r="AJ1843" s="56"/>
      <c r="AK1843" s="56"/>
    </row>
    <row r="1844" ht="26.25" customHeight="1">
      <c r="A1844" s="40">
        <v>1756.0</v>
      </c>
      <c r="B1844" s="55"/>
      <c r="C1844" s="49" t="s">
        <v>8077</v>
      </c>
      <c r="D1844" s="68" t="s">
        <v>8078</v>
      </c>
      <c r="E1844" s="68"/>
      <c r="F1844" s="41" t="s">
        <v>119</v>
      </c>
      <c r="G1844" s="40"/>
      <c r="H1844" s="49" t="s">
        <v>8079</v>
      </c>
      <c r="I1844" s="40" t="s">
        <v>8043</v>
      </c>
      <c r="J1844" s="49" t="s">
        <v>16</v>
      </c>
      <c r="K1844" s="86"/>
      <c r="L1844" s="52">
        <v>8.5236670827E10</v>
      </c>
      <c r="M1844" s="53">
        <v>3.413039447E9</v>
      </c>
      <c r="N1844" s="54" t="s">
        <v>8080</v>
      </c>
      <c r="O1844" s="40" t="s">
        <v>4</v>
      </c>
      <c r="P1844" s="55"/>
      <c r="Q1844" s="40" t="s">
        <v>7061</v>
      </c>
      <c r="R1844" s="55"/>
      <c r="S1844" s="55"/>
      <c r="T1844" s="55"/>
      <c r="U1844" s="55"/>
      <c r="V1844" s="49" t="s">
        <v>8081</v>
      </c>
      <c r="W1844" s="55"/>
      <c r="X1844" s="55"/>
      <c r="Y1844" s="55"/>
      <c r="Z1844" s="40"/>
      <c r="AA1844" s="55"/>
      <c r="AB1844" s="40"/>
      <c r="AC1844" s="40"/>
      <c r="AD1844" s="55"/>
      <c r="AE1844" s="56"/>
      <c r="AF1844" s="56"/>
      <c r="AG1844" s="56"/>
      <c r="AH1844" s="56"/>
      <c r="AI1844" s="56"/>
      <c r="AJ1844" s="56"/>
      <c r="AK1844" s="56"/>
    </row>
    <row r="1845" ht="26.25" customHeight="1">
      <c r="A1845" s="40">
        <v>1757.0</v>
      </c>
      <c r="B1845" s="55"/>
      <c r="C1845" s="49" t="s">
        <v>8082</v>
      </c>
      <c r="D1845" s="68" t="s">
        <v>8083</v>
      </c>
      <c r="E1845" s="68"/>
      <c r="F1845" s="41" t="s">
        <v>101</v>
      </c>
      <c r="G1845" s="40"/>
      <c r="H1845" s="49" t="s">
        <v>8084</v>
      </c>
      <c r="I1845" s="40" t="s">
        <v>8043</v>
      </c>
      <c r="J1845" s="49" t="s">
        <v>16</v>
      </c>
      <c r="K1845" s="49" t="s">
        <v>7104</v>
      </c>
      <c r="L1845" s="75" t="s">
        <v>8085</v>
      </c>
      <c r="M1845" s="53">
        <v>8.5101422494E10</v>
      </c>
      <c r="N1845" s="54" t="s">
        <v>8086</v>
      </c>
      <c r="O1845" s="40" t="s">
        <v>137</v>
      </c>
      <c r="P1845" s="55"/>
      <c r="Q1845" s="40" t="s">
        <v>139</v>
      </c>
      <c r="R1845" s="55"/>
      <c r="S1845" s="55"/>
      <c r="T1845" s="55"/>
      <c r="U1845" s="55"/>
      <c r="V1845" s="49" t="s">
        <v>8087</v>
      </c>
      <c r="W1845" s="55"/>
      <c r="X1845" s="55"/>
      <c r="Y1845" s="55"/>
      <c r="Z1845" s="40"/>
      <c r="AA1845" s="55"/>
      <c r="AB1845" s="40"/>
      <c r="AC1845" s="40"/>
      <c r="AD1845" s="55"/>
      <c r="AE1845" s="56"/>
      <c r="AF1845" s="56"/>
      <c r="AG1845" s="56"/>
      <c r="AH1845" s="56"/>
      <c r="AI1845" s="56"/>
      <c r="AJ1845" s="56"/>
      <c r="AK1845" s="56"/>
    </row>
    <row r="1846" ht="26.25" customHeight="1">
      <c r="A1846" s="40">
        <v>1758.0</v>
      </c>
      <c r="B1846" s="55"/>
      <c r="C1846" s="49" t="s">
        <v>8088</v>
      </c>
      <c r="D1846" s="68" t="s">
        <v>8089</v>
      </c>
      <c r="E1846" s="68"/>
      <c r="F1846" s="41" t="s">
        <v>101</v>
      </c>
      <c r="G1846" s="40"/>
      <c r="H1846" s="49" t="s">
        <v>8090</v>
      </c>
      <c r="I1846" s="40" t="s">
        <v>1996</v>
      </c>
      <c r="J1846" s="49" t="s">
        <v>15</v>
      </c>
      <c r="K1846" s="49" t="s">
        <v>7001</v>
      </c>
      <c r="L1846" s="52" t="s">
        <v>8091</v>
      </c>
      <c r="M1846" s="53" t="s">
        <v>8092</v>
      </c>
      <c r="N1846" s="54" t="s">
        <v>8093</v>
      </c>
      <c r="O1846" s="40" t="s">
        <v>106</v>
      </c>
      <c r="P1846" s="55"/>
      <c r="Q1846" s="40" t="s">
        <v>139</v>
      </c>
      <c r="R1846" s="55"/>
      <c r="S1846" s="55"/>
      <c r="T1846" s="55"/>
      <c r="U1846" s="55"/>
      <c r="V1846" s="49" t="s">
        <v>8094</v>
      </c>
      <c r="W1846" s="55"/>
      <c r="X1846" s="55"/>
      <c r="Y1846" s="55"/>
      <c r="Z1846" s="40"/>
      <c r="AA1846" s="55"/>
      <c r="AB1846" s="40"/>
      <c r="AC1846" s="40"/>
      <c r="AD1846" s="55"/>
      <c r="AE1846" s="56"/>
      <c r="AF1846" s="56"/>
      <c r="AG1846" s="56"/>
      <c r="AH1846" s="56"/>
      <c r="AI1846" s="56"/>
      <c r="AJ1846" s="56"/>
      <c r="AK1846" s="56"/>
    </row>
    <row r="1847" ht="26.25" customHeight="1">
      <c r="A1847" s="40">
        <v>1759.0</v>
      </c>
      <c r="B1847" s="66"/>
      <c r="C1847" s="49" t="s">
        <v>8095</v>
      </c>
      <c r="D1847" s="67">
        <v>28865.0</v>
      </c>
      <c r="E1847" s="67"/>
      <c r="F1847" s="50" t="s">
        <v>101</v>
      </c>
      <c r="G1847" s="49" t="s">
        <v>102</v>
      </c>
      <c r="H1847" s="49" t="s">
        <v>8096</v>
      </c>
      <c r="I1847" s="49" t="s">
        <v>1955</v>
      </c>
      <c r="J1847" s="49" t="s">
        <v>751</v>
      </c>
      <c r="K1847" s="49" t="s">
        <v>105</v>
      </c>
      <c r="L1847" s="52">
        <v>8.95165513E10</v>
      </c>
      <c r="M1847" s="53">
        <v>8.1219217463E10</v>
      </c>
      <c r="N1847" s="40" t="s">
        <v>8097</v>
      </c>
      <c r="O1847" s="40" t="s">
        <v>106</v>
      </c>
      <c r="P1847" s="49" t="s">
        <v>123</v>
      </c>
      <c r="Q1847" s="49" t="s">
        <v>139</v>
      </c>
      <c r="R1847" s="49" t="s">
        <v>811</v>
      </c>
      <c r="S1847" s="86"/>
      <c r="T1847" s="49" t="s">
        <v>167</v>
      </c>
      <c r="U1847" s="65" t="s">
        <v>8098</v>
      </c>
      <c r="V1847" s="49" t="s">
        <v>8099</v>
      </c>
      <c r="W1847" s="49" t="s">
        <v>114</v>
      </c>
      <c r="X1847" s="49" t="s">
        <v>1636</v>
      </c>
      <c r="Y1847" s="86"/>
      <c r="Z1847" s="49" t="s">
        <v>8100</v>
      </c>
      <c r="AA1847" s="65" t="s">
        <v>8101</v>
      </c>
      <c r="AB1847" s="65" t="s">
        <v>8102</v>
      </c>
      <c r="AC1847" s="49" t="s">
        <v>8103</v>
      </c>
      <c r="AD1847" s="65" t="s">
        <v>8104</v>
      </c>
      <c r="AE1847" s="56"/>
      <c r="AF1847" s="56"/>
      <c r="AG1847" s="56"/>
      <c r="AH1847" s="56"/>
      <c r="AI1847" s="56"/>
      <c r="AJ1847" s="56"/>
      <c r="AK1847" s="56"/>
    </row>
    <row r="1848" ht="26.25" customHeight="1">
      <c r="A1848" s="40">
        <v>1760.0</v>
      </c>
      <c r="B1848" s="55"/>
      <c r="C1848" s="49" t="s">
        <v>8105</v>
      </c>
      <c r="D1848" s="68" t="s">
        <v>8106</v>
      </c>
      <c r="E1848" s="68"/>
      <c r="F1848" s="41" t="s">
        <v>101</v>
      </c>
      <c r="G1848" s="40"/>
      <c r="H1848" s="49" t="s">
        <v>8107</v>
      </c>
      <c r="I1848" s="49" t="s">
        <v>59</v>
      </c>
      <c r="J1848" s="49" t="s">
        <v>51</v>
      </c>
      <c r="K1848" s="55"/>
      <c r="L1848" s="52">
        <v>8.5287771298E10</v>
      </c>
      <c r="M1848" s="53">
        <v>4.11874594E8</v>
      </c>
      <c r="N1848" s="49" t="s">
        <v>8108</v>
      </c>
      <c r="O1848" s="40" t="s">
        <v>106</v>
      </c>
      <c r="P1848" s="55"/>
      <c r="Q1848" s="40" t="s">
        <v>108</v>
      </c>
      <c r="R1848" s="55"/>
      <c r="S1848" s="55"/>
      <c r="T1848" s="55"/>
      <c r="U1848" s="55"/>
      <c r="V1848" s="49" t="s">
        <v>8109</v>
      </c>
      <c r="W1848" s="55"/>
      <c r="X1848" s="55"/>
      <c r="Y1848" s="55"/>
      <c r="Z1848" s="40"/>
      <c r="AA1848" s="55"/>
      <c r="AB1848" s="40"/>
      <c r="AC1848" s="40"/>
      <c r="AD1848" s="55"/>
      <c r="AE1848" s="56"/>
      <c r="AF1848" s="56"/>
      <c r="AG1848" s="56"/>
      <c r="AH1848" s="56"/>
      <c r="AI1848" s="56"/>
      <c r="AJ1848" s="56"/>
      <c r="AK1848" s="56"/>
    </row>
    <row r="1849" ht="26.25" customHeight="1">
      <c r="A1849" s="10">
        <f>A1848+1</f>
        <v>1761</v>
      </c>
      <c r="B1849" s="56"/>
      <c r="C1849" s="66" t="s">
        <v>8095</v>
      </c>
      <c r="D1849" s="61">
        <v>28865.0</v>
      </c>
      <c r="E1849" s="61"/>
      <c r="F1849" s="78" t="s">
        <v>101</v>
      </c>
      <c r="G1849" s="66" t="s">
        <v>102</v>
      </c>
      <c r="H1849" s="66" t="s">
        <v>8096</v>
      </c>
      <c r="I1849" s="66" t="s">
        <v>1955</v>
      </c>
      <c r="J1849" s="83" t="s">
        <v>751</v>
      </c>
      <c r="K1849" s="66" t="s">
        <v>105</v>
      </c>
      <c r="L1849" s="92">
        <v>8.95165513E10</v>
      </c>
      <c r="M1849" s="81">
        <v>8.1219217463E10</v>
      </c>
      <c r="N1849" s="66" t="s">
        <v>8097</v>
      </c>
      <c r="O1849" s="81" t="s">
        <v>106</v>
      </c>
      <c r="P1849" s="66" t="s">
        <v>123</v>
      </c>
      <c r="Q1849" s="66" t="s">
        <v>139</v>
      </c>
      <c r="R1849" s="66" t="s">
        <v>811</v>
      </c>
      <c r="S1849" s="93"/>
      <c r="T1849" s="66" t="s">
        <v>167</v>
      </c>
      <c r="U1849" s="82" t="s">
        <v>8098</v>
      </c>
      <c r="V1849" s="66" t="s">
        <v>8110</v>
      </c>
      <c r="W1849" s="66" t="s">
        <v>114</v>
      </c>
      <c r="X1849" s="66" t="s">
        <v>1636</v>
      </c>
      <c r="Y1849" s="93"/>
      <c r="Z1849" s="66" t="s">
        <v>8100</v>
      </c>
      <c r="AA1849" s="82" t="s">
        <v>8101</v>
      </c>
      <c r="AB1849" s="82" t="s">
        <v>8102</v>
      </c>
      <c r="AC1849" s="66" t="s">
        <v>8103</v>
      </c>
      <c r="AD1849" s="82" t="s">
        <v>8104</v>
      </c>
      <c r="AE1849" s="56"/>
      <c r="AF1849" s="56"/>
      <c r="AG1849" s="56"/>
      <c r="AH1849" s="56"/>
      <c r="AI1849" s="56"/>
      <c r="AJ1849" s="56"/>
      <c r="AK1849" s="56"/>
    </row>
    <row r="1850" ht="26.25" customHeight="1">
      <c r="A1850" s="40">
        <v>1761.0</v>
      </c>
      <c r="B1850" s="55"/>
      <c r="C1850" s="49" t="s">
        <v>8111</v>
      </c>
      <c r="D1850" s="68" t="s">
        <v>8112</v>
      </c>
      <c r="E1850" s="68"/>
      <c r="F1850" s="41" t="s">
        <v>101</v>
      </c>
      <c r="G1850" s="40"/>
      <c r="H1850" s="49" t="s">
        <v>8113</v>
      </c>
      <c r="I1850" s="49" t="s">
        <v>2609</v>
      </c>
      <c r="J1850" s="49" t="s">
        <v>13</v>
      </c>
      <c r="K1850" s="49" t="s">
        <v>7001</v>
      </c>
      <c r="L1850" s="52">
        <v>8.1905082307E10</v>
      </c>
      <c r="M1850" s="53">
        <v>8.128692836E9</v>
      </c>
      <c r="N1850" s="49" t="s">
        <v>8114</v>
      </c>
      <c r="O1850" s="40" t="s">
        <v>106</v>
      </c>
      <c r="P1850" s="55"/>
      <c r="Q1850" s="40" t="s">
        <v>139</v>
      </c>
      <c r="R1850" s="55"/>
      <c r="S1850" s="55"/>
      <c r="T1850" s="55"/>
      <c r="U1850" s="55"/>
      <c r="V1850" s="49" t="s">
        <v>8115</v>
      </c>
      <c r="W1850" s="55"/>
      <c r="X1850" s="55"/>
      <c r="Y1850" s="55"/>
      <c r="Z1850" s="40"/>
      <c r="AA1850" s="55"/>
      <c r="AB1850" s="40"/>
      <c r="AC1850" s="40"/>
      <c r="AD1850" s="55"/>
      <c r="AE1850" s="56"/>
      <c r="AF1850" s="56"/>
      <c r="AG1850" s="56"/>
      <c r="AH1850" s="56"/>
      <c r="AI1850" s="56"/>
      <c r="AJ1850" s="56"/>
      <c r="AK1850" s="56"/>
    </row>
    <row r="1851" ht="26.25" customHeight="1">
      <c r="A1851" s="40">
        <v>1762.0</v>
      </c>
      <c r="B1851" s="55"/>
      <c r="C1851" s="49" t="s">
        <v>8116</v>
      </c>
      <c r="D1851" s="67">
        <v>33428.0</v>
      </c>
      <c r="E1851" s="67"/>
      <c r="F1851" s="41" t="s">
        <v>101</v>
      </c>
      <c r="G1851" s="40"/>
      <c r="H1851" s="49" t="s">
        <v>8117</v>
      </c>
      <c r="I1851" s="49" t="s">
        <v>15</v>
      </c>
      <c r="J1851" s="49" t="s">
        <v>15</v>
      </c>
      <c r="K1851" s="49" t="s">
        <v>8118</v>
      </c>
      <c r="L1851" s="52">
        <v>8.5881406715E10</v>
      </c>
      <c r="M1851" s="53">
        <v>8.1349150986E10</v>
      </c>
      <c r="N1851" s="49" t="s">
        <v>8119</v>
      </c>
      <c r="O1851" s="40" t="s">
        <v>4</v>
      </c>
      <c r="P1851" s="55"/>
      <c r="Q1851" s="40" t="s">
        <v>108</v>
      </c>
      <c r="R1851" s="55"/>
      <c r="S1851" s="55"/>
      <c r="T1851" s="55"/>
      <c r="U1851" s="55"/>
      <c r="V1851" s="49" t="s">
        <v>8120</v>
      </c>
      <c r="W1851" s="55"/>
      <c r="X1851" s="55"/>
      <c r="Y1851" s="55"/>
      <c r="Z1851" s="40"/>
      <c r="AA1851" s="55"/>
      <c r="AB1851" s="40"/>
      <c r="AC1851" s="40"/>
      <c r="AD1851" s="55"/>
      <c r="AE1851" s="56"/>
      <c r="AF1851" s="56"/>
      <c r="AG1851" s="56"/>
      <c r="AH1851" s="56"/>
      <c r="AI1851" s="56"/>
      <c r="AJ1851" s="56"/>
      <c r="AK1851" s="56"/>
    </row>
    <row r="1852" ht="26.25" customHeight="1">
      <c r="A1852" s="40">
        <v>1763.0</v>
      </c>
      <c r="B1852" s="55"/>
      <c r="C1852" s="49" t="s">
        <v>8121</v>
      </c>
      <c r="D1852" s="68" t="s">
        <v>4030</v>
      </c>
      <c r="E1852" s="68"/>
      <c r="F1852" s="41" t="s">
        <v>101</v>
      </c>
      <c r="G1852" s="40"/>
      <c r="H1852" s="49" t="s">
        <v>8122</v>
      </c>
      <c r="I1852" s="49" t="s">
        <v>2162</v>
      </c>
      <c r="J1852" s="49" t="s">
        <v>13</v>
      </c>
      <c r="K1852" s="49" t="s">
        <v>1776</v>
      </c>
      <c r="L1852" s="52">
        <v>8.1318420129E10</v>
      </c>
      <c r="M1852" s="53"/>
      <c r="N1852" s="49" t="s">
        <v>8123</v>
      </c>
      <c r="O1852" s="40" t="s">
        <v>106</v>
      </c>
      <c r="P1852" s="55"/>
      <c r="Q1852" s="40" t="s">
        <v>139</v>
      </c>
      <c r="R1852" s="55"/>
      <c r="S1852" s="55"/>
      <c r="T1852" s="55"/>
      <c r="U1852" s="55"/>
      <c r="V1852" s="49" t="s">
        <v>8124</v>
      </c>
      <c r="W1852" s="55"/>
      <c r="X1852" s="55"/>
      <c r="Y1852" s="55"/>
      <c r="Z1852" s="40"/>
      <c r="AA1852" s="55"/>
      <c r="AB1852" s="40"/>
      <c r="AC1852" s="40"/>
      <c r="AD1852" s="55"/>
      <c r="AE1852" s="56"/>
      <c r="AF1852" s="56"/>
      <c r="AG1852" s="56"/>
      <c r="AH1852" s="56"/>
      <c r="AI1852" s="56"/>
      <c r="AJ1852" s="56"/>
      <c r="AK1852" s="56"/>
    </row>
    <row r="1853" ht="26.25" customHeight="1">
      <c r="A1853" s="40">
        <v>1764.0</v>
      </c>
      <c r="B1853" s="55"/>
      <c r="C1853" s="49" t="s">
        <v>8125</v>
      </c>
      <c r="D1853" s="68" t="s">
        <v>8126</v>
      </c>
      <c r="E1853" s="68"/>
      <c r="F1853" s="41" t="s">
        <v>101</v>
      </c>
      <c r="G1853" s="40"/>
      <c r="H1853" s="49" t="s">
        <v>8127</v>
      </c>
      <c r="I1853" s="49" t="s">
        <v>1768</v>
      </c>
      <c r="J1853" s="49" t="s">
        <v>11</v>
      </c>
      <c r="K1853" s="49" t="s">
        <v>8128</v>
      </c>
      <c r="L1853" s="52">
        <v>8.5862298092E10</v>
      </c>
      <c r="M1853" s="53">
        <v>8.5656294761E10</v>
      </c>
      <c r="N1853" s="49" t="s">
        <v>8129</v>
      </c>
      <c r="O1853" s="40" t="s">
        <v>137</v>
      </c>
      <c r="P1853" s="55"/>
      <c r="Q1853" s="40" t="s">
        <v>139</v>
      </c>
      <c r="R1853" s="55"/>
      <c r="S1853" s="55"/>
      <c r="T1853" s="55"/>
      <c r="U1853" s="55"/>
      <c r="V1853" s="49" t="s">
        <v>8130</v>
      </c>
      <c r="W1853" s="55"/>
      <c r="X1853" s="55"/>
      <c r="Y1853" s="55"/>
      <c r="Z1853" s="40"/>
      <c r="AA1853" s="55"/>
      <c r="AB1853" s="40"/>
      <c r="AC1853" s="40"/>
      <c r="AD1853" s="55"/>
      <c r="AE1853" s="56"/>
      <c r="AF1853" s="56"/>
      <c r="AG1853" s="56"/>
      <c r="AH1853" s="56"/>
      <c r="AI1853" s="56"/>
      <c r="AJ1853" s="56"/>
      <c r="AK1853" s="56"/>
    </row>
    <row r="1854" ht="26.25" customHeight="1">
      <c r="A1854" s="40">
        <v>1765.0</v>
      </c>
      <c r="B1854" s="55"/>
      <c r="C1854" s="49" t="s">
        <v>8131</v>
      </c>
      <c r="D1854" s="67">
        <v>32690.0</v>
      </c>
      <c r="E1854" s="67"/>
      <c r="F1854" s="41" t="s">
        <v>101</v>
      </c>
      <c r="G1854" s="40"/>
      <c r="H1854" s="49" t="s">
        <v>8132</v>
      </c>
      <c r="I1854" s="49" t="s">
        <v>2037</v>
      </c>
      <c r="J1854" s="49" t="s">
        <v>24</v>
      </c>
      <c r="K1854" s="49" t="s">
        <v>105</v>
      </c>
      <c r="L1854" s="52">
        <v>8.7715444001E10</v>
      </c>
      <c r="M1854" s="53">
        <v>8.2133064568E10</v>
      </c>
      <c r="N1854" s="49" t="s">
        <v>8131</v>
      </c>
      <c r="O1854" s="40" t="s">
        <v>106</v>
      </c>
      <c r="P1854" s="55"/>
      <c r="Q1854" s="40" t="s">
        <v>2791</v>
      </c>
      <c r="R1854" s="55"/>
      <c r="S1854" s="55"/>
      <c r="T1854" s="55"/>
      <c r="U1854" s="55"/>
      <c r="V1854" s="49" t="s">
        <v>8133</v>
      </c>
      <c r="W1854" s="55"/>
      <c r="X1854" s="55"/>
      <c r="Y1854" s="55"/>
      <c r="Z1854" s="40"/>
      <c r="AA1854" s="55"/>
      <c r="AB1854" s="40"/>
      <c r="AC1854" s="40"/>
      <c r="AD1854" s="55"/>
      <c r="AE1854" s="56"/>
      <c r="AF1854" s="56"/>
      <c r="AG1854" s="56"/>
      <c r="AH1854" s="56"/>
      <c r="AI1854" s="56"/>
      <c r="AJ1854" s="56"/>
      <c r="AK1854" s="56"/>
    </row>
    <row r="1855" ht="26.25" customHeight="1">
      <c r="A1855" s="40">
        <v>1766.0</v>
      </c>
      <c r="B1855" s="55"/>
      <c r="C1855" s="49" t="s">
        <v>8134</v>
      </c>
      <c r="D1855" s="67">
        <v>34220.0</v>
      </c>
      <c r="E1855" s="67"/>
      <c r="F1855" s="41" t="s">
        <v>119</v>
      </c>
      <c r="G1855" s="40"/>
      <c r="H1855" s="49" t="s">
        <v>8135</v>
      </c>
      <c r="I1855" s="49" t="s">
        <v>1996</v>
      </c>
      <c r="J1855" s="49" t="s">
        <v>15</v>
      </c>
      <c r="K1855" s="49" t="s">
        <v>1776</v>
      </c>
      <c r="L1855" s="52">
        <v>8.1284236508E10</v>
      </c>
      <c r="M1855" s="53" t="s">
        <v>8136</v>
      </c>
      <c r="N1855" s="49" t="s">
        <v>8137</v>
      </c>
      <c r="O1855" s="40" t="s">
        <v>106</v>
      </c>
      <c r="P1855" s="55"/>
      <c r="Q1855" s="40" t="s">
        <v>139</v>
      </c>
      <c r="R1855" s="55"/>
      <c r="S1855" s="55"/>
      <c r="T1855" s="55"/>
      <c r="U1855" s="55"/>
      <c r="V1855" s="49" t="s">
        <v>8138</v>
      </c>
      <c r="W1855" s="55"/>
      <c r="X1855" s="55"/>
      <c r="Y1855" s="55"/>
      <c r="Z1855" s="40"/>
      <c r="AA1855" s="55"/>
      <c r="AB1855" s="40"/>
      <c r="AC1855" s="40"/>
      <c r="AD1855" s="55"/>
      <c r="AE1855" s="56"/>
      <c r="AF1855" s="56"/>
      <c r="AG1855" s="56"/>
      <c r="AH1855" s="56"/>
      <c r="AI1855" s="56"/>
      <c r="AJ1855" s="56"/>
      <c r="AK1855" s="56"/>
    </row>
    <row r="1856" ht="26.25" customHeight="1">
      <c r="A1856" s="40">
        <v>1767.0</v>
      </c>
      <c r="B1856" s="55"/>
      <c r="C1856" s="49" t="s">
        <v>8139</v>
      </c>
      <c r="D1856" s="68" t="s">
        <v>8140</v>
      </c>
      <c r="E1856" s="68"/>
      <c r="F1856" s="41" t="s">
        <v>101</v>
      </c>
      <c r="G1856" s="40"/>
      <c r="H1856" s="49" t="s">
        <v>8141</v>
      </c>
      <c r="I1856" s="49" t="s">
        <v>2344</v>
      </c>
      <c r="J1856" s="49" t="s">
        <v>31</v>
      </c>
      <c r="K1856" s="49" t="s">
        <v>1776</v>
      </c>
      <c r="L1856" s="52">
        <v>8.2178688987E10</v>
      </c>
      <c r="M1856" s="53">
        <v>8.1272373778E10</v>
      </c>
      <c r="N1856" s="49" t="s">
        <v>8142</v>
      </c>
      <c r="O1856" s="40" t="s">
        <v>4</v>
      </c>
      <c r="P1856" s="55"/>
      <c r="Q1856" s="40" t="s">
        <v>2791</v>
      </c>
      <c r="R1856" s="55"/>
      <c r="S1856" s="55"/>
      <c r="T1856" s="55"/>
      <c r="U1856" s="55"/>
      <c r="V1856" s="49" t="s">
        <v>1244</v>
      </c>
      <c r="W1856" s="55"/>
      <c r="X1856" s="55"/>
      <c r="Y1856" s="55"/>
      <c r="Z1856" s="40"/>
      <c r="AA1856" s="55"/>
      <c r="AB1856" s="40"/>
      <c r="AC1856" s="40"/>
      <c r="AD1856" s="55"/>
      <c r="AE1856" s="56"/>
      <c r="AF1856" s="56"/>
      <c r="AG1856" s="56"/>
      <c r="AH1856" s="56"/>
      <c r="AI1856" s="56"/>
      <c r="AJ1856" s="56"/>
      <c r="AK1856" s="56"/>
    </row>
    <row r="1857" ht="26.25" customHeight="1">
      <c r="A1857" s="40">
        <v>1768.0</v>
      </c>
      <c r="B1857" s="55"/>
      <c r="C1857" s="49" t="s">
        <v>8143</v>
      </c>
      <c r="D1857" s="68" t="s">
        <v>8144</v>
      </c>
      <c r="E1857" s="68"/>
      <c r="F1857" s="41" t="s">
        <v>119</v>
      </c>
      <c r="G1857" s="40"/>
      <c r="H1857" s="49" t="s">
        <v>8145</v>
      </c>
      <c r="I1857" s="49" t="s">
        <v>2235</v>
      </c>
      <c r="J1857" s="49" t="s">
        <v>11</v>
      </c>
      <c r="K1857" s="49" t="s">
        <v>105</v>
      </c>
      <c r="L1857" s="52">
        <v>8.111179041E9</v>
      </c>
      <c r="M1857" s="53">
        <v>8.1233870214E10</v>
      </c>
      <c r="N1857" s="49" t="s">
        <v>8146</v>
      </c>
      <c r="O1857" s="40" t="s">
        <v>106</v>
      </c>
      <c r="P1857" s="55"/>
      <c r="Q1857" s="40" t="s">
        <v>108</v>
      </c>
      <c r="R1857" s="55"/>
      <c r="S1857" s="55"/>
      <c r="T1857" s="55"/>
      <c r="U1857" s="55"/>
      <c r="V1857" s="49" t="s">
        <v>8147</v>
      </c>
      <c r="W1857" s="55"/>
      <c r="X1857" s="55"/>
      <c r="Y1857" s="55"/>
      <c r="Z1857" s="40"/>
      <c r="AA1857" s="55"/>
      <c r="AB1857" s="40"/>
      <c r="AC1857" s="40"/>
      <c r="AD1857" s="55"/>
      <c r="AE1857" s="56"/>
      <c r="AF1857" s="56"/>
      <c r="AG1857" s="56"/>
      <c r="AH1857" s="56"/>
      <c r="AI1857" s="56"/>
      <c r="AJ1857" s="56"/>
      <c r="AK1857" s="56"/>
    </row>
    <row r="1858" ht="26.25" customHeight="1">
      <c r="A1858" s="40">
        <v>1769.0</v>
      </c>
      <c r="B1858" s="55"/>
      <c r="C1858" s="49" t="s">
        <v>8148</v>
      </c>
      <c r="D1858" s="67">
        <v>29567.0</v>
      </c>
      <c r="E1858" s="67"/>
      <c r="F1858" s="41" t="s">
        <v>101</v>
      </c>
      <c r="G1858" s="40"/>
      <c r="H1858" s="49" t="s">
        <v>8149</v>
      </c>
      <c r="I1858" s="49" t="s">
        <v>1768</v>
      </c>
      <c r="J1858" s="49" t="s">
        <v>11</v>
      </c>
      <c r="K1858" s="49" t="s">
        <v>1776</v>
      </c>
      <c r="L1858" s="52">
        <v>8.112036936E9</v>
      </c>
      <c r="M1858" s="53">
        <v>8.5720365039E10</v>
      </c>
      <c r="N1858" s="49" t="s">
        <v>8150</v>
      </c>
      <c r="O1858" s="40" t="s">
        <v>137</v>
      </c>
      <c r="P1858" s="55"/>
      <c r="Q1858" s="40" t="s">
        <v>2841</v>
      </c>
      <c r="R1858" s="55"/>
      <c r="S1858" s="55"/>
      <c r="T1858" s="55"/>
      <c r="U1858" s="55"/>
      <c r="V1858" s="49" t="s">
        <v>8151</v>
      </c>
      <c r="W1858" s="55"/>
      <c r="X1858" s="55"/>
      <c r="Y1858" s="55"/>
      <c r="Z1858" s="40"/>
      <c r="AA1858" s="55"/>
      <c r="AB1858" s="40"/>
      <c r="AC1858" s="40"/>
      <c r="AD1858" s="55"/>
      <c r="AE1858" s="56"/>
      <c r="AF1858" s="56"/>
      <c r="AG1858" s="56"/>
      <c r="AH1858" s="56"/>
      <c r="AI1858" s="56"/>
      <c r="AJ1858" s="56"/>
      <c r="AK1858" s="56"/>
    </row>
    <row r="1859" ht="26.25" customHeight="1">
      <c r="A1859" s="40">
        <v>1770.0</v>
      </c>
      <c r="B1859" s="55"/>
      <c r="C1859" s="49" t="s">
        <v>8152</v>
      </c>
      <c r="D1859" s="68" t="s">
        <v>8153</v>
      </c>
      <c r="E1859" s="68"/>
      <c r="F1859" s="41" t="s">
        <v>119</v>
      </c>
      <c r="G1859" s="40"/>
      <c r="H1859" s="49" t="s">
        <v>8154</v>
      </c>
      <c r="I1859" s="49" t="s">
        <v>2217</v>
      </c>
      <c r="J1859" s="49" t="s">
        <v>24</v>
      </c>
      <c r="K1859" s="49" t="s">
        <v>105</v>
      </c>
      <c r="L1859" s="52">
        <v>8.5741000394E10</v>
      </c>
      <c r="M1859" s="53"/>
      <c r="N1859" s="49" t="s">
        <v>8155</v>
      </c>
      <c r="O1859" s="40" t="s">
        <v>106</v>
      </c>
      <c r="P1859" s="55"/>
      <c r="Q1859" s="40" t="s">
        <v>108</v>
      </c>
      <c r="R1859" s="55"/>
      <c r="S1859" s="55"/>
      <c r="T1859" s="55"/>
      <c r="U1859" s="55"/>
      <c r="V1859" s="49" t="s">
        <v>8156</v>
      </c>
      <c r="W1859" s="55"/>
      <c r="X1859" s="55"/>
      <c r="Y1859" s="55"/>
      <c r="Z1859" s="40"/>
      <c r="AA1859" s="55"/>
      <c r="AB1859" s="40"/>
      <c r="AC1859" s="40"/>
      <c r="AD1859" s="55"/>
      <c r="AE1859" s="56"/>
      <c r="AF1859" s="56"/>
      <c r="AG1859" s="56"/>
      <c r="AH1859" s="56"/>
      <c r="AI1859" s="56"/>
      <c r="AJ1859" s="56"/>
      <c r="AK1859" s="56"/>
    </row>
    <row r="1860" ht="26.25" customHeight="1">
      <c r="A1860" s="40">
        <v>1771.0</v>
      </c>
      <c r="B1860" s="55"/>
      <c r="C1860" s="49" t="s">
        <v>8157</v>
      </c>
      <c r="D1860" s="68" t="s">
        <v>5470</v>
      </c>
      <c r="E1860" s="68"/>
      <c r="F1860" s="41" t="s">
        <v>101</v>
      </c>
      <c r="G1860" s="40"/>
      <c r="H1860" s="49" t="s">
        <v>8158</v>
      </c>
      <c r="I1860" s="49" t="s">
        <v>1973</v>
      </c>
      <c r="J1860" s="49" t="s">
        <v>16</v>
      </c>
      <c r="K1860" s="49" t="s">
        <v>1776</v>
      </c>
      <c r="L1860" s="52">
        <v>8.2338258854E10</v>
      </c>
      <c r="M1860" s="53" t="s">
        <v>8159</v>
      </c>
      <c r="N1860" s="49" t="s">
        <v>8160</v>
      </c>
      <c r="O1860" s="40" t="s">
        <v>106</v>
      </c>
      <c r="P1860" s="55"/>
      <c r="Q1860" s="40" t="s">
        <v>2841</v>
      </c>
      <c r="R1860" s="55"/>
      <c r="S1860" s="55"/>
      <c r="T1860" s="55"/>
      <c r="U1860" s="55"/>
      <c r="V1860" s="55"/>
      <c r="W1860" s="55"/>
      <c r="X1860" s="55"/>
      <c r="Y1860" s="55"/>
      <c r="Z1860" s="40"/>
      <c r="AA1860" s="55"/>
      <c r="AB1860" s="40"/>
      <c r="AC1860" s="40"/>
      <c r="AD1860" s="55"/>
      <c r="AE1860" s="56"/>
      <c r="AF1860" s="56"/>
      <c r="AG1860" s="56"/>
      <c r="AH1860" s="56"/>
      <c r="AI1860" s="56"/>
      <c r="AJ1860" s="56"/>
      <c r="AK1860" s="56"/>
    </row>
    <row r="1861" ht="26.25" customHeight="1">
      <c r="A1861" s="40">
        <v>1772.0</v>
      </c>
      <c r="B1861" s="55"/>
      <c r="C1861" s="49" t="s">
        <v>8161</v>
      </c>
      <c r="D1861" s="68" t="s">
        <v>8162</v>
      </c>
      <c r="E1861" s="68"/>
      <c r="F1861" s="41" t="s">
        <v>101</v>
      </c>
      <c r="G1861" s="40"/>
      <c r="H1861" s="49" t="s">
        <v>8163</v>
      </c>
      <c r="I1861" s="49" t="s">
        <v>2239</v>
      </c>
      <c r="J1861" s="49" t="s">
        <v>10</v>
      </c>
      <c r="K1861" s="49" t="s">
        <v>105</v>
      </c>
      <c r="L1861" s="52">
        <v>8.3123372957E10</v>
      </c>
      <c r="M1861" s="53" t="s">
        <v>8164</v>
      </c>
      <c r="N1861" s="49" t="s">
        <v>8165</v>
      </c>
      <c r="O1861" s="40" t="s">
        <v>106</v>
      </c>
      <c r="P1861" s="55"/>
      <c r="Q1861" s="40" t="s">
        <v>139</v>
      </c>
      <c r="R1861" s="55"/>
      <c r="S1861" s="55"/>
      <c r="T1861" s="55"/>
      <c r="U1861" s="55"/>
      <c r="V1861" s="49" t="s">
        <v>3526</v>
      </c>
      <c r="W1861" s="55"/>
      <c r="X1861" s="55"/>
      <c r="Y1861" s="55"/>
      <c r="Z1861" s="40"/>
      <c r="AA1861" s="55"/>
      <c r="AB1861" s="40"/>
      <c r="AC1861" s="40"/>
      <c r="AD1861" s="55"/>
      <c r="AE1861" s="56"/>
      <c r="AF1861" s="56"/>
      <c r="AG1861" s="56"/>
      <c r="AH1861" s="56"/>
      <c r="AI1861" s="56"/>
      <c r="AJ1861" s="56"/>
      <c r="AK1861" s="56"/>
    </row>
    <row r="1862" ht="26.25" customHeight="1">
      <c r="A1862" s="40">
        <v>1773.0</v>
      </c>
      <c r="B1862" s="55"/>
      <c r="C1862" s="49" t="s">
        <v>8166</v>
      </c>
      <c r="D1862" s="67">
        <v>34094.0</v>
      </c>
      <c r="E1862" s="67"/>
      <c r="F1862" s="41" t="s">
        <v>119</v>
      </c>
      <c r="G1862" s="40"/>
      <c r="H1862" s="49" t="s">
        <v>8167</v>
      </c>
      <c r="I1862" s="49" t="s">
        <v>2217</v>
      </c>
      <c r="J1862" s="49" t="s">
        <v>24</v>
      </c>
      <c r="K1862" s="49" t="s">
        <v>1776</v>
      </c>
      <c r="L1862" s="52">
        <v>8.1319711238E10</v>
      </c>
      <c r="M1862" s="53">
        <v>8.1298631136E10</v>
      </c>
      <c r="N1862" s="49" t="s">
        <v>8168</v>
      </c>
      <c r="O1862" s="40" t="s">
        <v>137</v>
      </c>
      <c r="P1862" s="55"/>
      <c r="Q1862" s="40" t="s">
        <v>6494</v>
      </c>
      <c r="R1862" s="55"/>
      <c r="S1862" s="55"/>
      <c r="T1862" s="55"/>
      <c r="U1862" s="55"/>
      <c r="V1862" s="49" t="s">
        <v>126</v>
      </c>
      <c r="W1862" s="55"/>
      <c r="X1862" s="55"/>
      <c r="Y1862" s="55"/>
      <c r="Z1862" s="40"/>
      <c r="AA1862" s="55"/>
      <c r="AB1862" s="40"/>
      <c r="AC1862" s="40"/>
      <c r="AD1862" s="55"/>
      <c r="AE1862" s="56"/>
      <c r="AF1862" s="56"/>
      <c r="AG1862" s="56"/>
      <c r="AH1862" s="56"/>
      <c r="AI1862" s="56"/>
      <c r="AJ1862" s="56"/>
      <c r="AK1862" s="56"/>
    </row>
    <row r="1863" ht="26.25" customHeight="1">
      <c r="A1863" s="40">
        <v>1774.0</v>
      </c>
      <c r="B1863" s="55"/>
      <c r="C1863" s="49" t="s">
        <v>8169</v>
      </c>
      <c r="D1863" s="68" t="s">
        <v>8170</v>
      </c>
      <c r="E1863" s="68"/>
      <c r="F1863" s="41" t="s">
        <v>101</v>
      </c>
      <c r="G1863" s="40"/>
      <c r="H1863" s="49" t="s">
        <v>8171</v>
      </c>
      <c r="I1863" s="49" t="s">
        <v>1768</v>
      </c>
      <c r="J1863" s="49" t="s">
        <v>11</v>
      </c>
      <c r="K1863" s="49" t="s">
        <v>105</v>
      </c>
      <c r="L1863" s="52">
        <v>8.5220508821E10</v>
      </c>
      <c r="M1863" s="53">
        <v>8.13203867E10</v>
      </c>
      <c r="N1863" s="49" t="s">
        <v>8172</v>
      </c>
      <c r="O1863" s="40" t="s">
        <v>106</v>
      </c>
      <c r="P1863" s="55"/>
      <c r="Q1863" s="40" t="s">
        <v>7061</v>
      </c>
      <c r="R1863" s="55"/>
      <c r="S1863" s="55"/>
      <c r="T1863" s="55"/>
      <c r="U1863" s="55"/>
      <c r="V1863" s="49" t="s">
        <v>8173</v>
      </c>
      <c r="W1863" s="55"/>
      <c r="X1863" s="55"/>
      <c r="Y1863" s="55"/>
      <c r="Z1863" s="40"/>
      <c r="AA1863" s="55"/>
      <c r="AB1863" s="40"/>
      <c r="AC1863" s="40"/>
      <c r="AD1863" s="55"/>
      <c r="AE1863" s="56"/>
      <c r="AF1863" s="56"/>
      <c r="AG1863" s="56"/>
      <c r="AH1863" s="56"/>
      <c r="AI1863" s="56"/>
      <c r="AJ1863" s="56"/>
      <c r="AK1863" s="56"/>
    </row>
    <row r="1864" ht="26.25" customHeight="1">
      <c r="A1864" s="40">
        <v>1775.0</v>
      </c>
      <c r="B1864" s="55"/>
      <c r="C1864" s="49" t="s">
        <v>8174</v>
      </c>
      <c r="D1864" s="68" t="s">
        <v>8175</v>
      </c>
      <c r="E1864" s="68"/>
      <c r="F1864" s="41" t="s">
        <v>101</v>
      </c>
      <c r="G1864" s="40"/>
      <c r="H1864" s="49" t="s">
        <v>8176</v>
      </c>
      <c r="I1864" s="49" t="s">
        <v>8177</v>
      </c>
      <c r="J1864" s="49" t="s">
        <v>10</v>
      </c>
      <c r="K1864" s="49" t="s">
        <v>105</v>
      </c>
      <c r="L1864" s="52">
        <v>8.3123372957E10</v>
      </c>
      <c r="M1864" s="53"/>
      <c r="N1864" s="55"/>
      <c r="O1864" s="40" t="s">
        <v>106</v>
      </c>
      <c r="P1864" s="55"/>
      <c r="Q1864" s="40" t="s">
        <v>139</v>
      </c>
      <c r="R1864" s="55"/>
      <c r="S1864" s="55"/>
      <c r="T1864" s="55"/>
      <c r="U1864" s="55"/>
      <c r="V1864" s="55"/>
      <c r="W1864" s="55"/>
      <c r="X1864" s="55"/>
      <c r="Y1864" s="55"/>
      <c r="Z1864" s="40"/>
      <c r="AA1864" s="55"/>
      <c r="AB1864" s="40"/>
      <c r="AC1864" s="40"/>
      <c r="AD1864" s="55"/>
      <c r="AE1864" s="56"/>
      <c r="AF1864" s="56"/>
      <c r="AG1864" s="56"/>
      <c r="AH1864" s="56"/>
      <c r="AI1864" s="56"/>
      <c r="AJ1864" s="56"/>
      <c r="AK1864" s="56"/>
    </row>
    <row r="1865" ht="26.25" customHeight="1">
      <c r="A1865" s="40">
        <v>1776.0</v>
      </c>
      <c r="B1865" s="55"/>
      <c r="C1865" s="49" t="s">
        <v>8178</v>
      </c>
      <c r="D1865" s="67">
        <v>33300.0</v>
      </c>
      <c r="E1865" s="67"/>
      <c r="F1865" s="41" t="s">
        <v>101</v>
      </c>
      <c r="G1865" s="40"/>
      <c r="H1865" s="49" t="s">
        <v>8179</v>
      </c>
      <c r="I1865" s="49" t="s">
        <v>2027</v>
      </c>
      <c r="J1865" s="49" t="s">
        <v>15</v>
      </c>
      <c r="K1865" s="49" t="s">
        <v>1776</v>
      </c>
      <c r="L1865" s="52">
        <v>8.5668508376E10</v>
      </c>
      <c r="M1865" s="53">
        <v>8.1270320313E10</v>
      </c>
      <c r="N1865" s="49" t="s">
        <v>8180</v>
      </c>
      <c r="O1865" s="40" t="s">
        <v>137</v>
      </c>
      <c r="P1865" s="55"/>
      <c r="Q1865" s="40" t="s">
        <v>108</v>
      </c>
      <c r="R1865" s="55"/>
      <c r="S1865" s="55"/>
      <c r="T1865" s="55"/>
      <c r="U1865" s="55"/>
      <c r="V1865" s="49" t="s">
        <v>8181</v>
      </c>
      <c r="W1865" s="55"/>
      <c r="X1865" s="55"/>
      <c r="Y1865" s="55"/>
      <c r="Z1865" s="40"/>
      <c r="AA1865" s="55"/>
      <c r="AB1865" s="40"/>
      <c r="AC1865" s="40"/>
      <c r="AD1865" s="55"/>
      <c r="AE1865" s="56"/>
      <c r="AF1865" s="56"/>
      <c r="AG1865" s="56"/>
      <c r="AH1865" s="56"/>
      <c r="AI1865" s="56"/>
      <c r="AJ1865" s="56"/>
      <c r="AK1865" s="56"/>
    </row>
    <row r="1866" ht="26.25" customHeight="1">
      <c r="A1866" s="40">
        <v>1777.0</v>
      </c>
      <c r="B1866" s="55"/>
      <c r="C1866" s="49" t="s">
        <v>8182</v>
      </c>
      <c r="D1866" s="68" t="s">
        <v>8183</v>
      </c>
      <c r="E1866" s="68"/>
      <c r="F1866" s="41" t="s">
        <v>119</v>
      </c>
      <c r="G1866" s="40"/>
      <c r="H1866" s="49" t="s">
        <v>8184</v>
      </c>
      <c r="I1866" s="49" t="s">
        <v>8185</v>
      </c>
      <c r="J1866" s="49" t="s">
        <v>24</v>
      </c>
      <c r="K1866" s="49" t="s">
        <v>105</v>
      </c>
      <c r="L1866" s="52">
        <v>8.5236550104E10</v>
      </c>
      <c r="M1866" s="53">
        <v>8.5869704431E10</v>
      </c>
      <c r="N1866" s="55"/>
      <c r="O1866" s="40" t="s">
        <v>106</v>
      </c>
      <c r="P1866" s="55"/>
      <c r="Q1866" s="40" t="s">
        <v>139</v>
      </c>
      <c r="R1866" s="55"/>
      <c r="S1866" s="55"/>
      <c r="T1866" s="55"/>
      <c r="U1866" s="55"/>
      <c r="V1866" s="49" t="s">
        <v>8186</v>
      </c>
      <c r="W1866" s="55"/>
      <c r="X1866" s="55"/>
      <c r="Y1866" s="55"/>
      <c r="Z1866" s="40"/>
      <c r="AA1866" s="55"/>
      <c r="AB1866" s="40"/>
      <c r="AC1866" s="40"/>
      <c r="AD1866" s="55"/>
      <c r="AE1866" s="56"/>
      <c r="AF1866" s="56"/>
      <c r="AG1866" s="56"/>
      <c r="AH1866" s="56"/>
      <c r="AI1866" s="56"/>
      <c r="AJ1866" s="56"/>
      <c r="AK1866" s="56"/>
    </row>
    <row r="1867" ht="26.25" customHeight="1">
      <c r="A1867" s="40">
        <v>1778.0</v>
      </c>
      <c r="B1867" s="55"/>
      <c r="C1867" s="49" t="s">
        <v>8187</v>
      </c>
      <c r="D1867" s="67">
        <v>36012.0</v>
      </c>
      <c r="E1867" s="67"/>
      <c r="F1867" s="41" t="s">
        <v>119</v>
      </c>
      <c r="G1867" s="40"/>
      <c r="H1867" s="49" t="s">
        <v>8188</v>
      </c>
      <c r="I1867" s="49" t="s">
        <v>8189</v>
      </c>
      <c r="J1867" s="49" t="s">
        <v>46</v>
      </c>
      <c r="K1867" s="49" t="s">
        <v>1776</v>
      </c>
      <c r="L1867" s="52">
        <v>8.12947682E10</v>
      </c>
      <c r="M1867" s="53">
        <v>8.2274978887E10</v>
      </c>
      <c r="N1867" s="55"/>
      <c r="O1867" s="40" t="s">
        <v>2890</v>
      </c>
      <c r="P1867" s="55"/>
      <c r="Q1867" s="40" t="s">
        <v>108</v>
      </c>
      <c r="R1867" s="55"/>
      <c r="S1867" s="55"/>
      <c r="T1867" s="55"/>
      <c r="U1867" s="55"/>
      <c r="V1867" s="49" t="s">
        <v>8190</v>
      </c>
      <c r="W1867" s="55"/>
      <c r="X1867" s="55"/>
      <c r="Y1867" s="55"/>
      <c r="Z1867" s="40"/>
      <c r="AA1867" s="55"/>
      <c r="AB1867" s="40"/>
      <c r="AC1867" s="40"/>
      <c r="AD1867" s="55"/>
      <c r="AE1867" s="56"/>
      <c r="AF1867" s="56"/>
      <c r="AG1867" s="56"/>
      <c r="AH1867" s="56"/>
      <c r="AI1867" s="56"/>
      <c r="AJ1867" s="56"/>
      <c r="AK1867" s="56"/>
    </row>
    <row r="1868" ht="26.25" customHeight="1">
      <c r="A1868" s="40">
        <v>1779.0</v>
      </c>
      <c r="B1868" s="55"/>
      <c r="C1868" s="49" t="s">
        <v>8191</v>
      </c>
      <c r="D1868" s="67">
        <v>29992.0</v>
      </c>
      <c r="E1868" s="67"/>
      <c r="F1868" s="41" t="s">
        <v>101</v>
      </c>
      <c r="G1868" s="40"/>
      <c r="H1868" s="49" t="s">
        <v>8192</v>
      </c>
      <c r="I1868" s="49" t="s">
        <v>7140</v>
      </c>
      <c r="J1868" s="49" t="s">
        <v>48</v>
      </c>
      <c r="K1868" s="49" t="s">
        <v>105</v>
      </c>
      <c r="L1868" s="52">
        <v>8.526321313E10</v>
      </c>
      <c r="M1868" s="53">
        <v>8.217360239E10</v>
      </c>
      <c r="N1868" s="49" t="s">
        <v>8193</v>
      </c>
      <c r="O1868" s="40" t="s">
        <v>4</v>
      </c>
      <c r="P1868" s="55"/>
      <c r="Q1868" s="40" t="s">
        <v>108</v>
      </c>
      <c r="R1868" s="55"/>
      <c r="S1868" s="55"/>
      <c r="T1868" s="55"/>
      <c r="U1868" s="55"/>
      <c r="V1868" s="49" t="s">
        <v>8194</v>
      </c>
      <c r="W1868" s="55"/>
      <c r="X1868" s="55"/>
      <c r="Y1868" s="55"/>
      <c r="Z1868" s="40"/>
      <c r="AA1868" s="55"/>
      <c r="AB1868" s="40"/>
      <c r="AC1868" s="40"/>
      <c r="AD1868" s="55"/>
      <c r="AE1868" s="56"/>
      <c r="AF1868" s="56"/>
      <c r="AG1868" s="56"/>
      <c r="AH1868" s="56"/>
      <c r="AI1868" s="56"/>
      <c r="AJ1868" s="56"/>
      <c r="AK1868" s="56"/>
    </row>
    <row r="1869" ht="26.25" customHeight="1">
      <c r="A1869" s="40">
        <v>1780.0</v>
      </c>
      <c r="B1869" s="55"/>
      <c r="C1869" s="49" t="s">
        <v>8195</v>
      </c>
      <c r="D1869" s="68" t="s">
        <v>8196</v>
      </c>
      <c r="E1869" s="68"/>
      <c r="F1869" s="41" t="s">
        <v>119</v>
      </c>
      <c r="G1869" s="40"/>
      <c r="H1869" s="49" t="s">
        <v>8197</v>
      </c>
      <c r="I1869" s="49" t="s">
        <v>3624</v>
      </c>
      <c r="J1869" s="49" t="s">
        <v>10</v>
      </c>
      <c r="K1869" s="49" t="s">
        <v>1776</v>
      </c>
      <c r="L1869" s="52">
        <v>8.584759942E10</v>
      </c>
      <c r="M1869" s="53" t="s">
        <v>8198</v>
      </c>
      <c r="N1869" s="49" t="s">
        <v>8199</v>
      </c>
      <c r="O1869" s="40" t="s">
        <v>137</v>
      </c>
      <c r="P1869" s="55"/>
      <c r="Q1869" s="40" t="s">
        <v>108</v>
      </c>
      <c r="R1869" s="55"/>
      <c r="S1869" s="55"/>
      <c r="T1869" s="55"/>
      <c r="U1869" s="55"/>
      <c r="V1869" s="49" t="s">
        <v>8200</v>
      </c>
      <c r="W1869" s="55"/>
      <c r="X1869" s="55"/>
      <c r="Y1869" s="55"/>
      <c r="Z1869" s="40"/>
      <c r="AA1869" s="55"/>
      <c r="AB1869" s="40"/>
      <c r="AC1869" s="40"/>
      <c r="AD1869" s="55"/>
      <c r="AE1869" s="56"/>
      <c r="AF1869" s="56"/>
      <c r="AG1869" s="56"/>
      <c r="AH1869" s="56"/>
      <c r="AI1869" s="56"/>
      <c r="AJ1869" s="56"/>
      <c r="AK1869" s="56"/>
    </row>
    <row r="1870" ht="26.25" customHeight="1">
      <c r="A1870" s="40">
        <v>1781.0</v>
      </c>
      <c r="B1870" s="55"/>
      <c r="C1870" s="49" t="s">
        <v>8201</v>
      </c>
      <c r="D1870" s="67">
        <v>34490.0</v>
      </c>
      <c r="E1870" s="67"/>
      <c r="F1870" s="41" t="s">
        <v>119</v>
      </c>
      <c r="G1870" s="40"/>
      <c r="H1870" s="49" t="s">
        <v>8202</v>
      </c>
      <c r="I1870" s="49" t="s">
        <v>2340</v>
      </c>
      <c r="J1870" s="49" t="s">
        <v>10</v>
      </c>
      <c r="K1870" s="49" t="s">
        <v>105</v>
      </c>
      <c r="L1870" s="52">
        <v>6.28586E17</v>
      </c>
      <c r="M1870" s="53">
        <v>8.5847884529E10</v>
      </c>
      <c r="N1870" s="49" t="s">
        <v>8203</v>
      </c>
      <c r="O1870" s="40" t="s">
        <v>106</v>
      </c>
      <c r="P1870" s="55"/>
      <c r="Q1870" s="40" t="s">
        <v>108</v>
      </c>
      <c r="R1870" s="55"/>
      <c r="S1870" s="55"/>
      <c r="T1870" s="55"/>
      <c r="U1870" s="55"/>
      <c r="V1870" s="49" t="s">
        <v>8204</v>
      </c>
      <c r="W1870" s="55"/>
      <c r="X1870" s="55"/>
      <c r="Y1870" s="55"/>
      <c r="Z1870" s="40"/>
      <c r="AA1870" s="55"/>
      <c r="AB1870" s="40"/>
      <c r="AC1870" s="40"/>
      <c r="AD1870" s="55"/>
      <c r="AE1870" s="56"/>
      <c r="AF1870" s="56"/>
      <c r="AG1870" s="56"/>
      <c r="AH1870" s="56"/>
      <c r="AI1870" s="56"/>
      <c r="AJ1870" s="56"/>
      <c r="AK1870" s="56"/>
    </row>
    <row r="1871" ht="26.25" customHeight="1">
      <c r="A1871" s="40">
        <v>1782.0</v>
      </c>
      <c r="B1871" s="55"/>
      <c r="C1871" s="49" t="s">
        <v>8205</v>
      </c>
      <c r="D1871" s="68" t="s">
        <v>8206</v>
      </c>
      <c r="E1871" s="68"/>
      <c r="F1871" s="41" t="s">
        <v>101</v>
      </c>
      <c r="G1871" s="40"/>
      <c r="H1871" s="49" t="s">
        <v>8207</v>
      </c>
      <c r="I1871" s="49" t="s">
        <v>2235</v>
      </c>
      <c r="J1871" s="49" t="s">
        <v>11</v>
      </c>
      <c r="K1871" s="49" t="s">
        <v>1776</v>
      </c>
      <c r="L1871" s="52">
        <v>8.788070183E10</v>
      </c>
      <c r="M1871" s="53" t="e">
        <v>#ERROR!</v>
      </c>
      <c r="N1871" s="49" t="s">
        <v>8208</v>
      </c>
      <c r="O1871" s="40" t="s">
        <v>137</v>
      </c>
      <c r="P1871" s="55"/>
      <c r="Q1871" s="40" t="s">
        <v>108</v>
      </c>
      <c r="R1871" s="55"/>
      <c r="S1871" s="55"/>
      <c r="T1871" s="55"/>
      <c r="U1871" s="55"/>
      <c r="V1871" s="49" t="s">
        <v>8209</v>
      </c>
      <c r="W1871" s="55"/>
      <c r="X1871" s="55"/>
      <c r="Y1871" s="55"/>
      <c r="Z1871" s="40"/>
      <c r="AA1871" s="55"/>
      <c r="AB1871" s="40"/>
      <c r="AC1871" s="40"/>
      <c r="AD1871" s="55"/>
      <c r="AE1871" s="56"/>
      <c r="AF1871" s="56"/>
      <c r="AG1871" s="56"/>
      <c r="AH1871" s="56"/>
      <c r="AI1871" s="56"/>
      <c r="AJ1871" s="56"/>
      <c r="AK1871" s="56"/>
    </row>
    <row r="1872" ht="26.25" customHeight="1">
      <c r="A1872" s="40">
        <v>1783.0</v>
      </c>
      <c r="B1872" s="55"/>
      <c r="C1872" s="49" t="s">
        <v>8210</v>
      </c>
      <c r="D1872" s="68" t="s">
        <v>8211</v>
      </c>
      <c r="E1872" s="68"/>
      <c r="F1872" s="41" t="s">
        <v>101</v>
      </c>
      <c r="G1872" s="40"/>
      <c r="H1872" s="49" t="s">
        <v>8212</v>
      </c>
      <c r="I1872" s="49" t="s">
        <v>8213</v>
      </c>
      <c r="J1872" s="49" t="s">
        <v>15</v>
      </c>
      <c r="K1872" s="49" t="s">
        <v>212</v>
      </c>
      <c r="L1872" s="52">
        <v>8.2165423936E10</v>
      </c>
      <c r="M1872" s="53" t="s">
        <v>8214</v>
      </c>
      <c r="N1872" s="49" t="s">
        <v>8215</v>
      </c>
      <c r="O1872" s="40" t="s">
        <v>137</v>
      </c>
      <c r="P1872" s="55"/>
      <c r="Q1872" s="40" t="s">
        <v>108</v>
      </c>
      <c r="R1872" s="55"/>
      <c r="S1872" s="55"/>
      <c r="T1872" s="55"/>
      <c r="U1872" s="55"/>
      <c r="V1872" s="55"/>
      <c r="W1872" s="55"/>
      <c r="X1872" s="55"/>
      <c r="Y1872" s="55"/>
      <c r="Z1872" s="40"/>
      <c r="AA1872" s="55"/>
      <c r="AB1872" s="40"/>
      <c r="AC1872" s="40"/>
      <c r="AD1872" s="55"/>
      <c r="AE1872" s="56"/>
      <c r="AF1872" s="56"/>
      <c r="AG1872" s="56"/>
      <c r="AH1872" s="56"/>
      <c r="AI1872" s="56"/>
      <c r="AJ1872" s="56"/>
      <c r="AK1872" s="56"/>
    </row>
    <row r="1873" ht="26.25" customHeight="1">
      <c r="A1873" s="40">
        <v>1784.0</v>
      </c>
      <c r="B1873" s="55"/>
      <c r="C1873" s="49" t="s">
        <v>8216</v>
      </c>
      <c r="D1873" s="67">
        <v>34640.0</v>
      </c>
      <c r="E1873" s="67"/>
      <c r="F1873" s="41" t="s">
        <v>119</v>
      </c>
      <c r="G1873" s="40"/>
      <c r="H1873" s="49" t="s">
        <v>8217</v>
      </c>
      <c r="I1873" s="49" t="s">
        <v>2020</v>
      </c>
      <c r="J1873" s="49" t="s">
        <v>15</v>
      </c>
      <c r="K1873" s="49" t="s">
        <v>8218</v>
      </c>
      <c r="L1873" s="52">
        <v>8.5773832021E10</v>
      </c>
      <c r="M1873" s="53"/>
      <c r="N1873" s="49" t="s">
        <v>8219</v>
      </c>
      <c r="O1873" s="40" t="s">
        <v>137</v>
      </c>
      <c r="P1873" s="55"/>
      <c r="Q1873" s="40" t="s">
        <v>139</v>
      </c>
      <c r="R1873" s="55"/>
      <c r="S1873" s="55"/>
      <c r="T1873" s="55"/>
      <c r="U1873" s="55"/>
      <c r="V1873" s="49" t="s">
        <v>8220</v>
      </c>
      <c r="W1873" s="55"/>
      <c r="X1873" s="55"/>
      <c r="Y1873" s="55"/>
      <c r="Z1873" s="40"/>
      <c r="AA1873" s="55"/>
      <c r="AB1873" s="40"/>
      <c r="AC1873" s="40"/>
      <c r="AD1873" s="55"/>
      <c r="AE1873" s="56"/>
      <c r="AF1873" s="56"/>
      <c r="AG1873" s="56"/>
      <c r="AH1873" s="56"/>
      <c r="AI1873" s="56"/>
      <c r="AJ1873" s="56"/>
      <c r="AK1873" s="56"/>
    </row>
    <row r="1874" ht="26.25" customHeight="1">
      <c r="A1874" s="40">
        <v>1785.0</v>
      </c>
      <c r="B1874" s="55"/>
      <c r="C1874" s="49" t="s">
        <v>8221</v>
      </c>
      <c r="D1874" s="67">
        <v>33858.0</v>
      </c>
      <c r="E1874" s="67"/>
      <c r="F1874" s="41" t="s">
        <v>101</v>
      </c>
      <c r="G1874" s="40"/>
      <c r="H1874" s="49" t="s">
        <v>8222</v>
      </c>
      <c r="I1874" s="49" t="s">
        <v>2217</v>
      </c>
      <c r="J1874" s="49" t="s">
        <v>24</v>
      </c>
      <c r="K1874" s="49" t="s">
        <v>105</v>
      </c>
      <c r="L1874" s="75" t="s">
        <v>8223</v>
      </c>
      <c r="M1874" s="53">
        <v>8.1328587377E10</v>
      </c>
      <c r="N1874" s="49" t="s">
        <v>8224</v>
      </c>
      <c r="O1874" s="40" t="s">
        <v>137</v>
      </c>
      <c r="P1874" s="55"/>
      <c r="Q1874" s="40" t="s">
        <v>108</v>
      </c>
      <c r="R1874" s="55"/>
      <c r="S1874" s="55"/>
      <c r="T1874" s="55"/>
      <c r="U1874" s="55"/>
      <c r="V1874" s="49" t="s">
        <v>8225</v>
      </c>
      <c r="W1874" s="55"/>
      <c r="X1874" s="55"/>
      <c r="Y1874" s="55"/>
      <c r="Z1874" s="40"/>
      <c r="AA1874" s="55"/>
      <c r="AB1874" s="40"/>
      <c r="AC1874" s="40"/>
      <c r="AD1874" s="55"/>
      <c r="AE1874" s="56"/>
      <c r="AF1874" s="56"/>
      <c r="AG1874" s="56"/>
      <c r="AH1874" s="56"/>
      <c r="AI1874" s="56"/>
      <c r="AJ1874" s="56"/>
      <c r="AK1874" s="56"/>
    </row>
    <row r="1875" ht="26.25" customHeight="1">
      <c r="A1875" s="40">
        <v>1786.0</v>
      </c>
      <c r="B1875" s="55"/>
      <c r="C1875" s="49" t="s">
        <v>8226</v>
      </c>
      <c r="D1875" s="68" t="s">
        <v>8227</v>
      </c>
      <c r="E1875" s="68"/>
      <c r="F1875" s="41" t="s">
        <v>101</v>
      </c>
      <c r="G1875" s="40"/>
      <c r="H1875" s="49" t="s">
        <v>8228</v>
      </c>
      <c r="I1875" s="49" t="s">
        <v>2702</v>
      </c>
      <c r="J1875" s="49" t="s">
        <v>16</v>
      </c>
      <c r="K1875" s="49" t="s">
        <v>105</v>
      </c>
      <c r="L1875" s="52">
        <v>8.1235684246E10</v>
      </c>
      <c r="M1875" s="53">
        <v>8.1235684246E10</v>
      </c>
      <c r="N1875" s="54" t="s">
        <v>8229</v>
      </c>
      <c r="O1875" s="40" t="s">
        <v>106</v>
      </c>
      <c r="P1875" s="55"/>
      <c r="Q1875" s="40" t="s">
        <v>108</v>
      </c>
      <c r="R1875" s="55"/>
      <c r="S1875" s="55"/>
      <c r="T1875" s="55"/>
      <c r="U1875" s="55"/>
      <c r="V1875" s="55"/>
      <c r="W1875" s="55"/>
      <c r="X1875" s="55"/>
      <c r="Y1875" s="55"/>
      <c r="Z1875" s="40"/>
      <c r="AA1875" s="55"/>
      <c r="AB1875" s="40"/>
      <c r="AC1875" s="40"/>
      <c r="AD1875" s="55"/>
      <c r="AE1875" s="56"/>
      <c r="AF1875" s="56"/>
      <c r="AG1875" s="56"/>
      <c r="AH1875" s="56"/>
      <c r="AI1875" s="56"/>
      <c r="AJ1875" s="56"/>
      <c r="AK1875" s="56"/>
    </row>
    <row r="1876" ht="26.25" customHeight="1">
      <c r="A1876" s="40">
        <v>1787.0</v>
      </c>
      <c r="B1876" s="55"/>
      <c r="C1876" s="49" t="s">
        <v>8230</v>
      </c>
      <c r="D1876" s="67">
        <v>36437.0</v>
      </c>
      <c r="E1876" s="67"/>
      <c r="F1876" s="41" t="s">
        <v>101</v>
      </c>
      <c r="G1876" s="40"/>
      <c r="H1876" s="49" t="s">
        <v>8231</v>
      </c>
      <c r="I1876" s="49" t="s">
        <v>8232</v>
      </c>
      <c r="J1876" s="49" t="s">
        <v>16</v>
      </c>
      <c r="K1876" s="49" t="s">
        <v>105</v>
      </c>
      <c r="L1876" s="52" t="s">
        <v>8233</v>
      </c>
      <c r="M1876" s="53" t="s">
        <v>8234</v>
      </c>
      <c r="N1876" s="49" t="s">
        <v>8235</v>
      </c>
      <c r="O1876" s="40" t="s">
        <v>106</v>
      </c>
      <c r="P1876" s="55"/>
      <c r="Q1876" s="40" t="s">
        <v>108</v>
      </c>
      <c r="R1876" s="55"/>
      <c r="S1876" s="55"/>
      <c r="T1876" s="55"/>
      <c r="U1876" s="55"/>
      <c r="V1876" s="49" t="s">
        <v>8236</v>
      </c>
      <c r="W1876" s="55"/>
      <c r="X1876" s="55"/>
      <c r="Y1876" s="55"/>
      <c r="Z1876" s="40"/>
      <c r="AA1876" s="55"/>
      <c r="AB1876" s="40"/>
      <c r="AC1876" s="40"/>
      <c r="AD1876" s="55"/>
      <c r="AE1876" s="56"/>
      <c r="AF1876" s="56"/>
      <c r="AG1876" s="56"/>
      <c r="AH1876" s="56"/>
      <c r="AI1876" s="56"/>
      <c r="AJ1876" s="56"/>
      <c r="AK1876" s="56"/>
    </row>
    <row r="1877" ht="26.25" customHeight="1">
      <c r="A1877" s="10">
        <f>A1876+1</f>
        <v>1788</v>
      </c>
      <c r="B1877" s="56"/>
      <c r="C1877" s="60" t="s">
        <v>8237</v>
      </c>
      <c r="D1877" s="61">
        <v>34961.0</v>
      </c>
      <c r="E1877" s="61"/>
      <c r="F1877" s="63" t="s">
        <v>101</v>
      </c>
      <c r="G1877" s="60" t="s">
        <v>102</v>
      </c>
      <c r="H1877" s="60" t="s">
        <v>8238</v>
      </c>
      <c r="I1877" s="60" t="s">
        <v>121</v>
      </c>
      <c r="J1877" s="60" t="s">
        <v>751</v>
      </c>
      <c r="K1877" s="60" t="s">
        <v>314</v>
      </c>
      <c r="L1877" s="64">
        <v>8.2278199038E10</v>
      </c>
      <c r="M1877" s="64">
        <v>8.1259376768E10</v>
      </c>
      <c r="N1877" s="60" t="s">
        <v>8239</v>
      </c>
      <c r="O1877" s="81" t="s">
        <v>106</v>
      </c>
      <c r="P1877" s="60" t="s">
        <v>123</v>
      </c>
      <c r="Q1877" s="60" t="s">
        <v>124</v>
      </c>
      <c r="R1877" s="60" t="s">
        <v>158</v>
      </c>
      <c r="S1877" s="60" t="s">
        <v>8240</v>
      </c>
      <c r="T1877" s="60" t="s">
        <v>8241</v>
      </c>
      <c r="U1877" s="60" t="s">
        <v>8242</v>
      </c>
      <c r="V1877" s="60" t="s">
        <v>8243</v>
      </c>
      <c r="W1877" s="60" t="s">
        <v>159</v>
      </c>
      <c r="X1877" s="60" t="s">
        <v>8244</v>
      </c>
      <c r="Y1877" s="65" t="s">
        <v>8245</v>
      </c>
      <c r="Z1877" s="66"/>
      <c r="AA1877" s="65" t="s">
        <v>8246</v>
      </c>
      <c r="AB1877" s="65" t="s">
        <v>8247</v>
      </c>
      <c r="AC1877" s="60" t="s">
        <v>8248</v>
      </c>
      <c r="AD1877" s="65" t="s">
        <v>8249</v>
      </c>
      <c r="AE1877" s="66"/>
      <c r="AF1877" s="56"/>
      <c r="AG1877" s="56"/>
      <c r="AH1877" s="56"/>
      <c r="AI1877" s="56"/>
      <c r="AJ1877" s="56"/>
      <c r="AK1877" s="56"/>
    </row>
    <row r="1878" ht="26.25" customHeight="1">
      <c r="A1878" s="40">
        <v>1788.0</v>
      </c>
      <c r="B1878" s="55"/>
      <c r="C1878" s="49" t="s">
        <v>8250</v>
      </c>
      <c r="D1878" s="67">
        <v>29831.0</v>
      </c>
      <c r="E1878" s="67"/>
      <c r="F1878" s="41" t="s">
        <v>101</v>
      </c>
      <c r="G1878" s="40"/>
      <c r="H1878" s="49" t="s">
        <v>8251</v>
      </c>
      <c r="I1878" s="49" t="s">
        <v>2217</v>
      </c>
      <c r="J1878" s="49" t="s">
        <v>24</v>
      </c>
      <c r="K1878" s="49" t="s">
        <v>105</v>
      </c>
      <c r="L1878" s="52" t="s">
        <v>8252</v>
      </c>
      <c r="M1878" s="53"/>
      <c r="N1878" s="49" t="s">
        <v>8253</v>
      </c>
      <c r="O1878" s="40" t="s">
        <v>137</v>
      </c>
      <c r="P1878" s="55"/>
      <c r="Q1878" s="40" t="s">
        <v>139</v>
      </c>
      <c r="R1878" s="55"/>
      <c r="S1878" s="55"/>
      <c r="T1878" s="55"/>
      <c r="U1878" s="55"/>
      <c r="V1878" s="49" t="s">
        <v>8254</v>
      </c>
      <c r="W1878" s="55"/>
      <c r="X1878" s="55"/>
      <c r="Y1878" s="55"/>
      <c r="Z1878" s="40"/>
      <c r="AA1878" s="55"/>
      <c r="AB1878" s="40"/>
      <c r="AC1878" s="40"/>
      <c r="AD1878" s="55"/>
      <c r="AE1878" s="56"/>
      <c r="AF1878" s="56"/>
      <c r="AG1878" s="56"/>
      <c r="AH1878" s="56"/>
      <c r="AI1878" s="56"/>
      <c r="AJ1878" s="56"/>
      <c r="AK1878" s="56"/>
    </row>
    <row r="1879" ht="26.25" customHeight="1">
      <c r="A1879" s="40">
        <v>1789.0</v>
      </c>
      <c r="B1879" s="55"/>
      <c r="C1879" s="49" t="s">
        <v>826</v>
      </c>
      <c r="D1879" s="68" t="s">
        <v>8255</v>
      </c>
      <c r="E1879" s="68"/>
      <c r="F1879" s="41" t="s">
        <v>119</v>
      </c>
      <c r="G1879" s="40"/>
      <c r="H1879" s="49" t="s">
        <v>8256</v>
      </c>
      <c r="I1879" s="49" t="s">
        <v>1996</v>
      </c>
      <c r="J1879" s="49" t="s">
        <v>15</v>
      </c>
      <c r="K1879" s="49" t="s">
        <v>1776</v>
      </c>
      <c r="L1879" s="52">
        <v>8.9501196336E10</v>
      </c>
      <c r="M1879" s="53">
        <v>8.1290732026E10</v>
      </c>
      <c r="N1879" s="49" t="s">
        <v>825</v>
      </c>
      <c r="O1879" s="40" t="s">
        <v>106</v>
      </c>
      <c r="P1879" s="55"/>
      <c r="Q1879" s="40" t="s">
        <v>139</v>
      </c>
      <c r="R1879" s="55"/>
      <c r="S1879" s="55"/>
      <c r="T1879" s="55"/>
      <c r="U1879" s="55"/>
      <c r="V1879" s="49" t="s">
        <v>8257</v>
      </c>
      <c r="W1879" s="55"/>
      <c r="X1879" s="55"/>
      <c r="Y1879" s="55"/>
      <c r="Z1879" s="40"/>
      <c r="AA1879" s="55"/>
      <c r="AB1879" s="40"/>
      <c r="AC1879" s="40"/>
      <c r="AD1879" s="55"/>
      <c r="AE1879" s="56"/>
      <c r="AF1879" s="56"/>
      <c r="AG1879" s="56"/>
      <c r="AH1879" s="56"/>
      <c r="AI1879" s="56"/>
      <c r="AJ1879" s="56"/>
      <c r="AK1879" s="56"/>
    </row>
    <row r="1880" ht="26.25" customHeight="1">
      <c r="A1880" s="40">
        <v>1790.0</v>
      </c>
      <c r="B1880" s="55"/>
      <c r="C1880" s="49" t="s">
        <v>8258</v>
      </c>
      <c r="D1880" s="68" t="s">
        <v>8259</v>
      </c>
      <c r="E1880" s="68"/>
      <c r="F1880" s="41" t="s">
        <v>119</v>
      </c>
      <c r="G1880" s="40"/>
      <c r="H1880" s="49" t="s">
        <v>8260</v>
      </c>
      <c r="I1880" s="49" t="s">
        <v>3630</v>
      </c>
      <c r="J1880" s="49" t="s">
        <v>16</v>
      </c>
      <c r="K1880" s="49" t="s">
        <v>105</v>
      </c>
      <c r="L1880" s="52">
        <v>8.585686176E10</v>
      </c>
      <c r="M1880" s="53">
        <v>8.230257282E10</v>
      </c>
      <c r="N1880" s="49" t="s">
        <v>8261</v>
      </c>
      <c r="O1880" s="40" t="s">
        <v>106</v>
      </c>
      <c r="P1880" s="55"/>
      <c r="Q1880" s="40" t="s">
        <v>139</v>
      </c>
      <c r="R1880" s="55"/>
      <c r="S1880" s="55"/>
      <c r="T1880" s="55"/>
      <c r="U1880" s="55"/>
      <c r="V1880" s="49" t="s">
        <v>8262</v>
      </c>
      <c r="W1880" s="55"/>
      <c r="X1880" s="55"/>
      <c r="Y1880" s="55"/>
      <c r="Z1880" s="40"/>
      <c r="AA1880" s="55"/>
      <c r="AB1880" s="40"/>
      <c r="AC1880" s="40"/>
      <c r="AD1880" s="55"/>
      <c r="AE1880" s="56"/>
      <c r="AF1880" s="56"/>
      <c r="AG1880" s="56"/>
      <c r="AH1880" s="56"/>
      <c r="AI1880" s="56"/>
      <c r="AJ1880" s="56"/>
      <c r="AK1880" s="56"/>
    </row>
    <row r="1881" ht="26.25" customHeight="1">
      <c r="A1881" s="40">
        <v>1791.0</v>
      </c>
      <c r="B1881" s="55"/>
      <c r="C1881" s="49" t="s">
        <v>8263</v>
      </c>
      <c r="D1881" s="68" t="s">
        <v>8264</v>
      </c>
      <c r="E1881" s="68"/>
      <c r="F1881" s="41" t="s">
        <v>101</v>
      </c>
      <c r="G1881" s="40"/>
      <c r="H1881" s="49" t="s">
        <v>8265</v>
      </c>
      <c r="I1881" s="49" t="s">
        <v>2400</v>
      </c>
      <c r="J1881" s="49" t="s">
        <v>24</v>
      </c>
      <c r="K1881" s="49" t="s">
        <v>105</v>
      </c>
      <c r="L1881" s="52">
        <v>8.1567894637E10</v>
      </c>
      <c r="M1881" s="53"/>
      <c r="N1881" s="49" t="s">
        <v>8266</v>
      </c>
      <c r="O1881" s="40" t="s">
        <v>137</v>
      </c>
      <c r="P1881" s="55"/>
      <c r="Q1881" s="40" t="s">
        <v>108</v>
      </c>
      <c r="R1881" s="55"/>
      <c r="S1881" s="55"/>
      <c r="T1881" s="55"/>
      <c r="U1881" s="55"/>
      <c r="V1881" s="49" t="s">
        <v>8267</v>
      </c>
      <c r="W1881" s="55"/>
      <c r="X1881" s="55"/>
      <c r="Y1881" s="55"/>
      <c r="Z1881" s="40"/>
      <c r="AA1881" s="55"/>
      <c r="AB1881" s="40"/>
      <c r="AC1881" s="40"/>
      <c r="AD1881" s="55"/>
      <c r="AE1881" s="56"/>
      <c r="AF1881" s="56"/>
      <c r="AG1881" s="56"/>
      <c r="AH1881" s="56"/>
      <c r="AI1881" s="56"/>
      <c r="AJ1881" s="56"/>
      <c r="AK1881" s="56"/>
    </row>
    <row r="1882" ht="26.25" customHeight="1">
      <c r="A1882" s="40">
        <v>1792.0</v>
      </c>
      <c r="B1882" s="55"/>
      <c r="C1882" s="49" t="s">
        <v>8268</v>
      </c>
      <c r="D1882" s="68" t="s">
        <v>8269</v>
      </c>
      <c r="E1882" s="68"/>
      <c r="F1882" s="41" t="s">
        <v>119</v>
      </c>
      <c r="G1882" s="40"/>
      <c r="H1882" s="49" t="s">
        <v>2755</v>
      </c>
      <c r="I1882" s="49" t="s">
        <v>8270</v>
      </c>
      <c r="J1882" s="49" t="s">
        <v>24</v>
      </c>
      <c r="K1882" s="49" t="s">
        <v>1776</v>
      </c>
      <c r="L1882" s="52">
        <v>8.1391079796E10</v>
      </c>
      <c r="M1882" s="53" t="s">
        <v>8271</v>
      </c>
      <c r="N1882" s="49" t="s">
        <v>126</v>
      </c>
      <c r="O1882" s="40" t="s">
        <v>106</v>
      </c>
      <c r="P1882" s="55"/>
      <c r="Q1882" s="40" t="s">
        <v>108</v>
      </c>
      <c r="R1882" s="55"/>
      <c r="S1882" s="55"/>
      <c r="T1882" s="55"/>
      <c r="U1882" s="55"/>
      <c r="V1882" s="49" t="s">
        <v>8272</v>
      </c>
      <c r="W1882" s="55"/>
      <c r="X1882" s="55"/>
      <c r="Y1882" s="55"/>
      <c r="Z1882" s="40"/>
      <c r="AA1882" s="55"/>
      <c r="AB1882" s="40"/>
      <c r="AC1882" s="40"/>
      <c r="AD1882" s="55"/>
      <c r="AE1882" s="56"/>
      <c r="AF1882" s="56"/>
      <c r="AG1882" s="56"/>
      <c r="AH1882" s="56"/>
      <c r="AI1882" s="56"/>
      <c r="AJ1882" s="56"/>
      <c r="AK1882" s="56"/>
    </row>
    <row r="1883" ht="26.25" customHeight="1">
      <c r="A1883" s="40">
        <v>1793.0</v>
      </c>
      <c r="B1883" s="55"/>
      <c r="C1883" s="49" t="s">
        <v>8273</v>
      </c>
      <c r="D1883" s="67">
        <v>30928.0</v>
      </c>
      <c r="E1883" s="67"/>
      <c r="F1883" s="41" t="s">
        <v>101</v>
      </c>
      <c r="G1883" s="40"/>
      <c r="H1883" s="49" t="s">
        <v>8274</v>
      </c>
      <c r="I1883" s="49" t="s">
        <v>224</v>
      </c>
      <c r="J1883" s="49" t="s">
        <v>15</v>
      </c>
      <c r="K1883" s="49" t="s">
        <v>1776</v>
      </c>
      <c r="L1883" s="52">
        <v>8.5716280006E10</v>
      </c>
      <c r="M1883" s="53">
        <v>8.1318743285E10</v>
      </c>
      <c r="N1883" s="49" t="s">
        <v>8275</v>
      </c>
      <c r="O1883" s="40" t="s">
        <v>106</v>
      </c>
      <c r="P1883" s="55"/>
      <c r="Q1883" s="40" t="s">
        <v>139</v>
      </c>
      <c r="R1883" s="55"/>
      <c r="S1883" s="55"/>
      <c r="T1883" s="55"/>
      <c r="U1883" s="55"/>
      <c r="V1883" s="49" t="s">
        <v>308</v>
      </c>
      <c r="W1883" s="55"/>
      <c r="X1883" s="55"/>
      <c r="Y1883" s="55"/>
      <c r="Z1883" s="40"/>
      <c r="AA1883" s="55"/>
      <c r="AB1883" s="40"/>
      <c r="AC1883" s="40"/>
      <c r="AD1883" s="55"/>
      <c r="AE1883" s="56"/>
      <c r="AF1883" s="56"/>
      <c r="AG1883" s="56"/>
      <c r="AH1883" s="56"/>
      <c r="AI1883" s="56"/>
      <c r="AJ1883" s="56"/>
      <c r="AK1883" s="56"/>
    </row>
    <row r="1884" ht="26.25" customHeight="1">
      <c r="A1884" s="40">
        <v>1794.0</v>
      </c>
      <c r="B1884" s="55"/>
      <c r="C1884" s="49" t="s">
        <v>8276</v>
      </c>
      <c r="D1884" s="68" t="s">
        <v>8277</v>
      </c>
      <c r="E1884" s="68"/>
      <c r="F1884" s="41" t="s">
        <v>101</v>
      </c>
      <c r="G1884" s="40"/>
      <c r="H1884" s="49" t="s">
        <v>8278</v>
      </c>
      <c r="I1884" s="49" t="s">
        <v>8051</v>
      </c>
      <c r="J1884" s="49" t="s">
        <v>16</v>
      </c>
      <c r="K1884" s="49" t="s">
        <v>105</v>
      </c>
      <c r="L1884" s="52">
        <v>8.9634270512E10</v>
      </c>
      <c r="M1884" s="53">
        <v>8.5204883229E10</v>
      </c>
      <c r="N1884" s="49" t="s">
        <v>8279</v>
      </c>
      <c r="O1884" s="40" t="s">
        <v>106</v>
      </c>
      <c r="P1884" s="55"/>
      <c r="Q1884" s="40" t="s">
        <v>108</v>
      </c>
      <c r="R1884" s="55"/>
      <c r="S1884" s="55"/>
      <c r="T1884" s="55"/>
      <c r="U1884" s="55"/>
      <c r="V1884" s="49" t="s">
        <v>8280</v>
      </c>
      <c r="W1884" s="55"/>
      <c r="X1884" s="55"/>
      <c r="Y1884" s="55"/>
      <c r="Z1884" s="40"/>
      <c r="AA1884" s="55"/>
      <c r="AB1884" s="40"/>
      <c r="AC1884" s="40"/>
      <c r="AD1884" s="55"/>
      <c r="AE1884" s="56"/>
      <c r="AF1884" s="56"/>
      <c r="AG1884" s="56"/>
      <c r="AH1884" s="56"/>
      <c r="AI1884" s="56"/>
      <c r="AJ1884" s="56"/>
      <c r="AK1884" s="56"/>
    </row>
    <row r="1885" ht="26.25" customHeight="1">
      <c r="A1885" s="40">
        <v>1795.0</v>
      </c>
      <c r="B1885" s="55"/>
      <c r="C1885" s="49" t="s">
        <v>8281</v>
      </c>
      <c r="D1885" s="67">
        <v>34525.0</v>
      </c>
      <c r="E1885" s="67"/>
      <c r="F1885" s="41" t="s">
        <v>119</v>
      </c>
      <c r="G1885" s="40"/>
      <c r="H1885" s="49" t="s">
        <v>8282</v>
      </c>
      <c r="I1885" s="49" t="s">
        <v>1977</v>
      </c>
      <c r="J1885" s="49" t="s">
        <v>54</v>
      </c>
      <c r="K1885" s="49" t="s">
        <v>105</v>
      </c>
      <c r="L1885" s="52">
        <v>8.982681633E9</v>
      </c>
      <c r="M1885" s="53">
        <v>8.1267070061E10</v>
      </c>
      <c r="N1885" s="55"/>
      <c r="O1885" s="40" t="s">
        <v>106</v>
      </c>
      <c r="P1885" s="55"/>
      <c r="Q1885" s="40" t="s">
        <v>139</v>
      </c>
      <c r="R1885" s="55"/>
      <c r="S1885" s="55"/>
      <c r="T1885" s="55"/>
      <c r="U1885" s="55"/>
      <c r="V1885" s="49" t="s">
        <v>8283</v>
      </c>
      <c r="W1885" s="55"/>
      <c r="X1885" s="55"/>
      <c r="Y1885" s="55"/>
      <c r="Z1885" s="40"/>
      <c r="AA1885" s="55"/>
      <c r="AB1885" s="40"/>
      <c r="AC1885" s="40"/>
      <c r="AD1885" s="55"/>
      <c r="AE1885" s="56"/>
      <c r="AF1885" s="56"/>
      <c r="AG1885" s="56"/>
      <c r="AH1885" s="56"/>
      <c r="AI1885" s="56"/>
      <c r="AJ1885" s="56"/>
      <c r="AK1885" s="56"/>
    </row>
    <row r="1886" ht="26.25" customHeight="1">
      <c r="A1886" s="40">
        <v>1796.0</v>
      </c>
      <c r="B1886" s="55"/>
      <c r="C1886" s="49" t="s">
        <v>8284</v>
      </c>
      <c r="D1886" s="67">
        <v>32969.0</v>
      </c>
      <c r="E1886" s="67"/>
      <c r="F1886" s="41" t="s">
        <v>119</v>
      </c>
      <c r="G1886" s="40"/>
      <c r="H1886" s="49" t="s">
        <v>20</v>
      </c>
      <c r="I1886" s="49" t="s">
        <v>20</v>
      </c>
      <c r="J1886" s="49" t="s">
        <v>20</v>
      </c>
      <c r="K1886" s="55"/>
      <c r="L1886" s="52">
        <v>8.2271387381E10</v>
      </c>
      <c r="M1886" s="53"/>
      <c r="N1886" s="54" t="s">
        <v>8285</v>
      </c>
      <c r="O1886" s="40" t="s">
        <v>137</v>
      </c>
      <c r="P1886" s="55"/>
      <c r="Q1886" s="40" t="s">
        <v>108</v>
      </c>
      <c r="R1886" s="55"/>
      <c r="S1886" s="55"/>
      <c r="T1886" s="55"/>
      <c r="U1886" s="55"/>
      <c r="V1886" s="49" t="s">
        <v>8286</v>
      </c>
      <c r="W1886" s="55"/>
      <c r="X1886" s="55"/>
      <c r="Y1886" s="55"/>
      <c r="Z1886" s="40"/>
      <c r="AA1886" s="55"/>
      <c r="AB1886" s="40"/>
      <c r="AC1886" s="40"/>
      <c r="AD1886" s="55"/>
      <c r="AE1886" s="56"/>
      <c r="AF1886" s="56"/>
      <c r="AG1886" s="56"/>
      <c r="AH1886" s="56"/>
      <c r="AI1886" s="56"/>
      <c r="AJ1886" s="56"/>
      <c r="AK1886" s="56"/>
    </row>
    <row r="1887" ht="26.25" customHeight="1">
      <c r="A1887" s="40">
        <v>1797.0</v>
      </c>
      <c r="B1887" s="55"/>
      <c r="C1887" s="49" t="s">
        <v>8287</v>
      </c>
      <c r="D1887" s="67">
        <v>33030.0</v>
      </c>
      <c r="E1887" s="67"/>
      <c r="F1887" s="41" t="s">
        <v>101</v>
      </c>
      <c r="G1887" s="40"/>
      <c r="H1887" s="49" t="s">
        <v>8288</v>
      </c>
      <c r="I1887" s="49" t="s">
        <v>2052</v>
      </c>
      <c r="J1887" s="49" t="s">
        <v>48</v>
      </c>
      <c r="K1887" s="49" t="s">
        <v>105</v>
      </c>
      <c r="L1887" s="52">
        <v>8.1364938529E10</v>
      </c>
      <c r="M1887" s="53">
        <v>8.5365843236E10</v>
      </c>
      <c r="N1887" s="54" t="s">
        <v>8289</v>
      </c>
      <c r="O1887" s="40" t="s">
        <v>137</v>
      </c>
      <c r="P1887" s="55"/>
      <c r="Q1887" s="40" t="s">
        <v>139</v>
      </c>
      <c r="R1887" s="55"/>
      <c r="S1887" s="55"/>
      <c r="T1887" s="55"/>
      <c r="U1887" s="55"/>
      <c r="V1887" s="49" t="s">
        <v>8290</v>
      </c>
      <c r="W1887" s="55"/>
      <c r="X1887" s="55"/>
      <c r="Y1887" s="55"/>
      <c r="Z1887" s="40"/>
      <c r="AA1887" s="55"/>
      <c r="AB1887" s="40"/>
      <c r="AC1887" s="40"/>
      <c r="AD1887" s="55"/>
      <c r="AE1887" s="56"/>
      <c r="AF1887" s="56"/>
      <c r="AG1887" s="56"/>
      <c r="AH1887" s="56"/>
      <c r="AI1887" s="56"/>
      <c r="AJ1887" s="56"/>
      <c r="AK1887" s="56"/>
    </row>
    <row r="1888" ht="26.25" customHeight="1">
      <c r="A1888" s="40">
        <v>1798.0</v>
      </c>
      <c r="B1888" s="55"/>
      <c r="C1888" s="49" t="s">
        <v>8291</v>
      </c>
      <c r="D1888" s="67">
        <v>34493.0</v>
      </c>
      <c r="E1888" s="67"/>
      <c r="F1888" s="41" t="s">
        <v>101</v>
      </c>
      <c r="G1888" s="40"/>
      <c r="H1888" s="49" t="s">
        <v>8292</v>
      </c>
      <c r="I1888" s="49" t="s">
        <v>2217</v>
      </c>
      <c r="J1888" s="49" t="s">
        <v>24</v>
      </c>
      <c r="K1888" s="49" t="s">
        <v>7001</v>
      </c>
      <c r="L1888" s="52">
        <v>8.5642246259E10</v>
      </c>
      <c r="M1888" s="53"/>
      <c r="N1888" s="54" t="s">
        <v>8293</v>
      </c>
      <c r="O1888" s="40" t="s">
        <v>137</v>
      </c>
      <c r="P1888" s="55"/>
      <c r="Q1888" s="40" t="s">
        <v>108</v>
      </c>
      <c r="R1888" s="55"/>
      <c r="S1888" s="55"/>
      <c r="T1888" s="55"/>
      <c r="U1888" s="55"/>
      <c r="V1888" s="49" t="s">
        <v>8294</v>
      </c>
      <c r="W1888" s="55"/>
      <c r="X1888" s="55"/>
      <c r="Y1888" s="55"/>
      <c r="Z1888" s="40"/>
      <c r="AA1888" s="55"/>
      <c r="AB1888" s="40"/>
      <c r="AC1888" s="40"/>
      <c r="AD1888" s="55"/>
      <c r="AE1888" s="56"/>
      <c r="AF1888" s="56"/>
      <c r="AG1888" s="56"/>
      <c r="AH1888" s="56"/>
      <c r="AI1888" s="56"/>
      <c r="AJ1888" s="56"/>
      <c r="AK1888" s="56"/>
    </row>
    <row r="1889" ht="26.25" customHeight="1">
      <c r="A1889" s="40">
        <v>1799.0</v>
      </c>
      <c r="B1889" s="55"/>
      <c r="C1889" s="49" t="s">
        <v>8295</v>
      </c>
      <c r="D1889" s="67">
        <v>34516.0</v>
      </c>
      <c r="E1889" s="67"/>
      <c r="F1889" s="41" t="s">
        <v>101</v>
      </c>
      <c r="G1889" s="40"/>
      <c r="H1889" s="49" t="s">
        <v>8296</v>
      </c>
      <c r="I1889" s="49" t="s">
        <v>8297</v>
      </c>
      <c r="J1889" s="49" t="s">
        <v>45</v>
      </c>
      <c r="K1889" s="49" t="s">
        <v>7104</v>
      </c>
      <c r="L1889" s="52">
        <v>8.5792344435E10</v>
      </c>
      <c r="M1889" s="53"/>
      <c r="N1889" s="54" t="s">
        <v>8298</v>
      </c>
      <c r="O1889" s="40" t="s">
        <v>4</v>
      </c>
      <c r="P1889" s="55"/>
      <c r="Q1889" s="40" t="s">
        <v>108</v>
      </c>
      <c r="R1889" s="55"/>
      <c r="S1889" s="55"/>
      <c r="T1889" s="55"/>
      <c r="U1889" s="55"/>
      <c r="V1889" s="55"/>
      <c r="W1889" s="55"/>
      <c r="X1889" s="55"/>
      <c r="Y1889" s="55"/>
      <c r="Z1889" s="40"/>
      <c r="AA1889" s="55"/>
      <c r="AB1889" s="40"/>
      <c r="AC1889" s="40"/>
      <c r="AD1889" s="55"/>
      <c r="AE1889" s="56"/>
      <c r="AF1889" s="56"/>
      <c r="AG1889" s="56"/>
      <c r="AH1889" s="56"/>
      <c r="AI1889" s="56"/>
      <c r="AJ1889" s="56"/>
      <c r="AK1889" s="56"/>
    </row>
    <row r="1890" ht="26.25" customHeight="1">
      <c r="A1890" s="40">
        <v>1800.0</v>
      </c>
      <c r="B1890" s="55"/>
      <c r="C1890" s="49" t="s">
        <v>8299</v>
      </c>
      <c r="D1890" s="67">
        <v>35192.0</v>
      </c>
      <c r="E1890" s="67"/>
      <c r="F1890" s="41" t="s">
        <v>101</v>
      </c>
      <c r="G1890" s="40"/>
      <c r="H1890" s="49" t="s">
        <v>8300</v>
      </c>
      <c r="I1890" s="49" t="s">
        <v>2217</v>
      </c>
      <c r="J1890" s="49" t="s">
        <v>24</v>
      </c>
      <c r="K1890" s="49" t="s">
        <v>8301</v>
      </c>
      <c r="L1890" s="52">
        <v>8.1226531512E10</v>
      </c>
      <c r="M1890" s="53">
        <v>8.1804269888E10</v>
      </c>
      <c r="N1890" s="54" t="s">
        <v>8302</v>
      </c>
      <c r="O1890" s="40" t="s">
        <v>106</v>
      </c>
      <c r="P1890" s="55"/>
      <c r="Q1890" s="40" t="s">
        <v>108</v>
      </c>
      <c r="R1890" s="55"/>
      <c r="S1890" s="55"/>
      <c r="T1890" s="55"/>
      <c r="U1890" s="55"/>
      <c r="V1890" s="55"/>
      <c r="W1890" s="55"/>
      <c r="X1890" s="55"/>
      <c r="Y1890" s="55"/>
      <c r="Z1890" s="40"/>
      <c r="AA1890" s="55"/>
      <c r="AB1890" s="40"/>
      <c r="AC1890" s="40"/>
      <c r="AD1890" s="55"/>
      <c r="AE1890" s="56"/>
      <c r="AF1890" s="56"/>
      <c r="AG1890" s="56"/>
      <c r="AH1890" s="56"/>
      <c r="AI1890" s="56"/>
      <c r="AJ1890" s="56"/>
      <c r="AK1890" s="56"/>
    </row>
    <row r="1891" ht="26.25" customHeight="1">
      <c r="A1891" s="40">
        <v>1801.0</v>
      </c>
      <c r="B1891" s="55"/>
      <c r="C1891" s="49" t="s">
        <v>8303</v>
      </c>
      <c r="D1891" s="68" t="s">
        <v>3774</v>
      </c>
      <c r="E1891" s="68"/>
      <c r="F1891" s="41" t="s">
        <v>101</v>
      </c>
      <c r="G1891" s="40"/>
      <c r="H1891" s="49" t="s">
        <v>8304</v>
      </c>
      <c r="I1891" s="49" t="s">
        <v>2027</v>
      </c>
      <c r="J1891" s="49" t="s">
        <v>15</v>
      </c>
      <c r="K1891" s="49" t="s">
        <v>7104</v>
      </c>
      <c r="L1891" s="52">
        <v>8.138459126E9</v>
      </c>
      <c r="M1891" s="53"/>
      <c r="N1891" s="54" t="s">
        <v>8305</v>
      </c>
      <c r="O1891" s="40" t="s">
        <v>106</v>
      </c>
      <c r="P1891" s="55"/>
      <c r="Q1891" s="40" t="s">
        <v>108</v>
      </c>
      <c r="R1891" s="55"/>
      <c r="S1891" s="55"/>
      <c r="T1891" s="55"/>
      <c r="U1891" s="55"/>
      <c r="V1891" s="55"/>
      <c r="W1891" s="55"/>
      <c r="X1891" s="55"/>
      <c r="Y1891" s="55"/>
      <c r="Z1891" s="40"/>
      <c r="AA1891" s="55"/>
      <c r="AB1891" s="40"/>
      <c r="AC1891" s="40"/>
      <c r="AD1891" s="55"/>
      <c r="AE1891" s="56"/>
      <c r="AF1891" s="56"/>
      <c r="AG1891" s="56"/>
      <c r="AH1891" s="56"/>
      <c r="AI1891" s="56"/>
      <c r="AJ1891" s="56"/>
      <c r="AK1891" s="56"/>
    </row>
    <row r="1892" ht="26.25" customHeight="1">
      <c r="A1892" s="40">
        <v>1802.0</v>
      </c>
      <c r="B1892" s="55"/>
      <c r="C1892" s="49" t="s">
        <v>8306</v>
      </c>
      <c r="D1892" s="67">
        <v>34428.0</v>
      </c>
      <c r="E1892" s="67"/>
      <c r="F1892" s="41" t="s">
        <v>101</v>
      </c>
      <c r="G1892" s="40"/>
      <c r="H1892" s="49" t="s">
        <v>8307</v>
      </c>
      <c r="I1892" s="49" t="s">
        <v>21</v>
      </c>
      <c r="J1892" s="49" t="s">
        <v>21</v>
      </c>
      <c r="K1892" s="49" t="s">
        <v>105</v>
      </c>
      <c r="L1892" s="52">
        <v>8.538043586E10</v>
      </c>
      <c r="M1892" s="53">
        <v>8.2198084221E10</v>
      </c>
      <c r="N1892" s="49" t="s">
        <v>8308</v>
      </c>
      <c r="O1892" s="40" t="s">
        <v>106</v>
      </c>
      <c r="P1892" s="55"/>
      <c r="Q1892" s="40" t="s">
        <v>139</v>
      </c>
      <c r="R1892" s="55"/>
      <c r="S1892" s="55"/>
      <c r="T1892" s="55"/>
      <c r="U1892" s="55"/>
      <c r="V1892" s="49" t="s">
        <v>8309</v>
      </c>
      <c r="W1892" s="55"/>
      <c r="X1892" s="55"/>
      <c r="Y1892" s="55"/>
      <c r="Z1892" s="40"/>
      <c r="AA1892" s="55"/>
      <c r="AB1892" s="40"/>
      <c r="AC1892" s="40"/>
      <c r="AD1892" s="55"/>
      <c r="AE1892" s="56"/>
      <c r="AF1892" s="56"/>
      <c r="AG1892" s="56"/>
      <c r="AH1892" s="56"/>
      <c r="AI1892" s="56"/>
      <c r="AJ1892" s="56"/>
      <c r="AK1892" s="56"/>
    </row>
    <row r="1893" ht="26.25" customHeight="1">
      <c r="A1893" s="40">
        <v>1803.0</v>
      </c>
      <c r="B1893" s="55"/>
      <c r="C1893" s="49" t="s">
        <v>8310</v>
      </c>
      <c r="D1893" s="68" t="s">
        <v>8311</v>
      </c>
      <c r="E1893" s="68"/>
      <c r="F1893" s="41" t="s">
        <v>101</v>
      </c>
      <c r="G1893" s="40"/>
      <c r="H1893" s="49" t="s">
        <v>8312</v>
      </c>
      <c r="I1893" s="49" t="s">
        <v>8313</v>
      </c>
      <c r="J1893" s="49" t="s">
        <v>2356</v>
      </c>
      <c r="K1893" s="49" t="s">
        <v>1776</v>
      </c>
      <c r="L1893" s="52">
        <v>8.5145101606E10</v>
      </c>
      <c r="M1893" s="53">
        <v>8.2349030918E10</v>
      </c>
      <c r="N1893" s="49" t="s">
        <v>2357</v>
      </c>
      <c r="O1893" s="40" t="s">
        <v>106</v>
      </c>
      <c r="P1893" s="55"/>
      <c r="Q1893" s="40" t="s">
        <v>2841</v>
      </c>
      <c r="R1893" s="55"/>
      <c r="S1893" s="55"/>
      <c r="T1893" s="55"/>
      <c r="U1893" s="55"/>
      <c r="V1893" s="49" t="s">
        <v>8314</v>
      </c>
      <c r="W1893" s="55"/>
      <c r="X1893" s="55"/>
      <c r="Y1893" s="55"/>
      <c r="Z1893" s="40"/>
      <c r="AA1893" s="55"/>
      <c r="AB1893" s="40"/>
      <c r="AC1893" s="40"/>
      <c r="AD1893" s="55"/>
      <c r="AE1893" s="56"/>
      <c r="AF1893" s="56"/>
      <c r="AG1893" s="56"/>
      <c r="AH1893" s="56"/>
      <c r="AI1893" s="56"/>
      <c r="AJ1893" s="56"/>
      <c r="AK1893" s="56"/>
    </row>
    <row r="1894" ht="26.25" customHeight="1">
      <c r="A1894" s="40">
        <v>1804.0</v>
      </c>
      <c r="B1894" s="55"/>
      <c r="C1894" s="49" t="s">
        <v>8315</v>
      </c>
      <c r="D1894" s="68" t="s">
        <v>8316</v>
      </c>
      <c r="E1894" s="68"/>
      <c r="F1894" s="41" t="s">
        <v>101</v>
      </c>
      <c r="G1894" s="40"/>
      <c r="H1894" s="49" t="s">
        <v>8317</v>
      </c>
      <c r="I1894" s="49" t="s">
        <v>8318</v>
      </c>
      <c r="J1894" s="49" t="s">
        <v>31</v>
      </c>
      <c r="K1894" s="49" t="s">
        <v>1776</v>
      </c>
      <c r="L1894" s="52">
        <v>8.5267174229E10</v>
      </c>
      <c r="M1894" s="53" t="s">
        <v>8319</v>
      </c>
      <c r="N1894" s="49" t="s">
        <v>8320</v>
      </c>
      <c r="O1894" s="40" t="s">
        <v>2961</v>
      </c>
      <c r="P1894" s="55"/>
      <c r="Q1894" s="40" t="s">
        <v>108</v>
      </c>
      <c r="R1894" s="55"/>
      <c r="S1894" s="55"/>
      <c r="T1894" s="55"/>
      <c r="U1894" s="55"/>
      <c r="V1894" s="49" t="s">
        <v>8321</v>
      </c>
      <c r="W1894" s="55"/>
      <c r="X1894" s="55"/>
      <c r="Y1894" s="55"/>
      <c r="Z1894" s="40"/>
      <c r="AA1894" s="55"/>
      <c r="AB1894" s="40"/>
      <c r="AC1894" s="40"/>
      <c r="AD1894" s="55"/>
      <c r="AE1894" s="56"/>
      <c r="AF1894" s="56"/>
      <c r="AG1894" s="56"/>
      <c r="AH1894" s="56"/>
      <c r="AI1894" s="56"/>
      <c r="AJ1894" s="56"/>
      <c r="AK1894" s="56"/>
    </row>
    <row r="1895" ht="26.25" customHeight="1">
      <c r="A1895" s="40">
        <v>1805.0</v>
      </c>
      <c r="B1895" s="55"/>
      <c r="C1895" s="49" t="s">
        <v>8322</v>
      </c>
      <c r="D1895" s="67">
        <v>34589.0</v>
      </c>
      <c r="E1895" s="67"/>
      <c r="F1895" s="41" t="s">
        <v>101</v>
      </c>
      <c r="G1895" s="40"/>
      <c r="H1895" s="49" t="s">
        <v>8323</v>
      </c>
      <c r="I1895" s="49" t="s">
        <v>2217</v>
      </c>
      <c r="J1895" s="49" t="s">
        <v>24</v>
      </c>
      <c r="K1895" s="49" t="s">
        <v>105</v>
      </c>
      <c r="L1895" s="52">
        <v>8.95392E16</v>
      </c>
      <c r="M1895" s="53">
        <v>8.9615100046E10</v>
      </c>
      <c r="N1895" s="49" t="s">
        <v>8324</v>
      </c>
      <c r="O1895" s="40" t="s">
        <v>137</v>
      </c>
      <c r="P1895" s="55"/>
      <c r="Q1895" s="40" t="s">
        <v>108</v>
      </c>
      <c r="R1895" s="55"/>
      <c r="S1895" s="55"/>
      <c r="T1895" s="55"/>
      <c r="U1895" s="55"/>
      <c r="V1895" s="49" t="s">
        <v>8325</v>
      </c>
      <c r="W1895" s="55"/>
      <c r="X1895" s="55"/>
      <c r="Y1895" s="55"/>
      <c r="Z1895" s="40"/>
      <c r="AA1895" s="55"/>
      <c r="AB1895" s="40"/>
      <c r="AC1895" s="40"/>
      <c r="AD1895" s="55"/>
      <c r="AE1895" s="56"/>
      <c r="AF1895" s="56"/>
      <c r="AG1895" s="56"/>
      <c r="AH1895" s="56"/>
      <c r="AI1895" s="56"/>
      <c r="AJ1895" s="56"/>
      <c r="AK1895" s="56"/>
    </row>
    <row r="1896" ht="26.25" customHeight="1">
      <c r="A1896" s="40">
        <v>1806.0</v>
      </c>
      <c r="B1896" s="55"/>
      <c r="C1896" s="49" t="s">
        <v>8326</v>
      </c>
      <c r="D1896" s="68" t="s">
        <v>8327</v>
      </c>
      <c r="E1896" s="68"/>
      <c r="F1896" s="41" t="s">
        <v>101</v>
      </c>
      <c r="G1896" s="40"/>
      <c r="H1896" s="49" t="s">
        <v>8328</v>
      </c>
      <c r="I1896" s="49" t="s">
        <v>8329</v>
      </c>
      <c r="J1896" s="49" t="s">
        <v>36</v>
      </c>
      <c r="K1896" s="49" t="s">
        <v>1776</v>
      </c>
      <c r="L1896" s="52">
        <v>8.5333700643E10</v>
      </c>
      <c r="M1896" s="53">
        <v>8.5337733234E10</v>
      </c>
      <c r="N1896" s="49" t="s">
        <v>8330</v>
      </c>
      <c r="O1896" s="40" t="s">
        <v>106</v>
      </c>
      <c r="P1896" s="55"/>
      <c r="Q1896" s="40" t="s">
        <v>108</v>
      </c>
      <c r="R1896" s="55"/>
      <c r="S1896" s="55"/>
      <c r="T1896" s="55"/>
      <c r="U1896" s="55"/>
      <c r="V1896" s="49" t="s">
        <v>8321</v>
      </c>
      <c r="W1896" s="55"/>
      <c r="X1896" s="55"/>
      <c r="Y1896" s="55"/>
      <c r="Z1896" s="40"/>
      <c r="AA1896" s="55"/>
      <c r="AB1896" s="40"/>
      <c r="AC1896" s="40"/>
      <c r="AD1896" s="55"/>
      <c r="AE1896" s="56"/>
      <c r="AF1896" s="56"/>
      <c r="AG1896" s="56"/>
      <c r="AH1896" s="56"/>
      <c r="AI1896" s="56"/>
      <c r="AJ1896" s="56"/>
      <c r="AK1896" s="56"/>
    </row>
    <row r="1897" ht="26.25" customHeight="1">
      <c r="A1897" s="40">
        <v>1807.0</v>
      </c>
      <c r="B1897" s="55"/>
      <c r="C1897" s="49" t="s">
        <v>8331</v>
      </c>
      <c r="D1897" s="68" t="s">
        <v>8332</v>
      </c>
      <c r="E1897" s="68"/>
      <c r="F1897" s="41" t="s">
        <v>119</v>
      </c>
      <c r="G1897" s="40"/>
      <c r="H1897" s="49" t="s">
        <v>8333</v>
      </c>
      <c r="I1897" s="49" t="s">
        <v>8334</v>
      </c>
      <c r="J1897" s="49" t="s">
        <v>10</v>
      </c>
      <c r="K1897" s="49" t="s">
        <v>105</v>
      </c>
      <c r="L1897" s="52" t="s">
        <v>8335</v>
      </c>
      <c r="M1897" s="53" t="s">
        <v>8336</v>
      </c>
      <c r="N1897" s="49" t="s">
        <v>8337</v>
      </c>
      <c r="O1897" s="40" t="s">
        <v>6</v>
      </c>
      <c r="P1897" s="55"/>
      <c r="Q1897" s="40" t="s">
        <v>139</v>
      </c>
      <c r="R1897" s="55"/>
      <c r="S1897" s="55"/>
      <c r="T1897" s="55"/>
      <c r="U1897" s="55"/>
      <c r="V1897" s="49" t="s">
        <v>8338</v>
      </c>
      <c r="W1897" s="55"/>
      <c r="X1897" s="55"/>
      <c r="Y1897" s="55"/>
      <c r="Z1897" s="40"/>
      <c r="AA1897" s="55"/>
      <c r="AB1897" s="40"/>
      <c r="AC1897" s="40"/>
      <c r="AD1897" s="55"/>
      <c r="AE1897" s="56"/>
      <c r="AF1897" s="56"/>
      <c r="AG1897" s="56"/>
      <c r="AH1897" s="56"/>
      <c r="AI1897" s="56"/>
      <c r="AJ1897" s="56"/>
      <c r="AK1897" s="56"/>
    </row>
    <row r="1898" ht="26.25" customHeight="1">
      <c r="A1898" s="40">
        <v>1808.0</v>
      </c>
      <c r="B1898" s="55"/>
      <c r="C1898" s="49" t="s">
        <v>8339</v>
      </c>
      <c r="D1898" s="68" t="s">
        <v>8340</v>
      </c>
      <c r="E1898" s="68"/>
      <c r="F1898" s="41" t="s">
        <v>119</v>
      </c>
      <c r="G1898" s="40"/>
      <c r="H1898" s="49" t="s">
        <v>8341</v>
      </c>
      <c r="I1898" s="49" t="s">
        <v>2660</v>
      </c>
      <c r="J1898" s="49" t="s">
        <v>11</v>
      </c>
      <c r="K1898" s="49" t="s">
        <v>1776</v>
      </c>
      <c r="L1898" s="52">
        <v>8.989138464E9</v>
      </c>
      <c r="M1898" s="53">
        <v>6.28953E18</v>
      </c>
      <c r="N1898" s="49" t="s">
        <v>8342</v>
      </c>
      <c r="O1898" s="40" t="s">
        <v>106</v>
      </c>
      <c r="P1898" s="55"/>
      <c r="Q1898" s="40" t="s">
        <v>108</v>
      </c>
      <c r="R1898" s="55"/>
      <c r="S1898" s="55"/>
      <c r="T1898" s="55"/>
      <c r="U1898" s="55"/>
      <c r="V1898" s="49" t="s">
        <v>8343</v>
      </c>
      <c r="W1898" s="55"/>
      <c r="X1898" s="55"/>
      <c r="Y1898" s="55"/>
      <c r="Z1898" s="40"/>
      <c r="AA1898" s="55"/>
      <c r="AB1898" s="40"/>
      <c r="AC1898" s="40"/>
      <c r="AD1898" s="55"/>
      <c r="AE1898" s="56"/>
      <c r="AF1898" s="56"/>
      <c r="AG1898" s="56"/>
      <c r="AH1898" s="56"/>
      <c r="AI1898" s="56"/>
      <c r="AJ1898" s="56"/>
      <c r="AK1898" s="56"/>
    </row>
    <row r="1899" ht="26.25" customHeight="1">
      <c r="A1899" s="40">
        <v>1809.0</v>
      </c>
      <c r="B1899" s="55"/>
      <c r="C1899" s="49" t="s">
        <v>8344</v>
      </c>
      <c r="D1899" s="68" t="s">
        <v>6763</v>
      </c>
      <c r="E1899" s="68"/>
      <c r="F1899" s="41" t="s">
        <v>101</v>
      </c>
      <c r="G1899" s="40"/>
      <c r="H1899" s="49" t="s">
        <v>8345</v>
      </c>
      <c r="I1899" s="49" t="s">
        <v>2162</v>
      </c>
      <c r="J1899" s="49" t="s">
        <v>13</v>
      </c>
      <c r="K1899" s="49" t="s">
        <v>1776</v>
      </c>
      <c r="L1899" s="52">
        <v>8.1906229691E10</v>
      </c>
      <c r="M1899" s="53" t="s">
        <v>8346</v>
      </c>
      <c r="N1899" s="55"/>
      <c r="O1899" s="40" t="s">
        <v>106</v>
      </c>
      <c r="P1899" s="55"/>
      <c r="Q1899" s="40" t="s">
        <v>108</v>
      </c>
      <c r="R1899" s="55"/>
      <c r="S1899" s="55"/>
      <c r="T1899" s="55"/>
      <c r="U1899" s="55"/>
      <c r="V1899" s="55"/>
      <c r="W1899" s="55"/>
      <c r="X1899" s="55"/>
      <c r="Y1899" s="55"/>
      <c r="Z1899" s="40"/>
      <c r="AA1899" s="55"/>
      <c r="AB1899" s="40"/>
      <c r="AC1899" s="40"/>
      <c r="AD1899" s="55"/>
      <c r="AE1899" s="56"/>
      <c r="AF1899" s="56"/>
      <c r="AG1899" s="56"/>
      <c r="AH1899" s="56"/>
      <c r="AI1899" s="56"/>
      <c r="AJ1899" s="56"/>
      <c r="AK1899" s="56"/>
    </row>
    <row r="1900" ht="26.25" customHeight="1">
      <c r="A1900" s="40">
        <v>1810.0</v>
      </c>
      <c r="B1900" s="55"/>
      <c r="C1900" s="49" t="s">
        <v>8347</v>
      </c>
      <c r="D1900" s="67">
        <v>30628.0</v>
      </c>
      <c r="E1900" s="67"/>
      <c r="F1900" s="41" t="s">
        <v>101</v>
      </c>
      <c r="G1900" s="40"/>
      <c r="H1900" s="49" t="s">
        <v>8348</v>
      </c>
      <c r="I1900" s="49" t="s">
        <v>8349</v>
      </c>
      <c r="J1900" s="49" t="s">
        <v>51</v>
      </c>
      <c r="K1900" s="49" t="s">
        <v>1776</v>
      </c>
      <c r="L1900" s="52">
        <v>8.5255660096E10</v>
      </c>
      <c r="M1900" s="53">
        <v>8.1342977788E10</v>
      </c>
      <c r="N1900" s="55"/>
      <c r="O1900" s="40" t="s">
        <v>106</v>
      </c>
      <c r="P1900" s="55"/>
      <c r="Q1900" s="40" t="s">
        <v>108</v>
      </c>
      <c r="R1900" s="55"/>
      <c r="S1900" s="55"/>
      <c r="T1900" s="55"/>
      <c r="U1900" s="55"/>
      <c r="V1900" s="49" t="s">
        <v>8350</v>
      </c>
      <c r="W1900" s="55"/>
      <c r="X1900" s="55"/>
      <c r="Y1900" s="55"/>
      <c r="Z1900" s="40"/>
      <c r="AA1900" s="55"/>
      <c r="AB1900" s="40"/>
      <c r="AC1900" s="40"/>
      <c r="AD1900" s="55"/>
      <c r="AE1900" s="56"/>
      <c r="AF1900" s="56"/>
      <c r="AG1900" s="56"/>
      <c r="AH1900" s="56"/>
      <c r="AI1900" s="56"/>
      <c r="AJ1900" s="56"/>
      <c r="AK1900" s="56"/>
    </row>
    <row r="1901" ht="26.25" customHeight="1">
      <c r="A1901" s="40">
        <v>1811.0</v>
      </c>
      <c r="B1901" s="55"/>
      <c r="C1901" s="49" t="s">
        <v>8351</v>
      </c>
      <c r="D1901" s="68" t="s">
        <v>8352</v>
      </c>
      <c r="E1901" s="68"/>
      <c r="F1901" s="41" t="s">
        <v>101</v>
      </c>
      <c r="G1901" s="40"/>
      <c r="H1901" s="49" t="s">
        <v>8353</v>
      </c>
      <c r="I1901" s="49" t="s">
        <v>5504</v>
      </c>
      <c r="J1901" s="49" t="s">
        <v>33</v>
      </c>
      <c r="K1901" s="49" t="s">
        <v>105</v>
      </c>
      <c r="L1901" s="52">
        <v>8.1218478785E10</v>
      </c>
      <c r="M1901" s="53" t="s">
        <v>8354</v>
      </c>
      <c r="N1901" s="49" t="s">
        <v>8355</v>
      </c>
      <c r="O1901" s="40"/>
      <c r="P1901" s="55"/>
      <c r="Q1901" s="40" t="s">
        <v>108</v>
      </c>
      <c r="R1901" s="55"/>
      <c r="S1901" s="55"/>
      <c r="T1901" s="55"/>
      <c r="U1901" s="55"/>
      <c r="V1901" s="55"/>
      <c r="W1901" s="55"/>
      <c r="X1901" s="55"/>
      <c r="Y1901" s="55"/>
      <c r="Z1901" s="40"/>
      <c r="AA1901" s="55"/>
      <c r="AB1901" s="40"/>
      <c r="AC1901" s="40"/>
      <c r="AD1901" s="55"/>
      <c r="AE1901" s="56"/>
      <c r="AF1901" s="56"/>
      <c r="AG1901" s="56"/>
      <c r="AH1901" s="56"/>
      <c r="AI1901" s="56"/>
      <c r="AJ1901" s="56"/>
      <c r="AK1901" s="56"/>
    </row>
    <row r="1902" ht="26.25" customHeight="1">
      <c r="A1902" s="40">
        <v>1812.0</v>
      </c>
      <c r="B1902" s="55"/>
      <c r="C1902" s="49" t="s">
        <v>8356</v>
      </c>
      <c r="D1902" s="68" t="s">
        <v>8357</v>
      </c>
      <c r="E1902" s="68"/>
      <c r="F1902" s="41" t="s">
        <v>101</v>
      </c>
      <c r="G1902" s="40"/>
      <c r="H1902" s="49" t="s">
        <v>8358</v>
      </c>
      <c r="I1902" s="49" t="s">
        <v>1996</v>
      </c>
      <c r="J1902" s="49" t="s">
        <v>15</v>
      </c>
      <c r="K1902" s="49" t="s">
        <v>105</v>
      </c>
      <c r="L1902" s="52">
        <v>8.5692986817E10</v>
      </c>
      <c r="M1902" s="53" t="s">
        <v>8359</v>
      </c>
      <c r="N1902" s="49" t="s">
        <v>8360</v>
      </c>
      <c r="O1902" s="40" t="s">
        <v>106</v>
      </c>
      <c r="P1902" s="55"/>
      <c r="Q1902" s="40" t="s">
        <v>139</v>
      </c>
      <c r="R1902" s="55"/>
      <c r="S1902" s="55"/>
      <c r="T1902" s="55"/>
      <c r="U1902" s="55"/>
      <c r="V1902" s="49" t="s">
        <v>8361</v>
      </c>
      <c r="W1902" s="55"/>
      <c r="X1902" s="55"/>
      <c r="Y1902" s="55"/>
      <c r="Z1902" s="40"/>
      <c r="AA1902" s="55"/>
      <c r="AB1902" s="40"/>
      <c r="AC1902" s="40"/>
      <c r="AD1902" s="55"/>
      <c r="AE1902" s="56"/>
      <c r="AF1902" s="56"/>
      <c r="AG1902" s="56"/>
      <c r="AH1902" s="56"/>
      <c r="AI1902" s="56"/>
      <c r="AJ1902" s="56"/>
      <c r="AK1902" s="56"/>
    </row>
    <row r="1903" ht="26.25" customHeight="1">
      <c r="A1903" s="40">
        <v>1813.0</v>
      </c>
      <c r="B1903" s="55"/>
      <c r="C1903" s="49" t="s">
        <v>8362</v>
      </c>
      <c r="D1903" s="67">
        <v>34129.0</v>
      </c>
      <c r="E1903" s="67"/>
      <c r="F1903" s="41" t="s">
        <v>119</v>
      </c>
      <c r="G1903" s="40"/>
      <c r="H1903" s="49" t="s">
        <v>8363</v>
      </c>
      <c r="I1903" s="49" t="s">
        <v>2217</v>
      </c>
      <c r="J1903" s="49" t="s">
        <v>24</v>
      </c>
      <c r="K1903" s="49" t="s">
        <v>1776</v>
      </c>
      <c r="L1903" s="52">
        <v>8.1803315055E10</v>
      </c>
      <c r="M1903" s="53" t="s">
        <v>8364</v>
      </c>
      <c r="N1903" s="49" t="s">
        <v>8365</v>
      </c>
      <c r="O1903" s="40" t="s">
        <v>137</v>
      </c>
      <c r="P1903" s="55"/>
      <c r="Q1903" s="40" t="s">
        <v>2841</v>
      </c>
      <c r="R1903" s="55"/>
      <c r="S1903" s="55"/>
      <c r="T1903" s="55"/>
      <c r="U1903" s="55"/>
      <c r="V1903" s="49" t="s">
        <v>8366</v>
      </c>
      <c r="W1903" s="55"/>
      <c r="X1903" s="55"/>
      <c r="Y1903" s="55"/>
      <c r="Z1903" s="40"/>
      <c r="AA1903" s="55"/>
      <c r="AB1903" s="40"/>
      <c r="AC1903" s="40"/>
      <c r="AD1903" s="55"/>
      <c r="AE1903" s="56"/>
      <c r="AF1903" s="56"/>
      <c r="AG1903" s="56"/>
      <c r="AH1903" s="56"/>
      <c r="AI1903" s="56"/>
      <c r="AJ1903" s="56"/>
      <c r="AK1903" s="56"/>
    </row>
    <row r="1904" ht="26.25" customHeight="1">
      <c r="A1904" s="40">
        <v>1814.0</v>
      </c>
      <c r="B1904" s="55"/>
      <c r="C1904" s="49" t="s">
        <v>8367</v>
      </c>
      <c r="D1904" s="67">
        <v>33787.0</v>
      </c>
      <c r="E1904" s="67"/>
      <c r="F1904" s="41" t="s">
        <v>101</v>
      </c>
      <c r="G1904" s="40"/>
      <c r="H1904" s="49" t="s">
        <v>8368</v>
      </c>
      <c r="I1904" s="49" t="s">
        <v>2664</v>
      </c>
      <c r="J1904" s="49" t="s">
        <v>16</v>
      </c>
      <c r="K1904" s="49" t="s">
        <v>105</v>
      </c>
      <c r="L1904" s="52">
        <v>8.2227728222E10</v>
      </c>
      <c r="M1904" s="53" t="s">
        <v>1244</v>
      </c>
      <c r="N1904" s="49" t="s">
        <v>8369</v>
      </c>
      <c r="O1904" s="40" t="s">
        <v>137</v>
      </c>
      <c r="P1904" s="55"/>
      <c r="Q1904" s="40" t="s">
        <v>139</v>
      </c>
      <c r="R1904" s="55"/>
      <c r="S1904" s="55"/>
      <c r="T1904" s="55"/>
      <c r="U1904" s="55"/>
      <c r="V1904" s="49" t="s">
        <v>8370</v>
      </c>
      <c r="W1904" s="55"/>
      <c r="X1904" s="55"/>
      <c r="Y1904" s="55"/>
      <c r="Z1904" s="40"/>
      <c r="AA1904" s="55"/>
      <c r="AB1904" s="40"/>
      <c r="AC1904" s="40"/>
      <c r="AD1904" s="55"/>
      <c r="AE1904" s="56"/>
      <c r="AF1904" s="56"/>
      <c r="AG1904" s="56"/>
      <c r="AH1904" s="56"/>
      <c r="AI1904" s="56"/>
      <c r="AJ1904" s="56"/>
      <c r="AK1904" s="56"/>
    </row>
    <row r="1905" ht="26.25" customHeight="1">
      <c r="A1905" s="40">
        <v>1815.0</v>
      </c>
      <c r="B1905" s="55"/>
      <c r="C1905" s="49" t="s">
        <v>1016</v>
      </c>
      <c r="D1905" s="68" t="s">
        <v>8371</v>
      </c>
      <c r="E1905" s="68"/>
      <c r="F1905" s="41" t="s">
        <v>119</v>
      </c>
      <c r="G1905" s="40"/>
      <c r="H1905" s="49" t="s">
        <v>8372</v>
      </c>
      <c r="I1905" s="49" t="s">
        <v>15</v>
      </c>
      <c r="J1905" s="49" t="s">
        <v>15</v>
      </c>
      <c r="K1905" s="49" t="s">
        <v>1776</v>
      </c>
      <c r="L1905" s="52">
        <v>8.5810220959E10</v>
      </c>
      <c r="M1905" s="53" t="s">
        <v>8373</v>
      </c>
      <c r="N1905" s="49" t="s">
        <v>1015</v>
      </c>
      <c r="O1905" s="40" t="s">
        <v>4</v>
      </c>
      <c r="P1905" s="55"/>
      <c r="Q1905" s="40" t="s">
        <v>139</v>
      </c>
      <c r="R1905" s="55"/>
      <c r="S1905" s="55"/>
      <c r="T1905" s="55"/>
      <c r="U1905" s="55"/>
      <c r="V1905" s="55"/>
      <c r="W1905" s="55"/>
      <c r="X1905" s="55"/>
      <c r="Y1905" s="55"/>
      <c r="Z1905" s="40"/>
      <c r="AA1905" s="55"/>
      <c r="AB1905" s="40"/>
      <c r="AC1905" s="40"/>
      <c r="AD1905" s="55"/>
      <c r="AE1905" s="56"/>
      <c r="AF1905" s="56"/>
      <c r="AG1905" s="56"/>
      <c r="AH1905" s="56"/>
      <c r="AI1905" s="56"/>
      <c r="AJ1905" s="56"/>
      <c r="AK1905" s="56"/>
    </row>
    <row r="1906" ht="26.25" customHeight="1">
      <c r="A1906" s="40">
        <v>1816.0</v>
      </c>
      <c r="B1906" s="55"/>
      <c r="C1906" s="49" t="s">
        <v>8374</v>
      </c>
      <c r="D1906" s="68" t="s">
        <v>8375</v>
      </c>
      <c r="E1906" s="68"/>
      <c r="F1906" s="41" t="s">
        <v>101</v>
      </c>
      <c r="G1906" s="40"/>
      <c r="H1906" s="49" t="s">
        <v>8376</v>
      </c>
      <c r="I1906" s="49" t="s">
        <v>15</v>
      </c>
      <c r="J1906" s="49" t="s">
        <v>15</v>
      </c>
      <c r="K1906" s="49" t="s">
        <v>105</v>
      </c>
      <c r="L1906" s="52">
        <v>8.3891381488E10</v>
      </c>
      <c r="M1906" s="53"/>
      <c r="N1906" s="49" t="s">
        <v>8377</v>
      </c>
      <c r="O1906" s="40" t="s">
        <v>106</v>
      </c>
      <c r="P1906" s="55"/>
      <c r="Q1906" s="40" t="s">
        <v>139</v>
      </c>
      <c r="R1906" s="55"/>
      <c r="S1906" s="55"/>
      <c r="T1906" s="55"/>
      <c r="U1906" s="55"/>
      <c r="V1906" s="49" t="s">
        <v>8378</v>
      </c>
      <c r="W1906" s="55"/>
      <c r="X1906" s="55"/>
      <c r="Y1906" s="55"/>
      <c r="Z1906" s="40"/>
      <c r="AA1906" s="55"/>
      <c r="AB1906" s="40"/>
      <c r="AC1906" s="40"/>
      <c r="AD1906" s="55"/>
      <c r="AE1906" s="56"/>
      <c r="AF1906" s="56"/>
      <c r="AG1906" s="56"/>
      <c r="AH1906" s="56"/>
      <c r="AI1906" s="56"/>
      <c r="AJ1906" s="56"/>
      <c r="AK1906" s="56"/>
    </row>
    <row r="1907" ht="26.25" customHeight="1">
      <c r="A1907" s="40">
        <v>1817.0</v>
      </c>
      <c r="B1907" s="55"/>
      <c r="C1907" s="49" t="s">
        <v>8379</v>
      </c>
      <c r="D1907" s="67">
        <v>34517.0</v>
      </c>
      <c r="E1907" s="67"/>
      <c r="F1907" s="41" t="s">
        <v>101</v>
      </c>
      <c r="G1907" s="40"/>
      <c r="H1907" s="49" t="s">
        <v>8380</v>
      </c>
      <c r="I1907" s="49" t="s">
        <v>4655</v>
      </c>
      <c r="J1907" s="49" t="s">
        <v>15</v>
      </c>
      <c r="K1907" s="49" t="s">
        <v>1776</v>
      </c>
      <c r="L1907" s="52">
        <v>8.3874890517E10</v>
      </c>
      <c r="M1907" s="53"/>
      <c r="N1907" s="49" t="s">
        <v>8381</v>
      </c>
      <c r="O1907" s="40" t="s">
        <v>106</v>
      </c>
      <c r="P1907" s="55"/>
      <c r="Q1907" s="40" t="s">
        <v>139</v>
      </c>
      <c r="R1907" s="55"/>
      <c r="S1907" s="55"/>
      <c r="T1907" s="55"/>
      <c r="U1907" s="55"/>
      <c r="V1907" s="49" t="s">
        <v>7637</v>
      </c>
      <c r="W1907" s="55"/>
      <c r="X1907" s="55"/>
      <c r="Y1907" s="55"/>
      <c r="Z1907" s="40"/>
      <c r="AA1907" s="55"/>
      <c r="AB1907" s="40"/>
      <c r="AC1907" s="40"/>
      <c r="AD1907" s="55"/>
      <c r="AE1907" s="56"/>
      <c r="AF1907" s="56"/>
      <c r="AG1907" s="56"/>
      <c r="AH1907" s="56"/>
      <c r="AI1907" s="56"/>
      <c r="AJ1907" s="56"/>
      <c r="AK1907" s="56"/>
    </row>
    <row r="1908" ht="26.25" customHeight="1">
      <c r="A1908" s="40">
        <v>1818.0</v>
      </c>
      <c r="B1908" s="55"/>
      <c r="C1908" s="49" t="s">
        <v>8382</v>
      </c>
      <c r="D1908" s="68" t="s">
        <v>7943</v>
      </c>
      <c r="E1908" s="68"/>
      <c r="F1908" s="41" t="s">
        <v>119</v>
      </c>
      <c r="G1908" s="40"/>
      <c r="H1908" s="49" t="s">
        <v>8383</v>
      </c>
      <c r="I1908" s="49" t="s">
        <v>2056</v>
      </c>
      <c r="J1908" s="49" t="s">
        <v>11</v>
      </c>
      <c r="K1908" s="49" t="s">
        <v>8384</v>
      </c>
      <c r="L1908" s="52">
        <v>8.7888752944E10</v>
      </c>
      <c r="M1908" s="53">
        <v>8.9669933209E10</v>
      </c>
      <c r="N1908" s="49" t="s">
        <v>8385</v>
      </c>
      <c r="O1908" s="40" t="s">
        <v>106</v>
      </c>
      <c r="P1908" s="55"/>
      <c r="Q1908" s="40" t="s">
        <v>139</v>
      </c>
      <c r="R1908" s="55"/>
      <c r="S1908" s="55"/>
      <c r="T1908" s="55"/>
      <c r="U1908" s="55"/>
      <c r="V1908" s="49" t="s">
        <v>89</v>
      </c>
      <c r="W1908" s="55"/>
      <c r="X1908" s="55"/>
      <c r="Y1908" s="55"/>
      <c r="Z1908" s="40"/>
      <c r="AA1908" s="55"/>
      <c r="AB1908" s="40"/>
      <c r="AC1908" s="40"/>
      <c r="AD1908" s="55"/>
      <c r="AE1908" s="56"/>
      <c r="AF1908" s="56"/>
      <c r="AG1908" s="56"/>
      <c r="AH1908" s="56"/>
      <c r="AI1908" s="56"/>
      <c r="AJ1908" s="56"/>
      <c r="AK1908" s="56"/>
    </row>
    <row r="1909" ht="26.25" customHeight="1">
      <c r="A1909" s="40">
        <v>1819.0</v>
      </c>
      <c r="B1909" s="55"/>
      <c r="C1909" s="49" t="s">
        <v>8386</v>
      </c>
      <c r="D1909" s="67">
        <v>29867.0</v>
      </c>
      <c r="E1909" s="67"/>
      <c r="F1909" s="41" t="s">
        <v>101</v>
      </c>
      <c r="G1909" s="40"/>
      <c r="H1909" s="49" t="s">
        <v>8387</v>
      </c>
      <c r="I1909" s="49" t="s">
        <v>2020</v>
      </c>
      <c r="J1909" s="49" t="s">
        <v>15</v>
      </c>
      <c r="K1909" s="49" t="s">
        <v>105</v>
      </c>
      <c r="L1909" s="52">
        <v>8.9510879321E10</v>
      </c>
      <c r="M1909" s="53">
        <v>8.3893791954E10</v>
      </c>
      <c r="N1909" s="49" t="s">
        <v>8388</v>
      </c>
      <c r="O1909" s="40" t="s">
        <v>106</v>
      </c>
      <c r="P1909" s="55"/>
      <c r="Q1909" s="40" t="s">
        <v>108</v>
      </c>
      <c r="R1909" s="55"/>
      <c r="S1909" s="55"/>
      <c r="T1909" s="55"/>
      <c r="U1909" s="55"/>
      <c r="V1909" s="49" t="s">
        <v>8389</v>
      </c>
      <c r="W1909" s="55"/>
      <c r="X1909" s="55"/>
      <c r="Y1909" s="55"/>
      <c r="Z1909" s="40"/>
      <c r="AA1909" s="55"/>
      <c r="AB1909" s="40"/>
      <c r="AC1909" s="40"/>
      <c r="AD1909" s="55"/>
      <c r="AE1909" s="56"/>
      <c r="AF1909" s="56"/>
      <c r="AG1909" s="56"/>
      <c r="AH1909" s="56"/>
      <c r="AI1909" s="56"/>
      <c r="AJ1909" s="56"/>
      <c r="AK1909" s="56"/>
    </row>
    <row r="1910" ht="26.25" customHeight="1">
      <c r="A1910" s="40">
        <v>1820.0</v>
      </c>
      <c r="B1910" s="55"/>
      <c r="C1910" s="49" t="s">
        <v>8390</v>
      </c>
      <c r="D1910" s="68" t="s">
        <v>8391</v>
      </c>
      <c r="E1910" s="68"/>
      <c r="F1910" s="41" t="s">
        <v>101</v>
      </c>
      <c r="G1910" s="40"/>
      <c r="H1910" s="49" t="s">
        <v>8392</v>
      </c>
      <c r="I1910" s="49" t="s">
        <v>5504</v>
      </c>
      <c r="J1910" s="49" t="s">
        <v>33</v>
      </c>
      <c r="K1910" s="49" t="s">
        <v>1776</v>
      </c>
      <c r="L1910" s="52">
        <v>8.1347973494E10</v>
      </c>
      <c r="M1910" s="53"/>
      <c r="N1910" s="49" t="s">
        <v>8393</v>
      </c>
      <c r="O1910" s="40" t="s">
        <v>106</v>
      </c>
      <c r="P1910" s="55"/>
      <c r="Q1910" s="40" t="s">
        <v>108</v>
      </c>
      <c r="R1910" s="55"/>
      <c r="S1910" s="55"/>
      <c r="T1910" s="55"/>
      <c r="U1910" s="55"/>
      <c r="V1910" s="55"/>
      <c r="W1910" s="55"/>
      <c r="X1910" s="55"/>
      <c r="Y1910" s="55"/>
      <c r="Z1910" s="40"/>
      <c r="AA1910" s="55"/>
      <c r="AB1910" s="40"/>
      <c r="AC1910" s="40"/>
      <c r="AD1910" s="55"/>
      <c r="AE1910" s="56"/>
      <c r="AF1910" s="56"/>
      <c r="AG1910" s="56"/>
      <c r="AH1910" s="56"/>
      <c r="AI1910" s="56"/>
      <c r="AJ1910" s="56"/>
      <c r="AK1910" s="56"/>
    </row>
    <row r="1911" ht="26.25" customHeight="1">
      <c r="A1911" s="40">
        <v>1821.0</v>
      </c>
      <c r="B1911" s="55"/>
      <c r="C1911" s="49" t="s">
        <v>8394</v>
      </c>
      <c r="D1911" s="68" t="s">
        <v>8395</v>
      </c>
      <c r="E1911" s="68"/>
      <c r="F1911" s="41" t="s">
        <v>101</v>
      </c>
      <c r="G1911" s="40"/>
      <c r="H1911" s="49" t="s">
        <v>8396</v>
      </c>
      <c r="I1911" s="49" t="s">
        <v>2027</v>
      </c>
      <c r="J1911" s="49" t="s">
        <v>15</v>
      </c>
      <c r="K1911" s="49" t="s">
        <v>105</v>
      </c>
      <c r="L1911" s="52">
        <v>8.3806359739E10</v>
      </c>
      <c r="M1911" s="53">
        <v>8.1908979066E10</v>
      </c>
      <c r="N1911" s="49" t="s">
        <v>8397</v>
      </c>
      <c r="O1911" s="40" t="s">
        <v>106</v>
      </c>
      <c r="P1911" s="55"/>
      <c r="Q1911" s="40" t="s">
        <v>139</v>
      </c>
      <c r="R1911" s="55"/>
      <c r="S1911" s="55"/>
      <c r="T1911" s="55"/>
      <c r="U1911" s="55"/>
      <c r="V1911" s="49" t="s">
        <v>3526</v>
      </c>
      <c r="W1911" s="55"/>
      <c r="X1911" s="55"/>
      <c r="Y1911" s="55"/>
      <c r="Z1911" s="40"/>
      <c r="AA1911" s="55"/>
      <c r="AB1911" s="40"/>
      <c r="AC1911" s="40"/>
      <c r="AD1911" s="55"/>
      <c r="AE1911" s="56"/>
      <c r="AF1911" s="56"/>
      <c r="AG1911" s="56"/>
      <c r="AH1911" s="56"/>
      <c r="AI1911" s="56"/>
      <c r="AJ1911" s="56"/>
      <c r="AK1911" s="56"/>
    </row>
    <row r="1912" ht="26.25" customHeight="1">
      <c r="A1912" s="40">
        <v>1822.0</v>
      </c>
      <c r="B1912" s="55"/>
      <c r="C1912" s="49" t="s">
        <v>8398</v>
      </c>
      <c r="D1912" s="68" t="s">
        <v>8399</v>
      </c>
      <c r="E1912" s="68"/>
      <c r="F1912" s="41" t="s">
        <v>119</v>
      </c>
      <c r="G1912" s="40"/>
      <c r="H1912" s="49" t="s">
        <v>8400</v>
      </c>
      <c r="I1912" s="49" t="s">
        <v>2020</v>
      </c>
      <c r="J1912" s="49" t="s">
        <v>15</v>
      </c>
      <c r="K1912" s="49" t="s">
        <v>1776</v>
      </c>
      <c r="L1912" s="52">
        <v>8.5966255391E10</v>
      </c>
      <c r="M1912" s="53" t="s">
        <v>8401</v>
      </c>
      <c r="N1912" s="49" t="s">
        <v>8402</v>
      </c>
      <c r="O1912" s="40" t="s">
        <v>2890</v>
      </c>
      <c r="P1912" s="55"/>
      <c r="Q1912" s="40" t="s">
        <v>139</v>
      </c>
      <c r="R1912" s="55"/>
      <c r="S1912" s="55"/>
      <c r="T1912" s="55"/>
      <c r="U1912" s="55"/>
      <c r="V1912" s="49" t="s">
        <v>8403</v>
      </c>
      <c r="W1912" s="55"/>
      <c r="X1912" s="55"/>
      <c r="Y1912" s="55"/>
      <c r="Z1912" s="40"/>
      <c r="AA1912" s="55"/>
      <c r="AB1912" s="40"/>
      <c r="AC1912" s="40"/>
      <c r="AD1912" s="55"/>
      <c r="AE1912" s="56"/>
      <c r="AF1912" s="56"/>
      <c r="AG1912" s="56"/>
      <c r="AH1912" s="56"/>
      <c r="AI1912" s="56"/>
      <c r="AJ1912" s="56"/>
      <c r="AK1912" s="56"/>
    </row>
    <row r="1913" ht="26.25" customHeight="1">
      <c r="A1913" s="40">
        <v>1823.0</v>
      </c>
      <c r="B1913" s="55"/>
      <c r="C1913" s="49" t="s">
        <v>8404</v>
      </c>
      <c r="D1913" s="68" t="s">
        <v>421</v>
      </c>
      <c r="E1913" s="68"/>
      <c r="F1913" s="41" t="s">
        <v>119</v>
      </c>
      <c r="G1913" s="40"/>
      <c r="H1913" s="49" t="s">
        <v>8405</v>
      </c>
      <c r="I1913" s="49" t="s">
        <v>2609</v>
      </c>
      <c r="J1913" s="49" t="s">
        <v>13</v>
      </c>
      <c r="K1913" s="49" t="s">
        <v>1776</v>
      </c>
      <c r="L1913" s="52" t="s">
        <v>8406</v>
      </c>
      <c r="M1913" s="53">
        <v>8.9652917369E10</v>
      </c>
      <c r="N1913" s="49" t="s">
        <v>8407</v>
      </c>
      <c r="O1913" s="40" t="s">
        <v>106</v>
      </c>
      <c r="P1913" s="55"/>
      <c r="Q1913" s="40" t="s">
        <v>139</v>
      </c>
      <c r="R1913" s="55"/>
      <c r="S1913" s="55"/>
      <c r="T1913" s="55"/>
      <c r="U1913" s="55"/>
      <c r="V1913" s="49" t="s">
        <v>8408</v>
      </c>
      <c r="W1913" s="55"/>
      <c r="X1913" s="55"/>
      <c r="Y1913" s="55"/>
      <c r="Z1913" s="40"/>
      <c r="AA1913" s="55"/>
      <c r="AB1913" s="40"/>
      <c r="AC1913" s="40"/>
      <c r="AD1913" s="55"/>
      <c r="AE1913" s="56"/>
      <c r="AF1913" s="56"/>
      <c r="AG1913" s="56"/>
      <c r="AH1913" s="56"/>
      <c r="AI1913" s="56"/>
      <c r="AJ1913" s="56"/>
      <c r="AK1913" s="56"/>
    </row>
    <row r="1914" ht="26.25" customHeight="1">
      <c r="A1914" s="40">
        <v>1824.0</v>
      </c>
      <c r="B1914" s="55"/>
      <c r="C1914" s="49" t="s">
        <v>8409</v>
      </c>
      <c r="D1914" s="68" t="s">
        <v>8410</v>
      </c>
      <c r="E1914" s="68"/>
      <c r="F1914" s="41" t="s">
        <v>119</v>
      </c>
      <c r="G1914" s="40"/>
      <c r="H1914" s="49" t="s">
        <v>8411</v>
      </c>
      <c r="I1914" s="49" t="s">
        <v>2235</v>
      </c>
      <c r="J1914" s="49" t="s">
        <v>11</v>
      </c>
      <c r="K1914" s="49" t="s">
        <v>1776</v>
      </c>
      <c r="L1914" s="52">
        <v>8.5262305312E10</v>
      </c>
      <c r="M1914" s="53">
        <v>8.2361317929E10</v>
      </c>
      <c r="N1914" s="49" t="s">
        <v>8412</v>
      </c>
      <c r="O1914" s="40" t="s">
        <v>106</v>
      </c>
      <c r="P1914" s="55"/>
      <c r="Q1914" s="40" t="s">
        <v>108</v>
      </c>
      <c r="R1914" s="55"/>
      <c r="S1914" s="55"/>
      <c r="T1914" s="55"/>
      <c r="U1914" s="55"/>
      <c r="V1914" s="49" t="s">
        <v>8413</v>
      </c>
      <c r="W1914" s="55"/>
      <c r="X1914" s="55"/>
      <c r="Y1914" s="55"/>
      <c r="Z1914" s="40"/>
      <c r="AA1914" s="55"/>
      <c r="AB1914" s="40"/>
      <c r="AC1914" s="40"/>
      <c r="AD1914" s="55"/>
      <c r="AE1914" s="56"/>
      <c r="AF1914" s="56"/>
      <c r="AG1914" s="56"/>
      <c r="AH1914" s="56"/>
      <c r="AI1914" s="56"/>
      <c r="AJ1914" s="56"/>
      <c r="AK1914" s="56"/>
    </row>
    <row r="1915" ht="26.25" customHeight="1">
      <c r="A1915" s="40">
        <v>1825.0</v>
      </c>
      <c r="B1915" s="55"/>
      <c r="C1915" s="49" t="s">
        <v>8414</v>
      </c>
      <c r="D1915" s="68" t="s">
        <v>8415</v>
      </c>
      <c r="E1915" s="68"/>
      <c r="F1915" s="41" t="s">
        <v>119</v>
      </c>
      <c r="G1915" s="40"/>
      <c r="H1915" s="49" t="s">
        <v>8416</v>
      </c>
      <c r="I1915" s="49" t="s">
        <v>1996</v>
      </c>
      <c r="J1915" s="49" t="s">
        <v>15</v>
      </c>
      <c r="K1915" s="49" t="s">
        <v>1776</v>
      </c>
      <c r="L1915" s="52">
        <v>8.156350253E10</v>
      </c>
      <c r="M1915" s="53" t="s">
        <v>8417</v>
      </c>
      <c r="N1915" s="49" t="s">
        <v>8418</v>
      </c>
      <c r="O1915" s="40" t="s">
        <v>106</v>
      </c>
      <c r="P1915" s="55"/>
      <c r="Q1915" s="40" t="s">
        <v>139</v>
      </c>
      <c r="R1915" s="55"/>
      <c r="S1915" s="55"/>
      <c r="T1915" s="55"/>
      <c r="U1915" s="55"/>
      <c r="V1915" s="49" t="s">
        <v>8419</v>
      </c>
      <c r="W1915" s="55"/>
      <c r="X1915" s="55"/>
      <c r="Y1915" s="55"/>
      <c r="Z1915" s="40"/>
      <c r="AA1915" s="55"/>
      <c r="AB1915" s="40"/>
      <c r="AC1915" s="40"/>
      <c r="AD1915" s="55"/>
      <c r="AE1915" s="56"/>
      <c r="AF1915" s="56"/>
      <c r="AG1915" s="56"/>
      <c r="AH1915" s="56"/>
      <c r="AI1915" s="56"/>
      <c r="AJ1915" s="56"/>
      <c r="AK1915" s="56"/>
    </row>
    <row r="1916" ht="26.25" customHeight="1">
      <c r="A1916" s="40">
        <v>1826.0</v>
      </c>
      <c r="B1916" s="55"/>
      <c r="C1916" s="49" t="s">
        <v>8420</v>
      </c>
      <c r="D1916" s="67">
        <v>32547.0</v>
      </c>
      <c r="E1916" s="67"/>
      <c r="F1916" s="41" t="s">
        <v>119</v>
      </c>
      <c r="G1916" s="40"/>
      <c r="H1916" s="49" t="s">
        <v>8421</v>
      </c>
      <c r="I1916" s="49" t="s">
        <v>1356</v>
      </c>
      <c r="J1916" s="49" t="s">
        <v>15</v>
      </c>
      <c r="K1916" s="49" t="s">
        <v>1776</v>
      </c>
      <c r="L1916" s="52">
        <v>8.8212900861E10</v>
      </c>
      <c r="M1916" s="53" t="s">
        <v>8422</v>
      </c>
      <c r="N1916" s="49" t="s">
        <v>8423</v>
      </c>
      <c r="O1916" s="40" t="s">
        <v>2890</v>
      </c>
      <c r="P1916" s="55"/>
      <c r="Q1916" s="40" t="s">
        <v>108</v>
      </c>
      <c r="R1916" s="55"/>
      <c r="S1916" s="55"/>
      <c r="T1916" s="55"/>
      <c r="U1916" s="55"/>
      <c r="V1916" s="49" t="s">
        <v>8424</v>
      </c>
      <c r="W1916" s="55"/>
      <c r="X1916" s="55"/>
      <c r="Y1916" s="55"/>
      <c r="Z1916" s="40"/>
      <c r="AA1916" s="55"/>
      <c r="AB1916" s="40"/>
      <c r="AC1916" s="40"/>
      <c r="AD1916" s="55"/>
      <c r="AE1916" s="56"/>
      <c r="AF1916" s="56"/>
      <c r="AG1916" s="56"/>
      <c r="AH1916" s="56"/>
      <c r="AI1916" s="56"/>
      <c r="AJ1916" s="56"/>
      <c r="AK1916" s="56"/>
    </row>
    <row r="1917" ht="26.25" customHeight="1">
      <c r="A1917" s="40">
        <v>1827.0</v>
      </c>
      <c r="B1917" s="55"/>
      <c r="C1917" s="49" t="s">
        <v>8425</v>
      </c>
      <c r="D1917" s="68" t="s">
        <v>8426</v>
      </c>
      <c r="E1917" s="68"/>
      <c r="F1917" s="41" t="s">
        <v>101</v>
      </c>
      <c r="G1917" s="40"/>
      <c r="H1917" s="49" t="s">
        <v>8427</v>
      </c>
      <c r="I1917" s="49" t="s">
        <v>4655</v>
      </c>
      <c r="J1917" s="49" t="s">
        <v>15</v>
      </c>
      <c r="K1917" s="49" t="s">
        <v>105</v>
      </c>
      <c r="L1917" s="52">
        <v>8.2260143514E10</v>
      </c>
      <c r="M1917" s="53">
        <v>8.811307178E9</v>
      </c>
      <c r="N1917" s="49" t="s">
        <v>8428</v>
      </c>
      <c r="O1917" s="40" t="s">
        <v>106</v>
      </c>
      <c r="P1917" s="55"/>
      <c r="Q1917" s="40" t="s">
        <v>139</v>
      </c>
      <c r="R1917" s="55"/>
      <c r="S1917" s="55"/>
      <c r="T1917" s="55"/>
      <c r="U1917" s="55"/>
      <c r="V1917" s="49" t="s">
        <v>8429</v>
      </c>
      <c r="W1917" s="55"/>
      <c r="X1917" s="55"/>
      <c r="Y1917" s="55"/>
      <c r="Z1917" s="40"/>
      <c r="AA1917" s="55"/>
      <c r="AB1917" s="40"/>
      <c r="AC1917" s="40"/>
      <c r="AD1917" s="55"/>
      <c r="AE1917" s="56"/>
      <c r="AF1917" s="56"/>
      <c r="AG1917" s="56"/>
      <c r="AH1917" s="56"/>
      <c r="AI1917" s="56"/>
      <c r="AJ1917" s="56"/>
      <c r="AK1917" s="56"/>
    </row>
    <row r="1918" ht="26.25" customHeight="1">
      <c r="A1918" s="40">
        <v>1828.0</v>
      </c>
      <c r="B1918" s="55"/>
      <c r="C1918" s="49" t="s">
        <v>8430</v>
      </c>
      <c r="D1918" s="68" t="s">
        <v>8431</v>
      </c>
      <c r="E1918" s="68"/>
      <c r="F1918" s="41" t="s">
        <v>101</v>
      </c>
      <c r="G1918" s="40"/>
      <c r="H1918" s="49" t="s">
        <v>8432</v>
      </c>
      <c r="I1918" s="49" t="s">
        <v>2027</v>
      </c>
      <c r="J1918" s="49" t="s">
        <v>15</v>
      </c>
      <c r="K1918" s="49" t="s">
        <v>1776</v>
      </c>
      <c r="L1918" s="52">
        <v>8.9629216771E10</v>
      </c>
      <c r="M1918" s="53">
        <v>8.9629216771E10</v>
      </c>
      <c r="N1918" s="49" t="s">
        <v>8433</v>
      </c>
      <c r="O1918" s="40" t="s">
        <v>106</v>
      </c>
      <c r="P1918" s="55"/>
      <c r="Q1918" s="40" t="s">
        <v>8434</v>
      </c>
      <c r="R1918" s="55"/>
      <c r="S1918" s="55"/>
      <c r="T1918" s="55"/>
      <c r="U1918" s="55"/>
      <c r="V1918" s="49" t="s">
        <v>8435</v>
      </c>
      <c r="W1918" s="55"/>
      <c r="X1918" s="55"/>
      <c r="Y1918" s="55"/>
      <c r="Z1918" s="40"/>
      <c r="AA1918" s="55"/>
      <c r="AB1918" s="40"/>
      <c r="AC1918" s="40"/>
      <c r="AD1918" s="55"/>
      <c r="AE1918" s="56"/>
      <c r="AF1918" s="56"/>
      <c r="AG1918" s="56"/>
      <c r="AH1918" s="56"/>
      <c r="AI1918" s="56"/>
      <c r="AJ1918" s="56"/>
      <c r="AK1918" s="56"/>
    </row>
    <row r="1919" ht="26.25" customHeight="1">
      <c r="A1919" s="40">
        <v>1829.0</v>
      </c>
      <c r="B1919" s="55"/>
      <c r="C1919" s="49" t="s">
        <v>8436</v>
      </c>
      <c r="D1919" s="68" t="s">
        <v>8437</v>
      </c>
      <c r="E1919" s="68"/>
      <c r="F1919" s="41" t="s">
        <v>101</v>
      </c>
      <c r="G1919" s="40"/>
      <c r="H1919" s="49" t="s">
        <v>8438</v>
      </c>
      <c r="I1919" s="49" t="s">
        <v>151</v>
      </c>
      <c r="J1919" s="49" t="s">
        <v>11</v>
      </c>
      <c r="K1919" s="49" t="s">
        <v>105</v>
      </c>
      <c r="L1919" s="52" t="s">
        <v>8439</v>
      </c>
      <c r="M1919" s="53"/>
      <c r="N1919" s="55"/>
      <c r="O1919" s="40" t="s">
        <v>106</v>
      </c>
      <c r="P1919" s="55"/>
      <c r="Q1919" s="40" t="s">
        <v>139</v>
      </c>
      <c r="R1919" s="55"/>
      <c r="S1919" s="55"/>
      <c r="T1919" s="55"/>
      <c r="U1919" s="55"/>
      <c r="V1919" s="55"/>
      <c r="W1919" s="55"/>
      <c r="X1919" s="55"/>
      <c r="Y1919" s="55"/>
      <c r="Z1919" s="40"/>
      <c r="AA1919" s="55"/>
      <c r="AB1919" s="40"/>
      <c r="AC1919" s="40"/>
      <c r="AD1919" s="55"/>
      <c r="AE1919" s="56"/>
      <c r="AF1919" s="56"/>
      <c r="AG1919" s="56"/>
      <c r="AH1919" s="56"/>
      <c r="AI1919" s="56"/>
      <c r="AJ1919" s="56"/>
      <c r="AK1919" s="56"/>
    </row>
    <row r="1920" ht="26.25" customHeight="1">
      <c r="A1920" s="40">
        <v>1830.0</v>
      </c>
      <c r="B1920" s="55"/>
      <c r="C1920" s="49" t="s">
        <v>8440</v>
      </c>
      <c r="D1920" s="68" t="s">
        <v>3422</v>
      </c>
      <c r="E1920" s="68"/>
      <c r="F1920" s="41" t="s">
        <v>119</v>
      </c>
      <c r="G1920" s="40"/>
      <c r="H1920" s="49" t="s">
        <v>8441</v>
      </c>
      <c r="I1920" s="49" t="s">
        <v>8442</v>
      </c>
      <c r="J1920" s="49" t="s">
        <v>11</v>
      </c>
      <c r="K1920" s="49" t="s">
        <v>1776</v>
      </c>
      <c r="L1920" s="52">
        <v>8.9538E15</v>
      </c>
      <c r="M1920" s="53" t="s">
        <v>8443</v>
      </c>
      <c r="N1920" s="49" t="s">
        <v>8444</v>
      </c>
      <c r="O1920" s="40" t="s">
        <v>106</v>
      </c>
      <c r="P1920" s="55"/>
      <c r="Q1920" s="40" t="s">
        <v>139</v>
      </c>
      <c r="R1920" s="55"/>
      <c r="S1920" s="55"/>
      <c r="T1920" s="55"/>
      <c r="U1920" s="55"/>
      <c r="V1920" s="49" t="s">
        <v>8445</v>
      </c>
      <c r="W1920" s="55"/>
      <c r="X1920" s="55"/>
      <c r="Y1920" s="55"/>
      <c r="Z1920" s="40"/>
      <c r="AA1920" s="55"/>
      <c r="AB1920" s="40"/>
      <c r="AC1920" s="40"/>
      <c r="AD1920" s="55"/>
      <c r="AE1920" s="56"/>
      <c r="AF1920" s="56"/>
      <c r="AG1920" s="56"/>
      <c r="AH1920" s="56"/>
      <c r="AI1920" s="56"/>
      <c r="AJ1920" s="56"/>
      <c r="AK1920" s="56"/>
    </row>
    <row r="1921" ht="26.25" customHeight="1">
      <c r="A1921" s="40">
        <v>1831.0</v>
      </c>
      <c r="B1921" s="55"/>
      <c r="C1921" s="49" t="s">
        <v>8446</v>
      </c>
      <c r="D1921" s="67">
        <v>32055.0</v>
      </c>
      <c r="E1921" s="67"/>
      <c r="F1921" s="41" t="s">
        <v>101</v>
      </c>
      <c r="G1921" s="40"/>
      <c r="H1921" s="49" t="s">
        <v>8447</v>
      </c>
      <c r="I1921" s="49" t="s">
        <v>8448</v>
      </c>
      <c r="J1921" s="49" t="s">
        <v>11</v>
      </c>
      <c r="K1921" s="49" t="s">
        <v>105</v>
      </c>
      <c r="L1921" s="52">
        <v>8.970010444E9</v>
      </c>
      <c r="M1921" s="53">
        <v>8.2110836859E10</v>
      </c>
      <c r="N1921" s="49" t="s">
        <v>8449</v>
      </c>
      <c r="O1921" s="40" t="s">
        <v>106</v>
      </c>
      <c r="P1921" s="55"/>
      <c r="Q1921" s="40" t="s">
        <v>139</v>
      </c>
      <c r="R1921" s="55"/>
      <c r="S1921" s="55"/>
      <c r="T1921" s="55"/>
      <c r="U1921" s="55"/>
      <c r="V1921" s="49" t="s">
        <v>8450</v>
      </c>
      <c r="W1921" s="55"/>
      <c r="X1921" s="55"/>
      <c r="Y1921" s="55"/>
      <c r="Z1921" s="40"/>
      <c r="AA1921" s="55"/>
      <c r="AB1921" s="40"/>
      <c r="AC1921" s="40"/>
      <c r="AD1921" s="55"/>
      <c r="AE1921" s="56"/>
      <c r="AF1921" s="56"/>
      <c r="AG1921" s="56"/>
      <c r="AH1921" s="56"/>
      <c r="AI1921" s="56"/>
      <c r="AJ1921" s="56"/>
      <c r="AK1921" s="56"/>
    </row>
    <row r="1922" ht="26.25" customHeight="1">
      <c r="A1922" s="40">
        <v>1832.0</v>
      </c>
      <c r="B1922" s="55"/>
      <c r="C1922" s="49" t="s">
        <v>8451</v>
      </c>
      <c r="D1922" s="68" t="s">
        <v>8452</v>
      </c>
      <c r="E1922" s="68"/>
      <c r="F1922" s="41" t="s">
        <v>119</v>
      </c>
      <c r="G1922" s="40"/>
      <c r="H1922" s="49" t="s">
        <v>8453</v>
      </c>
      <c r="I1922" s="49" t="s">
        <v>8454</v>
      </c>
      <c r="J1922" s="49" t="s">
        <v>11</v>
      </c>
      <c r="K1922" s="49" t="s">
        <v>8455</v>
      </c>
      <c r="L1922" s="52">
        <v>8.9652310273E10</v>
      </c>
      <c r="M1922" s="53" t="s">
        <v>7485</v>
      </c>
      <c r="N1922" s="49" t="s">
        <v>8456</v>
      </c>
      <c r="O1922" s="40" t="s">
        <v>106</v>
      </c>
      <c r="P1922" s="55"/>
      <c r="Q1922" s="40" t="s">
        <v>139</v>
      </c>
      <c r="R1922" s="55"/>
      <c r="S1922" s="55"/>
      <c r="T1922" s="55"/>
      <c r="U1922" s="55"/>
      <c r="V1922" s="49" t="s">
        <v>8457</v>
      </c>
      <c r="W1922" s="55"/>
      <c r="X1922" s="55"/>
      <c r="Y1922" s="55"/>
      <c r="Z1922" s="40"/>
      <c r="AA1922" s="55"/>
      <c r="AB1922" s="40"/>
      <c r="AC1922" s="40"/>
      <c r="AD1922" s="55"/>
      <c r="AE1922" s="56"/>
      <c r="AF1922" s="56"/>
      <c r="AG1922" s="56"/>
      <c r="AH1922" s="56"/>
      <c r="AI1922" s="56"/>
      <c r="AJ1922" s="56"/>
      <c r="AK1922" s="56"/>
    </row>
    <row r="1923" ht="26.25" customHeight="1">
      <c r="A1923" s="40">
        <v>1833.0</v>
      </c>
      <c r="B1923" s="55"/>
      <c r="C1923" s="49" t="s">
        <v>8458</v>
      </c>
      <c r="D1923" s="68" t="s">
        <v>5223</v>
      </c>
      <c r="E1923" s="68"/>
      <c r="F1923" s="41" t="s">
        <v>101</v>
      </c>
      <c r="G1923" s="40"/>
      <c r="H1923" s="49" t="s">
        <v>8459</v>
      </c>
      <c r="I1923" s="49" t="s">
        <v>8460</v>
      </c>
      <c r="J1923" s="49" t="s">
        <v>11</v>
      </c>
      <c r="K1923" s="49" t="s">
        <v>1776</v>
      </c>
      <c r="L1923" s="52">
        <v>8.2298410023E10</v>
      </c>
      <c r="M1923" s="53" t="s">
        <v>8461</v>
      </c>
      <c r="N1923" s="49" t="s">
        <v>8462</v>
      </c>
      <c r="O1923" s="40" t="s">
        <v>145</v>
      </c>
      <c r="P1923" s="55"/>
      <c r="Q1923" s="40" t="s">
        <v>108</v>
      </c>
      <c r="R1923" s="55"/>
      <c r="S1923" s="55"/>
      <c r="T1923" s="55"/>
      <c r="U1923" s="55"/>
      <c r="V1923" s="49" t="s">
        <v>8463</v>
      </c>
      <c r="W1923" s="55"/>
      <c r="X1923" s="55"/>
      <c r="Y1923" s="55"/>
      <c r="Z1923" s="40"/>
      <c r="AA1923" s="55"/>
      <c r="AB1923" s="40"/>
      <c r="AC1923" s="40"/>
      <c r="AD1923" s="55"/>
      <c r="AE1923" s="56"/>
      <c r="AF1923" s="56"/>
      <c r="AG1923" s="56"/>
      <c r="AH1923" s="56"/>
      <c r="AI1923" s="56"/>
      <c r="AJ1923" s="56"/>
      <c r="AK1923" s="56"/>
    </row>
    <row r="1924" ht="26.25" customHeight="1">
      <c r="A1924" s="40">
        <v>1834.0</v>
      </c>
      <c r="B1924" s="55"/>
      <c r="C1924" s="49" t="s">
        <v>8464</v>
      </c>
      <c r="D1924" s="68" t="s">
        <v>8465</v>
      </c>
      <c r="E1924" s="68"/>
      <c r="F1924" s="41" t="s">
        <v>101</v>
      </c>
      <c r="G1924" s="40"/>
      <c r="H1924" s="49" t="s">
        <v>8466</v>
      </c>
      <c r="I1924" s="49" t="s">
        <v>7707</v>
      </c>
      <c r="J1924" s="49" t="s">
        <v>48</v>
      </c>
      <c r="K1924" s="49" t="s">
        <v>105</v>
      </c>
      <c r="L1924" s="52">
        <v>8.1267328992E10</v>
      </c>
      <c r="M1924" s="53"/>
      <c r="N1924" s="49" t="s">
        <v>8467</v>
      </c>
      <c r="O1924" s="40" t="s">
        <v>137</v>
      </c>
      <c r="P1924" s="55"/>
      <c r="Q1924" s="40" t="s">
        <v>108</v>
      </c>
      <c r="R1924" s="55"/>
      <c r="S1924" s="55"/>
      <c r="T1924" s="55"/>
      <c r="U1924" s="55"/>
      <c r="V1924" s="49" t="s">
        <v>8468</v>
      </c>
      <c r="W1924" s="55"/>
      <c r="X1924" s="55"/>
      <c r="Y1924" s="55"/>
      <c r="Z1924" s="40"/>
      <c r="AA1924" s="55"/>
      <c r="AB1924" s="40"/>
      <c r="AC1924" s="40"/>
      <c r="AD1924" s="55"/>
      <c r="AE1924" s="56"/>
      <c r="AF1924" s="56"/>
      <c r="AG1924" s="56"/>
      <c r="AH1924" s="56"/>
      <c r="AI1924" s="56"/>
      <c r="AJ1924" s="56"/>
      <c r="AK1924" s="56"/>
    </row>
    <row r="1925" ht="26.25" customHeight="1">
      <c r="A1925" s="40">
        <v>1835.0</v>
      </c>
      <c r="B1925" s="55"/>
      <c r="C1925" s="49" t="s">
        <v>8469</v>
      </c>
      <c r="D1925" s="68" t="s">
        <v>8470</v>
      </c>
      <c r="E1925" s="68"/>
      <c r="F1925" s="41" t="s">
        <v>101</v>
      </c>
      <c r="G1925" s="40"/>
      <c r="H1925" s="49" t="s">
        <v>8471</v>
      </c>
      <c r="I1925" s="49" t="s">
        <v>4222</v>
      </c>
      <c r="J1925" s="49" t="s">
        <v>15</v>
      </c>
      <c r="K1925" s="49" t="s">
        <v>105</v>
      </c>
      <c r="L1925" s="52">
        <v>8.7889116518E10</v>
      </c>
      <c r="M1925" s="53" t="e">
        <v>#ERROR!</v>
      </c>
      <c r="N1925" s="49" t="s">
        <v>8472</v>
      </c>
      <c r="O1925" s="40" t="s">
        <v>106</v>
      </c>
      <c r="P1925" s="55"/>
      <c r="Q1925" s="40" t="s">
        <v>139</v>
      </c>
      <c r="R1925" s="55"/>
      <c r="S1925" s="55"/>
      <c r="T1925" s="55"/>
      <c r="U1925" s="55"/>
      <c r="V1925" s="49" t="s">
        <v>8473</v>
      </c>
      <c r="W1925" s="55"/>
      <c r="X1925" s="55"/>
      <c r="Y1925" s="55"/>
      <c r="Z1925" s="40"/>
      <c r="AA1925" s="55"/>
      <c r="AB1925" s="40"/>
      <c r="AC1925" s="40"/>
      <c r="AD1925" s="55"/>
      <c r="AE1925" s="56"/>
      <c r="AF1925" s="56"/>
      <c r="AG1925" s="56"/>
      <c r="AH1925" s="56"/>
      <c r="AI1925" s="56"/>
      <c r="AJ1925" s="56"/>
      <c r="AK1925" s="56"/>
    </row>
    <row r="1926" ht="26.25" customHeight="1">
      <c r="A1926" s="40">
        <v>1836.0</v>
      </c>
      <c r="B1926" s="55"/>
      <c r="C1926" s="49" t="s">
        <v>8474</v>
      </c>
      <c r="D1926" s="67">
        <v>33549.0</v>
      </c>
      <c r="E1926" s="67"/>
      <c r="F1926" s="41" t="s">
        <v>101</v>
      </c>
      <c r="G1926" s="40"/>
      <c r="H1926" s="49" t="s">
        <v>8475</v>
      </c>
      <c r="I1926" s="49" t="s">
        <v>2308</v>
      </c>
      <c r="J1926" s="49" t="s">
        <v>11</v>
      </c>
      <c r="K1926" s="49" t="s">
        <v>105</v>
      </c>
      <c r="L1926" s="52">
        <v>8.1212016851E10</v>
      </c>
      <c r="M1926" s="53"/>
      <c r="N1926" s="49" t="s">
        <v>8476</v>
      </c>
      <c r="O1926" s="40" t="s">
        <v>106</v>
      </c>
      <c r="P1926" s="55"/>
      <c r="Q1926" s="40" t="s">
        <v>139</v>
      </c>
      <c r="R1926" s="55"/>
      <c r="S1926" s="55"/>
      <c r="T1926" s="55"/>
      <c r="U1926" s="55"/>
      <c r="V1926" s="49" t="s">
        <v>8477</v>
      </c>
      <c r="W1926" s="55"/>
      <c r="X1926" s="55"/>
      <c r="Y1926" s="55"/>
      <c r="Z1926" s="40"/>
      <c r="AA1926" s="55"/>
      <c r="AB1926" s="40"/>
      <c r="AC1926" s="40"/>
      <c r="AD1926" s="55"/>
      <c r="AE1926" s="56"/>
      <c r="AF1926" s="56"/>
      <c r="AG1926" s="56"/>
      <c r="AH1926" s="56"/>
      <c r="AI1926" s="56"/>
      <c r="AJ1926" s="56"/>
      <c r="AK1926" s="56"/>
    </row>
    <row r="1927" ht="26.25" customHeight="1">
      <c r="A1927" s="40">
        <v>1837.0</v>
      </c>
      <c r="B1927" s="55"/>
      <c r="C1927" s="49" t="s">
        <v>8478</v>
      </c>
      <c r="D1927" s="68" t="s">
        <v>8479</v>
      </c>
      <c r="E1927" s="68"/>
      <c r="F1927" s="41" t="s">
        <v>101</v>
      </c>
      <c r="G1927" s="40"/>
      <c r="H1927" s="49" t="s">
        <v>8480</v>
      </c>
      <c r="I1927" s="49" t="s">
        <v>7965</v>
      </c>
      <c r="J1927" s="49" t="s">
        <v>13</v>
      </c>
      <c r="K1927" s="49" t="s">
        <v>1776</v>
      </c>
      <c r="L1927" s="52">
        <v>8.9535E15</v>
      </c>
      <c r="M1927" s="53">
        <v>8.772053385E9</v>
      </c>
      <c r="N1927" s="49" t="s">
        <v>8481</v>
      </c>
      <c r="O1927" s="40" t="s">
        <v>106</v>
      </c>
      <c r="P1927" s="55"/>
      <c r="Q1927" s="40" t="s">
        <v>139</v>
      </c>
      <c r="R1927" s="55"/>
      <c r="S1927" s="55"/>
      <c r="T1927" s="55"/>
      <c r="U1927" s="55"/>
      <c r="V1927" s="49" t="s">
        <v>8482</v>
      </c>
      <c r="W1927" s="55"/>
      <c r="X1927" s="55"/>
      <c r="Y1927" s="55"/>
      <c r="Z1927" s="40"/>
      <c r="AA1927" s="55"/>
      <c r="AB1927" s="40"/>
      <c r="AC1927" s="40"/>
      <c r="AD1927" s="55"/>
      <c r="AE1927" s="56"/>
      <c r="AF1927" s="56"/>
      <c r="AG1927" s="56"/>
      <c r="AH1927" s="56"/>
      <c r="AI1927" s="56"/>
      <c r="AJ1927" s="56"/>
      <c r="AK1927" s="56"/>
    </row>
    <row r="1928" ht="26.25" customHeight="1">
      <c r="A1928" s="40">
        <v>1838.0</v>
      </c>
      <c r="B1928" s="55"/>
      <c r="C1928" s="49" t="s">
        <v>8483</v>
      </c>
      <c r="D1928" s="68" t="s">
        <v>8484</v>
      </c>
      <c r="E1928" s="68"/>
      <c r="F1928" s="41" t="s">
        <v>101</v>
      </c>
      <c r="G1928" s="40"/>
      <c r="H1928" s="49" t="s">
        <v>8485</v>
      </c>
      <c r="I1928" s="49" t="s">
        <v>1303</v>
      </c>
      <c r="J1928" s="49" t="s">
        <v>15</v>
      </c>
      <c r="K1928" s="49" t="s">
        <v>1776</v>
      </c>
      <c r="L1928" s="52" t="s">
        <v>8486</v>
      </c>
      <c r="M1928" s="53" t="s">
        <v>8487</v>
      </c>
      <c r="N1928" s="49" t="s">
        <v>8488</v>
      </c>
      <c r="O1928" s="40" t="s">
        <v>106</v>
      </c>
      <c r="P1928" s="55"/>
      <c r="Q1928" s="40" t="s">
        <v>139</v>
      </c>
      <c r="R1928" s="55"/>
      <c r="S1928" s="55"/>
      <c r="T1928" s="55"/>
      <c r="U1928" s="55"/>
      <c r="V1928" s="49" t="s">
        <v>8489</v>
      </c>
      <c r="W1928" s="55"/>
      <c r="X1928" s="55"/>
      <c r="Y1928" s="55"/>
      <c r="Z1928" s="40"/>
      <c r="AA1928" s="55"/>
      <c r="AB1928" s="40"/>
      <c r="AC1928" s="40"/>
      <c r="AD1928" s="55"/>
      <c r="AE1928" s="56"/>
      <c r="AF1928" s="56"/>
      <c r="AG1928" s="56"/>
      <c r="AH1928" s="56"/>
      <c r="AI1928" s="56"/>
      <c r="AJ1928" s="56"/>
      <c r="AK1928" s="56"/>
    </row>
    <row r="1929" ht="26.25" customHeight="1">
      <c r="A1929" s="40">
        <v>1839.0</v>
      </c>
      <c r="B1929" s="55"/>
      <c r="C1929" s="49" t="s">
        <v>8490</v>
      </c>
      <c r="D1929" s="67">
        <v>33066.0</v>
      </c>
      <c r="E1929" s="67"/>
      <c r="F1929" s="41" t="s">
        <v>101</v>
      </c>
      <c r="G1929" s="40"/>
      <c r="H1929" s="49" t="s">
        <v>8491</v>
      </c>
      <c r="I1929" s="49" t="s">
        <v>2376</v>
      </c>
      <c r="J1929" s="49" t="s">
        <v>11</v>
      </c>
      <c r="K1929" s="49" t="s">
        <v>105</v>
      </c>
      <c r="L1929" s="52">
        <v>8.3193110871E10</v>
      </c>
      <c r="M1929" s="53">
        <v>6.28532E17</v>
      </c>
      <c r="N1929" s="49" t="s">
        <v>8492</v>
      </c>
      <c r="O1929" s="40" t="s">
        <v>106</v>
      </c>
      <c r="P1929" s="55"/>
      <c r="Q1929" s="40" t="s">
        <v>139</v>
      </c>
      <c r="R1929" s="55"/>
      <c r="S1929" s="55"/>
      <c r="T1929" s="55"/>
      <c r="U1929" s="55"/>
      <c r="V1929" s="49" t="s">
        <v>8493</v>
      </c>
      <c r="W1929" s="55"/>
      <c r="X1929" s="55"/>
      <c r="Y1929" s="55"/>
      <c r="Z1929" s="40"/>
      <c r="AA1929" s="55"/>
      <c r="AB1929" s="40"/>
      <c r="AC1929" s="40"/>
      <c r="AD1929" s="55"/>
      <c r="AE1929" s="56"/>
      <c r="AF1929" s="56"/>
      <c r="AG1929" s="56"/>
      <c r="AH1929" s="56"/>
      <c r="AI1929" s="56"/>
      <c r="AJ1929" s="56"/>
      <c r="AK1929" s="56"/>
    </row>
    <row r="1930" ht="26.25" customHeight="1">
      <c r="A1930" s="40">
        <v>1840.0</v>
      </c>
      <c r="B1930" s="55"/>
      <c r="C1930" s="49" t="s">
        <v>8494</v>
      </c>
      <c r="D1930" s="67">
        <v>33239.0</v>
      </c>
      <c r="E1930" s="67"/>
      <c r="F1930" s="41" t="s">
        <v>101</v>
      </c>
      <c r="G1930" s="40"/>
      <c r="H1930" s="49" t="s">
        <v>8495</v>
      </c>
      <c r="I1930" s="49" t="s">
        <v>2308</v>
      </c>
      <c r="J1930" s="49" t="s">
        <v>11</v>
      </c>
      <c r="K1930" s="49" t="s">
        <v>1776</v>
      </c>
      <c r="L1930" s="52">
        <v>8.1286217506E10</v>
      </c>
      <c r="M1930" s="53" t="s">
        <v>8496</v>
      </c>
      <c r="N1930" s="49" t="s">
        <v>8497</v>
      </c>
      <c r="O1930" s="40" t="s">
        <v>106</v>
      </c>
      <c r="P1930" s="55"/>
      <c r="Q1930" s="40" t="s">
        <v>139</v>
      </c>
      <c r="R1930" s="55"/>
      <c r="S1930" s="55"/>
      <c r="T1930" s="55"/>
      <c r="U1930" s="55"/>
      <c r="V1930" s="49" t="s">
        <v>8498</v>
      </c>
      <c r="W1930" s="55"/>
      <c r="X1930" s="55"/>
      <c r="Y1930" s="55"/>
      <c r="Z1930" s="40"/>
      <c r="AA1930" s="55"/>
      <c r="AB1930" s="40"/>
      <c r="AC1930" s="40"/>
      <c r="AD1930" s="55"/>
      <c r="AE1930" s="56"/>
      <c r="AF1930" s="56"/>
      <c r="AG1930" s="56"/>
      <c r="AH1930" s="56"/>
      <c r="AI1930" s="56"/>
      <c r="AJ1930" s="56"/>
      <c r="AK1930" s="56"/>
    </row>
    <row r="1931" ht="26.25" customHeight="1">
      <c r="A1931" s="40">
        <v>1841.0</v>
      </c>
      <c r="B1931" s="55"/>
      <c r="C1931" s="49" t="s">
        <v>8499</v>
      </c>
      <c r="D1931" s="67">
        <v>32026.0</v>
      </c>
      <c r="E1931" s="67"/>
      <c r="F1931" s="41" t="s">
        <v>101</v>
      </c>
      <c r="G1931" s="40"/>
      <c r="H1931" s="49" t="s">
        <v>8500</v>
      </c>
      <c r="I1931" s="49" t="s">
        <v>248</v>
      </c>
      <c r="J1931" s="49" t="s">
        <v>11</v>
      </c>
      <c r="K1931" s="49" t="s">
        <v>105</v>
      </c>
      <c r="L1931" s="52">
        <v>8.9527515587E10</v>
      </c>
      <c r="M1931" s="53">
        <v>8.1285584694E10</v>
      </c>
      <c r="N1931" s="49" t="s">
        <v>8501</v>
      </c>
      <c r="O1931" s="40" t="s">
        <v>106</v>
      </c>
      <c r="P1931" s="55"/>
      <c r="Q1931" s="40" t="s">
        <v>139</v>
      </c>
      <c r="R1931" s="55"/>
      <c r="S1931" s="55"/>
      <c r="T1931" s="55"/>
      <c r="U1931" s="55"/>
      <c r="V1931" s="49" t="s">
        <v>8502</v>
      </c>
      <c r="W1931" s="55"/>
      <c r="X1931" s="55"/>
      <c r="Y1931" s="55"/>
      <c r="Z1931" s="40"/>
      <c r="AA1931" s="55"/>
      <c r="AB1931" s="40"/>
      <c r="AC1931" s="40"/>
      <c r="AD1931" s="55"/>
      <c r="AE1931" s="56"/>
      <c r="AF1931" s="56"/>
      <c r="AG1931" s="56"/>
      <c r="AH1931" s="56"/>
      <c r="AI1931" s="56"/>
      <c r="AJ1931" s="56"/>
      <c r="AK1931" s="56"/>
    </row>
    <row r="1932" ht="26.25" customHeight="1">
      <c r="A1932" s="40">
        <v>1842.0</v>
      </c>
      <c r="B1932" s="55"/>
      <c r="C1932" s="49" t="s">
        <v>8503</v>
      </c>
      <c r="D1932" s="67">
        <v>31451.0</v>
      </c>
      <c r="E1932" s="67"/>
      <c r="F1932" s="41" t="s">
        <v>101</v>
      </c>
      <c r="G1932" s="40"/>
      <c r="H1932" s="49" t="s">
        <v>8504</v>
      </c>
      <c r="I1932" s="49" t="s">
        <v>8505</v>
      </c>
      <c r="J1932" s="49" t="s">
        <v>15</v>
      </c>
      <c r="K1932" s="49" t="s">
        <v>105</v>
      </c>
      <c r="L1932" s="52">
        <v>8.180870797E10</v>
      </c>
      <c r="M1932" s="53">
        <v>8.3899417088E10</v>
      </c>
      <c r="N1932" s="49" t="s">
        <v>8506</v>
      </c>
      <c r="O1932" s="40" t="s">
        <v>106</v>
      </c>
      <c r="P1932" s="55"/>
      <c r="Q1932" s="40" t="s">
        <v>108</v>
      </c>
      <c r="R1932" s="55"/>
      <c r="S1932" s="55"/>
      <c r="T1932" s="55"/>
      <c r="U1932" s="55"/>
      <c r="V1932" s="49" t="s">
        <v>8507</v>
      </c>
      <c r="W1932" s="55"/>
      <c r="X1932" s="55"/>
      <c r="Y1932" s="55"/>
      <c r="Z1932" s="40"/>
      <c r="AA1932" s="55"/>
      <c r="AB1932" s="40"/>
      <c r="AC1932" s="40"/>
      <c r="AD1932" s="55"/>
      <c r="AE1932" s="56"/>
      <c r="AF1932" s="56"/>
      <c r="AG1932" s="56"/>
      <c r="AH1932" s="56"/>
      <c r="AI1932" s="56"/>
      <c r="AJ1932" s="56"/>
      <c r="AK1932" s="56"/>
    </row>
    <row r="1933" ht="26.25" customHeight="1">
      <c r="A1933" s="40">
        <v>1843.0</v>
      </c>
      <c r="B1933" s="55"/>
      <c r="C1933" s="49" t="s">
        <v>8508</v>
      </c>
      <c r="D1933" s="67">
        <v>31817.0</v>
      </c>
      <c r="E1933" s="67"/>
      <c r="F1933" s="41" t="s">
        <v>101</v>
      </c>
      <c r="G1933" s="40"/>
      <c r="H1933" s="49" t="s">
        <v>8509</v>
      </c>
      <c r="I1933" s="49" t="s">
        <v>151</v>
      </c>
      <c r="J1933" s="49" t="s">
        <v>11</v>
      </c>
      <c r="K1933" s="49" t="s">
        <v>105</v>
      </c>
      <c r="L1933" s="52" t="s">
        <v>8510</v>
      </c>
      <c r="M1933" s="53"/>
      <c r="N1933" s="49" t="s">
        <v>8511</v>
      </c>
      <c r="O1933" s="40" t="s">
        <v>106</v>
      </c>
      <c r="P1933" s="55"/>
      <c r="Q1933" s="40" t="s">
        <v>139</v>
      </c>
      <c r="R1933" s="55"/>
      <c r="S1933" s="55"/>
      <c r="T1933" s="55"/>
      <c r="U1933" s="55"/>
      <c r="V1933" s="49" t="s">
        <v>8512</v>
      </c>
      <c r="W1933" s="55"/>
      <c r="X1933" s="55"/>
      <c r="Y1933" s="55"/>
      <c r="Z1933" s="40"/>
      <c r="AA1933" s="55"/>
      <c r="AB1933" s="40"/>
      <c r="AC1933" s="40"/>
      <c r="AD1933" s="55"/>
      <c r="AE1933" s="56"/>
      <c r="AF1933" s="56"/>
      <c r="AG1933" s="56"/>
      <c r="AH1933" s="56"/>
      <c r="AI1933" s="56"/>
      <c r="AJ1933" s="56"/>
      <c r="AK1933" s="56"/>
    </row>
    <row r="1934" ht="26.25" customHeight="1">
      <c r="A1934" s="40">
        <v>1844.0</v>
      </c>
      <c r="B1934" s="55"/>
      <c r="C1934" s="49" t="s">
        <v>8513</v>
      </c>
      <c r="D1934" s="68" t="s">
        <v>8514</v>
      </c>
      <c r="E1934" s="68"/>
      <c r="F1934" s="41" t="s">
        <v>101</v>
      </c>
      <c r="G1934" s="40"/>
      <c r="H1934" s="49" t="s">
        <v>8515</v>
      </c>
      <c r="I1934" s="49" t="s">
        <v>3750</v>
      </c>
      <c r="J1934" s="49" t="s">
        <v>15</v>
      </c>
      <c r="K1934" s="49" t="s">
        <v>105</v>
      </c>
      <c r="L1934" s="52">
        <v>8.7889305031E10</v>
      </c>
      <c r="M1934" s="53"/>
      <c r="N1934" s="49" t="s">
        <v>8516</v>
      </c>
      <c r="O1934" s="40" t="s">
        <v>137</v>
      </c>
      <c r="P1934" s="55"/>
      <c r="Q1934" s="40" t="s">
        <v>108</v>
      </c>
      <c r="R1934" s="55"/>
      <c r="S1934" s="55"/>
      <c r="T1934" s="55"/>
      <c r="U1934" s="55"/>
      <c r="V1934" s="49" t="s">
        <v>8517</v>
      </c>
      <c r="W1934" s="55"/>
      <c r="X1934" s="55"/>
      <c r="Y1934" s="55"/>
      <c r="Z1934" s="40"/>
      <c r="AA1934" s="55"/>
      <c r="AB1934" s="40"/>
      <c r="AC1934" s="40"/>
      <c r="AD1934" s="55"/>
      <c r="AE1934" s="56"/>
      <c r="AF1934" s="56"/>
      <c r="AG1934" s="56"/>
      <c r="AH1934" s="56"/>
      <c r="AI1934" s="56"/>
      <c r="AJ1934" s="56"/>
      <c r="AK1934" s="56"/>
    </row>
    <row r="1935" ht="26.25" customHeight="1">
      <c r="A1935" s="40">
        <v>1845.0</v>
      </c>
      <c r="B1935" s="55"/>
      <c r="C1935" s="49" t="s">
        <v>8518</v>
      </c>
      <c r="D1935" s="68" t="s">
        <v>8519</v>
      </c>
      <c r="E1935" s="68"/>
      <c r="F1935" s="41" t="s">
        <v>101</v>
      </c>
      <c r="G1935" s="40"/>
      <c r="H1935" s="49" t="s">
        <v>8520</v>
      </c>
      <c r="I1935" s="49" t="s">
        <v>1303</v>
      </c>
      <c r="J1935" s="49" t="s">
        <v>15</v>
      </c>
      <c r="K1935" s="49" t="s">
        <v>105</v>
      </c>
      <c r="L1935" s="52">
        <v>8.7886715887E10</v>
      </c>
      <c r="M1935" s="53">
        <v>8.5777777693E10</v>
      </c>
      <c r="N1935" s="54" t="s">
        <v>8521</v>
      </c>
      <c r="O1935" s="40" t="s">
        <v>106</v>
      </c>
      <c r="P1935" s="55"/>
      <c r="Q1935" s="40" t="s">
        <v>139</v>
      </c>
      <c r="R1935" s="55"/>
      <c r="S1935" s="55"/>
      <c r="T1935" s="55"/>
      <c r="U1935" s="55"/>
      <c r="V1935" s="49" t="s">
        <v>8522</v>
      </c>
      <c r="W1935" s="55"/>
      <c r="X1935" s="55"/>
      <c r="Y1935" s="55"/>
      <c r="Z1935" s="40"/>
      <c r="AA1935" s="55"/>
      <c r="AB1935" s="40"/>
      <c r="AC1935" s="40"/>
      <c r="AD1935" s="55"/>
      <c r="AE1935" s="56"/>
      <c r="AF1935" s="56"/>
      <c r="AG1935" s="56"/>
      <c r="AH1935" s="56"/>
      <c r="AI1935" s="56"/>
      <c r="AJ1935" s="56"/>
      <c r="AK1935" s="56"/>
    </row>
    <row r="1936" ht="26.25" customHeight="1">
      <c r="A1936" s="40">
        <v>1846.0</v>
      </c>
      <c r="B1936" s="55"/>
      <c r="C1936" s="49" t="s">
        <v>8523</v>
      </c>
      <c r="D1936" s="67">
        <v>31935.0</v>
      </c>
      <c r="E1936" s="67"/>
      <c r="F1936" s="41" t="s">
        <v>119</v>
      </c>
      <c r="G1936" s="40"/>
      <c r="H1936" s="49" t="s">
        <v>8524</v>
      </c>
      <c r="I1936" s="49" t="s">
        <v>1996</v>
      </c>
      <c r="J1936" s="49" t="s">
        <v>15</v>
      </c>
      <c r="K1936" s="49" t="s">
        <v>1776</v>
      </c>
      <c r="L1936" s="52">
        <v>8.5718590398E10</v>
      </c>
      <c r="M1936" s="53"/>
      <c r="N1936" s="49" t="s">
        <v>8525</v>
      </c>
      <c r="O1936" s="40" t="s">
        <v>106</v>
      </c>
      <c r="P1936" s="55"/>
      <c r="Q1936" s="40" t="s">
        <v>139</v>
      </c>
      <c r="R1936" s="55"/>
      <c r="S1936" s="55"/>
      <c r="T1936" s="55"/>
      <c r="U1936" s="55"/>
      <c r="V1936" s="49" t="s">
        <v>8526</v>
      </c>
      <c r="W1936" s="55"/>
      <c r="X1936" s="55"/>
      <c r="Y1936" s="55"/>
      <c r="Z1936" s="40"/>
      <c r="AA1936" s="55"/>
      <c r="AB1936" s="40"/>
      <c r="AC1936" s="40"/>
      <c r="AD1936" s="55"/>
      <c r="AE1936" s="56"/>
      <c r="AF1936" s="56"/>
      <c r="AG1936" s="56"/>
      <c r="AH1936" s="56"/>
      <c r="AI1936" s="56"/>
      <c r="AJ1936" s="56"/>
      <c r="AK1936" s="56"/>
    </row>
    <row r="1937" ht="26.25" customHeight="1">
      <c r="A1937" s="40">
        <v>1847.0</v>
      </c>
      <c r="B1937" s="55"/>
      <c r="C1937" s="49" t="s">
        <v>8527</v>
      </c>
      <c r="D1937" s="67">
        <v>32026.0</v>
      </c>
      <c r="E1937" s="67"/>
      <c r="F1937" s="41" t="s">
        <v>101</v>
      </c>
      <c r="G1937" s="40"/>
      <c r="H1937" s="49" t="s">
        <v>8528</v>
      </c>
      <c r="I1937" s="49" t="s">
        <v>2609</v>
      </c>
      <c r="J1937" s="49" t="s">
        <v>13</v>
      </c>
      <c r="K1937" s="49" t="s">
        <v>1776</v>
      </c>
      <c r="L1937" s="52">
        <v>8.5899967131E10</v>
      </c>
      <c r="M1937" s="53"/>
      <c r="N1937" s="49" t="s">
        <v>8529</v>
      </c>
      <c r="O1937" s="40" t="s">
        <v>106</v>
      </c>
      <c r="P1937" s="55"/>
      <c r="Q1937" s="40" t="s">
        <v>139</v>
      </c>
      <c r="R1937" s="55"/>
      <c r="S1937" s="55"/>
      <c r="T1937" s="55"/>
      <c r="U1937" s="55"/>
      <c r="V1937" s="49" t="s">
        <v>8530</v>
      </c>
      <c r="W1937" s="55"/>
      <c r="X1937" s="55"/>
      <c r="Y1937" s="55"/>
      <c r="Z1937" s="40"/>
      <c r="AA1937" s="55"/>
      <c r="AB1937" s="40"/>
      <c r="AC1937" s="40"/>
      <c r="AD1937" s="55"/>
      <c r="AE1937" s="56"/>
      <c r="AF1937" s="56"/>
      <c r="AG1937" s="56"/>
      <c r="AH1937" s="56"/>
      <c r="AI1937" s="56"/>
      <c r="AJ1937" s="56"/>
      <c r="AK1937" s="56"/>
    </row>
    <row r="1938" ht="26.25" customHeight="1">
      <c r="A1938" s="40">
        <v>1848.0</v>
      </c>
      <c r="B1938" s="55"/>
      <c r="C1938" s="49" t="s">
        <v>8531</v>
      </c>
      <c r="D1938" s="68" t="s">
        <v>8532</v>
      </c>
      <c r="E1938" s="68"/>
      <c r="F1938" s="41" t="s">
        <v>101</v>
      </c>
      <c r="G1938" s="40"/>
      <c r="H1938" s="49" t="s">
        <v>8533</v>
      </c>
      <c r="I1938" s="49" t="s">
        <v>2609</v>
      </c>
      <c r="J1938" s="49" t="s">
        <v>13</v>
      </c>
      <c r="K1938" s="49" t="s">
        <v>105</v>
      </c>
      <c r="L1938" s="52">
        <v>8.5892887347E10</v>
      </c>
      <c r="M1938" s="53"/>
      <c r="N1938" s="49" t="s">
        <v>8534</v>
      </c>
      <c r="O1938" s="40" t="s">
        <v>106</v>
      </c>
      <c r="P1938" s="55"/>
      <c r="Q1938" s="40" t="s">
        <v>139</v>
      </c>
      <c r="R1938" s="55"/>
      <c r="S1938" s="55"/>
      <c r="T1938" s="55"/>
      <c r="U1938" s="55"/>
      <c r="V1938" s="49" t="s">
        <v>8535</v>
      </c>
      <c r="W1938" s="55"/>
      <c r="X1938" s="55"/>
      <c r="Y1938" s="55"/>
      <c r="Z1938" s="40"/>
      <c r="AA1938" s="55"/>
      <c r="AB1938" s="40"/>
      <c r="AC1938" s="40"/>
      <c r="AD1938" s="55"/>
      <c r="AE1938" s="56"/>
      <c r="AF1938" s="56"/>
      <c r="AG1938" s="56"/>
      <c r="AH1938" s="56"/>
      <c r="AI1938" s="56"/>
      <c r="AJ1938" s="56"/>
      <c r="AK1938" s="56"/>
    </row>
    <row r="1939" ht="26.25" customHeight="1">
      <c r="A1939" s="10">
        <f>A1938+1</f>
        <v>1849</v>
      </c>
      <c r="B1939" s="59"/>
      <c r="C1939" s="60" t="s">
        <v>8536</v>
      </c>
      <c r="D1939" s="61">
        <v>36485.0</v>
      </c>
      <c r="E1939" s="61"/>
      <c r="F1939" s="63" t="s">
        <v>101</v>
      </c>
      <c r="G1939" s="60" t="s">
        <v>102</v>
      </c>
      <c r="H1939" s="60" t="s">
        <v>8537</v>
      </c>
      <c r="I1939" s="60" t="s">
        <v>8538</v>
      </c>
      <c r="J1939" s="60" t="s">
        <v>16</v>
      </c>
      <c r="K1939" s="60" t="s">
        <v>314</v>
      </c>
      <c r="L1939" s="64">
        <v>8.2228653283E10</v>
      </c>
      <c r="M1939" s="64">
        <v>8.2335516705E10</v>
      </c>
      <c r="N1939" s="60" t="s">
        <v>8539</v>
      </c>
      <c r="O1939" s="60" t="s">
        <v>106</v>
      </c>
      <c r="P1939" s="60" t="s">
        <v>123</v>
      </c>
      <c r="Q1939" s="60" t="s">
        <v>588</v>
      </c>
      <c r="R1939" s="60" t="s">
        <v>1487</v>
      </c>
      <c r="S1939" s="66"/>
      <c r="T1939" s="60" t="s">
        <v>308</v>
      </c>
      <c r="U1939" s="60" t="s">
        <v>8540</v>
      </c>
      <c r="V1939" s="60" t="s">
        <v>8541</v>
      </c>
      <c r="W1939" s="60" t="s">
        <v>593</v>
      </c>
      <c r="X1939" s="60" t="s">
        <v>8542</v>
      </c>
      <c r="Y1939" s="65" t="s">
        <v>8543</v>
      </c>
      <c r="Z1939" s="66"/>
      <c r="AA1939" s="65" t="s">
        <v>8544</v>
      </c>
      <c r="AB1939" s="65" t="s">
        <v>8545</v>
      </c>
      <c r="AC1939" s="60" t="s">
        <v>8546</v>
      </c>
      <c r="AD1939" s="66"/>
      <c r="AE1939" s="65" t="s">
        <v>8547</v>
      </c>
      <c r="AF1939" s="56"/>
      <c r="AG1939" s="56"/>
      <c r="AH1939" s="56"/>
      <c r="AI1939" s="56"/>
      <c r="AJ1939" s="56"/>
      <c r="AK1939" s="56"/>
    </row>
    <row r="1940" ht="26.25" customHeight="1">
      <c r="A1940" s="40">
        <v>1849.0</v>
      </c>
      <c r="B1940" s="55"/>
      <c r="C1940" s="49" t="s">
        <v>8548</v>
      </c>
      <c r="D1940" s="67">
        <v>34520.0</v>
      </c>
      <c r="E1940" s="67"/>
      <c r="F1940" s="41" t="s">
        <v>101</v>
      </c>
      <c r="G1940" s="40"/>
      <c r="H1940" s="49" t="s">
        <v>8549</v>
      </c>
      <c r="I1940" s="49" t="s">
        <v>31</v>
      </c>
      <c r="J1940" s="49" t="s">
        <v>31</v>
      </c>
      <c r="K1940" s="49" t="s">
        <v>212</v>
      </c>
      <c r="L1940" s="52">
        <v>8.13871E16</v>
      </c>
      <c r="M1940" s="53">
        <v>8.2175820618E10</v>
      </c>
      <c r="N1940" s="49" t="s">
        <v>8550</v>
      </c>
      <c r="O1940" s="40" t="s">
        <v>6</v>
      </c>
      <c r="P1940" s="55"/>
      <c r="Q1940" s="40" t="s">
        <v>139</v>
      </c>
      <c r="R1940" s="55"/>
      <c r="S1940" s="55"/>
      <c r="T1940" s="55"/>
      <c r="U1940" s="55"/>
      <c r="V1940" s="49" t="s">
        <v>15</v>
      </c>
      <c r="W1940" s="55"/>
      <c r="X1940" s="55"/>
      <c r="Y1940" s="55"/>
      <c r="Z1940" s="40"/>
      <c r="AA1940" s="55"/>
      <c r="AB1940" s="40"/>
      <c r="AC1940" s="40"/>
      <c r="AD1940" s="55"/>
      <c r="AE1940" s="56"/>
      <c r="AF1940" s="56"/>
      <c r="AG1940" s="56"/>
      <c r="AH1940" s="56"/>
      <c r="AI1940" s="56"/>
      <c r="AJ1940" s="56"/>
      <c r="AK1940" s="56"/>
    </row>
    <row r="1941" ht="26.25" customHeight="1">
      <c r="A1941" s="40">
        <v>1850.0</v>
      </c>
      <c r="B1941" s="55"/>
      <c r="C1941" s="49" t="s">
        <v>8551</v>
      </c>
      <c r="D1941" s="67">
        <v>33187.0</v>
      </c>
      <c r="E1941" s="67"/>
      <c r="F1941" s="41" t="s">
        <v>101</v>
      </c>
      <c r="G1941" s="40"/>
      <c r="H1941" s="49" t="s">
        <v>8552</v>
      </c>
      <c r="I1941" s="49" t="s">
        <v>151</v>
      </c>
      <c r="J1941" s="49" t="s">
        <v>11</v>
      </c>
      <c r="K1941" s="49" t="s">
        <v>105</v>
      </c>
      <c r="L1941" s="52">
        <v>8.1317346395E10</v>
      </c>
      <c r="M1941" s="53" t="s">
        <v>8553</v>
      </c>
      <c r="N1941" s="49" t="s">
        <v>8554</v>
      </c>
      <c r="O1941" s="40" t="s">
        <v>4</v>
      </c>
      <c r="P1941" s="55"/>
      <c r="Q1941" s="40" t="s">
        <v>139</v>
      </c>
      <c r="R1941" s="55"/>
      <c r="S1941" s="55"/>
      <c r="T1941" s="55"/>
      <c r="U1941" s="55"/>
      <c r="V1941" s="49" t="s">
        <v>8555</v>
      </c>
      <c r="W1941" s="55"/>
      <c r="X1941" s="55"/>
      <c r="Y1941" s="55"/>
      <c r="Z1941" s="40"/>
      <c r="AA1941" s="55"/>
      <c r="AB1941" s="40"/>
      <c r="AC1941" s="40"/>
      <c r="AD1941" s="55"/>
      <c r="AE1941" s="56"/>
      <c r="AF1941" s="56"/>
      <c r="AG1941" s="56"/>
      <c r="AH1941" s="56"/>
      <c r="AI1941" s="56"/>
      <c r="AJ1941" s="56"/>
      <c r="AK1941" s="56"/>
    </row>
    <row r="1942" ht="26.25" customHeight="1">
      <c r="A1942" s="40">
        <v>1851.0</v>
      </c>
      <c r="B1942" s="55"/>
      <c r="C1942" s="49" t="s">
        <v>8556</v>
      </c>
      <c r="D1942" s="68" t="s">
        <v>8557</v>
      </c>
      <c r="E1942" s="68"/>
      <c r="F1942" s="41" t="s">
        <v>119</v>
      </c>
      <c r="G1942" s="40"/>
      <c r="H1942" s="49" t="s">
        <v>8558</v>
      </c>
      <c r="I1942" s="49" t="s">
        <v>2235</v>
      </c>
      <c r="J1942" s="49" t="s">
        <v>11</v>
      </c>
      <c r="K1942" s="49" t="s">
        <v>1776</v>
      </c>
      <c r="L1942" s="52">
        <v>8.9635436541E10</v>
      </c>
      <c r="M1942" s="53">
        <v>8.9535E15</v>
      </c>
      <c r="N1942" s="55"/>
      <c r="O1942" s="40" t="s">
        <v>106</v>
      </c>
      <c r="P1942" s="55"/>
      <c r="Q1942" s="40" t="s">
        <v>139</v>
      </c>
      <c r="R1942" s="55"/>
      <c r="S1942" s="55"/>
      <c r="T1942" s="55"/>
      <c r="U1942" s="55"/>
      <c r="V1942" s="49" t="s">
        <v>8559</v>
      </c>
      <c r="W1942" s="55"/>
      <c r="X1942" s="55"/>
      <c r="Y1942" s="55"/>
      <c r="Z1942" s="40"/>
      <c r="AA1942" s="55"/>
      <c r="AB1942" s="40"/>
      <c r="AC1942" s="40"/>
      <c r="AD1942" s="55"/>
      <c r="AE1942" s="56"/>
      <c r="AF1942" s="56"/>
      <c r="AG1942" s="56"/>
      <c r="AH1942" s="56"/>
      <c r="AI1942" s="56"/>
      <c r="AJ1942" s="56"/>
      <c r="AK1942" s="56"/>
    </row>
    <row r="1943" ht="26.25" customHeight="1">
      <c r="A1943" s="10">
        <f>A1942+1</f>
        <v>1852</v>
      </c>
      <c r="B1943" s="59"/>
      <c r="C1943" s="60" t="s">
        <v>8560</v>
      </c>
      <c r="D1943" s="61">
        <v>36924.0</v>
      </c>
      <c r="E1943" s="61"/>
      <c r="F1943" s="63" t="s">
        <v>101</v>
      </c>
      <c r="G1943" s="60" t="s">
        <v>102</v>
      </c>
      <c r="H1943" s="60" t="s">
        <v>8561</v>
      </c>
      <c r="I1943" s="60" t="s">
        <v>3932</v>
      </c>
      <c r="J1943" s="60" t="s">
        <v>10</v>
      </c>
      <c r="K1943" s="60" t="s">
        <v>105</v>
      </c>
      <c r="L1943" s="64">
        <v>8.7755682123E10</v>
      </c>
      <c r="M1943" s="64">
        <v>8.873157295E9</v>
      </c>
      <c r="N1943" s="60" t="s">
        <v>8562</v>
      </c>
      <c r="O1943" s="60" t="s">
        <v>2</v>
      </c>
      <c r="P1943" s="60" t="s">
        <v>123</v>
      </c>
      <c r="Q1943" s="60" t="s">
        <v>139</v>
      </c>
      <c r="R1943" s="60" t="s">
        <v>158</v>
      </c>
      <c r="S1943" s="66"/>
      <c r="T1943" s="60" t="s">
        <v>308</v>
      </c>
      <c r="U1943" s="60" t="s">
        <v>8563</v>
      </c>
      <c r="V1943" s="60" t="s">
        <v>8564</v>
      </c>
      <c r="W1943" s="60" t="s">
        <v>159</v>
      </c>
      <c r="X1943" s="60" t="s">
        <v>389</v>
      </c>
      <c r="Y1943" s="65" t="s">
        <v>8565</v>
      </c>
      <c r="Z1943" s="60" t="s">
        <v>8566</v>
      </c>
      <c r="AA1943" s="65" t="s">
        <v>8567</v>
      </c>
      <c r="AB1943" s="65" t="s">
        <v>8568</v>
      </c>
      <c r="AC1943" s="60" t="s">
        <v>8569</v>
      </c>
      <c r="AD1943" s="66"/>
      <c r="AE1943" s="65" t="s">
        <v>8570</v>
      </c>
      <c r="AF1943" s="56"/>
      <c r="AG1943" s="56"/>
      <c r="AH1943" s="56"/>
      <c r="AI1943" s="56"/>
      <c r="AJ1943" s="56"/>
      <c r="AK1943" s="56"/>
    </row>
    <row r="1944" ht="26.25" customHeight="1">
      <c r="A1944" s="40">
        <v>1852.0</v>
      </c>
      <c r="B1944" s="55"/>
      <c r="C1944" s="49" t="s">
        <v>8571</v>
      </c>
      <c r="D1944" s="68" t="s">
        <v>8572</v>
      </c>
      <c r="E1944" s="68"/>
      <c r="F1944" s="41" t="s">
        <v>101</v>
      </c>
      <c r="G1944" s="40"/>
      <c r="H1944" s="49" t="s">
        <v>8573</v>
      </c>
      <c r="I1944" s="49" t="s">
        <v>8574</v>
      </c>
      <c r="J1944" s="49" t="s">
        <v>11</v>
      </c>
      <c r="K1944" s="49" t="s">
        <v>8575</v>
      </c>
      <c r="L1944" s="52" t="s">
        <v>8576</v>
      </c>
      <c r="M1944" s="53">
        <v>8.9518478446E10</v>
      </c>
      <c r="N1944" s="49" t="s">
        <v>8577</v>
      </c>
      <c r="O1944" s="40" t="s">
        <v>106</v>
      </c>
      <c r="P1944" s="55"/>
      <c r="Q1944" s="40" t="s">
        <v>139</v>
      </c>
      <c r="R1944" s="55"/>
      <c r="S1944" s="55"/>
      <c r="T1944" s="55"/>
      <c r="U1944" s="55"/>
      <c r="V1944" s="49" t="s">
        <v>8578</v>
      </c>
      <c r="W1944" s="55"/>
      <c r="X1944" s="55"/>
      <c r="Y1944" s="55"/>
      <c r="Z1944" s="40"/>
      <c r="AA1944" s="55"/>
      <c r="AB1944" s="40"/>
      <c r="AC1944" s="40"/>
      <c r="AD1944" s="55"/>
      <c r="AE1944" s="56"/>
      <c r="AF1944" s="56"/>
      <c r="AG1944" s="56"/>
      <c r="AH1944" s="56"/>
      <c r="AI1944" s="56"/>
      <c r="AJ1944" s="56"/>
      <c r="AK1944" s="56"/>
    </row>
    <row r="1945" ht="26.25" customHeight="1">
      <c r="A1945" s="40">
        <v>1853.0</v>
      </c>
      <c r="B1945" s="55"/>
      <c r="C1945" s="49" t="s">
        <v>8579</v>
      </c>
      <c r="D1945" s="67">
        <v>33827.0</v>
      </c>
      <c r="E1945" s="67"/>
      <c r="F1945" s="41" t="s">
        <v>119</v>
      </c>
      <c r="G1945" s="40"/>
      <c r="H1945" s="49" t="s">
        <v>8580</v>
      </c>
      <c r="I1945" s="49" t="s">
        <v>2368</v>
      </c>
      <c r="J1945" s="49" t="s">
        <v>46</v>
      </c>
      <c r="K1945" s="49" t="s">
        <v>1776</v>
      </c>
      <c r="L1945" s="52">
        <v>8.1263927585E10</v>
      </c>
      <c r="M1945" s="53">
        <v>8.136154419E10</v>
      </c>
      <c r="N1945" s="49" t="s">
        <v>8581</v>
      </c>
      <c r="O1945" s="40" t="s">
        <v>106</v>
      </c>
      <c r="P1945" s="55"/>
      <c r="Q1945" s="40" t="s">
        <v>139</v>
      </c>
      <c r="R1945" s="55"/>
      <c r="S1945" s="55"/>
      <c r="T1945" s="55"/>
      <c r="U1945" s="55"/>
      <c r="V1945" s="49" t="s">
        <v>8582</v>
      </c>
      <c r="W1945" s="55"/>
      <c r="X1945" s="55"/>
      <c r="Y1945" s="55"/>
      <c r="Z1945" s="40"/>
      <c r="AA1945" s="55"/>
      <c r="AB1945" s="40"/>
      <c r="AC1945" s="40"/>
      <c r="AD1945" s="55"/>
      <c r="AE1945" s="56"/>
      <c r="AF1945" s="56"/>
      <c r="AG1945" s="56"/>
      <c r="AH1945" s="56"/>
      <c r="AI1945" s="56"/>
      <c r="AJ1945" s="56"/>
      <c r="AK1945" s="56"/>
    </row>
    <row r="1946" ht="26.25" customHeight="1">
      <c r="A1946" s="40">
        <v>1854.0</v>
      </c>
      <c r="B1946" s="55"/>
      <c r="C1946" s="49" t="s">
        <v>8583</v>
      </c>
      <c r="D1946" s="68" t="s">
        <v>8584</v>
      </c>
      <c r="E1946" s="68"/>
      <c r="F1946" s="41" t="s">
        <v>119</v>
      </c>
      <c r="G1946" s="40"/>
      <c r="H1946" s="49" t="s">
        <v>8585</v>
      </c>
      <c r="I1946" s="49" t="s">
        <v>2400</v>
      </c>
      <c r="J1946" s="49" t="s">
        <v>24</v>
      </c>
      <c r="K1946" s="49" t="s">
        <v>105</v>
      </c>
      <c r="L1946" s="52">
        <v>8.3837007115E10</v>
      </c>
      <c r="M1946" s="53"/>
      <c r="N1946" s="49" t="s">
        <v>8586</v>
      </c>
      <c r="O1946" s="40" t="s">
        <v>106</v>
      </c>
      <c r="P1946" s="55"/>
      <c r="Q1946" s="40" t="s">
        <v>139</v>
      </c>
      <c r="R1946" s="55"/>
      <c r="S1946" s="55"/>
      <c r="T1946" s="55"/>
      <c r="U1946" s="55"/>
      <c r="V1946" s="49" t="s">
        <v>89</v>
      </c>
      <c r="W1946" s="55"/>
      <c r="X1946" s="55"/>
      <c r="Y1946" s="55"/>
      <c r="Z1946" s="40"/>
      <c r="AA1946" s="55"/>
      <c r="AB1946" s="40"/>
      <c r="AC1946" s="40"/>
      <c r="AD1946" s="55"/>
      <c r="AE1946" s="56"/>
      <c r="AF1946" s="56"/>
      <c r="AG1946" s="56"/>
      <c r="AH1946" s="56"/>
      <c r="AI1946" s="56"/>
      <c r="AJ1946" s="56"/>
      <c r="AK1946" s="56"/>
    </row>
    <row r="1947" ht="26.25" customHeight="1">
      <c r="A1947" s="40">
        <v>1855.0</v>
      </c>
      <c r="B1947" s="55"/>
      <c r="C1947" s="49" t="s">
        <v>8587</v>
      </c>
      <c r="D1947" s="68" t="s">
        <v>8588</v>
      </c>
      <c r="E1947" s="68"/>
      <c r="F1947" s="41" t="s">
        <v>101</v>
      </c>
      <c r="G1947" s="40"/>
      <c r="H1947" s="49" t="s">
        <v>8589</v>
      </c>
      <c r="I1947" s="49" t="s">
        <v>2400</v>
      </c>
      <c r="J1947" s="49" t="s">
        <v>24</v>
      </c>
      <c r="K1947" s="49" t="s">
        <v>105</v>
      </c>
      <c r="L1947" s="52">
        <v>8.190215593E10</v>
      </c>
      <c r="M1947" s="53">
        <v>8.56827623E9</v>
      </c>
      <c r="N1947" s="49" t="s">
        <v>8590</v>
      </c>
      <c r="O1947" s="40" t="s">
        <v>4</v>
      </c>
      <c r="P1947" s="55"/>
      <c r="Q1947" s="40" t="s">
        <v>139</v>
      </c>
      <c r="R1947" s="55"/>
      <c r="S1947" s="55"/>
      <c r="T1947" s="55"/>
      <c r="U1947" s="55"/>
      <c r="V1947" s="49" t="s">
        <v>8591</v>
      </c>
      <c r="W1947" s="55"/>
      <c r="X1947" s="55"/>
      <c r="Y1947" s="55"/>
      <c r="Z1947" s="40"/>
      <c r="AA1947" s="55"/>
      <c r="AB1947" s="40"/>
      <c r="AC1947" s="40"/>
      <c r="AD1947" s="55"/>
      <c r="AE1947" s="56"/>
      <c r="AF1947" s="56"/>
      <c r="AG1947" s="56"/>
      <c r="AH1947" s="56"/>
      <c r="AI1947" s="56"/>
      <c r="AJ1947" s="56"/>
      <c r="AK1947" s="56"/>
    </row>
    <row r="1948" ht="26.25" customHeight="1">
      <c r="A1948" s="40">
        <v>1856.0</v>
      </c>
      <c r="B1948" s="55"/>
      <c r="C1948" s="49" t="s">
        <v>8592</v>
      </c>
      <c r="D1948" s="68" t="s">
        <v>6059</v>
      </c>
      <c r="E1948" s="68"/>
      <c r="F1948" s="41" t="s">
        <v>101</v>
      </c>
      <c r="G1948" s="40"/>
      <c r="H1948" s="49" t="s">
        <v>8593</v>
      </c>
      <c r="I1948" s="49" t="s">
        <v>151</v>
      </c>
      <c r="J1948" s="49" t="s">
        <v>11</v>
      </c>
      <c r="K1948" s="49" t="s">
        <v>105</v>
      </c>
      <c r="L1948" s="52">
        <v>8.2311224807E10</v>
      </c>
      <c r="M1948" s="53">
        <v>8.1293239317E10</v>
      </c>
      <c r="N1948" s="49" t="s">
        <v>8594</v>
      </c>
      <c r="O1948" s="40" t="s">
        <v>106</v>
      </c>
      <c r="P1948" s="55"/>
      <c r="Q1948" s="40" t="s">
        <v>139</v>
      </c>
      <c r="R1948" s="55"/>
      <c r="S1948" s="55"/>
      <c r="T1948" s="55"/>
      <c r="U1948" s="55"/>
      <c r="V1948" s="49" t="s">
        <v>2891</v>
      </c>
      <c r="W1948" s="55"/>
      <c r="X1948" s="55"/>
      <c r="Y1948" s="55"/>
      <c r="Z1948" s="40"/>
      <c r="AA1948" s="55"/>
      <c r="AB1948" s="40"/>
      <c r="AC1948" s="40"/>
      <c r="AD1948" s="55"/>
      <c r="AE1948" s="56"/>
      <c r="AF1948" s="56"/>
      <c r="AG1948" s="56"/>
      <c r="AH1948" s="56"/>
      <c r="AI1948" s="56"/>
      <c r="AJ1948" s="56"/>
      <c r="AK1948" s="56"/>
    </row>
    <row r="1949" ht="26.25" customHeight="1">
      <c r="A1949" s="40">
        <v>1857.0</v>
      </c>
      <c r="B1949" s="55"/>
      <c r="C1949" s="49" t="s">
        <v>8595</v>
      </c>
      <c r="D1949" s="67">
        <v>33761.0</v>
      </c>
      <c r="E1949" s="67"/>
      <c r="F1949" s="41" t="s">
        <v>119</v>
      </c>
      <c r="G1949" s="40"/>
      <c r="H1949" s="49" t="s">
        <v>8596</v>
      </c>
      <c r="I1949" s="49" t="s">
        <v>2587</v>
      </c>
      <c r="J1949" s="49" t="s">
        <v>24</v>
      </c>
      <c r="K1949" s="49" t="s">
        <v>8597</v>
      </c>
      <c r="L1949" s="52">
        <v>8.5741119266E10</v>
      </c>
      <c r="M1949" s="53"/>
      <c r="N1949" s="49" t="s">
        <v>8598</v>
      </c>
      <c r="O1949" s="40" t="s">
        <v>106</v>
      </c>
      <c r="P1949" s="55"/>
      <c r="Q1949" s="40" t="s">
        <v>139</v>
      </c>
      <c r="R1949" s="55"/>
      <c r="S1949" s="55"/>
      <c r="T1949" s="55"/>
      <c r="U1949" s="55"/>
      <c r="V1949" s="49" t="s">
        <v>1244</v>
      </c>
      <c r="W1949" s="55"/>
      <c r="X1949" s="55"/>
      <c r="Y1949" s="55"/>
      <c r="Z1949" s="40"/>
      <c r="AA1949" s="55"/>
      <c r="AB1949" s="40"/>
      <c r="AC1949" s="40"/>
      <c r="AD1949" s="55"/>
      <c r="AE1949" s="56"/>
      <c r="AF1949" s="56"/>
      <c r="AG1949" s="56"/>
      <c r="AH1949" s="56"/>
      <c r="AI1949" s="56"/>
      <c r="AJ1949" s="56"/>
      <c r="AK1949" s="56"/>
    </row>
    <row r="1950" ht="26.25" customHeight="1">
      <c r="A1950" s="40">
        <v>1858.0</v>
      </c>
      <c r="B1950" s="55"/>
      <c r="C1950" s="49" t="s">
        <v>8599</v>
      </c>
      <c r="D1950" s="68" t="s">
        <v>8600</v>
      </c>
      <c r="E1950" s="68"/>
      <c r="F1950" s="41" t="s">
        <v>101</v>
      </c>
      <c r="G1950" s="40"/>
      <c r="H1950" s="49" t="s">
        <v>8601</v>
      </c>
      <c r="I1950" s="49" t="s">
        <v>2587</v>
      </c>
      <c r="J1950" s="49" t="s">
        <v>24</v>
      </c>
      <c r="K1950" s="49" t="s">
        <v>105</v>
      </c>
      <c r="L1950" s="52">
        <v>8.5741118511E10</v>
      </c>
      <c r="M1950" s="53">
        <v>8.57421203E10</v>
      </c>
      <c r="N1950" s="49" t="s">
        <v>1244</v>
      </c>
      <c r="O1950" s="40" t="s">
        <v>106</v>
      </c>
      <c r="P1950" s="55"/>
      <c r="Q1950" s="40" t="s">
        <v>139</v>
      </c>
      <c r="R1950" s="55"/>
      <c r="S1950" s="55"/>
      <c r="T1950" s="55"/>
      <c r="U1950" s="55"/>
      <c r="V1950" s="49" t="s">
        <v>1244</v>
      </c>
      <c r="W1950" s="55"/>
      <c r="X1950" s="55"/>
      <c r="Y1950" s="55"/>
      <c r="Z1950" s="40"/>
      <c r="AA1950" s="55"/>
      <c r="AB1950" s="40"/>
      <c r="AC1950" s="40"/>
      <c r="AD1950" s="55"/>
      <c r="AE1950" s="56"/>
      <c r="AF1950" s="56"/>
      <c r="AG1950" s="56"/>
      <c r="AH1950" s="56"/>
      <c r="AI1950" s="56"/>
      <c r="AJ1950" s="56"/>
      <c r="AK1950" s="56"/>
    </row>
    <row r="1951" ht="26.25" customHeight="1">
      <c r="A1951" s="40">
        <v>1859.0</v>
      </c>
      <c r="B1951" s="55"/>
      <c r="C1951" s="49" t="s">
        <v>8602</v>
      </c>
      <c r="D1951" s="68" t="s">
        <v>8603</v>
      </c>
      <c r="E1951" s="94" t="s">
        <v>8604</v>
      </c>
      <c r="F1951" s="41" t="s">
        <v>101</v>
      </c>
      <c r="G1951" s="40"/>
      <c r="H1951" s="49" t="s">
        <v>8605</v>
      </c>
      <c r="I1951" s="49" t="s">
        <v>2400</v>
      </c>
      <c r="J1951" s="49" t="s">
        <v>24</v>
      </c>
      <c r="K1951" s="49" t="s">
        <v>105</v>
      </c>
      <c r="L1951" s="52">
        <v>8.95371E16</v>
      </c>
      <c r="M1951" s="53">
        <v>8.9507123098E10</v>
      </c>
      <c r="N1951" s="49" t="s">
        <v>8606</v>
      </c>
      <c r="O1951" s="40" t="s">
        <v>2890</v>
      </c>
      <c r="P1951" s="55"/>
      <c r="Q1951" s="40" t="s">
        <v>139</v>
      </c>
      <c r="R1951" s="55"/>
      <c r="S1951" s="55"/>
      <c r="T1951" s="55"/>
      <c r="U1951" s="55"/>
      <c r="V1951" s="49" t="s">
        <v>8607</v>
      </c>
      <c r="W1951" s="55"/>
      <c r="X1951" s="55"/>
      <c r="Y1951" s="55"/>
      <c r="Z1951" s="40"/>
      <c r="AA1951" s="55"/>
      <c r="AB1951" s="40"/>
      <c r="AC1951" s="40"/>
      <c r="AD1951" s="55"/>
      <c r="AE1951" s="56"/>
      <c r="AF1951" s="56"/>
      <c r="AG1951" s="56"/>
      <c r="AH1951" s="56"/>
      <c r="AI1951" s="56"/>
      <c r="AJ1951" s="56"/>
      <c r="AK1951" s="56"/>
    </row>
    <row r="1952" ht="26.25" customHeight="1">
      <c r="A1952" s="10">
        <f>A1951+1</f>
        <v>1860</v>
      </c>
      <c r="B1952" s="56"/>
      <c r="C1952" s="66" t="s">
        <v>8608</v>
      </c>
      <c r="D1952" s="61">
        <v>34017.0</v>
      </c>
      <c r="E1952" s="61"/>
      <c r="F1952" s="78" t="s">
        <v>101</v>
      </c>
      <c r="G1952" s="66" t="s">
        <v>102</v>
      </c>
      <c r="H1952" s="66" t="s">
        <v>8609</v>
      </c>
      <c r="I1952" s="66" t="s">
        <v>8610</v>
      </c>
      <c r="J1952" s="66" t="s">
        <v>46</v>
      </c>
      <c r="K1952" s="66" t="s">
        <v>105</v>
      </c>
      <c r="L1952" s="64">
        <v>8.2274371996E10</v>
      </c>
      <c r="M1952" s="64">
        <v>8.5361358522E10</v>
      </c>
      <c r="N1952" s="66" t="s">
        <v>8611</v>
      </c>
      <c r="O1952" s="81" t="s">
        <v>106</v>
      </c>
      <c r="P1952" s="66" t="s">
        <v>123</v>
      </c>
      <c r="Q1952" s="66" t="s">
        <v>588</v>
      </c>
      <c r="R1952" s="66" t="s">
        <v>158</v>
      </c>
      <c r="S1952" s="66"/>
      <c r="T1952" s="66" t="s">
        <v>308</v>
      </c>
      <c r="U1952" s="66" t="s">
        <v>8612</v>
      </c>
      <c r="V1952" s="66" t="s">
        <v>8613</v>
      </c>
      <c r="W1952" s="66" t="s">
        <v>593</v>
      </c>
      <c r="X1952" s="66" t="s">
        <v>114</v>
      </c>
      <c r="Y1952" s="82" t="s">
        <v>8614</v>
      </c>
      <c r="Z1952" s="66"/>
      <c r="AA1952" s="82" t="s">
        <v>8615</v>
      </c>
      <c r="AB1952" s="82" t="s">
        <v>8616</v>
      </c>
      <c r="AC1952" s="66" t="s">
        <v>8617</v>
      </c>
      <c r="AD1952" s="66"/>
      <c r="AE1952" s="82" t="s">
        <v>8618</v>
      </c>
      <c r="AF1952" s="56"/>
      <c r="AG1952" s="56"/>
      <c r="AH1952" s="56"/>
      <c r="AI1952" s="56"/>
      <c r="AJ1952" s="56"/>
      <c r="AK1952" s="56"/>
    </row>
    <row r="1953" ht="26.25" customHeight="1">
      <c r="A1953" s="40">
        <v>1860.0</v>
      </c>
      <c r="B1953" s="55"/>
      <c r="C1953" s="49" t="s">
        <v>8619</v>
      </c>
      <c r="D1953" s="68" t="s">
        <v>8620</v>
      </c>
      <c r="E1953" s="68"/>
      <c r="F1953" s="41" t="s">
        <v>101</v>
      </c>
      <c r="G1953" s="40"/>
      <c r="H1953" s="49" t="s">
        <v>8621</v>
      </c>
      <c r="I1953" s="49" t="s">
        <v>2400</v>
      </c>
      <c r="J1953" s="49" t="s">
        <v>24</v>
      </c>
      <c r="K1953" s="49" t="s">
        <v>105</v>
      </c>
      <c r="L1953" s="52">
        <v>8.16658021E8</v>
      </c>
      <c r="M1953" s="53">
        <v>8.5727431089E10</v>
      </c>
      <c r="N1953" s="49" t="s">
        <v>8622</v>
      </c>
      <c r="O1953" s="40" t="s">
        <v>106</v>
      </c>
      <c r="P1953" s="55"/>
      <c r="Q1953" s="40" t="s">
        <v>139</v>
      </c>
      <c r="R1953" s="55"/>
      <c r="S1953" s="55"/>
      <c r="T1953" s="55"/>
      <c r="U1953" s="55"/>
      <c r="V1953" s="49" t="s">
        <v>8623</v>
      </c>
      <c r="W1953" s="55"/>
      <c r="X1953" s="55"/>
      <c r="Y1953" s="55"/>
      <c r="Z1953" s="40"/>
      <c r="AA1953" s="55"/>
      <c r="AB1953" s="40"/>
      <c r="AC1953" s="40"/>
      <c r="AD1953" s="55"/>
      <c r="AE1953" s="56"/>
      <c r="AF1953" s="56"/>
      <c r="AG1953" s="56"/>
      <c r="AH1953" s="56"/>
      <c r="AI1953" s="56"/>
      <c r="AJ1953" s="56"/>
      <c r="AK1953" s="56"/>
    </row>
    <row r="1954" ht="26.25" customHeight="1">
      <c r="A1954" s="40">
        <v>1861.0</v>
      </c>
      <c r="B1954" s="55"/>
      <c r="C1954" s="49" t="s">
        <v>8624</v>
      </c>
      <c r="D1954" s="67">
        <v>33795.0</v>
      </c>
      <c r="E1954" s="67"/>
      <c r="F1954" s="41" t="s">
        <v>101</v>
      </c>
      <c r="G1954" s="40"/>
      <c r="H1954" s="49" t="s">
        <v>8625</v>
      </c>
      <c r="I1954" s="49" t="s">
        <v>51</v>
      </c>
      <c r="J1954" s="49" t="s">
        <v>51</v>
      </c>
      <c r="K1954" s="49" t="s">
        <v>8597</v>
      </c>
      <c r="L1954" s="52">
        <v>8.5242112384E10</v>
      </c>
      <c r="M1954" s="53">
        <v>8.5342059311E10</v>
      </c>
      <c r="N1954" s="49" t="s">
        <v>5573</v>
      </c>
      <c r="O1954" s="40" t="s">
        <v>106</v>
      </c>
      <c r="P1954" s="55"/>
      <c r="Q1954" s="40" t="s">
        <v>108</v>
      </c>
      <c r="R1954" s="55"/>
      <c r="S1954" s="55"/>
      <c r="T1954" s="55"/>
      <c r="U1954" s="55"/>
      <c r="V1954" s="49" t="s">
        <v>8626</v>
      </c>
      <c r="W1954" s="55"/>
      <c r="X1954" s="55"/>
      <c r="Y1954" s="55"/>
      <c r="Z1954" s="40"/>
      <c r="AA1954" s="55"/>
      <c r="AB1954" s="40"/>
      <c r="AC1954" s="40"/>
      <c r="AD1954" s="55"/>
      <c r="AE1954" s="56"/>
      <c r="AF1954" s="56"/>
      <c r="AG1954" s="56"/>
      <c r="AH1954" s="56"/>
      <c r="AI1954" s="56"/>
      <c r="AJ1954" s="56"/>
      <c r="AK1954" s="56"/>
    </row>
    <row r="1955" ht="26.25" customHeight="1">
      <c r="A1955" s="40">
        <v>1862.0</v>
      </c>
      <c r="B1955" s="55"/>
      <c r="C1955" s="49" t="s">
        <v>8627</v>
      </c>
      <c r="D1955" s="67">
        <v>34792.0</v>
      </c>
      <c r="E1955" s="67"/>
      <c r="F1955" s="41" t="s">
        <v>101</v>
      </c>
      <c r="G1955" s="40"/>
      <c r="H1955" s="49" t="s">
        <v>8628</v>
      </c>
      <c r="I1955" s="49" t="s">
        <v>2400</v>
      </c>
      <c r="J1955" s="49" t="s">
        <v>24</v>
      </c>
      <c r="K1955" s="49" t="s">
        <v>2899</v>
      </c>
      <c r="L1955" s="52">
        <v>8.8998237344E10</v>
      </c>
      <c r="M1955" s="53">
        <v>8.3817220189E10</v>
      </c>
      <c r="N1955" s="49" t="s">
        <v>8629</v>
      </c>
      <c r="O1955" s="40" t="s">
        <v>106</v>
      </c>
      <c r="P1955" s="55"/>
      <c r="Q1955" s="40" t="s">
        <v>139</v>
      </c>
      <c r="R1955" s="55"/>
      <c r="S1955" s="55"/>
      <c r="T1955" s="55"/>
      <c r="U1955" s="55"/>
      <c r="V1955" s="49" t="s">
        <v>8630</v>
      </c>
      <c r="W1955" s="55"/>
      <c r="X1955" s="55"/>
      <c r="Y1955" s="55"/>
      <c r="Z1955" s="40"/>
      <c r="AA1955" s="55"/>
      <c r="AB1955" s="40"/>
      <c r="AC1955" s="40"/>
      <c r="AD1955" s="55"/>
      <c r="AE1955" s="56"/>
      <c r="AF1955" s="56"/>
      <c r="AG1955" s="56"/>
      <c r="AH1955" s="56"/>
      <c r="AI1955" s="56"/>
      <c r="AJ1955" s="56"/>
      <c r="AK1955" s="56"/>
    </row>
    <row r="1956" ht="26.25" customHeight="1">
      <c r="A1956" s="10">
        <f>A1955+1</f>
        <v>1863</v>
      </c>
      <c r="B1956" s="56"/>
      <c r="C1956" s="66" t="s">
        <v>8631</v>
      </c>
      <c r="D1956" s="61">
        <v>33363.0</v>
      </c>
      <c r="E1956" s="61"/>
      <c r="F1956" s="78" t="s">
        <v>101</v>
      </c>
      <c r="G1956" s="66" t="s">
        <v>102</v>
      </c>
      <c r="H1956" s="66" t="s">
        <v>8632</v>
      </c>
      <c r="I1956" s="66" t="s">
        <v>32</v>
      </c>
      <c r="J1956" s="66" t="s">
        <v>11</v>
      </c>
      <c r="K1956" s="66" t="s">
        <v>314</v>
      </c>
      <c r="L1956" s="64">
        <v>8.2297051215E10</v>
      </c>
      <c r="M1956" s="64">
        <v>8.1802655445E10</v>
      </c>
      <c r="N1956" s="66" t="s">
        <v>8633</v>
      </c>
      <c r="O1956" s="81" t="s">
        <v>137</v>
      </c>
      <c r="P1956" s="66" t="s">
        <v>123</v>
      </c>
      <c r="Q1956" s="66" t="s">
        <v>588</v>
      </c>
      <c r="R1956" s="66" t="s">
        <v>158</v>
      </c>
      <c r="S1956" s="66" t="s">
        <v>8634</v>
      </c>
      <c r="T1956" s="66" t="s">
        <v>1740</v>
      </c>
      <c r="U1956" s="66" t="s">
        <v>8635</v>
      </c>
      <c r="V1956" s="66" t="s">
        <v>8636</v>
      </c>
      <c r="W1956" s="66" t="s">
        <v>159</v>
      </c>
      <c r="X1956" s="66" t="s">
        <v>8637</v>
      </c>
      <c r="Y1956" s="82" t="s">
        <v>8638</v>
      </c>
      <c r="Z1956" s="66" t="s">
        <v>8639</v>
      </c>
      <c r="AA1956" s="82" t="s">
        <v>8640</v>
      </c>
      <c r="AB1956" s="82" t="s">
        <v>8641</v>
      </c>
      <c r="AC1956" s="66" t="s">
        <v>8642</v>
      </c>
      <c r="AD1956" s="82" t="s">
        <v>8643</v>
      </c>
      <c r="AE1956" s="66"/>
      <c r="AF1956" s="56"/>
      <c r="AG1956" s="56"/>
      <c r="AH1956" s="56"/>
      <c r="AI1956" s="56"/>
      <c r="AJ1956" s="56"/>
      <c r="AK1956" s="56"/>
    </row>
    <row r="1957" ht="26.25" customHeight="1">
      <c r="A1957" s="40">
        <v>1863.0</v>
      </c>
      <c r="B1957" s="55"/>
      <c r="C1957" s="49" t="s">
        <v>8644</v>
      </c>
      <c r="D1957" s="68" t="s">
        <v>8645</v>
      </c>
      <c r="E1957" s="68"/>
      <c r="F1957" s="41" t="s">
        <v>101</v>
      </c>
      <c r="G1957" s="40"/>
      <c r="H1957" s="49" t="s">
        <v>8646</v>
      </c>
      <c r="I1957" s="49" t="s">
        <v>2063</v>
      </c>
      <c r="J1957" s="49" t="s">
        <v>10</v>
      </c>
      <c r="K1957" s="49" t="s">
        <v>105</v>
      </c>
      <c r="L1957" s="52">
        <v>8.5838980928E10</v>
      </c>
      <c r="M1957" s="53" t="s">
        <v>8647</v>
      </c>
      <c r="N1957" s="49" t="s">
        <v>8648</v>
      </c>
      <c r="O1957" s="40" t="s">
        <v>106</v>
      </c>
      <c r="P1957" s="55"/>
      <c r="Q1957" s="40" t="s">
        <v>108</v>
      </c>
      <c r="R1957" s="55"/>
      <c r="S1957" s="55"/>
      <c r="T1957" s="55"/>
      <c r="U1957" s="55"/>
      <c r="V1957" s="49" t="s">
        <v>5773</v>
      </c>
      <c r="W1957" s="55"/>
      <c r="X1957" s="55"/>
      <c r="Y1957" s="55"/>
      <c r="Z1957" s="40"/>
      <c r="AA1957" s="55"/>
      <c r="AB1957" s="40"/>
      <c r="AC1957" s="40"/>
      <c r="AD1957" s="55"/>
      <c r="AE1957" s="56"/>
      <c r="AF1957" s="56"/>
      <c r="AG1957" s="56"/>
      <c r="AH1957" s="56"/>
      <c r="AI1957" s="56"/>
      <c r="AJ1957" s="56"/>
      <c r="AK1957" s="56"/>
    </row>
    <row r="1958" ht="26.25" customHeight="1">
      <c r="A1958" s="40">
        <v>1864.0</v>
      </c>
      <c r="B1958" s="55"/>
      <c r="C1958" s="49" t="s">
        <v>8649</v>
      </c>
      <c r="D1958" s="67">
        <v>35256.0</v>
      </c>
      <c r="E1958" s="67"/>
      <c r="F1958" s="41" t="s">
        <v>119</v>
      </c>
      <c r="G1958" s="40"/>
      <c r="H1958" s="49" t="s">
        <v>8650</v>
      </c>
      <c r="I1958" s="49" t="s">
        <v>2641</v>
      </c>
      <c r="J1958" s="49" t="s">
        <v>49</v>
      </c>
      <c r="K1958" s="49" t="s">
        <v>8597</v>
      </c>
      <c r="L1958" s="52">
        <v>8.2197653955E10</v>
      </c>
      <c r="M1958" s="53">
        <v>8.2338583561E10</v>
      </c>
      <c r="N1958" s="49" t="s">
        <v>8651</v>
      </c>
      <c r="O1958" s="40" t="s">
        <v>106</v>
      </c>
      <c r="P1958" s="55"/>
      <c r="Q1958" s="40" t="s">
        <v>108</v>
      </c>
      <c r="R1958" s="55"/>
      <c r="S1958" s="55"/>
      <c r="T1958" s="55"/>
      <c r="U1958" s="55"/>
      <c r="V1958" s="49" t="s">
        <v>308</v>
      </c>
      <c r="W1958" s="55"/>
      <c r="X1958" s="55"/>
      <c r="Y1958" s="55"/>
      <c r="Z1958" s="40"/>
      <c r="AA1958" s="55"/>
      <c r="AB1958" s="40"/>
      <c r="AC1958" s="40"/>
      <c r="AD1958" s="55"/>
      <c r="AE1958" s="56"/>
      <c r="AF1958" s="56"/>
      <c r="AG1958" s="56"/>
      <c r="AH1958" s="56"/>
      <c r="AI1958" s="56"/>
      <c r="AJ1958" s="56"/>
      <c r="AK1958" s="56"/>
    </row>
    <row r="1959" ht="26.25" customHeight="1">
      <c r="A1959" s="40">
        <v>1865.0</v>
      </c>
      <c r="B1959" s="55"/>
      <c r="C1959" s="49" t="s">
        <v>8652</v>
      </c>
      <c r="D1959" s="68" t="s">
        <v>8653</v>
      </c>
      <c r="E1959" s="68"/>
      <c r="F1959" s="41" t="s">
        <v>101</v>
      </c>
      <c r="G1959" s="40"/>
      <c r="H1959" s="49" t="s">
        <v>8654</v>
      </c>
      <c r="I1959" s="49" t="s">
        <v>2372</v>
      </c>
      <c r="J1959" s="49" t="s">
        <v>39</v>
      </c>
      <c r="K1959" s="49" t="s">
        <v>8597</v>
      </c>
      <c r="L1959" s="52">
        <v>8.9652302387E10</v>
      </c>
      <c r="M1959" s="53">
        <v>8.9507407324E10</v>
      </c>
      <c r="N1959" s="49" t="s">
        <v>8655</v>
      </c>
      <c r="O1959" s="40" t="s">
        <v>106</v>
      </c>
      <c r="P1959" s="55"/>
      <c r="Q1959" s="40" t="s">
        <v>108</v>
      </c>
      <c r="R1959" s="55"/>
      <c r="S1959" s="55"/>
      <c r="T1959" s="55"/>
      <c r="U1959" s="55"/>
      <c r="V1959" s="55"/>
      <c r="W1959" s="55"/>
      <c r="X1959" s="55"/>
      <c r="Y1959" s="55"/>
      <c r="Z1959" s="40"/>
      <c r="AA1959" s="55"/>
      <c r="AB1959" s="40"/>
      <c r="AC1959" s="40"/>
      <c r="AD1959" s="55"/>
      <c r="AE1959" s="56"/>
      <c r="AF1959" s="56"/>
      <c r="AG1959" s="56"/>
      <c r="AH1959" s="56"/>
      <c r="AI1959" s="56"/>
      <c r="AJ1959" s="56"/>
      <c r="AK1959" s="56"/>
    </row>
    <row r="1960" ht="26.25" customHeight="1">
      <c r="A1960" s="40">
        <v>1866.0</v>
      </c>
      <c r="B1960" s="55"/>
      <c r="C1960" s="49" t="s">
        <v>8656</v>
      </c>
      <c r="D1960" s="67">
        <v>32579.0</v>
      </c>
      <c r="E1960" s="67"/>
      <c r="F1960" s="41" t="s">
        <v>101</v>
      </c>
      <c r="G1960" s="40"/>
      <c r="H1960" s="49" t="s">
        <v>8657</v>
      </c>
      <c r="I1960" s="49" t="s">
        <v>8658</v>
      </c>
      <c r="J1960" s="49" t="s">
        <v>11</v>
      </c>
      <c r="K1960" s="49" t="s">
        <v>105</v>
      </c>
      <c r="L1960" s="52">
        <v>8.112230901E9</v>
      </c>
      <c r="M1960" s="53" t="s">
        <v>8659</v>
      </c>
      <c r="N1960" s="49" t="s">
        <v>3303</v>
      </c>
      <c r="O1960" s="40" t="s">
        <v>2</v>
      </c>
      <c r="P1960" s="55"/>
      <c r="Q1960" s="40" t="s">
        <v>139</v>
      </c>
      <c r="R1960" s="55"/>
      <c r="S1960" s="55"/>
      <c r="T1960" s="55"/>
      <c r="U1960" s="55"/>
      <c r="V1960" s="49" t="s">
        <v>7729</v>
      </c>
      <c r="W1960" s="55"/>
      <c r="X1960" s="55"/>
      <c r="Y1960" s="55"/>
      <c r="Z1960" s="40"/>
      <c r="AA1960" s="55"/>
      <c r="AB1960" s="40"/>
      <c r="AC1960" s="40"/>
      <c r="AD1960" s="55"/>
      <c r="AE1960" s="56"/>
      <c r="AF1960" s="56"/>
      <c r="AG1960" s="56"/>
      <c r="AH1960" s="56"/>
      <c r="AI1960" s="56"/>
      <c r="AJ1960" s="56"/>
      <c r="AK1960" s="56"/>
    </row>
    <row r="1961" ht="26.25" customHeight="1">
      <c r="A1961" s="40">
        <v>1867.0</v>
      </c>
      <c r="B1961" s="55"/>
      <c r="C1961" s="49" t="s">
        <v>8660</v>
      </c>
      <c r="D1961" s="67">
        <v>33916.0</v>
      </c>
      <c r="E1961" s="67"/>
      <c r="F1961" s="41" t="s">
        <v>119</v>
      </c>
      <c r="G1961" s="40"/>
      <c r="H1961" s="49" t="s">
        <v>8661</v>
      </c>
      <c r="I1961" s="49" t="s">
        <v>3802</v>
      </c>
      <c r="J1961" s="49" t="s">
        <v>48</v>
      </c>
      <c r="K1961" s="49" t="s">
        <v>8597</v>
      </c>
      <c r="L1961" s="52">
        <v>8.1263927585E10</v>
      </c>
      <c r="M1961" s="53">
        <v>8.136154419E10</v>
      </c>
      <c r="N1961" s="49" t="s">
        <v>8662</v>
      </c>
      <c r="O1961" s="40" t="s">
        <v>106</v>
      </c>
      <c r="P1961" s="55"/>
      <c r="Q1961" s="40" t="s">
        <v>139</v>
      </c>
      <c r="R1961" s="55"/>
      <c r="S1961" s="55"/>
      <c r="T1961" s="55"/>
      <c r="U1961" s="55"/>
      <c r="V1961" s="49" t="s">
        <v>1712</v>
      </c>
      <c r="W1961" s="55"/>
      <c r="X1961" s="55"/>
      <c r="Y1961" s="55"/>
      <c r="Z1961" s="40"/>
      <c r="AA1961" s="55"/>
      <c r="AB1961" s="40"/>
      <c r="AC1961" s="40"/>
      <c r="AD1961" s="55"/>
      <c r="AE1961" s="56"/>
      <c r="AF1961" s="56"/>
      <c r="AG1961" s="56"/>
      <c r="AH1961" s="56"/>
      <c r="AI1961" s="56"/>
      <c r="AJ1961" s="56"/>
      <c r="AK1961" s="56"/>
    </row>
    <row r="1962" ht="26.25" customHeight="1">
      <c r="A1962" s="40">
        <v>1868.0</v>
      </c>
      <c r="B1962" s="55"/>
      <c r="C1962" s="49" t="s">
        <v>8663</v>
      </c>
      <c r="D1962" s="67">
        <v>35736.0</v>
      </c>
      <c r="E1962" s="67"/>
      <c r="F1962" s="41" t="s">
        <v>101</v>
      </c>
      <c r="G1962" s="40"/>
      <c r="H1962" s="49" t="s">
        <v>8664</v>
      </c>
      <c r="I1962" s="49" t="s">
        <v>2664</v>
      </c>
      <c r="J1962" s="49" t="s">
        <v>16</v>
      </c>
      <c r="K1962" s="49" t="s">
        <v>105</v>
      </c>
      <c r="L1962" s="52">
        <v>8.1334494331E10</v>
      </c>
      <c r="M1962" s="53" t="s">
        <v>8665</v>
      </c>
      <c r="N1962" s="49" t="s">
        <v>8666</v>
      </c>
      <c r="O1962" s="40" t="s">
        <v>106</v>
      </c>
      <c r="P1962" s="55"/>
      <c r="Q1962" s="40" t="s">
        <v>108</v>
      </c>
      <c r="R1962" s="55"/>
      <c r="S1962" s="55"/>
      <c r="T1962" s="55"/>
      <c r="U1962" s="55"/>
      <c r="V1962" s="55"/>
      <c r="W1962" s="55"/>
      <c r="X1962" s="55"/>
      <c r="Y1962" s="55"/>
      <c r="Z1962" s="40"/>
      <c r="AA1962" s="55"/>
      <c r="AB1962" s="40"/>
      <c r="AC1962" s="40"/>
      <c r="AD1962" s="55"/>
      <c r="AE1962" s="56"/>
      <c r="AF1962" s="56"/>
      <c r="AG1962" s="56"/>
      <c r="AH1962" s="56"/>
      <c r="AI1962" s="56"/>
      <c r="AJ1962" s="56"/>
      <c r="AK1962" s="56"/>
    </row>
    <row r="1963" ht="26.25" customHeight="1">
      <c r="A1963" s="40">
        <v>1869.0</v>
      </c>
      <c r="B1963" s="55"/>
      <c r="C1963" s="49" t="s">
        <v>8667</v>
      </c>
      <c r="D1963" s="68" t="s">
        <v>8668</v>
      </c>
      <c r="E1963" s="68"/>
      <c r="F1963" s="41" t="s">
        <v>119</v>
      </c>
      <c r="G1963" s="40"/>
      <c r="H1963" s="49" t="s">
        <v>8669</v>
      </c>
      <c r="I1963" s="49" t="s">
        <v>8670</v>
      </c>
      <c r="J1963" s="49" t="s">
        <v>11</v>
      </c>
      <c r="K1963" s="49" t="s">
        <v>105</v>
      </c>
      <c r="L1963" s="52">
        <v>8.9697993089E10</v>
      </c>
      <c r="M1963" s="53" t="s">
        <v>8671</v>
      </c>
      <c r="N1963" s="49" t="s">
        <v>8672</v>
      </c>
      <c r="O1963" s="40" t="s">
        <v>137</v>
      </c>
      <c r="P1963" s="55"/>
      <c r="Q1963" s="40" t="s">
        <v>108</v>
      </c>
      <c r="R1963" s="55"/>
      <c r="S1963" s="55"/>
      <c r="T1963" s="55"/>
      <c r="U1963" s="55"/>
      <c r="V1963" s="49" t="s">
        <v>8673</v>
      </c>
      <c r="W1963" s="55"/>
      <c r="X1963" s="55"/>
      <c r="Y1963" s="55"/>
      <c r="Z1963" s="40"/>
      <c r="AA1963" s="55"/>
      <c r="AB1963" s="40"/>
      <c r="AC1963" s="40"/>
      <c r="AD1963" s="55"/>
      <c r="AE1963" s="56"/>
      <c r="AF1963" s="56"/>
      <c r="AG1963" s="56"/>
      <c r="AH1963" s="56"/>
      <c r="AI1963" s="56"/>
      <c r="AJ1963" s="56"/>
      <c r="AK1963" s="56"/>
    </row>
    <row r="1964" ht="26.25" customHeight="1">
      <c r="A1964" s="40">
        <v>1870.0</v>
      </c>
      <c r="B1964" s="55"/>
      <c r="C1964" s="49" t="s">
        <v>8674</v>
      </c>
      <c r="D1964" s="67">
        <v>33853.0</v>
      </c>
      <c r="E1964" s="67"/>
      <c r="F1964" s="41" t="s">
        <v>119</v>
      </c>
      <c r="G1964" s="40"/>
      <c r="H1964" s="49" t="s">
        <v>8675</v>
      </c>
      <c r="I1964" s="49" t="s">
        <v>1768</v>
      </c>
      <c r="J1964" s="49" t="s">
        <v>11</v>
      </c>
      <c r="K1964" s="49" t="s">
        <v>105</v>
      </c>
      <c r="L1964" s="52">
        <v>6.28383E17</v>
      </c>
      <c r="M1964" s="53">
        <v>6.28181E17</v>
      </c>
      <c r="N1964" s="49" t="s">
        <v>8676</v>
      </c>
      <c r="O1964" s="40" t="s">
        <v>2</v>
      </c>
      <c r="P1964" s="55"/>
      <c r="Q1964" s="40" t="s">
        <v>139</v>
      </c>
      <c r="R1964" s="55"/>
      <c r="S1964" s="55"/>
      <c r="T1964" s="55"/>
      <c r="U1964" s="55"/>
      <c r="V1964" s="49" t="s">
        <v>102</v>
      </c>
      <c r="W1964" s="55"/>
      <c r="X1964" s="55"/>
      <c r="Y1964" s="55"/>
      <c r="Z1964" s="40"/>
      <c r="AA1964" s="55"/>
      <c r="AB1964" s="40"/>
      <c r="AC1964" s="40"/>
      <c r="AD1964" s="55"/>
      <c r="AE1964" s="56"/>
      <c r="AF1964" s="56"/>
      <c r="AG1964" s="56"/>
      <c r="AH1964" s="56"/>
      <c r="AI1964" s="56"/>
      <c r="AJ1964" s="56"/>
      <c r="AK1964" s="56"/>
    </row>
    <row r="1965" ht="26.25" customHeight="1">
      <c r="A1965" s="40">
        <v>1871.0</v>
      </c>
      <c r="B1965" s="55"/>
      <c r="C1965" s="49" t="s">
        <v>8677</v>
      </c>
      <c r="D1965" s="68" t="s">
        <v>8678</v>
      </c>
      <c r="E1965" s="68"/>
      <c r="F1965" s="41" t="s">
        <v>101</v>
      </c>
      <c r="G1965" s="40"/>
      <c r="H1965" s="49" t="s">
        <v>8679</v>
      </c>
      <c r="I1965" s="49" t="s">
        <v>2404</v>
      </c>
      <c r="J1965" s="49" t="s">
        <v>16</v>
      </c>
      <c r="K1965" s="49" t="s">
        <v>8597</v>
      </c>
      <c r="L1965" s="52">
        <v>8.1235925946E10</v>
      </c>
      <c r="M1965" s="53" t="s">
        <v>8680</v>
      </c>
      <c r="N1965" s="49" t="s">
        <v>8681</v>
      </c>
      <c r="O1965" s="40" t="s">
        <v>106</v>
      </c>
      <c r="P1965" s="55"/>
      <c r="Q1965" s="40" t="s">
        <v>139</v>
      </c>
      <c r="R1965" s="55"/>
      <c r="S1965" s="55"/>
      <c r="T1965" s="55"/>
      <c r="U1965" s="55"/>
      <c r="V1965" s="49" t="s">
        <v>8682</v>
      </c>
      <c r="W1965" s="55"/>
      <c r="X1965" s="55"/>
      <c r="Y1965" s="55"/>
      <c r="Z1965" s="40"/>
      <c r="AA1965" s="55"/>
      <c r="AB1965" s="40"/>
      <c r="AC1965" s="40"/>
      <c r="AD1965" s="55"/>
      <c r="AE1965" s="56"/>
      <c r="AF1965" s="56"/>
      <c r="AG1965" s="56"/>
      <c r="AH1965" s="56"/>
      <c r="AI1965" s="56"/>
      <c r="AJ1965" s="56"/>
      <c r="AK1965" s="56"/>
    </row>
    <row r="1966" ht="26.25" customHeight="1">
      <c r="A1966" s="40">
        <v>1872.0</v>
      </c>
      <c r="B1966" s="55"/>
      <c r="C1966" s="49" t="s">
        <v>8683</v>
      </c>
      <c r="D1966" s="67">
        <v>33000.0</v>
      </c>
      <c r="E1966" s="67"/>
      <c r="F1966" s="41" t="s">
        <v>101</v>
      </c>
      <c r="G1966" s="40"/>
      <c r="H1966" s="49" t="s">
        <v>8684</v>
      </c>
      <c r="I1966" s="49" t="s">
        <v>2308</v>
      </c>
      <c r="J1966" s="49" t="s">
        <v>11</v>
      </c>
      <c r="K1966" s="49" t="s">
        <v>105</v>
      </c>
      <c r="L1966" s="52">
        <v>8.1283857338E10</v>
      </c>
      <c r="M1966" s="53" t="s">
        <v>8685</v>
      </c>
      <c r="N1966" s="49" t="s">
        <v>8686</v>
      </c>
      <c r="O1966" s="40" t="s">
        <v>106</v>
      </c>
      <c r="P1966" s="55"/>
      <c r="Q1966" s="40" t="s">
        <v>139</v>
      </c>
      <c r="R1966" s="55"/>
      <c r="S1966" s="55"/>
      <c r="T1966" s="55"/>
      <c r="U1966" s="55"/>
      <c r="V1966" s="49" t="s">
        <v>8687</v>
      </c>
      <c r="W1966" s="55"/>
      <c r="X1966" s="55"/>
      <c r="Y1966" s="55"/>
      <c r="Z1966" s="40"/>
      <c r="AA1966" s="55"/>
      <c r="AB1966" s="40"/>
      <c r="AC1966" s="40"/>
      <c r="AD1966" s="55"/>
      <c r="AE1966" s="56"/>
      <c r="AF1966" s="56"/>
      <c r="AG1966" s="56"/>
      <c r="AH1966" s="56"/>
      <c r="AI1966" s="56"/>
      <c r="AJ1966" s="56"/>
      <c r="AK1966" s="56"/>
    </row>
    <row r="1967" ht="26.25" customHeight="1">
      <c r="A1967" s="40">
        <v>1873.0</v>
      </c>
      <c r="B1967" s="55"/>
      <c r="C1967" s="49" t="s">
        <v>8688</v>
      </c>
      <c r="D1967" s="68" t="s">
        <v>8689</v>
      </c>
      <c r="E1967" s="68"/>
      <c r="F1967" s="41" t="s">
        <v>101</v>
      </c>
      <c r="G1967" s="40"/>
      <c r="H1967" s="49" t="s">
        <v>8690</v>
      </c>
      <c r="I1967" s="49" t="s">
        <v>1768</v>
      </c>
      <c r="J1967" s="49" t="s">
        <v>11</v>
      </c>
      <c r="K1967" s="49" t="s">
        <v>105</v>
      </c>
      <c r="L1967" s="52">
        <v>8.191009091E10</v>
      </c>
      <c r="M1967" s="53" t="s">
        <v>8691</v>
      </c>
      <c r="N1967" s="49" t="s">
        <v>8692</v>
      </c>
      <c r="O1967" s="40" t="s">
        <v>2</v>
      </c>
      <c r="P1967" s="55"/>
      <c r="Q1967" s="40" t="s">
        <v>139</v>
      </c>
      <c r="R1967" s="55"/>
      <c r="S1967" s="55"/>
      <c r="T1967" s="55"/>
      <c r="U1967" s="55"/>
      <c r="V1967" s="49" t="s">
        <v>8693</v>
      </c>
      <c r="W1967" s="55"/>
      <c r="X1967" s="55"/>
      <c r="Y1967" s="55"/>
      <c r="Z1967" s="40"/>
      <c r="AA1967" s="55"/>
      <c r="AB1967" s="40"/>
      <c r="AC1967" s="40"/>
      <c r="AD1967" s="55"/>
      <c r="AE1967" s="56"/>
      <c r="AF1967" s="56"/>
      <c r="AG1967" s="56"/>
      <c r="AH1967" s="56"/>
      <c r="AI1967" s="56"/>
      <c r="AJ1967" s="56"/>
      <c r="AK1967" s="56"/>
    </row>
    <row r="1968" ht="26.25" customHeight="1">
      <c r="A1968" s="40">
        <v>1874.0</v>
      </c>
      <c r="B1968" s="55"/>
      <c r="C1968" s="49" t="s">
        <v>8694</v>
      </c>
      <c r="D1968" s="67">
        <v>35222.0</v>
      </c>
      <c r="E1968" s="67"/>
      <c r="F1968" s="41" t="s">
        <v>119</v>
      </c>
      <c r="G1968" s="40"/>
      <c r="H1968" s="49" t="s">
        <v>8695</v>
      </c>
      <c r="I1968" s="49" t="s">
        <v>8696</v>
      </c>
      <c r="J1968" s="49" t="s">
        <v>36</v>
      </c>
      <c r="K1968" s="49" t="s">
        <v>8597</v>
      </c>
      <c r="L1968" s="52" t="s">
        <v>8697</v>
      </c>
      <c r="M1968" s="53" t="s">
        <v>8697</v>
      </c>
      <c r="N1968" s="49" t="s">
        <v>8698</v>
      </c>
      <c r="O1968" s="40" t="s">
        <v>106</v>
      </c>
      <c r="P1968" s="55"/>
      <c r="Q1968" s="40" t="s">
        <v>139</v>
      </c>
      <c r="R1968" s="55"/>
      <c r="S1968" s="55"/>
      <c r="T1968" s="55"/>
      <c r="U1968" s="55"/>
      <c r="V1968" s="49" t="s">
        <v>102</v>
      </c>
      <c r="W1968" s="55"/>
      <c r="X1968" s="55"/>
      <c r="Y1968" s="55"/>
      <c r="Z1968" s="40"/>
      <c r="AA1968" s="55"/>
      <c r="AB1968" s="40"/>
      <c r="AC1968" s="40"/>
      <c r="AD1968" s="55"/>
      <c r="AE1968" s="56"/>
      <c r="AF1968" s="56"/>
      <c r="AG1968" s="56"/>
      <c r="AH1968" s="56"/>
      <c r="AI1968" s="56"/>
      <c r="AJ1968" s="56"/>
      <c r="AK1968" s="56"/>
    </row>
    <row r="1969" ht="26.25" customHeight="1">
      <c r="A1969" s="40">
        <v>1875.0</v>
      </c>
      <c r="B1969" s="55"/>
      <c r="C1969" s="49" t="s">
        <v>8699</v>
      </c>
      <c r="D1969" s="68" t="s">
        <v>8700</v>
      </c>
      <c r="E1969" s="68"/>
      <c r="F1969" s="41" t="s">
        <v>101</v>
      </c>
      <c r="G1969" s="40"/>
      <c r="H1969" s="49" t="s">
        <v>8701</v>
      </c>
      <c r="I1969" s="49" t="s">
        <v>8702</v>
      </c>
      <c r="J1969" s="49" t="s">
        <v>10</v>
      </c>
      <c r="K1969" s="49" t="s">
        <v>105</v>
      </c>
      <c r="L1969" s="52"/>
      <c r="M1969" s="53" t="s">
        <v>8703</v>
      </c>
      <c r="N1969" s="49" t="s">
        <v>8704</v>
      </c>
      <c r="O1969" s="40" t="s">
        <v>106</v>
      </c>
      <c r="P1969" s="55"/>
      <c r="Q1969" s="40" t="s">
        <v>139</v>
      </c>
      <c r="R1969" s="55"/>
      <c r="S1969" s="55"/>
      <c r="T1969" s="55"/>
      <c r="U1969" s="55"/>
      <c r="V1969" s="49" t="s">
        <v>8705</v>
      </c>
      <c r="W1969" s="55"/>
      <c r="X1969" s="55"/>
      <c r="Y1969" s="55"/>
      <c r="Z1969" s="40"/>
      <c r="AA1969" s="55"/>
      <c r="AB1969" s="40"/>
      <c r="AC1969" s="40"/>
      <c r="AD1969" s="55"/>
      <c r="AE1969" s="56"/>
      <c r="AF1969" s="56"/>
      <c r="AG1969" s="56"/>
      <c r="AH1969" s="56"/>
      <c r="AI1969" s="56"/>
      <c r="AJ1969" s="56"/>
      <c r="AK1969" s="56"/>
    </row>
    <row r="1970" ht="26.25" customHeight="1">
      <c r="A1970" s="10">
        <f>A1969+1</f>
        <v>1876</v>
      </c>
      <c r="B1970" s="56"/>
      <c r="C1970" s="66" t="s">
        <v>8706</v>
      </c>
      <c r="D1970" s="61">
        <v>35218.0</v>
      </c>
      <c r="E1970" s="61"/>
      <c r="F1970" s="78" t="s">
        <v>119</v>
      </c>
      <c r="G1970" s="66" t="s">
        <v>102</v>
      </c>
      <c r="H1970" s="66" t="s">
        <v>8707</v>
      </c>
      <c r="I1970" s="66" t="s">
        <v>392</v>
      </c>
      <c r="J1970" s="66" t="s">
        <v>11</v>
      </c>
      <c r="K1970" s="66" t="s">
        <v>314</v>
      </c>
      <c r="L1970" s="64">
        <v>8.3824318332E10</v>
      </c>
      <c r="M1970" s="66" t="str">
        <f>+62 838-7572-8934</f>
        <v>#ERROR!</v>
      </c>
      <c r="N1970" s="66" t="s">
        <v>8708</v>
      </c>
      <c r="O1970" s="81" t="s">
        <v>137</v>
      </c>
      <c r="P1970" s="66" t="s">
        <v>123</v>
      </c>
      <c r="Q1970" s="66" t="s">
        <v>588</v>
      </c>
      <c r="R1970" s="66" t="s">
        <v>158</v>
      </c>
      <c r="S1970" s="66" t="s">
        <v>8709</v>
      </c>
      <c r="T1970" s="66" t="s">
        <v>308</v>
      </c>
      <c r="U1970" s="66" t="s">
        <v>8710</v>
      </c>
      <c r="V1970" s="66" t="s">
        <v>8711</v>
      </c>
      <c r="W1970" s="66" t="s">
        <v>593</v>
      </c>
      <c r="X1970" s="66" t="s">
        <v>8712</v>
      </c>
      <c r="Y1970" s="82" t="s">
        <v>8713</v>
      </c>
      <c r="Z1970" s="66" t="s">
        <v>8714</v>
      </c>
      <c r="AA1970" s="82" t="s">
        <v>8715</v>
      </c>
      <c r="AB1970" s="82" t="s">
        <v>8716</v>
      </c>
      <c r="AC1970" s="66" t="s">
        <v>8717</v>
      </c>
      <c r="AD1970" s="82" t="s">
        <v>8718</v>
      </c>
      <c r="AE1970" s="82" t="s">
        <v>8719</v>
      </c>
      <c r="AF1970" s="56"/>
      <c r="AG1970" s="56"/>
      <c r="AH1970" s="56"/>
      <c r="AI1970" s="56"/>
      <c r="AJ1970" s="56"/>
      <c r="AK1970" s="56"/>
    </row>
    <row r="1971" ht="26.25" customHeight="1">
      <c r="A1971" s="40">
        <v>1876.0</v>
      </c>
      <c r="B1971" s="55"/>
      <c r="C1971" s="49" t="s">
        <v>8720</v>
      </c>
      <c r="D1971" s="68" t="s">
        <v>8721</v>
      </c>
      <c r="E1971" s="68"/>
      <c r="F1971" s="41" t="s">
        <v>101</v>
      </c>
      <c r="G1971" s="40"/>
      <c r="H1971" s="49" t="s">
        <v>8722</v>
      </c>
      <c r="I1971" s="49" t="s">
        <v>1768</v>
      </c>
      <c r="J1971" s="49" t="s">
        <v>11</v>
      </c>
      <c r="K1971" s="49" t="s">
        <v>105</v>
      </c>
      <c r="L1971" s="52">
        <v>8.966358459E9</v>
      </c>
      <c r="M1971" s="53">
        <v>8.1807390569E10</v>
      </c>
      <c r="N1971" s="49" t="s">
        <v>8723</v>
      </c>
      <c r="O1971" s="40" t="s">
        <v>106</v>
      </c>
      <c r="P1971" s="55"/>
      <c r="Q1971" s="40" t="s">
        <v>108</v>
      </c>
      <c r="R1971" s="55"/>
      <c r="S1971" s="55"/>
      <c r="T1971" s="55"/>
      <c r="U1971" s="55"/>
      <c r="V1971" s="49" t="s">
        <v>8724</v>
      </c>
      <c r="W1971" s="55"/>
      <c r="X1971" s="55"/>
      <c r="Y1971" s="55"/>
      <c r="Z1971" s="40"/>
      <c r="AA1971" s="55"/>
      <c r="AB1971" s="40"/>
      <c r="AC1971" s="40"/>
      <c r="AD1971" s="55"/>
      <c r="AE1971" s="56"/>
      <c r="AF1971" s="56"/>
      <c r="AG1971" s="56"/>
      <c r="AH1971" s="56"/>
      <c r="AI1971" s="56"/>
      <c r="AJ1971" s="56"/>
      <c r="AK1971" s="56"/>
    </row>
    <row r="1972" ht="26.25" customHeight="1">
      <c r="A1972" s="40">
        <v>1877.0</v>
      </c>
      <c r="B1972" s="55"/>
      <c r="C1972" s="49" t="s">
        <v>8725</v>
      </c>
      <c r="D1972" s="67">
        <v>31291.0</v>
      </c>
      <c r="E1972" s="67"/>
      <c r="F1972" s="41" t="s">
        <v>101</v>
      </c>
      <c r="G1972" s="40"/>
      <c r="H1972" s="49" t="s">
        <v>8726</v>
      </c>
      <c r="I1972" s="49" t="s">
        <v>2063</v>
      </c>
      <c r="J1972" s="49" t="s">
        <v>10</v>
      </c>
      <c r="K1972" s="49" t="s">
        <v>105</v>
      </c>
      <c r="L1972" s="52">
        <v>8.5237106742E10</v>
      </c>
      <c r="M1972" s="53"/>
      <c r="N1972" s="49" t="s">
        <v>8727</v>
      </c>
      <c r="O1972" s="40" t="s">
        <v>137</v>
      </c>
      <c r="P1972" s="55"/>
      <c r="Q1972" s="40" t="s">
        <v>108</v>
      </c>
      <c r="R1972" s="55"/>
      <c r="S1972" s="55"/>
      <c r="T1972" s="55"/>
      <c r="U1972" s="55"/>
      <c r="V1972" s="49" t="s">
        <v>8728</v>
      </c>
      <c r="W1972" s="55"/>
      <c r="X1972" s="55"/>
      <c r="Y1972" s="55"/>
      <c r="Z1972" s="40"/>
      <c r="AA1972" s="55"/>
      <c r="AB1972" s="40"/>
      <c r="AC1972" s="40"/>
      <c r="AD1972" s="55"/>
      <c r="AE1972" s="56"/>
      <c r="AF1972" s="56"/>
      <c r="AG1972" s="56"/>
      <c r="AH1972" s="56"/>
      <c r="AI1972" s="56"/>
      <c r="AJ1972" s="56"/>
      <c r="AK1972" s="56"/>
    </row>
    <row r="1973" ht="26.25" customHeight="1">
      <c r="A1973" s="40">
        <v>1878.0</v>
      </c>
      <c r="B1973" s="55"/>
      <c r="C1973" s="49" t="s">
        <v>8729</v>
      </c>
      <c r="D1973" s="68" t="s">
        <v>8730</v>
      </c>
      <c r="E1973" s="68"/>
      <c r="F1973" s="41" t="s">
        <v>101</v>
      </c>
      <c r="G1973" s="40"/>
      <c r="H1973" s="49" t="s">
        <v>8731</v>
      </c>
      <c r="I1973" s="49" t="s">
        <v>2071</v>
      </c>
      <c r="J1973" s="49" t="s">
        <v>46</v>
      </c>
      <c r="K1973" s="49" t="s">
        <v>105</v>
      </c>
      <c r="L1973" s="52">
        <v>8.3165142628E10</v>
      </c>
      <c r="M1973" s="53">
        <v>8.1396845575E10</v>
      </c>
      <c r="N1973" s="49" t="s">
        <v>8732</v>
      </c>
      <c r="O1973" s="40" t="s">
        <v>106</v>
      </c>
      <c r="P1973" s="55"/>
      <c r="Q1973" s="40" t="s">
        <v>139</v>
      </c>
      <c r="R1973" s="55"/>
      <c r="S1973" s="55"/>
      <c r="T1973" s="55"/>
      <c r="U1973" s="55"/>
      <c r="V1973" s="49" t="s">
        <v>8733</v>
      </c>
      <c r="W1973" s="55"/>
      <c r="X1973" s="55"/>
      <c r="Y1973" s="55"/>
      <c r="Z1973" s="40"/>
      <c r="AA1973" s="55"/>
      <c r="AB1973" s="40"/>
      <c r="AC1973" s="40"/>
      <c r="AD1973" s="55"/>
      <c r="AE1973" s="56"/>
      <c r="AF1973" s="56"/>
      <c r="AG1973" s="56"/>
      <c r="AH1973" s="56"/>
      <c r="AI1973" s="56"/>
      <c r="AJ1973" s="56"/>
      <c r="AK1973" s="56"/>
    </row>
    <row r="1974" ht="26.25" customHeight="1">
      <c r="A1974" s="40">
        <v>1879.0</v>
      </c>
      <c r="B1974" s="55"/>
      <c r="C1974" s="49" t="s">
        <v>8734</v>
      </c>
      <c r="D1974" s="68" t="s">
        <v>8735</v>
      </c>
      <c r="E1974" s="68"/>
      <c r="F1974" s="41" t="s">
        <v>101</v>
      </c>
      <c r="G1974" s="40"/>
      <c r="H1974" s="49" t="s">
        <v>8736</v>
      </c>
      <c r="I1974" s="49" t="s">
        <v>1768</v>
      </c>
      <c r="J1974" s="49" t="s">
        <v>11</v>
      </c>
      <c r="K1974" s="49" t="s">
        <v>8597</v>
      </c>
      <c r="L1974" s="52">
        <v>8.5795395116E10</v>
      </c>
      <c r="M1974" s="53" t="s">
        <v>8737</v>
      </c>
      <c r="N1974" s="49" t="s">
        <v>8738</v>
      </c>
      <c r="O1974" s="40" t="s">
        <v>106</v>
      </c>
      <c r="P1974" s="55"/>
      <c r="Q1974" s="40" t="s">
        <v>108</v>
      </c>
      <c r="R1974" s="55"/>
      <c r="S1974" s="55"/>
      <c r="T1974" s="55"/>
      <c r="U1974" s="55"/>
      <c r="V1974" s="49" t="s">
        <v>8739</v>
      </c>
      <c r="W1974" s="55"/>
      <c r="X1974" s="55"/>
      <c r="Y1974" s="55"/>
      <c r="Z1974" s="40"/>
      <c r="AA1974" s="55"/>
      <c r="AB1974" s="40"/>
      <c r="AC1974" s="40"/>
      <c r="AD1974" s="55"/>
      <c r="AE1974" s="56"/>
      <c r="AF1974" s="56"/>
      <c r="AG1974" s="56"/>
      <c r="AH1974" s="56"/>
      <c r="AI1974" s="56"/>
      <c r="AJ1974" s="56"/>
      <c r="AK1974" s="56"/>
    </row>
    <row r="1975" ht="26.25" customHeight="1">
      <c r="A1975" s="40">
        <v>1880.0</v>
      </c>
      <c r="B1975" s="49" t="s">
        <v>8740</v>
      </c>
      <c r="C1975" s="49" t="s">
        <v>8741</v>
      </c>
      <c r="D1975" s="68" t="s">
        <v>8742</v>
      </c>
      <c r="E1975" s="68"/>
      <c r="F1975" s="41" t="s">
        <v>101</v>
      </c>
      <c r="G1975" s="40" t="s">
        <v>102</v>
      </c>
      <c r="H1975" s="49" t="s">
        <v>8743</v>
      </c>
      <c r="I1975" s="49" t="s">
        <v>1509</v>
      </c>
      <c r="J1975" s="49" t="s">
        <v>11</v>
      </c>
      <c r="K1975" s="49" t="s">
        <v>105</v>
      </c>
      <c r="L1975" s="107">
        <v>8.8218762725E10</v>
      </c>
      <c r="M1975" s="53" t="s">
        <v>8744</v>
      </c>
      <c r="N1975" s="110" t="s">
        <v>8740</v>
      </c>
      <c r="O1975" s="40" t="s">
        <v>106</v>
      </c>
      <c r="P1975" s="49" t="s">
        <v>123</v>
      </c>
      <c r="Q1975" s="40" t="s">
        <v>139</v>
      </c>
      <c r="R1975" s="49" t="s">
        <v>8745</v>
      </c>
      <c r="S1975" s="49" t="s">
        <v>8746</v>
      </c>
      <c r="T1975" s="49" t="s">
        <v>8747</v>
      </c>
      <c r="U1975" s="49" t="s">
        <v>4690</v>
      </c>
      <c r="V1975" s="49" t="s">
        <v>8748</v>
      </c>
      <c r="W1975" s="49" t="s">
        <v>114</v>
      </c>
      <c r="X1975" s="54" t="s">
        <v>8749</v>
      </c>
      <c r="Y1975" s="55"/>
      <c r="Z1975" s="40"/>
      <c r="AA1975" s="55"/>
      <c r="AB1975" s="40"/>
      <c r="AC1975" s="40"/>
      <c r="AD1975" s="55"/>
      <c r="AE1975" s="56"/>
      <c r="AF1975" s="56"/>
      <c r="AG1975" s="56"/>
      <c r="AH1975" s="56"/>
      <c r="AI1975" s="56"/>
      <c r="AJ1975" s="56"/>
      <c r="AK1975" s="56"/>
    </row>
    <row r="1976" ht="26.25" customHeight="1">
      <c r="A1976" s="40">
        <v>1881.0</v>
      </c>
      <c r="B1976" s="49" t="s">
        <v>8750</v>
      </c>
      <c r="C1976" s="49" t="s">
        <v>8751</v>
      </c>
      <c r="D1976" s="67">
        <v>30531.0</v>
      </c>
      <c r="E1976" s="67"/>
      <c r="F1976" s="41" t="s">
        <v>101</v>
      </c>
      <c r="G1976" s="40" t="s">
        <v>102</v>
      </c>
      <c r="H1976" s="49" t="s">
        <v>8752</v>
      </c>
      <c r="I1976" s="49" t="s">
        <v>2027</v>
      </c>
      <c r="J1976" s="49" t="s">
        <v>15</v>
      </c>
      <c r="K1976" s="49" t="s">
        <v>105</v>
      </c>
      <c r="L1976" s="52">
        <v>8.5780593546E10</v>
      </c>
      <c r="M1976" s="53" t="s">
        <v>8753</v>
      </c>
      <c r="N1976" s="49" t="s">
        <v>8750</v>
      </c>
      <c r="O1976" s="40" t="s">
        <v>106</v>
      </c>
      <c r="P1976" s="49" t="s">
        <v>123</v>
      </c>
      <c r="Q1976" s="40" t="s">
        <v>139</v>
      </c>
      <c r="R1976" s="49" t="s">
        <v>8754</v>
      </c>
      <c r="S1976" s="49" t="s">
        <v>8754</v>
      </c>
      <c r="T1976" s="49" t="s">
        <v>156</v>
      </c>
      <c r="U1976" s="55"/>
      <c r="V1976" s="49" t="s">
        <v>8755</v>
      </c>
      <c r="W1976" s="49" t="s">
        <v>159</v>
      </c>
      <c r="X1976" s="49" t="s">
        <v>389</v>
      </c>
      <c r="Y1976" s="55"/>
      <c r="Z1976" s="40"/>
      <c r="AA1976" s="55"/>
      <c r="AB1976" s="40"/>
      <c r="AC1976" s="40"/>
      <c r="AD1976" s="55"/>
      <c r="AE1976" s="56"/>
      <c r="AF1976" s="56"/>
      <c r="AG1976" s="56"/>
      <c r="AH1976" s="56"/>
      <c r="AI1976" s="56"/>
      <c r="AJ1976" s="56"/>
      <c r="AK1976" s="56"/>
    </row>
    <row r="1977" ht="26.25" customHeight="1">
      <c r="A1977" s="40">
        <v>1882.0</v>
      </c>
      <c r="B1977" s="49" t="s">
        <v>8756</v>
      </c>
      <c r="C1977" s="49" t="s">
        <v>8757</v>
      </c>
      <c r="D1977" s="67">
        <v>36678.0</v>
      </c>
      <c r="E1977" s="67"/>
      <c r="F1977" s="41" t="s">
        <v>119</v>
      </c>
      <c r="G1977" s="40" t="s">
        <v>102</v>
      </c>
      <c r="H1977" s="49" t="s">
        <v>8758</v>
      </c>
      <c r="I1977" s="49" t="s">
        <v>2148</v>
      </c>
      <c r="J1977" s="49" t="s">
        <v>11</v>
      </c>
      <c r="K1977" s="49" t="s">
        <v>145</v>
      </c>
      <c r="L1977" s="52">
        <v>8.9677884122E10</v>
      </c>
      <c r="M1977" s="53" t="s">
        <v>8759</v>
      </c>
      <c r="N1977" s="49" t="s">
        <v>8756</v>
      </c>
      <c r="O1977" s="40" t="s">
        <v>106</v>
      </c>
      <c r="P1977" s="49" t="s">
        <v>123</v>
      </c>
      <c r="Q1977" s="40" t="s">
        <v>108</v>
      </c>
      <c r="R1977" s="49" t="s">
        <v>8760</v>
      </c>
      <c r="S1977" s="55"/>
      <c r="T1977" s="49" t="s">
        <v>167</v>
      </c>
      <c r="U1977" s="49" t="s">
        <v>8761</v>
      </c>
      <c r="V1977" s="49" t="s">
        <v>8762</v>
      </c>
      <c r="W1977" s="49" t="s">
        <v>159</v>
      </c>
      <c r="X1977" s="49" t="s">
        <v>8763</v>
      </c>
      <c r="Y1977" s="55"/>
      <c r="Z1977" s="40"/>
      <c r="AA1977" s="55"/>
      <c r="AB1977" s="40"/>
      <c r="AC1977" s="40"/>
      <c r="AD1977" s="55"/>
      <c r="AE1977" s="56"/>
      <c r="AF1977" s="56"/>
      <c r="AG1977" s="56"/>
      <c r="AH1977" s="56"/>
      <c r="AI1977" s="56"/>
      <c r="AJ1977" s="56"/>
      <c r="AK1977" s="56"/>
    </row>
    <row r="1978" ht="26.25" customHeight="1">
      <c r="A1978" s="40">
        <v>1883.0</v>
      </c>
      <c r="B1978" s="49" t="s">
        <v>8764</v>
      </c>
      <c r="C1978" s="49" t="s">
        <v>8765</v>
      </c>
      <c r="D1978" s="68" t="s">
        <v>8766</v>
      </c>
      <c r="E1978" s="68"/>
      <c r="F1978" s="41" t="s">
        <v>101</v>
      </c>
      <c r="G1978" s="40" t="s">
        <v>102</v>
      </c>
      <c r="H1978" s="49" t="s">
        <v>8767</v>
      </c>
      <c r="I1978" s="49" t="s">
        <v>8768</v>
      </c>
      <c r="J1978" s="49" t="s">
        <v>11</v>
      </c>
      <c r="K1978" s="49" t="s">
        <v>145</v>
      </c>
      <c r="L1978" s="52">
        <v>8.2311870394E10</v>
      </c>
      <c r="M1978" s="53" t="s">
        <v>8769</v>
      </c>
      <c r="N1978" s="49" t="s">
        <v>8764</v>
      </c>
      <c r="O1978" s="40" t="s">
        <v>106</v>
      </c>
      <c r="P1978" s="49" t="s">
        <v>123</v>
      </c>
      <c r="Q1978" s="40" t="s">
        <v>108</v>
      </c>
      <c r="R1978" s="49" t="s">
        <v>8770</v>
      </c>
      <c r="S1978" s="49" t="s">
        <v>8771</v>
      </c>
      <c r="T1978" s="49" t="s">
        <v>167</v>
      </c>
      <c r="U1978" s="49" t="s">
        <v>8772</v>
      </c>
      <c r="V1978" s="49" t="s">
        <v>8773</v>
      </c>
      <c r="W1978" s="49" t="s">
        <v>593</v>
      </c>
      <c r="X1978" s="49" t="s">
        <v>8774</v>
      </c>
      <c r="Y1978" s="55"/>
      <c r="Z1978" s="40"/>
      <c r="AA1978" s="55"/>
      <c r="AB1978" s="40"/>
      <c r="AC1978" s="40"/>
      <c r="AD1978" s="55"/>
      <c r="AE1978" s="56"/>
      <c r="AF1978" s="56"/>
      <c r="AG1978" s="56"/>
      <c r="AH1978" s="56"/>
      <c r="AI1978" s="56"/>
      <c r="AJ1978" s="56"/>
      <c r="AK1978" s="56"/>
    </row>
    <row r="1979" ht="26.25" customHeight="1">
      <c r="A1979" s="40">
        <v>1884.0</v>
      </c>
      <c r="B1979" s="49" t="s">
        <v>8775</v>
      </c>
      <c r="C1979" s="49" t="s">
        <v>8776</v>
      </c>
      <c r="D1979" s="67">
        <v>32483.0</v>
      </c>
      <c r="E1979" s="67"/>
      <c r="F1979" s="41" t="s">
        <v>119</v>
      </c>
      <c r="G1979" s="40" t="s">
        <v>200</v>
      </c>
      <c r="H1979" s="49" t="s">
        <v>8777</v>
      </c>
      <c r="I1979" s="49" t="s">
        <v>2027</v>
      </c>
      <c r="J1979" s="49" t="s">
        <v>15</v>
      </c>
      <c r="K1979" s="49" t="s">
        <v>145</v>
      </c>
      <c r="L1979" s="52">
        <v>8.989629972E9</v>
      </c>
      <c r="M1979" s="53" t="s">
        <v>8778</v>
      </c>
      <c r="N1979" s="49" t="s">
        <v>8779</v>
      </c>
      <c r="O1979" s="40" t="s">
        <v>106</v>
      </c>
      <c r="P1979" s="49" t="s">
        <v>123</v>
      </c>
      <c r="Q1979" s="40" t="s">
        <v>108</v>
      </c>
      <c r="R1979" s="49" t="s">
        <v>8780</v>
      </c>
      <c r="S1979" s="55"/>
      <c r="T1979" s="49" t="s">
        <v>167</v>
      </c>
      <c r="U1979" s="49" t="s">
        <v>8781</v>
      </c>
      <c r="V1979" s="49" t="s">
        <v>8782</v>
      </c>
      <c r="W1979" s="49" t="s">
        <v>145</v>
      </c>
      <c r="X1979" s="49" t="s">
        <v>114</v>
      </c>
      <c r="Y1979" s="55"/>
      <c r="Z1979" s="40"/>
      <c r="AA1979" s="55"/>
      <c r="AB1979" s="40"/>
      <c r="AC1979" s="40"/>
      <c r="AD1979" s="55"/>
      <c r="AE1979" s="56"/>
      <c r="AF1979" s="56"/>
      <c r="AG1979" s="56"/>
      <c r="AH1979" s="56"/>
      <c r="AI1979" s="56"/>
      <c r="AJ1979" s="56"/>
      <c r="AK1979" s="56"/>
    </row>
    <row r="1980" ht="26.25" customHeight="1">
      <c r="A1980" s="40">
        <v>1885.0</v>
      </c>
      <c r="B1980" s="49" t="s">
        <v>8783</v>
      </c>
      <c r="C1980" s="49" t="s">
        <v>8784</v>
      </c>
      <c r="D1980" s="68" t="s">
        <v>8785</v>
      </c>
      <c r="E1980" s="68"/>
      <c r="F1980" s="41" t="s">
        <v>119</v>
      </c>
      <c r="G1980" s="40" t="s">
        <v>3097</v>
      </c>
      <c r="H1980" s="49" t="s">
        <v>8786</v>
      </c>
      <c r="I1980" s="49" t="s">
        <v>32</v>
      </c>
      <c r="J1980" s="69" t="s">
        <v>11</v>
      </c>
      <c r="K1980" s="49" t="s">
        <v>145</v>
      </c>
      <c r="L1980" s="52">
        <v>8.9627292416E10</v>
      </c>
      <c r="M1980" s="53">
        <v>8.3879130309E10</v>
      </c>
      <c r="N1980" s="40" t="s">
        <v>8783</v>
      </c>
      <c r="O1980" s="40" t="s">
        <v>1842</v>
      </c>
      <c r="P1980" s="49" t="s">
        <v>123</v>
      </c>
      <c r="Q1980" s="49" t="s">
        <v>8787</v>
      </c>
      <c r="R1980" s="49" t="s">
        <v>8771</v>
      </c>
      <c r="S1980" s="49" t="s">
        <v>8788</v>
      </c>
      <c r="T1980" s="49" t="s">
        <v>1636</v>
      </c>
      <c r="U1980" s="49" t="s">
        <v>8789</v>
      </c>
      <c r="V1980" s="49" t="s">
        <v>8790</v>
      </c>
      <c r="W1980" s="49" t="s">
        <v>593</v>
      </c>
      <c r="X1980" s="49" t="s">
        <v>8791</v>
      </c>
      <c r="Y1980" s="55"/>
      <c r="Z1980" s="55"/>
      <c r="AA1980" s="55"/>
      <c r="AB1980" s="55"/>
      <c r="AC1980" s="55"/>
      <c r="AD1980" s="66"/>
      <c r="AE1980" s="56"/>
      <c r="AF1980" s="56"/>
      <c r="AG1980" s="56"/>
      <c r="AH1980" s="56"/>
      <c r="AI1980" s="56"/>
      <c r="AJ1980" s="56"/>
      <c r="AK1980" s="56"/>
    </row>
    <row r="1981" ht="26.25" customHeight="1">
      <c r="A1981" s="40">
        <v>1886.0</v>
      </c>
      <c r="B1981" s="49" t="s">
        <v>8792</v>
      </c>
      <c r="C1981" s="49" t="s">
        <v>8793</v>
      </c>
      <c r="D1981" s="67">
        <v>32636.0</v>
      </c>
      <c r="E1981" s="67"/>
      <c r="F1981" s="41" t="s">
        <v>101</v>
      </c>
      <c r="G1981" s="40" t="s">
        <v>102</v>
      </c>
      <c r="H1981" s="49" t="s">
        <v>8794</v>
      </c>
      <c r="I1981" s="49" t="s">
        <v>1768</v>
      </c>
      <c r="J1981" s="49" t="s">
        <v>11</v>
      </c>
      <c r="K1981" s="49" t="s">
        <v>145</v>
      </c>
      <c r="L1981" s="52">
        <v>8.964775436E10</v>
      </c>
      <c r="M1981" s="53" t="s">
        <v>8795</v>
      </c>
      <c r="N1981" s="49" t="s">
        <v>8792</v>
      </c>
      <c r="O1981" s="40" t="s">
        <v>106</v>
      </c>
      <c r="P1981" s="49" t="s">
        <v>123</v>
      </c>
      <c r="Q1981" s="40" t="s">
        <v>108</v>
      </c>
      <c r="R1981" s="49" t="s">
        <v>8796</v>
      </c>
      <c r="S1981" s="55"/>
      <c r="T1981" s="49" t="s">
        <v>167</v>
      </c>
      <c r="U1981" s="49" t="s">
        <v>8797</v>
      </c>
      <c r="V1981" s="49" t="s">
        <v>8798</v>
      </c>
      <c r="W1981" s="49" t="s">
        <v>145</v>
      </c>
      <c r="X1981" s="49" t="s">
        <v>8799</v>
      </c>
      <c r="Y1981" s="55"/>
      <c r="Z1981" s="40"/>
      <c r="AA1981" s="55"/>
      <c r="AB1981" s="40"/>
      <c r="AC1981" s="40"/>
      <c r="AD1981" s="55"/>
      <c r="AE1981" s="56"/>
      <c r="AF1981" s="56"/>
      <c r="AG1981" s="56"/>
      <c r="AH1981" s="56"/>
      <c r="AI1981" s="56"/>
      <c r="AJ1981" s="56"/>
      <c r="AK1981" s="56"/>
    </row>
    <row r="1982" ht="26.25" customHeight="1">
      <c r="A1982" s="40">
        <v>1887.0</v>
      </c>
      <c r="B1982" s="49" t="s">
        <v>8800</v>
      </c>
      <c r="C1982" s="49" t="s">
        <v>8801</v>
      </c>
      <c r="D1982" s="67">
        <v>32905.0</v>
      </c>
      <c r="E1982" s="67"/>
      <c r="F1982" s="41" t="s">
        <v>101</v>
      </c>
      <c r="G1982" s="40" t="s">
        <v>102</v>
      </c>
      <c r="H1982" s="49" t="s">
        <v>8802</v>
      </c>
      <c r="I1982" s="49" t="s">
        <v>2609</v>
      </c>
      <c r="J1982" s="49" t="s">
        <v>13</v>
      </c>
      <c r="K1982" s="49" t="s">
        <v>145</v>
      </c>
      <c r="L1982" s="52">
        <v>8.221348554E10</v>
      </c>
      <c r="M1982" s="53" t="s">
        <v>8803</v>
      </c>
      <c r="N1982" s="49" t="s">
        <v>8804</v>
      </c>
      <c r="O1982" s="40" t="s">
        <v>3</v>
      </c>
      <c r="P1982" s="49" t="s">
        <v>123</v>
      </c>
      <c r="Q1982" s="40" t="s">
        <v>108</v>
      </c>
      <c r="R1982" s="49" t="s">
        <v>8805</v>
      </c>
      <c r="S1982" s="55"/>
      <c r="T1982" s="55"/>
      <c r="U1982" s="49" t="s">
        <v>8806</v>
      </c>
      <c r="V1982" s="49" t="s">
        <v>8807</v>
      </c>
      <c r="W1982" s="49" t="s">
        <v>593</v>
      </c>
      <c r="X1982" s="49" t="s">
        <v>8808</v>
      </c>
      <c r="Y1982" s="55"/>
      <c r="Z1982" s="40"/>
      <c r="AA1982" s="55"/>
      <c r="AB1982" s="40"/>
      <c r="AC1982" s="40"/>
      <c r="AD1982" s="55"/>
      <c r="AE1982" s="56"/>
      <c r="AF1982" s="56"/>
      <c r="AG1982" s="56"/>
      <c r="AH1982" s="56"/>
      <c r="AI1982" s="56"/>
      <c r="AJ1982" s="56"/>
      <c r="AK1982" s="56"/>
    </row>
    <row r="1983" ht="26.25" customHeight="1">
      <c r="A1983" s="40">
        <v>1888.0</v>
      </c>
      <c r="B1983" s="49" t="s">
        <v>8809</v>
      </c>
      <c r="C1983" s="49" t="s">
        <v>8810</v>
      </c>
      <c r="D1983" s="67">
        <v>34976.0</v>
      </c>
      <c r="E1983" s="67"/>
      <c r="F1983" s="41" t="s">
        <v>101</v>
      </c>
      <c r="G1983" s="40" t="s">
        <v>102</v>
      </c>
      <c r="H1983" s="49" t="s">
        <v>8811</v>
      </c>
      <c r="I1983" s="49" t="s">
        <v>1768</v>
      </c>
      <c r="J1983" s="49" t="s">
        <v>11</v>
      </c>
      <c r="K1983" s="49" t="s">
        <v>145</v>
      </c>
      <c r="L1983" s="52">
        <v>9.5659091587E10</v>
      </c>
      <c r="M1983" s="53" t="s">
        <v>8812</v>
      </c>
      <c r="N1983" s="49" t="s">
        <v>8813</v>
      </c>
      <c r="O1983" s="40" t="s">
        <v>177</v>
      </c>
      <c r="P1983" s="49" t="s">
        <v>123</v>
      </c>
      <c r="Q1983" s="40" t="s">
        <v>108</v>
      </c>
      <c r="R1983" s="49" t="s">
        <v>8814</v>
      </c>
      <c r="S1983" s="55"/>
      <c r="T1983" s="49" t="s">
        <v>167</v>
      </c>
      <c r="U1983" s="49" t="s">
        <v>8815</v>
      </c>
      <c r="V1983" s="49" t="s">
        <v>8816</v>
      </c>
      <c r="W1983" s="49" t="s">
        <v>159</v>
      </c>
      <c r="X1983" s="49" t="s">
        <v>8810</v>
      </c>
      <c r="Y1983" s="55"/>
      <c r="Z1983" s="40"/>
      <c r="AA1983" s="55"/>
      <c r="AB1983" s="40"/>
      <c r="AC1983" s="40"/>
      <c r="AD1983" s="55"/>
      <c r="AE1983" s="56"/>
      <c r="AF1983" s="56"/>
      <c r="AG1983" s="56"/>
      <c r="AH1983" s="56"/>
      <c r="AI1983" s="56"/>
      <c r="AJ1983" s="56"/>
      <c r="AK1983" s="56"/>
    </row>
    <row r="1984" ht="26.25" customHeight="1">
      <c r="A1984" s="40">
        <v>1889.0</v>
      </c>
      <c r="B1984" s="49" t="s">
        <v>8817</v>
      </c>
      <c r="C1984" s="49" t="s">
        <v>8818</v>
      </c>
      <c r="D1984" s="67">
        <v>33790.0</v>
      </c>
      <c r="E1984" s="67"/>
      <c r="F1984" s="41" t="s">
        <v>101</v>
      </c>
      <c r="G1984" s="40" t="s">
        <v>102</v>
      </c>
      <c r="H1984" s="49" t="s">
        <v>8819</v>
      </c>
      <c r="I1984" s="49" t="s">
        <v>8820</v>
      </c>
      <c r="J1984" s="49" t="s">
        <v>22</v>
      </c>
      <c r="K1984" s="49" t="s">
        <v>105</v>
      </c>
      <c r="L1984" s="52">
        <v>8.1369777961E10</v>
      </c>
      <c r="M1984" s="53" t="s">
        <v>8821</v>
      </c>
      <c r="N1984" s="49" t="s">
        <v>8817</v>
      </c>
      <c r="O1984" s="40" t="s">
        <v>177</v>
      </c>
      <c r="P1984" s="49" t="s">
        <v>123</v>
      </c>
      <c r="Q1984" s="40" t="s">
        <v>108</v>
      </c>
      <c r="R1984" s="49" t="s">
        <v>8822</v>
      </c>
      <c r="S1984" s="55"/>
      <c r="T1984" s="49" t="s">
        <v>167</v>
      </c>
      <c r="U1984" s="49" t="s">
        <v>8823</v>
      </c>
      <c r="V1984" s="49" t="s">
        <v>8824</v>
      </c>
      <c r="W1984" s="49" t="s">
        <v>593</v>
      </c>
      <c r="X1984" s="49" t="s">
        <v>8825</v>
      </c>
      <c r="Y1984" s="55"/>
      <c r="Z1984" s="40"/>
      <c r="AA1984" s="55"/>
      <c r="AB1984" s="40"/>
      <c r="AC1984" s="40"/>
      <c r="AD1984" s="55"/>
      <c r="AE1984" s="56"/>
      <c r="AF1984" s="56"/>
      <c r="AG1984" s="56"/>
      <c r="AH1984" s="56"/>
      <c r="AI1984" s="56"/>
      <c r="AJ1984" s="56"/>
      <c r="AK1984" s="56"/>
    </row>
    <row r="1985" ht="26.25" customHeight="1">
      <c r="A1985" s="40">
        <v>1890.0</v>
      </c>
      <c r="B1985" s="49" t="s">
        <v>8826</v>
      </c>
      <c r="C1985" s="49" t="s">
        <v>8827</v>
      </c>
      <c r="D1985" s="68" t="s">
        <v>8828</v>
      </c>
      <c r="E1985" s="68"/>
      <c r="F1985" s="41" t="s">
        <v>119</v>
      </c>
      <c r="G1985" s="40" t="s">
        <v>102</v>
      </c>
      <c r="H1985" s="49" t="s">
        <v>8829</v>
      </c>
      <c r="I1985" s="49" t="s">
        <v>2027</v>
      </c>
      <c r="J1985" s="49" t="s">
        <v>15</v>
      </c>
      <c r="K1985" s="49" t="s">
        <v>145</v>
      </c>
      <c r="L1985" s="52">
        <v>8.5779180762E10</v>
      </c>
      <c r="M1985" s="53" t="s">
        <v>8830</v>
      </c>
      <c r="N1985" s="49" t="s">
        <v>8826</v>
      </c>
      <c r="O1985" s="40" t="s">
        <v>106</v>
      </c>
      <c r="P1985" s="49" t="s">
        <v>123</v>
      </c>
      <c r="Q1985" s="40" t="s">
        <v>139</v>
      </c>
      <c r="R1985" s="49" t="s">
        <v>8831</v>
      </c>
      <c r="S1985" s="55"/>
      <c r="T1985" s="49" t="s">
        <v>156</v>
      </c>
      <c r="U1985" s="49" t="s">
        <v>8832</v>
      </c>
      <c r="V1985" s="49" t="s">
        <v>8833</v>
      </c>
      <c r="W1985" s="49" t="s">
        <v>159</v>
      </c>
      <c r="X1985" s="49" t="s">
        <v>8834</v>
      </c>
      <c r="Y1985" s="55"/>
      <c r="Z1985" s="40"/>
      <c r="AA1985" s="55"/>
      <c r="AB1985" s="40"/>
      <c r="AC1985" s="40"/>
      <c r="AD1985" s="55"/>
      <c r="AE1985" s="56"/>
      <c r="AF1985" s="56"/>
      <c r="AG1985" s="56"/>
      <c r="AH1985" s="56"/>
      <c r="AI1985" s="56"/>
      <c r="AJ1985" s="56"/>
      <c r="AK1985" s="56"/>
    </row>
    <row r="1986" ht="26.25" customHeight="1">
      <c r="A1986" s="40">
        <v>1891.0</v>
      </c>
      <c r="B1986" s="49" t="s">
        <v>8835</v>
      </c>
      <c r="C1986" s="49" t="s">
        <v>8836</v>
      </c>
      <c r="D1986" s="68" t="s">
        <v>8837</v>
      </c>
      <c r="E1986" s="68"/>
      <c r="F1986" s="41" t="s">
        <v>101</v>
      </c>
      <c r="G1986" s="40" t="s">
        <v>102</v>
      </c>
      <c r="H1986" s="49" t="s">
        <v>8838</v>
      </c>
      <c r="I1986" s="49" t="s">
        <v>2027</v>
      </c>
      <c r="J1986" s="49" t="s">
        <v>15</v>
      </c>
      <c r="K1986" s="49" t="s">
        <v>105</v>
      </c>
      <c r="L1986" s="52">
        <v>8.1285149887E10</v>
      </c>
      <c r="M1986" s="53" t="s">
        <v>8839</v>
      </c>
      <c r="N1986" s="49" t="s">
        <v>8835</v>
      </c>
      <c r="O1986" s="40" t="s">
        <v>106</v>
      </c>
      <c r="P1986" s="49" t="s">
        <v>123</v>
      </c>
      <c r="Q1986" s="40" t="s">
        <v>139</v>
      </c>
      <c r="R1986" s="49" t="s">
        <v>8840</v>
      </c>
      <c r="S1986" s="55"/>
      <c r="T1986" s="49" t="s">
        <v>156</v>
      </c>
      <c r="U1986" s="49" t="s">
        <v>8841</v>
      </c>
      <c r="V1986" s="49" t="s">
        <v>308</v>
      </c>
      <c r="W1986" s="49" t="s">
        <v>159</v>
      </c>
      <c r="X1986" s="49" t="s">
        <v>8842</v>
      </c>
      <c r="Y1986" s="55"/>
      <c r="Z1986" s="40"/>
      <c r="AA1986" s="55"/>
      <c r="AB1986" s="40"/>
      <c r="AC1986" s="40"/>
      <c r="AD1986" s="55"/>
      <c r="AE1986" s="56"/>
      <c r="AF1986" s="56"/>
      <c r="AG1986" s="56"/>
      <c r="AH1986" s="56"/>
      <c r="AI1986" s="56"/>
      <c r="AJ1986" s="56"/>
      <c r="AK1986" s="56"/>
    </row>
    <row r="1987" ht="26.25" customHeight="1">
      <c r="A1987" s="40">
        <v>1892.0</v>
      </c>
      <c r="B1987" s="49" t="s">
        <v>8843</v>
      </c>
      <c r="C1987" s="49" t="s">
        <v>8844</v>
      </c>
      <c r="D1987" s="68" t="s">
        <v>8845</v>
      </c>
      <c r="E1987" s="68"/>
      <c r="F1987" s="41" t="s">
        <v>119</v>
      </c>
      <c r="G1987" s="40" t="s">
        <v>102</v>
      </c>
      <c r="H1987" s="49" t="s">
        <v>8846</v>
      </c>
      <c r="I1987" s="49" t="s">
        <v>2027</v>
      </c>
      <c r="J1987" s="49" t="s">
        <v>15</v>
      </c>
      <c r="K1987" s="49" t="s">
        <v>105</v>
      </c>
      <c r="L1987" s="52">
        <v>8.97950422E9</v>
      </c>
      <c r="M1987" s="53" t="s">
        <v>8847</v>
      </c>
      <c r="N1987" s="49" t="s">
        <v>8843</v>
      </c>
      <c r="O1987" s="40" t="s">
        <v>106</v>
      </c>
      <c r="P1987" s="49" t="s">
        <v>123</v>
      </c>
      <c r="Q1987" s="40" t="s">
        <v>139</v>
      </c>
      <c r="R1987" s="49" t="s">
        <v>8848</v>
      </c>
      <c r="S1987" s="55"/>
      <c r="T1987" s="49" t="s">
        <v>156</v>
      </c>
      <c r="U1987" s="49" t="s">
        <v>8849</v>
      </c>
      <c r="V1987" s="49" t="s">
        <v>3526</v>
      </c>
      <c r="W1987" s="49" t="s">
        <v>8850</v>
      </c>
      <c r="X1987" s="49" t="s">
        <v>8851</v>
      </c>
      <c r="Y1987" s="55"/>
      <c r="Z1987" s="40"/>
      <c r="AA1987" s="55"/>
      <c r="AB1987" s="40"/>
      <c r="AC1987" s="40"/>
      <c r="AD1987" s="55"/>
      <c r="AE1987" s="56"/>
      <c r="AF1987" s="56"/>
      <c r="AG1987" s="56"/>
      <c r="AH1987" s="56"/>
      <c r="AI1987" s="56"/>
      <c r="AJ1987" s="56"/>
      <c r="AK1987" s="56"/>
    </row>
    <row r="1988" ht="26.25" customHeight="1">
      <c r="A1988" s="40">
        <v>1893.0</v>
      </c>
      <c r="B1988" s="49" t="s">
        <v>8852</v>
      </c>
      <c r="C1988" s="49" t="s">
        <v>8853</v>
      </c>
      <c r="D1988" s="67">
        <v>32935.0</v>
      </c>
      <c r="E1988" s="67"/>
      <c r="F1988" s="41" t="s">
        <v>101</v>
      </c>
      <c r="G1988" s="40" t="s">
        <v>102</v>
      </c>
      <c r="H1988" s="49" t="s">
        <v>8854</v>
      </c>
      <c r="I1988" s="49" t="s">
        <v>2308</v>
      </c>
      <c r="J1988" s="49" t="s">
        <v>11</v>
      </c>
      <c r="K1988" s="49" t="s">
        <v>105</v>
      </c>
      <c r="L1988" s="52">
        <v>8.121924055E10</v>
      </c>
      <c r="M1988" s="53" t="s">
        <v>8855</v>
      </c>
      <c r="N1988" s="49" t="s">
        <v>8852</v>
      </c>
      <c r="O1988" s="40" t="s">
        <v>106</v>
      </c>
      <c r="P1988" s="49" t="s">
        <v>123</v>
      </c>
      <c r="Q1988" s="40" t="s">
        <v>139</v>
      </c>
      <c r="R1988" s="49" t="s">
        <v>8856</v>
      </c>
      <c r="S1988" s="55"/>
      <c r="T1988" s="49" t="s">
        <v>156</v>
      </c>
      <c r="U1988" s="49" t="s">
        <v>1716</v>
      </c>
      <c r="V1988" s="49" t="s">
        <v>8857</v>
      </c>
      <c r="W1988" s="49" t="s">
        <v>145</v>
      </c>
      <c r="X1988" s="54" t="s">
        <v>8858</v>
      </c>
      <c r="Y1988" s="55"/>
      <c r="Z1988" s="40"/>
      <c r="AA1988" s="55"/>
      <c r="AB1988" s="40"/>
      <c r="AC1988" s="40"/>
      <c r="AD1988" s="55"/>
      <c r="AE1988" s="56"/>
      <c r="AF1988" s="56"/>
      <c r="AG1988" s="56"/>
      <c r="AH1988" s="56"/>
      <c r="AI1988" s="56"/>
      <c r="AJ1988" s="56"/>
      <c r="AK1988" s="56"/>
    </row>
    <row r="1989" ht="26.25" customHeight="1">
      <c r="A1989" s="40">
        <v>1894.0</v>
      </c>
      <c r="B1989" s="49" t="s">
        <v>8859</v>
      </c>
      <c r="C1989" s="49" t="s">
        <v>8860</v>
      </c>
      <c r="D1989" s="68" t="s">
        <v>8861</v>
      </c>
      <c r="E1989" s="68"/>
      <c r="F1989" s="41" t="s">
        <v>101</v>
      </c>
      <c r="G1989" s="40" t="s">
        <v>102</v>
      </c>
      <c r="H1989" s="49" t="s">
        <v>8862</v>
      </c>
      <c r="I1989" s="49" t="s">
        <v>2027</v>
      </c>
      <c r="J1989" s="49" t="s">
        <v>15</v>
      </c>
      <c r="K1989" s="49" t="s">
        <v>105</v>
      </c>
      <c r="L1989" s="52">
        <v>8.2181416084E10</v>
      </c>
      <c r="M1989" s="53" t="s">
        <v>8863</v>
      </c>
      <c r="N1989" s="49" t="s">
        <v>8864</v>
      </c>
      <c r="O1989" s="40" t="s">
        <v>5</v>
      </c>
      <c r="P1989" s="49" t="s">
        <v>123</v>
      </c>
      <c r="Q1989" s="40" t="s">
        <v>108</v>
      </c>
      <c r="R1989" s="49" t="s">
        <v>8865</v>
      </c>
      <c r="S1989" s="49" t="s">
        <v>8866</v>
      </c>
      <c r="T1989" s="49" t="s">
        <v>167</v>
      </c>
      <c r="U1989" s="49" t="s">
        <v>8867</v>
      </c>
      <c r="V1989" s="49" t="s">
        <v>8868</v>
      </c>
      <c r="W1989" s="49" t="s">
        <v>593</v>
      </c>
      <c r="X1989" s="49" t="s">
        <v>8869</v>
      </c>
      <c r="Y1989" s="55"/>
      <c r="Z1989" s="40"/>
      <c r="AA1989" s="55"/>
      <c r="AB1989" s="40"/>
      <c r="AC1989" s="40"/>
      <c r="AD1989" s="55"/>
      <c r="AE1989" s="56"/>
      <c r="AF1989" s="56"/>
      <c r="AG1989" s="56"/>
      <c r="AH1989" s="56"/>
      <c r="AI1989" s="56"/>
      <c r="AJ1989" s="56"/>
      <c r="AK1989" s="56"/>
    </row>
    <row r="1990" ht="26.25" customHeight="1">
      <c r="A1990" s="40">
        <v>1895.0</v>
      </c>
      <c r="B1990" s="49" t="s">
        <v>8870</v>
      </c>
      <c r="C1990" s="49" t="s">
        <v>8871</v>
      </c>
      <c r="D1990" s="67">
        <v>35766.0</v>
      </c>
      <c r="E1990" s="67"/>
      <c r="F1990" s="41" t="s">
        <v>101</v>
      </c>
      <c r="G1990" s="40" t="s">
        <v>102</v>
      </c>
      <c r="H1990" s="49" t="s">
        <v>8872</v>
      </c>
      <c r="I1990" s="49" t="s">
        <v>2041</v>
      </c>
      <c r="J1990" s="49" t="s">
        <v>48</v>
      </c>
      <c r="K1990" s="49" t="s">
        <v>105</v>
      </c>
      <c r="L1990" s="52">
        <v>8.7790004578E10</v>
      </c>
      <c r="M1990" s="53" t="s">
        <v>8873</v>
      </c>
      <c r="N1990" s="49" t="s">
        <v>8870</v>
      </c>
      <c r="O1990" s="40" t="s">
        <v>5</v>
      </c>
      <c r="P1990" s="49" t="s">
        <v>123</v>
      </c>
      <c r="Q1990" s="40" t="s">
        <v>108</v>
      </c>
      <c r="R1990" s="49" t="s">
        <v>8874</v>
      </c>
      <c r="S1990" s="49" t="s">
        <v>8875</v>
      </c>
      <c r="T1990" s="49" t="s">
        <v>167</v>
      </c>
      <c r="U1990" s="49" t="s">
        <v>8876</v>
      </c>
      <c r="V1990" s="49" t="s">
        <v>8877</v>
      </c>
      <c r="W1990" s="49" t="s">
        <v>8878</v>
      </c>
      <c r="X1990" s="49" t="s">
        <v>8879</v>
      </c>
      <c r="Y1990" s="55"/>
      <c r="Z1990" s="40"/>
      <c r="AA1990" s="55"/>
      <c r="AB1990" s="40"/>
      <c r="AC1990" s="40"/>
      <c r="AD1990" s="55"/>
      <c r="AE1990" s="56"/>
      <c r="AF1990" s="56"/>
      <c r="AG1990" s="56"/>
      <c r="AH1990" s="56"/>
      <c r="AI1990" s="56"/>
      <c r="AJ1990" s="56"/>
      <c r="AK1990" s="56"/>
    </row>
    <row r="1991" ht="26.25" customHeight="1">
      <c r="A1991" s="40">
        <v>1896.0</v>
      </c>
      <c r="B1991" s="49" t="s">
        <v>8880</v>
      </c>
      <c r="C1991" s="49" t="s">
        <v>8881</v>
      </c>
      <c r="D1991" s="68" t="s">
        <v>6004</v>
      </c>
      <c r="E1991" s="68"/>
      <c r="F1991" s="41" t="s">
        <v>101</v>
      </c>
      <c r="G1991" s="40" t="s">
        <v>102</v>
      </c>
      <c r="H1991" s="49" t="s">
        <v>8882</v>
      </c>
      <c r="I1991" s="49" t="s">
        <v>1768</v>
      </c>
      <c r="J1991" s="49" t="s">
        <v>11</v>
      </c>
      <c r="K1991" s="49" t="s">
        <v>105</v>
      </c>
      <c r="L1991" s="52">
        <v>8.1223877267E10</v>
      </c>
      <c r="M1991" s="53" t="s">
        <v>8883</v>
      </c>
      <c r="N1991" s="49" t="s">
        <v>8880</v>
      </c>
      <c r="O1991" s="40" t="s">
        <v>177</v>
      </c>
      <c r="P1991" s="49" t="s">
        <v>123</v>
      </c>
      <c r="Q1991" s="40" t="s">
        <v>108</v>
      </c>
      <c r="R1991" s="49" t="s">
        <v>8884</v>
      </c>
      <c r="S1991" s="49" t="s">
        <v>8885</v>
      </c>
      <c r="T1991" s="49" t="s">
        <v>216</v>
      </c>
      <c r="U1991" s="49" t="s">
        <v>8886</v>
      </c>
      <c r="V1991" s="49" t="s">
        <v>8887</v>
      </c>
      <c r="W1991" s="49" t="s">
        <v>8888</v>
      </c>
      <c r="X1991" s="49" t="s">
        <v>8889</v>
      </c>
      <c r="Y1991" s="55"/>
      <c r="Z1991" s="40"/>
      <c r="AA1991" s="55"/>
      <c r="AB1991" s="40"/>
      <c r="AC1991" s="40"/>
      <c r="AD1991" s="55"/>
      <c r="AE1991" s="56"/>
      <c r="AF1991" s="56"/>
      <c r="AG1991" s="56"/>
      <c r="AH1991" s="56"/>
      <c r="AI1991" s="56"/>
      <c r="AJ1991" s="56"/>
      <c r="AK1991" s="56"/>
    </row>
    <row r="1992" ht="26.25" customHeight="1">
      <c r="A1992" s="40">
        <v>1897.0</v>
      </c>
      <c r="B1992" s="49" t="s">
        <v>8890</v>
      </c>
      <c r="C1992" s="49" t="s">
        <v>8891</v>
      </c>
      <c r="D1992" s="68" t="s">
        <v>8892</v>
      </c>
      <c r="E1992" s="68"/>
      <c r="F1992" s="41" t="s">
        <v>119</v>
      </c>
      <c r="G1992" s="40" t="s">
        <v>102</v>
      </c>
      <c r="H1992" s="49" t="s">
        <v>8893</v>
      </c>
      <c r="I1992" s="49" t="s">
        <v>2308</v>
      </c>
      <c r="J1992" s="49" t="s">
        <v>11</v>
      </c>
      <c r="K1992" s="49" t="s">
        <v>105</v>
      </c>
      <c r="L1992" s="52">
        <v>8.963460832E10</v>
      </c>
      <c r="M1992" s="53" t="s">
        <v>8894</v>
      </c>
      <c r="N1992" s="49" t="s">
        <v>8895</v>
      </c>
      <c r="O1992" s="40" t="s">
        <v>106</v>
      </c>
      <c r="P1992" s="49" t="s">
        <v>123</v>
      </c>
      <c r="Q1992" s="40" t="s">
        <v>139</v>
      </c>
      <c r="R1992" s="49" t="s">
        <v>8896</v>
      </c>
      <c r="S1992" s="55"/>
      <c r="T1992" s="49" t="s">
        <v>156</v>
      </c>
      <c r="U1992" s="49" t="s">
        <v>8897</v>
      </c>
      <c r="V1992" s="49" t="s">
        <v>7729</v>
      </c>
      <c r="W1992" s="49" t="s">
        <v>159</v>
      </c>
      <c r="X1992" s="49" t="s">
        <v>114</v>
      </c>
      <c r="Y1992" s="55"/>
      <c r="Z1992" s="40"/>
      <c r="AA1992" s="55"/>
      <c r="AB1992" s="40"/>
      <c r="AC1992" s="40"/>
      <c r="AD1992" s="55"/>
      <c r="AE1992" s="56"/>
      <c r="AF1992" s="56"/>
      <c r="AG1992" s="56"/>
      <c r="AH1992" s="56"/>
      <c r="AI1992" s="56"/>
      <c r="AJ1992" s="56"/>
      <c r="AK1992" s="56"/>
    </row>
    <row r="1993" ht="26.25" customHeight="1">
      <c r="A1993" s="40">
        <v>1898.0</v>
      </c>
      <c r="B1993" s="49" t="s">
        <v>8898</v>
      </c>
      <c r="C1993" s="49" t="s">
        <v>8899</v>
      </c>
      <c r="D1993" s="68" t="s">
        <v>8900</v>
      </c>
      <c r="E1993" s="68"/>
      <c r="F1993" s="41" t="s">
        <v>101</v>
      </c>
      <c r="G1993" s="40" t="s">
        <v>102</v>
      </c>
      <c r="H1993" s="49" t="s">
        <v>8901</v>
      </c>
      <c r="I1993" s="49" t="s">
        <v>2235</v>
      </c>
      <c r="J1993" s="49" t="s">
        <v>11</v>
      </c>
      <c r="K1993" s="49" t="s">
        <v>145</v>
      </c>
      <c r="L1993" s="52">
        <v>8.998279085E9</v>
      </c>
      <c r="M1993" s="53" t="s">
        <v>8902</v>
      </c>
      <c r="N1993" s="49" t="s">
        <v>8898</v>
      </c>
      <c r="O1993" s="40" t="s">
        <v>5</v>
      </c>
      <c r="P1993" s="49" t="s">
        <v>123</v>
      </c>
      <c r="Q1993" s="40" t="s">
        <v>108</v>
      </c>
      <c r="R1993" s="49" t="s">
        <v>8903</v>
      </c>
      <c r="S1993" s="55"/>
      <c r="T1993" s="49" t="s">
        <v>167</v>
      </c>
      <c r="U1993" s="49" t="s">
        <v>8904</v>
      </c>
      <c r="V1993" s="49" t="s">
        <v>8905</v>
      </c>
      <c r="W1993" s="49" t="s">
        <v>159</v>
      </c>
      <c r="X1993" s="49" t="s">
        <v>8906</v>
      </c>
      <c r="Y1993" s="55"/>
      <c r="Z1993" s="40"/>
      <c r="AA1993" s="55"/>
      <c r="AB1993" s="40"/>
      <c r="AC1993" s="40"/>
      <c r="AD1993" s="55"/>
      <c r="AE1993" s="56"/>
      <c r="AF1993" s="56"/>
      <c r="AG1993" s="56"/>
      <c r="AH1993" s="56"/>
      <c r="AI1993" s="56"/>
      <c r="AJ1993" s="56"/>
      <c r="AK1993" s="56"/>
    </row>
    <row r="1994" ht="26.25" customHeight="1">
      <c r="A1994" s="40">
        <v>1899.0</v>
      </c>
      <c r="B1994" s="49" t="s">
        <v>8907</v>
      </c>
      <c r="C1994" s="49" t="s">
        <v>8908</v>
      </c>
      <c r="D1994" s="68" t="s">
        <v>8909</v>
      </c>
      <c r="E1994" s="68"/>
      <c r="F1994" s="41" t="s">
        <v>101</v>
      </c>
      <c r="G1994" s="40" t="s">
        <v>102</v>
      </c>
      <c r="H1994" s="49" t="s">
        <v>8910</v>
      </c>
      <c r="I1994" s="49" t="s">
        <v>2308</v>
      </c>
      <c r="J1994" s="49" t="s">
        <v>11</v>
      </c>
      <c r="K1994" s="49" t="s">
        <v>105</v>
      </c>
      <c r="L1994" s="52">
        <v>8.5882654603E10</v>
      </c>
      <c r="M1994" s="53" t="s">
        <v>8911</v>
      </c>
      <c r="N1994" s="49" t="s">
        <v>8907</v>
      </c>
      <c r="O1994" s="40" t="s">
        <v>4</v>
      </c>
      <c r="P1994" s="49" t="s">
        <v>123</v>
      </c>
      <c r="Q1994" s="40" t="s">
        <v>139</v>
      </c>
      <c r="R1994" s="49" t="s">
        <v>8912</v>
      </c>
      <c r="S1994" s="55"/>
      <c r="T1994" s="49" t="s">
        <v>156</v>
      </c>
      <c r="U1994" s="49" t="s">
        <v>8913</v>
      </c>
      <c r="V1994" s="49" t="s">
        <v>8914</v>
      </c>
      <c r="W1994" s="49" t="s">
        <v>8915</v>
      </c>
      <c r="X1994" s="49" t="s">
        <v>8908</v>
      </c>
      <c r="Y1994" s="55"/>
      <c r="Z1994" s="40"/>
      <c r="AA1994" s="55"/>
      <c r="AB1994" s="40"/>
      <c r="AC1994" s="40"/>
      <c r="AD1994" s="55"/>
      <c r="AE1994" s="56"/>
      <c r="AF1994" s="56"/>
      <c r="AG1994" s="56"/>
      <c r="AH1994" s="56"/>
      <c r="AI1994" s="56"/>
      <c r="AJ1994" s="56"/>
      <c r="AK1994" s="56"/>
    </row>
    <row r="1995" ht="26.25" customHeight="1">
      <c r="A1995" s="40">
        <v>1900.0</v>
      </c>
      <c r="B1995" s="110" t="s">
        <v>8916</v>
      </c>
      <c r="C1995" s="49" t="s">
        <v>8917</v>
      </c>
      <c r="D1995" s="67">
        <v>33127.0</v>
      </c>
      <c r="E1995" s="67"/>
      <c r="F1995" s="41" t="s">
        <v>101</v>
      </c>
      <c r="G1995" s="40" t="s">
        <v>200</v>
      </c>
      <c r="H1995" s="49" t="s">
        <v>8918</v>
      </c>
      <c r="I1995" s="49" t="s">
        <v>2609</v>
      </c>
      <c r="J1995" s="49" t="s">
        <v>32</v>
      </c>
      <c r="K1995" s="55"/>
      <c r="L1995" s="52">
        <v>8.121331812E10</v>
      </c>
      <c r="M1995" s="53"/>
      <c r="N1995" s="110" t="s">
        <v>8916</v>
      </c>
      <c r="O1995" s="40" t="s">
        <v>106</v>
      </c>
      <c r="P1995" s="49" t="s">
        <v>123</v>
      </c>
      <c r="Q1995" s="40" t="s">
        <v>108</v>
      </c>
      <c r="R1995" s="49" t="s">
        <v>8919</v>
      </c>
      <c r="S1995" s="55"/>
      <c r="T1995" s="55"/>
      <c r="U1995" s="49" t="s">
        <v>8919</v>
      </c>
      <c r="V1995" s="49" t="s">
        <v>8920</v>
      </c>
      <c r="W1995" s="55"/>
      <c r="X1995" s="55"/>
      <c r="Y1995" s="55"/>
      <c r="Z1995" s="40"/>
      <c r="AA1995" s="55"/>
      <c r="AB1995" s="40"/>
      <c r="AC1995" s="40"/>
      <c r="AD1995" s="55"/>
      <c r="AE1995" s="56"/>
      <c r="AF1995" s="56"/>
      <c r="AG1995" s="56"/>
      <c r="AH1995" s="56"/>
      <c r="AI1995" s="56"/>
      <c r="AJ1995" s="56"/>
      <c r="AK1995" s="56"/>
    </row>
    <row r="1996" ht="26.25" customHeight="1">
      <c r="A1996" s="40">
        <v>1901.0</v>
      </c>
      <c r="B1996" s="110" t="s">
        <v>8921</v>
      </c>
      <c r="C1996" s="49" t="s">
        <v>8922</v>
      </c>
      <c r="D1996" s="67">
        <v>35341.0</v>
      </c>
      <c r="E1996" s="67"/>
      <c r="F1996" s="41" t="s">
        <v>101</v>
      </c>
      <c r="G1996" s="40" t="s">
        <v>102</v>
      </c>
      <c r="H1996" s="49" t="s">
        <v>8923</v>
      </c>
      <c r="I1996" s="49" t="s">
        <v>2027</v>
      </c>
      <c r="J1996" s="49" t="s">
        <v>15</v>
      </c>
      <c r="K1996" s="55"/>
      <c r="L1996" s="52">
        <v>8.1222224264E10</v>
      </c>
      <c r="M1996" s="53"/>
      <c r="N1996" s="110" t="s">
        <v>8921</v>
      </c>
      <c r="O1996" s="40" t="s">
        <v>5</v>
      </c>
      <c r="P1996" s="49" t="s">
        <v>123</v>
      </c>
      <c r="Q1996" s="41" t="s">
        <v>124</v>
      </c>
      <c r="R1996" s="49" t="s">
        <v>8924</v>
      </c>
      <c r="S1996" s="55"/>
      <c r="T1996" s="55"/>
      <c r="U1996" s="49" t="s">
        <v>8925</v>
      </c>
      <c r="V1996" s="49" t="s">
        <v>8926</v>
      </c>
      <c r="W1996" s="55"/>
      <c r="X1996" s="55"/>
      <c r="Y1996" s="55"/>
      <c r="Z1996" s="40"/>
      <c r="AA1996" s="55"/>
      <c r="AB1996" s="40"/>
      <c r="AC1996" s="40"/>
      <c r="AD1996" s="55"/>
      <c r="AE1996" s="56"/>
      <c r="AF1996" s="56"/>
      <c r="AG1996" s="56"/>
      <c r="AH1996" s="56"/>
      <c r="AI1996" s="56"/>
      <c r="AJ1996" s="56"/>
      <c r="AK1996" s="56"/>
    </row>
    <row r="1997" ht="26.25" customHeight="1">
      <c r="A1997" s="10">
        <f>A1996+1</f>
        <v>1902</v>
      </c>
      <c r="B1997" s="56"/>
      <c r="C1997" s="66" t="s">
        <v>8917</v>
      </c>
      <c r="D1997" s="61">
        <v>33186.0</v>
      </c>
      <c r="E1997" s="61"/>
      <c r="F1997" s="78" t="s">
        <v>101</v>
      </c>
      <c r="G1997" s="66" t="s">
        <v>102</v>
      </c>
      <c r="H1997" s="66" t="s">
        <v>8927</v>
      </c>
      <c r="I1997" s="66" t="s">
        <v>8928</v>
      </c>
      <c r="J1997" s="66" t="s">
        <v>13</v>
      </c>
      <c r="K1997" s="66" t="s">
        <v>314</v>
      </c>
      <c r="L1997" s="64">
        <v>8.121331812E10</v>
      </c>
      <c r="M1997" s="64">
        <v>8.1779535133E10</v>
      </c>
      <c r="N1997" s="66" t="s">
        <v>8916</v>
      </c>
      <c r="O1997" s="81" t="s">
        <v>106</v>
      </c>
      <c r="P1997" s="66" t="s">
        <v>123</v>
      </c>
      <c r="Q1997" s="66" t="s">
        <v>588</v>
      </c>
      <c r="R1997" s="66" t="s">
        <v>158</v>
      </c>
      <c r="S1997" s="64">
        <v>0.0</v>
      </c>
      <c r="T1997" s="64">
        <v>0.0</v>
      </c>
      <c r="U1997" s="66" t="s">
        <v>8929</v>
      </c>
      <c r="V1997" s="66" t="s">
        <v>8930</v>
      </c>
      <c r="W1997" s="66" t="s">
        <v>593</v>
      </c>
      <c r="X1997" s="66" t="s">
        <v>8931</v>
      </c>
      <c r="Y1997" s="82" t="s">
        <v>8932</v>
      </c>
      <c r="Z1997" s="64">
        <v>0.0</v>
      </c>
      <c r="AA1997" s="82" t="s">
        <v>8933</v>
      </c>
      <c r="AB1997" s="82" t="s">
        <v>8934</v>
      </c>
      <c r="AC1997" s="66" t="s">
        <v>8935</v>
      </c>
      <c r="AD1997" s="66"/>
      <c r="AE1997" s="82" t="s">
        <v>8936</v>
      </c>
      <c r="AF1997" s="56"/>
      <c r="AG1997" s="56"/>
      <c r="AH1997" s="56"/>
      <c r="AI1997" s="56"/>
      <c r="AJ1997" s="56"/>
      <c r="AK1997" s="56"/>
    </row>
    <row r="1998" ht="26.25" customHeight="1">
      <c r="A1998" s="40">
        <v>1902.0</v>
      </c>
      <c r="B1998" s="110" t="s">
        <v>8937</v>
      </c>
      <c r="C1998" s="49" t="s">
        <v>8938</v>
      </c>
      <c r="D1998" s="68" t="s">
        <v>8939</v>
      </c>
      <c r="E1998" s="68"/>
      <c r="F1998" s="41" t="s">
        <v>119</v>
      </c>
      <c r="G1998" s="40" t="s">
        <v>102</v>
      </c>
      <c r="H1998" s="49" t="s">
        <v>8940</v>
      </c>
      <c r="I1998" s="49" t="s">
        <v>8941</v>
      </c>
      <c r="J1998" s="49" t="s">
        <v>15</v>
      </c>
      <c r="K1998" s="55"/>
      <c r="L1998" s="52">
        <v>8.5931980282E10</v>
      </c>
      <c r="M1998" s="53"/>
      <c r="N1998" s="110" t="s">
        <v>8937</v>
      </c>
      <c r="O1998" s="40" t="s">
        <v>177</v>
      </c>
      <c r="P1998" s="49" t="s">
        <v>123</v>
      </c>
      <c r="Q1998" s="40" t="s">
        <v>8942</v>
      </c>
      <c r="R1998" s="49" t="s">
        <v>8943</v>
      </c>
      <c r="S1998" s="55"/>
      <c r="T1998" s="55"/>
      <c r="U1998" s="49" t="s">
        <v>8944</v>
      </c>
      <c r="V1998" s="49" t="s">
        <v>8945</v>
      </c>
      <c r="W1998" s="55"/>
      <c r="X1998" s="55"/>
      <c r="Y1998" s="55"/>
      <c r="Z1998" s="40"/>
      <c r="AA1998" s="55"/>
      <c r="AB1998" s="40"/>
      <c r="AC1998" s="40"/>
      <c r="AD1998" s="55"/>
      <c r="AE1998" s="56"/>
      <c r="AF1998" s="56"/>
      <c r="AG1998" s="56"/>
      <c r="AH1998" s="56"/>
      <c r="AI1998" s="56"/>
      <c r="AJ1998" s="56"/>
      <c r="AK1998" s="56"/>
    </row>
    <row r="1999" ht="26.25" customHeight="1">
      <c r="A1999" s="40">
        <v>1903.0</v>
      </c>
      <c r="B1999" s="110" t="s">
        <v>8946</v>
      </c>
      <c r="C1999" s="49" t="s">
        <v>8947</v>
      </c>
      <c r="D1999" s="68" t="s">
        <v>8948</v>
      </c>
      <c r="E1999" s="68"/>
      <c r="F1999" s="41" t="s">
        <v>119</v>
      </c>
      <c r="G1999" s="40" t="s">
        <v>102</v>
      </c>
      <c r="H1999" s="49" t="s">
        <v>8949</v>
      </c>
      <c r="I1999" s="49" t="s">
        <v>2027</v>
      </c>
      <c r="J1999" s="49" t="s">
        <v>15</v>
      </c>
      <c r="K1999" s="55"/>
      <c r="L1999" s="52" t="s">
        <v>8950</v>
      </c>
      <c r="M1999" s="53"/>
      <c r="N1999" s="110" t="s">
        <v>8946</v>
      </c>
      <c r="O1999" s="40" t="s">
        <v>5</v>
      </c>
      <c r="P1999" s="49" t="s">
        <v>123</v>
      </c>
      <c r="Q1999" s="41" t="s">
        <v>124</v>
      </c>
      <c r="R1999" s="49" t="s">
        <v>8951</v>
      </c>
      <c r="S1999" s="55"/>
      <c r="T1999" s="55"/>
      <c r="U1999" s="49" t="s">
        <v>8952</v>
      </c>
      <c r="V1999" s="49" t="s">
        <v>8953</v>
      </c>
      <c r="W1999" s="55"/>
      <c r="X1999" s="55"/>
      <c r="Y1999" s="55"/>
      <c r="Z1999" s="40"/>
      <c r="AA1999" s="55"/>
      <c r="AB1999" s="40"/>
      <c r="AC1999" s="40"/>
      <c r="AD1999" s="55"/>
      <c r="AE1999" s="56"/>
      <c r="AF1999" s="56"/>
      <c r="AG1999" s="56"/>
      <c r="AH1999" s="56"/>
      <c r="AI1999" s="56"/>
      <c r="AJ1999" s="56"/>
      <c r="AK1999" s="56"/>
    </row>
    <row r="2000" ht="26.25" customHeight="1">
      <c r="A2000" s="40">
        <v>1904.0</v>
      </c>
      <c r="B2000" s="110" t="s">
        <v>8954</v>
      </c>
      <c r="C2000" s="49" t="s">
        <v>8955</v>
      </c>
      <c r="D2000" s="67">
        <v>31140.0</v>
      </c>
      <c r="E2000" s="67"/>
      <c r="F2000" s="41" t="s">
        <v>101</v>
      </c>
      <c r="G2000" s="40" t="s">
        <v>102</v>
      </c>
      <c r="H2000" s="49" t="s">
        <v>8956</v>
      </c>
      <c r="I2000" s="49" t="s">
        <v>2027</v>
      </c>
      <c r="J2000" s="49" t="s">
        <v>15</v>
      </c>
      <c r="K2000" s="55"/>
      <c r="L2000" s="52">
        <v>8.9512065627E10</v>
      </c>
      <c r="M2000" s="53"/>
      <c r="N2000" s="110" t="s">
        <v>8954</v>
      </c>
      <c r="O2000" s="40" t="s">
        <v>106</v>
      </c>
      <c r="P2000" s="49" t="s">
        <v>123</v>
      </c>
      <c r="Q2000" s="41" t="s">
        <v>124</v>
      </c>
      <c r="R2000" s="49" t="s">
        <v>8924</v>
      </c>
      <c r="S2000" s="55"/>
      <c r="T2000" s="55"/>
      <c r="U2000" s="49" t="s">
        <v>1716</v>
      </c>
      <c r="V2000" s="49" t="s">
        <v>8957</v>
      </c>
      <c r="W2000" s="55"/>
      <c r="X2000" s="55"/>
      <c r="Y2000" s="55"/>
      <c r="Z2000" s="40"/>
      <c r="AA2000" s="55"/>
      <c r="AB2000" s="40"/>
      <c r="AC2000" s="40"/>
      <c r="AD2000" s="55"/>
      <c r="AE2000" s="56"/>
      <c r="AF2000" s="56"/>
      <c r="AG2000" s="56"/>
      <c r="AH2000" s="56"/>
      <c r="AI2000" s="56"/>
      <c r="AJ2000" s="56"/>
      <c r="AK2000" s="56"/>
    </row>
    <row r="2001" ht="26.25" customHeight="1">
      <c r="A2001" s="40">
        <v>1905.0</v>
      </c>
      <c r="B2001" s="110" t="s">
        <v>8958</v>
      </c>
      <c r="C2001" s="49" t="s">
        <v>8959</v>
      </c>
      <c r="D2001" s="67">
        <v>32453.0</v>
      </c>
      <c r="E2001" s="67"/>
      <c r="F2001" s="41" t="s">
        <v>101</v>
      </c>
      <c r="G2001" s="40" t="s">
        <v>102</v>
      </c>
      <c r="H2001" s="49" t="s">
        <v>8960</v>
      </c>
      <c r="I2001" s="49" t="s">
        <v>2360</v>
      </c>
      <c r="J2001" s="49" t="s">
        <v>16</v>
      </c>
      <c r="K2001" s="55"/>
      <c r="L2001" s="52">
        <v>8.5838982077E10</v>
      </c>
      <c r="M2001" s="53"/>
      <c r="N2001" s="110" t="s">
        <v>8958</v>
      </c>
      <c r="O2001" s="40" t="s">
        <v>106</v>
      </c>
      <c r="P2001" s="49" t="s">
        <v>123</v>
      </c>
      <c r="Q2001" s="40" t="s">
        <v>108</v>
      </c>
      <c r="R2001" s="49" t="s">
        <v>8961</v>
      </c>
      <c r="S2001" s="55"/>
      <c r="T2001" s="55"/>
      <c r="U2001" s="49" t="s">
        <v>8962</v>
      </c>
      <c r="V2001" s="49" t="s">
        <v>8963</v>
      </c>
      <c r="W2001" s="55"/>
      <c r="X2001" s="55"/>
      <c r="Y2001" s="55"/>
      <c r="Z2001" s="40"/>
      <c r="AA2001" s="55"/>
      <c r="AB2001" s="40"/>
      <c r="AC2001" s="40"/>
      <c r="AD2001" s="55"/>
      <c r="AE2001" s="56"/>
      <c r="AF2001" s="56"/>
      <c r="AG2001" s="56"/>
      <c r="AH2001" s="56"/>
      <c r="AI2001" s="56"/>
      <c r="AJ2001" s="56"/>
      <c r="AK2001" s="56"/>
    </row>
    <row r="2002" ht="26.25" customHeight="1">
      <c r="A2002" s="40">
        <v>1906.0</v>
      </c>
      <c r="B2002" s="110" t="s">
        <v>8964</v>
      </c>
      <c r="C2002" s="49" t="s">
        <v>8965</v>
      </c>
      <c r="D2002" s="68" t="s">
        <v>6685</v>
      </c>
      <c r="E2002" s="68"/>
      <c r="F2002" s="41" t="s">
        <v>101</v>
      </c>
      <c r="G2002" s="40" t="s">
        <v>102</v>
      </c>
      <c r="H2002" s="49" t="s">
        <v>8966</v>
      </c>
      <c r="I2002" s="49" t="s">
        <v>2202</v>
      </c>
      <c r="J2002" s="49" t="s">
        <v>15</v>
      </c>
      <c r="K2002" s="55"/>
      <c r="L2002" s="52">
        <v>8.2249363327E10</v>
      </c>
      <c r="M2002" s="53"/>
      <c r="N2002" s="110" t="s">
        <v>8964</v>
      </c>
      <c r="O2002" s="40" t="s">
        <v>5</v>
      </c>
      <c r="P2002" s="49" t="s">
        <v>123</v>
      </c>
      <c r="Q2002" s="40" t="s">
        <v>108</v>
      </c>
      <c r="R2002" s="49" t="s">
        <v>8967</v>
      </c>
      <c r="S2002" s="55"/>
      <c r="T2002" s="55"/>
      <c r="U2002" s="49" t="s">
        <v>8968</v>
      </c>
      <c r="V2002" s="49" t="s">
        <v>8969</v>
      </c>
      <c r="W2002" s="55"/>
      <c r="X2002" s="55"/>
      <c r="Y2002" s="55"/>
      <c r="Z2002" s="40"/>
      <c r="AA2002" s="55"/>
      <c r="AB2002" s="40"/>
      <c r="AC2002" s="40"/>
      <c r="AD2002" s="55"/>
      <c r="AE2002" s="56"/>
      <c r="AF2002" s="56"/>
      <c r="AG2002" s="56"/>
      <c r="AH2002" s="56"/>
      <c r="AI2002" s="56"/>
      <c r="AJ2002" s="56"/>
      <c r="AK2002" s="56"/>
    </row>
    <row r="2003" ht="26.25" customHeight="1">
      <c r="A2003" s="40">
        <v>1907.0</v>
      </c>
      <c r="B2003" s="110" t="s">
        <v>8970</v>
      </c>
      <c r="C2003" s="49" t="s">
        <v>8971</v>
      </c>
      <c r="D2003" s="68" t="s">
        <v>8972</v>
      </c>
      <c r="E2003" s="68"/>
      <c r="F2003" s="41" t="s">
        <v>119</v>
      </c>
      <c r="G2003" s="40" t="s">
        <v>102</v>
      </c>
      <c r="H2003" s="49" t="s">
        <v>8973</v>
      </c>
      <c r="I2003" s="49" t="s">
        <v>2716</v>
      </c>
      <c r="J2003" s="49" t="s">
        <v>24</v>
      </c>
      <c r="K2003" s="55"/>
      <c r="L2003" s="52">
        <v>8.2136687364E10</v>
      </c>
      <c r="M2003" s="53"/>
      <c r="N2003" s="110" t="s">
        <v>8970</v>
      </c>
      <c r="O2003" s="40" t="s">
        <v>177</v>
      </c>
      <c r="P2003" s="49" t="s">
        <v>123</v>
      </c>
      <c r="Q2003" s="40" t="s">
        <v>108</v>
      </c>
      <c r="R2003" s="49" t="s">
        <v>8974</v>
      </c>
      <c r="S2003" s="55"/>
      <c r="T2003" s="55"/>
      <c r="U2003" s="49" t="s">
        <v>1716</v>
      </c>
      <c r="V2003" s="49" t="s">
        <v>8975</v>
      </c>
      <c r="W2003" s="55"/>
      <c r="X2003" s="55"/>
      <c r="Y2003" s="55"/>
      <c r="Z2003" s="40"/>
      <c r="AA2003" s="55"/>
      <c r="AB2003" s="40"/>
      <c r="AC2003" s="40"/>
      <c r="AD2003" s="55"/>
      <c r="AE2003" s="56"/>
      <c r="AF2003" s="56"/>
      <c r="AG2003" s="56"/>
      <c r="AH2003" s="56"/>
      <c r="AI2003" s="56"/>
      <c r="AJ2003" s="56"/>
      <c r="AK2003" s="56"/>
    </row>
    <row r="2004" ht="26.25" customHeight="1">
      <c r="A2004" s="40">
        <v>1908.0</v>
      </c>
      <c r="B2004" s="110" t="s">
        <v>8976</v>
      </c>
      <c r="C2004" s="49" t="s">
        <v>8977</v>
      </c>
      <c r="D2004" s="67">
        <v>32271.0</v>
      </c>
      <c r="E2004" s="67"/>
      <c r="F2004" s="41" t="s">
        <v>101</v>
      </c>
      <c r="G2004" s="40" t="s">
        <v>200</v>
      </c>
      <c r="H2004" s="49" t="s">
        <v>8978</v>
      </c>
      <c r="I2004" s="49" t="s">
        <v>8979</v>
      </c>
      <c r="J2004" s="49" t="s">
        <v>24</v>
      </c>
      <c r="K2004" s="55"/>
      <c r="L2004" s="52">
        <v>8.2225578818E10</v>
      </c>
      <c r="M2004" s="53"/>
      <c r="N2004" s="110" t="s">
        <v>8976</v>
      </c>
      <c r="O2004" s="40" t="s">
        <v>5</v>
      </c>
      <c r="P2004" s="49" t="s">
        <v>123</v>
      </c>
      <c r="Q2004" s="40" t="s">
        <v>108</v>
      </c>
      <c r="R2004" s="49" t="s">
        <v>8967</v>
      </c>
      <c r="S2004" s="55"/>
      <c r="T2004" s="55"/>
      <c r="U2004" s="49" t="s">
        <v>8980</v>
      </c>
      <c r="V2004" s="49" t="s">
        <v>8981</v>
      </c>
      <c r="W2004" s="55"/>
      <c r="X2004" s="55"/>
      <c r="Y2004" s="55"/>
      <c r="Z2004" s="40"/>
      <c r="AA2004" s="55"/>
      <c r="AB2004" s="40"/>
      <c r="AC2004" s="40"/>
      <c r="AD2004" s="55"/>
      <c r="AE2004" s="56"/>
      <c r="AF2004" s="56"/>
      <c r="AG2004" s="56"/>
      <c r="AH2004" s="56"/>
      <c r="AI2004" s="56"/>
      <c r="AJ2004" s="56"/>
      <c r="AK2004" s="56"/>
    </row>
    <row r="2005" ht="26.25" customHeight="1">
      <c r="A2005" s="40">
        <v>1909.0</v>
      </c>
      <c r="B2005" s="110" t="s">
        <v>8982</v>
      </c>
      <c r="C2005" s="49" t="s">
        <v>8983</v>
      </c>
      <c r="D2005" s="67">
        <v>33247.0</v>
      </c>
      <c r="E2005" s="67"/>
      <c r="F2005" s="41" t="s">
        <v>101</v>
      </c>
      <c r="G2005" s="40" t="s">
        <v>200</v>
      </c>
      <c r="H2005" s="49" t="s">
        <v>8984</v>
      </c>
      <c r="I2005" s="49" t="s">
        <v>8985</v>
      </c>
      <c r="J2005" s="49" t="s">
        <v>16</v>
      </c>
      <c r="K2005" s="55"/>
      <c r="L2005" s="52">
        <v>8.5791677E10</v>
      </c>
      <c r="M2005" s="53"/>
      <c r="N2005" s="110" t="s">
        <v>8982</v>
      </c>
      <c r="O2005" s="40" t="s">
        <v>106</v>
      </c>
      <c r="P2005" s="49" t="s">
        <v>123</v>
      </c>
      <c r="Q2005" s="41" t="s">
        <v>124</v>
      </c>
      <c r="R2005" s="49" t="s">
        <v>8986</v>
      </c>
      <c r="S2005" s="55"/>
      <c r="T2005" s="55"/>
      <c r="U2005" s="49" t="s">
        <v>8987</v>
      </c>
      <c r="V2005" s="49" t="s">
        <v>8988</v>
      </c>
      <c r="W2005" s="55"/>
      <c r="X2005" s="55"/>
      <c r="Y2005" s="55"/>
      <c r="Z2005" s="40"/>
      <c r="AA2005" s="55"/>
      <c r="AB2005" s="40"/>
      <c r="AC2005" s="40"/>
      <c r="AD2005" s="55"/>
      <c r="AE2005" s="56"/>
      <c r="AF2005" s="56"/>
      <c r="AG2005" s="56"/>
      <c r="AH2005" s="56"/>
      <c r="AI2005" s="56"/>
      <c r="AJ2005" s="56"/>
      <c r="AK2005" s="56"/>
    </row>
    <row r="2006" ht="26.25" customHeight="1">
      <c r="A2006" s="40">
        <v>1910.0</v>
      </c>
      <c r="B2006" s="110" t="s">
        <v>8989</v>
      </c>
      <c r="C2006" s="49" t="s">
        <v>8990</v>
      </c>
      <c r="D2006" s="67">
        <v>33761.0</v>
      </c>
      <c r="E2006" s="67"/>
      <c r="F2006" s="41" t="s">
        <v>101</v>
      </c>
      <c r="G2006" s="40" t="s">
        <v>102</v>
      </c>
      <c r="H2006" s="49" t="s">
        <v>8991</v>
      </c>
      <c r="I2006" s="49" t="s">
        <v>2368</v>
      </c>
      <c r="J2006" s="49" t="s">
        <v>46</v>
      </c>
      <c r="K2006" s="55"/>
      <c r="L2006" s="52">
        <v>8.1265408114E10</v>
      </c>
      <c r="M2006" s="53"/>
      <c r="N2006" s="110" t="s">
        <v>8989</v>
      </c>
      <c r="O2006" s="40" t="s">
        <v>5</v>
      </c>
      <c r="P2006" s="49" t="s">
        <v>123</v>
      </c>
      <c r="Q2006" s="40" t="s">
        <v>108</v>
      </c>
      <c r="R2006" s="49" t="s">
        <v>8967</v>
      </c>
      <c r="S2006" s="55"/>
      <c r="T2006" s="55"/>
      <c r="U2006" s="49" t="s">
        <v>8992</v>
      </c>
      <c r="V2006" s="49" t="s">
        <v>8993</v>
      </c>
      <c r="W2006" s="55"/>
      <c r="X2006" s="55"/>
      <c r="Y2006" s="55"/>
      <c r="Z2006" s="40"/>
      <c r="AA2006" s="55"/>
      <c r="AB2006" s="40"/>
      <c r="AC2006" s="40"/>
      <c r="AD2006" s="55"/>
      <c r="AE2006" s="56"/>
      <c r="AF2006" s="56"/>
      <c r="AG2006" s="56"/>
      <c r="AH2006" s="56"/>
      <c r="AI2006" s="56"/>
      <c r="AJ2006" s="56"/>
      <c r="AK2006" s="56"/>
    </row>
    <row r="2007" ht="26.25" customHeight="1">
      <c r="A2007" s="40">
        <v>1911.0</v>
      </c>
      <c r="B2007" s="110" t="s">
        <v>8994</v>
      </c>
      <c r="C2007" s="49" t="s">
        <v>8995</v>
      </c>
      <c r="D2007" s="67">
        <v>34918.0</v>
      </c>
      <c r="E2007" s="67"/>
      <c r="F2007" s="41" t="s">
        <v>101</v>
      </c>
      <c r="G2007" s="40" t="s">
        <v>102</v>
      </c>
      <c r="H2007" s="49" t="s">
        <v>8996</v>
      </c>
      <c r="I2007" s="49" t="s">
        <v>164</v>
      </c>
      <c r="J2007" s="49" t="s">
        <v>11</v>
      </c>
      <c r="K2007" s="55"/>
      <c r="L2007" s="52">
        <v>8.1316154878E10</v>
      </c>
      <c r="M2007" s="53"/>
      <c r="N2007" s="110" t="s">
        <v>8994</v>
      </c>
      <c r="O2007" s="40" t="s">
        <v>106</v>
      </c>
      <c r="P2007" s="49" t="s">
        <v>123</v>
      </c>
      <c r="Q2007" s="40" t="s">
        <v>108</v>
      </c>
      <c r="R2007" s="49" t="s">
        <v>8997</v>
      </c>
      <c r="S2007" s="55"/>
      <c r="T2007" s="49" t="s">
        <v>8998</v>
      </c>
      <c r="U2007" s="49" t="s">
        <v>8999</v>
      </c>
      <c r="V2007" s="49" t="s">
        <v>9000</v>
      </c>
      <c r="W2007" s="55"/>
      <c r="X2007" s="55"/>
      <c r="Y2007" s="55"/>
      <c r="Z2007" s="40"/>
      <c r="AA2007" s="55"/>
      <c r="AB2007" s="40"/>
      <c r="AC2007" s="40"/>
      <c r="AD2007" s="55"/>
      <c r="AE2007" s="56"/>
      <c r="AF2007" s="56"/>
      <c r="AG2007" s="56"/>
      <c r="AH2007" s="56"/>
      <c r="AI2007" s="56"/>
      <c r="AJ2007" s="56"/>
      <c r="AK2007" s="56"/>
    </row>
    <row r="2008" ht="26.25" customHeight="1">
      <c r="A2008" s="40">
        <v>1912.0</v>
      </c>
      <c r="B2008" s="110" t="s">
        <v>9001</v>
      </c>
      <c r="C2008" s="49" t="s">
        <v>9002</v>
      </c>
      <c r="D2008" s="67">
        <v>36011.0</v>
      </c>
      <c r="E2008" s="67"/>
      <c r="F2008" s="41" t="s">
        <v>101</v>
      </c>
      <c r="G2008" s="40" t="s">
        <v>102</v>
      </c>
      <c r="H2008" s="49" t="s">
        <v>9003</v>
      </c>
      <c r="I2008" s="49" t="s">
        <v>2202</v>
      </c>
      <c r="J2008" s="49" t="s">
        <v>15</v>
      </c>
      <c r="K2008" s="55"/>
      <c r="L2008" s="52">
        <v>8.2114342022E10</v>
      </c>
      <c r="M2008" s="53"/>
      <c r="N2008" s="110" t="s">
        <v>9001</v>
      </c>
      <c r="O2008" s="40" t="s">
        <v>106</v>
      </c>
      <c r="P2008" s="49" t="s">
        <v>123</v>
      </c>
      <c r="Q2008" s="40" t="s">
        <v>9004</v>
      </c>
      <c r="R2008" s="49" t="s">
        <v>9005</v>
      </c>
      <c r="S2008" s="55"/>
      <c r="T2008" s="55"/>
      <c r="U2008" s="49" t="s">
        <v>9006</v>
      </c>
      <c r="V2008" s="55"/>
      <c r="W2008" s="55"/>
      <c r="X2008" s="55"/>
      <c r="Y2008" s="55"/>
      <c r="Z2008" s="40"/>
      <c r="AA2008" s="55"/>
      <c r="AB2008" s="40"/>
      <c r="AC2008" s="40"/>
      <c r="AD2008" s="55"/>
      <c r="AE2008" s="56"/>
      <c r="AF2008" s="56"/>
      <c r="AG2008" s="56"/>
      <c r="AH2008" s="56"/>
      <c r="AI2008" s="56"/>
      <c r="AJ2008" s="56"/>
      <c r="AK2008" s="56"/>
    </row>
    <row r="2009" ht="26.25" customHeight="1">
      <c r="A2009" s="40">
        <v>1913.0</v>
      </c>
      <c r="B2009" s="110" t="s">
        <v>9007</v>
      </c>
      <c r="C2009" s="49" t="s">
        <v>9008</v>
      </c>
      <c r="D2009" s="68" t="s">
        <v>9009</v>
      </c>
      <c r="E2009" s="68"/>
      <c r="F2009" s="41" t="s">
        <v>119</v>
      </c>
      <c r="G2009" s="40" t="s">
        <v>102</v>
      </c>
      <c r="H2009" s="49" t="s">
        <v>9010</v>
      </c>
      <c r="I2009" s="49" t="s">
        <v>164</v>
      </c>
      <c r="J2009" s="49" t="s">
        <v>11</v>
      </c>
      <c r="K2009" s="55"/>
      <c r="L2009" s="52">
        <v>8.1288370437E10</v>
      </c>
      <c r="M2009" s="53"/>
      <c r="N2009" s="110" t="s">
        <v>9007</v>
      </c>
      <c r="O2009" s="40" t="s">
        <v>177</v>
      </c>
      <c r="P2009" s="49" t="s">
        <v>123</v>
      </c>
      <c r="Q2009" s="40" t="s">
        <v>108</v>
      </c>
      <c r="R2009" s="49" t="s">
        <v>9011</v>
      </c>
      <c r="S2009" s="55"/>
      <c r="T2009" s="55"/>
      <c r="U2009" s="49" t="s">
        <v>9012</v>
      </c>
      <c r="V2009" s="49" t="s">
        <v>9013</v>
      </c>
      <c r="W2009" s="55"/>
      <c r="X2009" s="55"/>
      <c r="Y2009" s="55"/>
      <c r="Z2009" s="40"/>
      <c r="AA2009" s="55"/>
      <c r="AB2009" s="40"/>
      <c r="AC2009" s="40"/>
      <c r="AD2009" s="55"/>
      <c r="AE2009" s="56"/>
      <c r="AF2009" s="56"/>
      <c r="AG2009" s="56"/>
      <c r="AH2009" s="56"/>
      <c r="AI2009" s="56"/>
      <c r="AJ2009" s="56"/>
      <c r="AK2009" s="56"/>
    </row>
    <row r="2010" ht="26.25" customHeight="1">
      <c r="A2010" s="40">
        <v>1914.0</v>
      </c>
      <c r="B2010" s="110" t="s">
        <v>9014</v>
      </c>
      <c r="C2010" s="49" t="s">
        <v>9015</v>
      </c>
      <c r="D2010" s="68" t="s">
        <v>9016</v>
      </c>
      <c r="E2010" s="68"/>
      <c r="F2010" s="41" t="s">
        <v>101</v>
      </c>
      <c r="G2010" s="40" t="s">
        <v>102</v>
      </c>
      <c r="H2010" s="49" t="s">
        <v>9017</v>
      </c>
      <c r="I2010" s="49" t="s">
        <v>151</v>
      </c>
      <c r="J2010" s="49" t="s">
        <v>11</v>
      </c>
      <c r="K2010" s="55"/>
      <c r="L2010" s="52">
        <v>8.997591669E9</v>
      </c>
      <c r="M2010" s="53"/>
      <c r="N2010" s="110" t="s">
        <v>9014</v>
      </c>
      <c r="O2010" s="40" t="s">
        <v>106</v>
      </c>
      <c r="P2010" s="49" t="s">
        <v>123</v>
      </c>
      <c r="Q2010" s="40" t="s">
        <v>108</v>
      </c>
      <c r="R2010" s="49" t="s">
        <v>9018</v>
      </c>
      <c r="S2010" s="55"/>
      <c r="T2010" s="55"/>
      <c r="U2010" s="49" t="s">
        <v>9018</v>
      </c>
      <c r="V2010" s="49" t="s">
        <v>9019</v>
      </c>
      <c r="W2010" s="55"/>
      <c r="X2010" s="55"/>
      <c r="Y2010" s="55"/>
      <c r="Z2010" s="40"/>
      <c r="AA2010" s="55"/>
      <c r="AB2010" s="40"/>
      <c r="AC2010" s="40"/>
      <c r="AD2010" s="55"/>
      <c r="AE2010" s="56"/>
      <c r="AF2010" s="56"/>
      <c r="AG2010" s="56"/>
      <c r="AH2010" s="56"/>
      <c r="AI2010" s="56"/>
      <c r="AJ2010" s="56"/>
      <c r="AK2010" s="56"/>
    </row>
    <row r="2011" ht="26.25" customHeight="1">
      <c r="A2011" s="40">
        <v>1915.0</v>
      </c>
      <c r="B2011" s="110" t="s">
        <v>9020</v>
      </c>
      <c r="C2011" s="49" t="s">
        <v>9021</v>
      </c>
      <c r="D2011" s="67">
        <v>35952.0</v>
      </c>
      <c r="E2011" s="67"/>
      <c r="F2011" s="41" t="s">
        <v>101</v>
      </c>
      <c r="G2011" s="40" t="s">
        <v>102</v>
      </c>
      <c r="H2011" s="49" t="s">
        <v>9022</v>
      </c>
      <c r="I2011" s="49" t="s">
        <v>164</v>
      </c>
      <c r="J2011" s="49" t="s">
        <v>11</v>
      </c>
      <c r="K2011" s="55"/>
      <c r="L2011" s="52">
        <v>8.95323305324E11</v>
      </c>
      <c r="M2011" s="53"/>
      <c r="N2011" s="110" t="s">
        <v>9020</v>
      </c>
      <c r="O2011" s="40" t="s">
        <v>106</v>
      </c>
      <c r="P2011" s="49" t="s">
        <v>123</v>
      </c>
      <c r="Q2011" s="40"/>
      <c r="R2011" s="49" t="s">
        <v>9018</v>
      </c>
      <c r="S2011" s="55"/>
      <c r="T2011" s="55"/>
      <c r="U2011" s="49" t="s">
        <v>9018</v>
      </c>
      <c r="V2011" s="55"/>
      <c r="W2011" s="55"/>
      <c r="X2011" s="55"/>
      <c r="Y2011" s="55"/>
      <c r="Z2011" s="40"/>
      <c r="AA2011" s="55"/>
      <c r="AB2011" s="40"/>
      <c r="AC2011" s="40"/>
      <c r="AD2011" s="55"/>
      <c r="AE2011" s="56"/>
      <c r="AF2011" s="56"/>
      <c r="AG2011" s="56"/>
      <c r="AH2011" s="56"/>
      <c r="AI2011" s="56"/>
      <c r="AJ2011" s="56"/>
      <c r="AK2011" s="56"/>
    </row>
    <row r="2012" ht="26.25" customHeight="1">
      <c r="A2012" s="40">
        <v>1916.0</v>
      </c>
      <c r="B2012" s="110" t="s">
        <v>9023</v>
      </c>
      <c r="C2012" s="49" t="s">
        <v>9024</v>
      </c>
      <c r="D2012" s="68" t="s">
        <v>9025</v>
      </c>
      <c r="E2012" s="68"/>
      <c r="F2012" s="41" t="s">
        <v>101</v>
      </c>
      <c r="G2012" s="40" t="s">
        <v>102</v>
      </c>
      <c r="H2012" s="49" t="s">
        <v>9026</v>
      </c>
      <c r="I2012" s="49" t="s">
        <v>2239</v>
      </c>
      <c r="J2012" s="49" t="s">
        <v>10</v>
      </c>
      <c r="K2012" s="55"/>
      <c r="L2012" s="52">
        <v>8.5707801333E10</v>
      </c>
      <c r="M2012" s="53"/>
      <c r="N2012" s="110" t="s">
        <v>9023</v>
      </c>
      <c r="O2012" s="40" t="s">
        <v>5</v>
      </c>
      <c r="P2012" s="49" t="s">
        <v>123</v>
      </c>
      <c r="Q2012" s="40" t="s">
        <v>139</v>
      </c>
      <c r="R2012" s="49" t="s">
        <v>9027</v>
      </c>
      <c r="S2012" s="55"/>
      <c r="T2012" s="55"/>
      <c r="U2012" s="49" t="s">
        <v>9028</v>
      </c>
      <c r="V2012" s="49" t="s">
        <v>9029</v>
      </c>
      <c r="W2012" s="55"/>
      <c r="X2012" s="55"/>
      <c r="Y2012" s="55"/>
      <c r="Z2012" s="40"/>
      <c r="AA2012" s="55"/>
      <c r="AB2012" s="40"/>
      <c r="AC2012" s="40"/>
      <c r="AD2012" s="55"/>
      <c r="AE2012" s="56"/>
      <c r="AF2012" s="56"/>
      <c r="AG2012" s="56"/>
      <c r="AH2012" s="56"/>
      <c r="AI2012" s="56"/>
      <c r="AJ2012" s="56"/>
      <c r="AK2012" s="56"/>
    </row>
    <row r="2013" ht="26.25" customHeight="1">
      <c r="A2013" s="40">
        <v>1917.0</v>
      </c>
      <c r="B2013" s="110" t="s">
        <v>9030</v>
      </c>
      <c r="C2013" s="49" t="s">
        <v>9031</v>
      </c>
      <c r="D2013" s="68" t="s">
        <v>9032</v>
      </c>
      <c r="E2013" s="68"/>
      <c r="F2013" s="41" t="s">
        <v>101</v>
      </c>
      <c r="G2013" s="40" t="s">
        <v>102</v>
      </c>
      <c r="H2013" s="49" t="s">
        <v>9033</v>
      </c>
      <c r="I2013" s="49" t="s">
        <v>164</v>
      </c>
      <c r="J2013" s="49" t="s">
        <v>11</v>
      </c>
      <c r="K2013" s="55"/>
      <c r="L2013" s="52" t="s">
        <v>9034</v>
      </c>
      <c r="M2013" s="53"/>
      <c r="N2013" s="110" t="s">
        <v>9030</v>
      </c>
      <c r="O2013" s="40" t="s">
        <v>5</v>
      </c>
      <c r="P2013" s="49" t="s">
        <v>123</v>
      </c>
      <c r="Q2013" s="41" t="s">
        <v>124</v>
      </c>
      <c r="R2013" s="49" t="s">
        <v>9035</v>
      </c>
      <c r="S2013" s="55"/>
      <c r="T2013" s="55"/>
      <c r="U2013" s="49" t="s">
        <v>9036</v>
      </c>
      <c r="V2013" s="55"/>
      <c r="W2013" s="55"/>
      <c r="X2013" s="55"/>
      <c r="Y2013" s="55"/>
      <c r="Z2013" s="40"/>
      <c r="AA2013" s="55"/>
      <c r="AB2013" s="40"/>
      <c r="AC2013" s="40"/>
      <c r="AD2013" s="55"/>
      <c r="AE2013" s="56"/>
      <c r="AF2013" s="56"/>
      <c r="AG2013" s="56"/>
      <c r="AH2013" s="56"/>
      <c r="AI2013" s="56"/>
      <c r="AJ2013" s="56"/>
      <c r="AK2013" s="56"/>
    </row>
    <row r="2014" ht="26.25" customHeight="1">
      <c r="A2014" s="40">
        <v>1918.0</v>
      </c>
      <c r="B2014" s="110" t="s">
        <v>9037</v>
      </c>
      <c r="C2014" s="49" t="s">
        <v>9038</v>
      </c>
      <c r="D2014" s="68" t="s">
        <v>9039</v>
      </c>
      <c r="E2014" s="68"/>
      <c r="F2014" s="41" t="s">
        <v>101</v>
      </c>
      <c r="G2014" s="40" t="s">
        <v>102</v>
      </c>
      <c r="H2014" s="49" t="s">
        <v>9040</v>
      </c>
      <c r="I2014" s="49" t="s">
        <v>2771</v>
      </c>
      <c r="J2014" s="49" t="s">
        <v>24</v>
      </c>
      <c r="K2014" s="55"/>
      <c r="L2014" s="52">
        <v>8.5740162152E10</v>
      </c>
      <c r="M2014" s="53"/>
      <c r="N2014" s="110" t="s">
        <v>9037</v>
      </c>
      <c r="O2014" s="40" t="s">
        <v>106</v>
      </c>
      <c r="P2014" s="49" t="s">
        <v>123</v>
      </c>
      <c r="Q2014" s="40" t="s">
        <v>108</v>
      </c>
      <c r="R2014" s="49" t="s">
        <v>9041</v>
      </c>
      <c r="S2014" s="55"/>
      <c r="T2014" s="55"/>
      <c r="U2014" s="49" t="s">
        <v>9042</v>
      </c>
      <c r="V2014" s="49" t="s">
        <v>9043</v>
      </c>
      <c r="W2014" s="55"/>
      <c r="X2014" s="55"/>
      <c r="Y2014" s="55"/>
      <c r="Z2014" s="40"/>
      <c r="AA2014" s="55"/>
      <c r="AB2014" s="40"/>
      <c r="AC2014" s="40"/>
      <c r="AD2014" s="55"/>
      <c r="AE2014" s="56"/>
      <c r="AF2014" s="56"/>
      <c r="AG2014" s="56"/>
      <c r="AH2014" s="56"/>
      <c r="AI2014" s="56"/>
      <c r="AJ2014" s="56"/>
      <c r="AK2014" s="56"/>
    </row>
    <row r="2015" ht="26.25" customHeight="1">
      <c r="A2015" s="40">
        <v>1919.0</v>
      </c>
      <c r="B2015" s="110" t="s">
        <v>9044</v>
      </c>
      <c r="C2015" s="49" t="s">
        <v>9045</v>
      </c>
      <c r="D2015" s="68" t="s">
        <v>9046</v>
      </c>
      <c r="E2015" s="68"/>
      <c r="F2015" s="41" t="s">
        <v>101</v>
      </c>
      <c r="G2015" s="40" t="s">
        <v>102</v>
      </c>
      <c r="H2015" s="49" t="s">
        <v>9047</v>
      </c>
      <c r="I2015" s="49" t="s">
        <v>2000</v>
      </c>
      <c r="J2015" s="49" t="s">
        <v>13</v>
      </c>
      <c r="K2015" s="55"/>
      <c r="L2015" s="52">
        <v>8.782225409E10</v>
      </c>
      <c r="M2015" s="53"/>
      <c r="N2015" s="110" t="s">
        <v>9044</v>
      </c>
      <c r="O2015" s="40" t="s">
        <v>5</v>
      </c>
      <c r="P2015" s="49" t="s">
        <v>123</v>
      </c>
      <c r="Q2015" s="40" t="s">
        <v>139</v>
      </c>
      <c r="R2015" s="49" t="s">
        <v>9048</v>
      </c>
      <c r="S2015" s="55"/>
      <c r="T2015" s="55"/>
      <c r="U2015" s="49" t="s">
        <v>9049</v>
      </c>
      <c r="V2015" s="49" t="s">
        <v>9050</v>
      </c>
      <c r="W2015" s="55"/>
      <c r="X2015" s="55"/>
      <c r="Y2015" s="55"/>
      <c r="Z2015" s="40"/>
      <c r="AA2015" s="55"/>
      <c r="AB2015" s="40"/>
      <c r="AC2015" s="40"/>
      <c r="AD2015" s="55"/>
      <c r="AE2015" s="56"/>
      <c r="AF2015" s="56"/>
      <c r="AG2015" s="56"/>
      <c r="AH2015" s="56"/>
      <c r="AI2015" s="56"/>
      <c r="AJ2015" s="56"/>
      <c r="AK2015" s="56"/>
    </row>
    <row r="2016" ht="26.25" customHeight="1">
      <c r="A2016" s="40">
        <v>1920.0</v>
      </c>
      <c r="B2016" s="110" t="s">
        <v>9051</v>
      </c>
      <c r="C2016" s="49" t="s">
        <v>9052</v>
      </c>
      <c r="D2016" s="68" t="s">
        <v>4932</v>
      </c>
      <c r="E2016" s="68"/>
      <c r="F2016" s="41" t="s">
        <v>101</v>
      </c>
      <c r="G2016" s="40" t="s">
        <v>102</v>
      </c>
      <c r="H2016" s="49" t="s">
        <v>9053</v>
      </c>
      <c r="I2016" s="49" t="s">
        <v>164</v>
      </c>
      <c r="J2016" s="49" t="s">
        <v>11</v>
      </c>
      <c r="K2016" s="55"/>
      <c r="L2016" s="52" t="s">
        <v>9054</v>
      </c>
      <c r="M2016" s="53"/>
      <c r="N2016" s="110" t="s">
        <v>9051</v>
      </c>
      <c r="O2016" s="40" t="s">
        <v>106</v>
      </c>
      <c r="P2016" s="49" t="s">
        <v>123</v>
      </c>
      <c r="Q2016" s="40" t="s">
        <v>108</v>
      </c>
      <c r="R2016" s="49" t="s">
        <v>9055</v>
      </c>
      <c r="S2016" s="55"/>
      <c r="T2016" s="55"/>
      <c r="U2016" s="49" t="s">
        <v>9056</v>
      </c>
      <c r="V2016" s="49" t="s">
        <v>9057</v>
      </c>
      <c r="W2016" s="55"/>
      <c r="X2016" s="55"/>
      <c r="Y2016" s="55"/>
      <c r="Z2016" s="40"/>
      <c r="AA2016" s="55"/>
      <c r="AB2016" s="40"/>
      <c r="AC2016" s="40"/>
      <c r="AD2016" s="55"/>
      <c r="AE2016" s="56"/>
      <c r="AF2016" s="56"/>
      <c r="AG2016" s="56"/>
      <c r="AH2016" s="56"/>
      <c r="AI2016" s="56"/>
      <c r="AJ2016" s="56"/>
      <c r="AK2016" s="56"/>
    </row>
    <row r="2017" ht="26.25" customHeight="1">
      <c r="A2017" s="40">
        <v>1921.0</v>
      </c>
      <c r="B2017" s="110" t="s">
        <v>9058</v>
      </c>
      <c r="C2017" s="49" t="s">
        <v>9059</v>
      </c>
      <c r="D2017" s="68" t="s">
        <v>9060</v>
      </c>
      <c r="E2017" s="68"/>
      <c r="F2017" s="41" t="s">
        <v>101</v>
      </c>
      <c r="G2017" s="40" t="s">
        <v>102</v>
      </c>
      <c r="H2017" s="49" t="s">
        <v>9061</v>
      </c>
      <c r="I2017" s="49" t="s">
        <v>2000</v>
      </c>
      <c r="J2017" s="49" t="s">
        <v>13</v>
      </c>
      <c r="K2017" s="55"/>
      <c r="L2017" s="52" t="s">
        <v>9062</v>
      </c>
      <c r="M2017" s="53"/>
      <c r="N2017" s="110" t="s">
        <v>9058</v>
      </c>
      <c r="O2017" s="40" t="s">
        <v>2890</v>
      </c>
      <c r="P2017" s="49" t="s">
        <v>123</v>
      </c>
      <c r="Q2017" s="40" t="s">
        <v>108</v>
      </c>
      <c r="R2017" s="49" t="s">
        <v>9063</v>
      </c>
      <c r="S2017" s="55"/>
      <c r="T2017" s="55"/>
      <c r="U2017" s="49" t="s">
        <v>811</v>
      </c>
      <c r="V2017" s="49" t="s">
        <v>9064</v>
      </c>
      <c r="W2017" s="55"/>
      <c r="X2017" s="55"/>
      <c r="Y2017" s="55"/>
      <c r="Z2017" s="40"/>
      <c r="AA2017" s="55"/>
      <c r="AB2017" s="40"/>
      <c r="AC2017" s="40"/>
      <c r="AD2017" s="55"/>
      <c r="AE2017" s="56"/>
      <c r="AF2017" s="56"/>
      <c r="AG2017" s="56"/>
      <c r="AH2017" s="56"/>
      <c r="AI2017" s="56"/>
      <c r="AJ2017" s="56"/>
      <c r="AK2017" s="56"/>
    </row>
    <row r="2018" ht="26.25" customHeight="1">
      <c r="A2018" s="40">
        <v>1922.0</v>
      </c>
      <c r="B2018" s="110" t="s">
        <v>9065</v>
      </c>
      <c r="C2018" s="49" t="s">
        <v>9066</v>
      </c>
      <c r="D2018" s="68" t="s">
        <v>9067</v>
      </c>
      <c r="E2018" s="68"/>
      <c r="F2018" s="41" t="s">
        <v>101</v>
      </c>
      <c r="G2018" s="40" t="s">
        <v>102</v>
      </c>
      <c r="H2018" s="49" t="s">
        <v>9068</v>
      </c>
      <c r="I2018" s="49" t="s">
        <v>2000</v>
      </c>
      <c r="J2018" s="49" t="s">
        <v>13</v>
      </c>
      <c r="K2018" s="55"/>
      <c r="L2018" s="52">
        <v>8.9647533424E10</v>
      </c>
      <c r="M2018" s="53"/>
      <c r="N2018" s="110" t="s">
        <v>9065</v>
      </c>
      <c r="O2018" s="40" t="s">
        <v>177</v>
      </c>
      <c r="P2018" s="49" t="s">
        <v>123</v>
      </c>
      <c r="Q2018" s="40" t="s">
        <v>139</v>
      </c>
      <c r="R2018" s="49" t="s">
        <v>9069</v>
      </c>
      <c r="S2018" s="55"/>
      <c r="T2018" s="55"/>
      <c r="U2018" s="55"/>
      <c r="V2018" s="49" t="s">
        <v>9070</v>
      </c>
      <c r="W2018" s="55"/>
      <c r="X2018" s="55"/>
      <c r="Y2018" s="55"/>
      <c r="Z2018" s="40"/>
      <c r="AA2018" s="55"/>
      <c r="AB2018" s="40"/>
      <c r="AC2018" s="40"/>
      <c r="AD2018" s="55"/>
      <c r="AE2018" s="56"/>
      <c r="AF2018" s="56"/>
      <c r="AG2018" s="56"/>
      <c r="AH2018" s="56"/>
      <c r="AI2018" s="56"/>
      <c r="AJ2018" s="56"/>
      <c r="AK2018" s="56"/>
    </row>
    <row r="2019" ht="26.25" customHeight="1">
      <c r="A2019" s="40">
        <v>1923.0</v>
      </c>
      <c r="B2019" s="110" t="s">
        <v>9071</v>
      </c>
      <c r="C2019" s="49" t="s">
        <v>9072</v>
      </c>
      <c r="D2019" s="68" t="s">
        <v>9073</v>
      </c>
      <c r="E2019" s="68"/>
      <c r="F2019" s="41" t="s">
        <v>119</v>
      </c>
      <c r="G2019" s="40" t="s">
        <v>102</v>
      </c>
      <c r="H2019" s="49" t="s">
        <v>9074</v>
      </c>
      <c r="I2019" s="49" t="s">
        <v>164</v>
      </c>
      <c r="J2019" s="49" t="s">
        <v>11</v>
      </c>
      <c r="K2019" s="55"/>
      <c r="L2019" s="52">
        <v>8.9636863034E10</v>
      </c>
      <c r="M2019" s="53"/>
      <c r="N2019" s="110" t="s">
        <v>9071</v>
      </c>
      <c r="O2019" s="40" t="s">
        <v>106</v>
      </c>
      <c r="P2019" s="49" t="s">
        <v>123</v>
      </c>
      <c r="Q2019" s="40" t="s">
        <v>108</v>
      </c>
      <c r="R2019" s="49" t="s">
        <v>8831</v>
      </c>
      <c r="S2019" s="55"/>
      <c r="T2019" s="55"/>
      <c r="U2019" s="55"/>
      <c r="V2019" s="55"/>
      <c r="W2019" s="55"/>
      <c r="X2019" s="55"/>
      <c r="Y2019" s="55"/>
      <c r="Z2019" s="40"/>
      <c r="AA2019" s="55"/>
      <c r="AB2019" s="40"/>
      <c r="AC2019" s="40"/>
      <c r="AD2019" s="55"/>
      <c r="AE2019" s="56"/>
      <c r="AF2019" s="56"/>
      <c r="AG2019" s="56"/>
      <c r="AH2019" s="56"/>
      <c r="AI2019" s="56"/>
      <c r="AJ2019" s="56"/>
      <c r="AK2019" s="56"/>
    </row>
    <row r="2020" ht="26.25" customHeight="1">
      <c r="A2020" s="40">
        <v>1924.0</v>
      </c>
      <c r="B2020" s="110" t="s">
        <v>9075</v>
      </c>
      <c r="C2020" s="49" t="s">
        <v>9076</v>
      </c>
      <c r="D2020" s="68" t="s">
        <v>9077</v>
      </c>
      <c r="E2020" s="68"/>
      <c r="F2020" s="41" t="s">
        <v>101</v>
      </c>
      <c r="G2020" s="40" t="s">
        <v>102</v>
      </c>
      <c r="H2020" s="49" t="s">
        <v>9078</v>
      </c>
      <c r="I2020" s="49" t="s">
        <v>4222</v>
      </c>
      <c r="J2020" s="49" t="s">
        <v>15</v>
      </c>
      <c r="K2020" s="55"/>
      <c r="L2020" s="52" t="s">
        <v>9079</v>
      </c>
      <c r="M2020" s="53"/>
      <c r="N2020" s="110" t="s">
        <v>9075</v>
      </c>
      <c r="O2020" s="40" t="s">
        <v>177</v>
      </c>
      <c r="P2020" s="49" t="s">
        <v>123</v>
      </c>
      <c r="Q2020" s="40" t="s">
        <v>139</v>
      </c>
      <c r="R2020" s="49" t="s">
        <v>9080</v>
      </c>
      <c r="S2020" s="55"/>
      <c r="T2020" s="49" t="s">
        <v>9081</v>
      </c>
      <c r="U2020" s="49" t="s">
        <v>9082</v>
      </c>
      <c r="V2020" s="49" t="s">
        <v>9083</v>
      </c>
      <c r="W2020" s="55"/>
      <c r="X2020" s="55"/>
      <c r="Y2020" s="55"/>
      <c r="Z2020" s="40"/>
      <c r="AA2020" s="55"/>
      <c r="AB2020" s="40"/>
      <c r="AC2020" s="40"/>
      <c r="AD2020" s="55"/>
      <c r="AE2020" s="56"/>
      <c r="AF2020" s="56"/>
      <c r="AG2020" s="56"/>
      <c r="AH2020" s="56"/>
      <c r="AI2020" s="56"/>
      <c r="AJ2020" s="56"/>
      <c r="AK2020" s="56"/>
    </row>
    <row r="2021" ht="26.25" customHeight="1">
      <c r="A2021" s="40">
        <v>1925.0</v>
      </c>
      <c r="B2021" s="110" t="s">
        <v>9084</v>
      </c>
      <c r="C2021" s="49" t="s">
        <v>9085</v>
      </c>
      <c r="D2021" s="67">
        <v>31598.0</v>
      </c>
      <c r="E2021" s="67"/>
      <c r="F2021" s="41" t="s">
        <v>119</v>
      </c>
      <c r="G2021" s="40" t="s">
        <v>200</v>
      </c>
      <c r="H2021" s="49" t="s">
        <v>9086</v>
      </c>
      <c r="I2021" s="49" t="s">
        <v>2609</v>
      </c>
      <c r="J2021" s="49" t="s">
        <v>13</v>
      </c>
      <c r="K2021" s="55"/>
      <c r="L2021" s="52">
        <v>8.9667796634E10</v>
      </c>
      <c r="M2021" s="53"/>
      <c r="N2021" s="110" t="s">
        <v>9084</v>
      </c>
      <c r="O2021" s="40" t="s">
        <v>5</v>
      </c>
      <c r="P2021" s="49" t="s">
        <v>123</v>
      </c>
      <c r="Q2021" s="40" t="s">
        <v>139</v>
      </c>
      <c r="R2021" s="49" t="s">
        <v>9087</v>
      </c>
      <c r="S2021" s="55"/>
      <c r="T2021" s="55"/>
      <c r="U2021" s="49" t="s">
        <v>9088</v>
      </c>
      <c r="V2021" s="49" t="s">
        <v>9089</v>
      </c>
      <c r="W2021" s="55"/>
      <c r="X2021" s="55"/>
      <c r="Y2021" s="55"/>
      <c r="Z2021" s="40"/>
      <c r="AA2021" s="55"/>
      <c r="AB2021" s="40"/>
      <c r="AC2021" s="40"/>
      <c r="AD2021" s="55"/>
      <c r="AE2021" s="56"/>
      <c r="AF2021" s="56"/>
      <c r="AG2021" s="56"/>
      <c r="AH2021" s="56"/>
      <c r="AI2021" s="56"/>
      <c r="AJ2021" s="56"/>
      <c r="AK2021" s="56"/>
    </row>
    <row r="2022" ht="26.25" customHeight="1">
      <c r="A2022" s="40">
        <v>1926.0</v>
      </c>
      <c r="B2022" s="110" t="s">
        <v>9090</v>
      </c>
      <c r="C2022" s="49" t="s">
        <v>9091</v>
      </c>
      <c r="D2022" s="68" t="s">
        <v>9092</v>
      </c>
      <c r="E2022" s="68"/>
      <c r="F2022" s="41" t="s">
        <v>119</v>
      </c>
      <c r="G2022" s="40" t="s">
        <v>102</v>
      </c>
      <c r="H2022" s="49" t="s">
        <v>9093</v>
      </c>
      <c r="I2022" s="49" t="s">
        <v>4677</v>
      </c>
      <c r="J2022" s="49" t="s">
        <v>24</v>
      </c>
      <c r="K2022" s="55"/>
      <c r="L2022" s="52">
        <v>8.95359074616E11</v>
      </c>
      <c r="M2022" s="53"/>
      <c r="N2022" s="110" t="s">
        <v>9090</v>
      </c>
      <c r="O2022" s="40" t="s">
        <v>106</v>
      </c>
      <c r="P2022" s="49" t="s">
        <v>123</v>
      </c>
      <c r="Q2022" s="40" t="s">
        <v>139</v>
      </c>
      <c r="R2022" s="49" t="s">
        <v>9094</v>
      </c>
      <c r="S2022" s="55"/>
      <c r="T2022" s="55"/>
      <c r="U2022" s="49" t="s">
        <v>9094</v>
      </c>
      <c r="V2022" s="49" t="s">
        <v>9095</v>
      </c>
      <c r="W2022" s="55"/>
      <c r="X2022" s="55"/>
      <c r="Y2022" s="55"/>
      <c r="Z2022" s="40"/>
      <c r="AA2022" s="55"/>
      <c r="AB2022" s="40"/>
      <c r="AC2022" s="40"/>
      <c r="AD2022" s="55"/>
      <c r="AE2022" s="56"/>
      <c r="AF2022" s="56"/>
      <c r="AG2022" s="56"/>
      <c r="AH2022" s="56"/>
      <c r="AI2022" s="56"/>
      <c r="AJ2022" s="56"/>
      <c r="AK2022" s="56"/>
    </row>
    <row r="2023" ht="26.25" customHeight="1">
      <c r="A2023" s="40">
        <v>1927.0</v>
      </c>
      <c r="B2023" s="110" t="s">
        <v>9096</v>
      </c>
      <c r="C2023" s="49" t="s">
        <v>9097</v>
      </c>
      <c r="D2023" s="68" t="s">
        <v>9098</v>
      </c>
      <c r="E2023" s="68"/>
      <c r="F2023" s="41" t="s">
        <v>101</v>
      </c>
      <c r="G2023" s="40" t="s">
        <v>102</v>
      </c>
      <c r="H2023" s="49" t="s">
        <v>9099</v>
      </c>
      <c r="I2023" s="49" t="s">
        <v>1855</v>
      </c>
      <c r="J2023" s="49" t="s">
        <v>24</v>
      </c>
      <c r="K2023" s="55"/>
      <c r="L2023" s="52">
        <v>8.1903207837E10</v>
      </c>
      <c r="M2023" s="53"/>
      <c r="N2023" s="110" t="s">
        <v>9096</v>
      </c>
      <c r="O2023" s="40" t="s">
        <v>177</v>
      </c>
      <c r="P2023" s="49" t="s">
        <v>123</v>
      </c>
      <c r="Q2023" s="40" t="s">
        <v>108</v>
      </c>
      <c r="R2023" s="49" t="s">
        <v>8831</v>
      </c>
      <c r="S2023" s="55"/>
      <c r="T2023" s="55"/>
      <c r="U2023" s="55"/>
      <c r="V2023" s="49" t="s">
        <v>9100</v>
      </c>
      <c r="W2023" s="55"/>
      <c r="X2023" s="55"/>
      <c r="Y2023" s="55"/>
      <c r="Z2023" s="40"/>
      <c r="AA2023" s="55"/>
      <c r="AB2023" s="40"/>
      <c r="AC2023" s="40"/>
      <c r="AD2023" s="55"/>
      <c r="AE2023" s="56"/>
      <c r="AF2023" s="56"/>
      <c r="AG2023" s="56"/>
      <c r="AH2023" s="56"/>
      <c r="AI2023" s="56"/>
      <c r="AJ2023" s="56"/>
      <c r="AK2023" s="56"/>
    </row>
    <row r="2024" ht="26.25" customHeight="1">
      <c r="A2024" s="40">
        <v>1928.0</v>
      </c>
      <c r="B2024" s="110" t="s">
        <v>8305</v>
      </c>
      <c r="C2024" s="49" t="s">
        <v>8303</v>
      </c>
      <c r="D2024" s="68" t="s">
        <v>3774</v>
      </c>
      <c r="E2024" s="68"/>
      <c r="F2024" s="41" t="s">
        <v>101</v>
      </c>
      <c r="G2024" s="40" t="s">
        <v>102</v>
      </c>
      <c r="H2024" s="49" t="s">
        <v>9101</v>
      </c>
      <c r="I2024" s="49" t="s">
        <v>15</v>
      </c>
      <c r="J2024" s="49" t="s">
        <v>15</v>
      </c>
      <c r="K2024" s="55"/>
      <c r="L2024" s="52">
        <v>8.1381459126E10</v>
      </c>
      <c r="M2024" s="53"/>
      <c r="N2024" s="110" t="s">
        <v>8305</v>
      </c>
      <c r="O2024" s="40" t="s">
        <v>106</v>
      </c>
      <c r="P2024" s="49" t="s">
        <v>123</v>
      </c>
      <c r="Q2024" s="40" t="s">
        <v>108</v>
      </c>
      <c r="R2024" s="49" t="s">
        <v>9102</v>
      </c>
      <c r="S2024" s="55"/>
      <c r="T2024" s="55"/>
      <c r="U2024" s="49" t="s">
        <v>9103</v>
      </c>
      <c r="V2024" s="49" t="s">
        <v>9104</v>
      </c>
      <c r="W2024" s="55"/>
      <c r="X2024" s="55"/>
      <c r="Y2024" s="55"/>
      <c r="Z2024" s="40"/>
      <c r="AA2024" s="55"/>
      <c r="AB2024" s="40"/>
      <c r="AC2024" s="40"/>
      <c r="AD2024" s="55"/>
      <c r="AE2024" s="56"/>
      <c r="AF2024" s="56"/>
      <c r="AG2024" s="56"/>
      <c r="AH2024" s="56"/>
      <c r="AI2024" s="56"/>
      <c r="AJ2024" s="56"/>
      <c r="AK2024" s="56"/>
    </row>
    <row r="2025" ht="26.25" customHeight="1">
      <c r="A2025" s="40">
        <v>1929.0</v>
      </c>
      <c r="B2025" s="110" t="s">
        <v>9105</v>
      </c>
      <c r="C2025" s="49" t="s">
        <v>9106</v>
      </c>
      <c r="D2025" s="68" t="s">
        <v>9107</v>
      </c>
      <c r="E2025" s="68"/>
      <c r="F2025" s="41" t="s">
        <v>119</v>
      </c>
      <c r="G2025" s="40" t="s">
        <v>102</v>
      </c>
      <c r="H2025" s="49" t="s">
        <v>9108</v>
      </c>
      <c r="I2025" s="49" t="s">
        <v>1996</v>
      </c>
      <c r="J2025" s="49" t="s">
        <v>15</v>
      </c>
      <c r="K2025" s="55"/>
      <c r="L2025" s="52">
        <v>8.7878504626E10</v>
      </c>
      <c r="M2025" s="53"/>
      <c r="N2025" s="110" t="s">
        <v>9105</v>
      </c>
      <c r="O2025" s="40" t="s">
        <v>5</v>
      </c>
      <c r="P2025" s="49" t="s">
        <v>123</v>
      </c>
      <c r="Q2025" s="40" t="s">
        <v>108</v>
      </c>
      <c r="R2025" s="49" t="s">
        <v>9109</v>
      </c>
      <c r="S2025" s="55"/>
      <c r="T2025" s="55"/>
      <c r="U2025" s="49" t="s">
        <v>9109</v>
      </c>
      <c r="V2025" s="49" t="s">
        <v>9110</v>
      </c>
      <c r="W2025" s="55"/>
      <c r="X2025" s="55"/>
      <c r="Y2025" s="55"/>
      <c r="Z2025" s="40"/>
      <c r="AA2025" s="55"/>
      <c r="AB2025" s="40"/>
      <c r="AC2025" s="40"/>
      <c r="AD2025" s="55"/>
      <c r="AE2025" s="56"/>
      <c r="AF2025" s="56"/>
      <c r="AG2025" s="56"/>
      <c r="AH2025" s="56"/>
      <c r="AI2025" s="56"/>
      <c r="AJ2025" s="56"/>
      <c r="AK2025" s="56"/>
    </row>
    <row r="2026" ht="26.25" customHeight="1">
      <c r="A2026" s="40">
        <v>1930.0</v>
      </c>
      <c r="B2026" s="110" t="s">
        <v>9111</v>
      </c>
      <c r="C2026" s="49" t="s">
        <v>9112</v>
      </c>
      <c r="D2026" s="67">
        <v>34827.0</v>
      </c>
      <c r="E2026" s="67"/>
      <c r="F2026" s="41" t="s">
        <v>119</v>
      </c>
      <c r="G2026" s="40" t="s">
        <v>102</v>
      </c>
      <c r="H2026" s="49" t="s">
        <v>9113</v>
      </c>
      <c r="I2026" s="49" t="s">
        <v>2516</v>
      </c>
      <c r="J2026" s="49" t="s">
        <v>11</v>
      </c>
      <c r="K2026" s="55"/>
      <c r="L2026" s="52">
        <v>8.5316894212E10</v>
      </c>
      <c r="M2026" s="53"/>
      <c r="N2026" s="110" t="s">
        <v>9111</v>
      </c>
      <c r="O2026" s="40" t="s">
        <v>5</v>
      </c>
      <c r="P2026" s="49" t="s">
        <v>123</v>
      </c>
      <c r="Q2026" s="40" t="s">
        <v>108</v>
      </c>
      <c r="R2026" s="49" t="s">
        <v>9102</v>
      </c>
      <c r="S2026" s="55"/>
      <c r="T2026" s="55"/>
      <c r="U2026" s="49" t="s">
        <v>9056</v>
      </c>
      <c r="V2026" s="49" t="s">
        <v>9114</v>
      </c>
      <c r="W2026" s="55"/>
      <c r="X2026" s="55"/>
      <c r="Y2026" s="55"/>
      <c r="Z2026" s="40"/>
      <c r="AA2026" s="55"/>
      <c r="AB2026" s="40"/>
      <c r="AC2026" s="40"/>
      <c r="AD2026" s="55"/>
      <c r="AE2026" s="56"/>
      <c r="AF2026" s="56"/>
      <c r="AG2026" s="56"/>
      <c r="AH2026" s="56"/>
      <c r="AI2026" s="56"/>
      <c r="AJ2026" s="56"/>
      <c r="AK2026" s="56"/>
    </row>
    <row r="2027" ht="26.25" customHeight="1">
      <c r="A2027" s="40">
        <v>1931.0</v>
      </c>
      <c r="B2027" s="110" t="s">
        <v>9115</v>
      </c>
      <c r="C2027" s="49" t="s">
        <v>9116</v>
      </c>
      <c r="D2027" s="67">
        <v>35620.0</v>
      </c>
      <c r="E2027" s="67"/>
      <c r="F2027" s="41" t="s">
        <v>119</v>
      </c>
      <c r="G2027" s="40" t="s">
        <v>102</v>
      </c>
      <c r="H2027" s="49" t="s">
        <v>9117</v>
      </c>
      <c r="I2027" s="49" t="s">
        <v>9118</v>
      </c>
      <c r="J2027" s="49" t="s">
        <v>46</v>
      </c>
      <c r="K2027" s="55"/>
      <c r="L2027" s="52">
        <v>8.1375843355E10</v>
      </c>
      <c r="M2027" s="53"/>
      <c r="N2027" s="110" t="s">
        <v>9115</v>
      </c>
      <c r="O2027" s="40" t="s">
        <v>106</v>
      </c>
      <c r="P2027" s="49" t="s">
        <v>123</v>
      </c>
      <c r="Q2027" s="40" t="s">
        <v>108</v>
      </c>
      <c r="R2027" s="49" t="s">
        <v>9119</v>
      </c>
      <c r="S2027" s="55"/>
      <c r="T2027" s="55"/>
      <c r="U2027" s="49" t="s">
        <v>4690</v>
      </c>
      <c r="V2027" s="49" t="s">
        <v>9120</v>
      </c>
      <c r="W2027" s="55"/>
      <c r="X2027" s="55"/>
      <c r="Y2027" s="55"/>
      <c r="Z2027" s="40"/>
      <c r="AA2027" s="55"/>
      <c r="AB2027" s="40"/>
      <c r="AC2027" s="40"/>
      <c r="AD2027" s="55"/>
      <c r="AE2027" s="56"/>
      <c r="AF2027" s="56"/>
      <c r="AG2027" s="56"/>
      <c r="AH2027" s="56"/>
      <c r="AI2027" s="56"/>
      <c r="AJ2027" s="56"/>
      <c r="AK2027" s="56"/>
    </row>
    <row r="2028" ht="26.25" customHeight="1">
      <c r="A2028" s="40">
        <v>1932.0</v>
      </c>
      <c r="B2028" s="110" t="s">
        <v>9121</v>
      </c>
      <c r="C2028" s="49" t="s">
        <v>9122</v>
      </c>
      <c r="D2028" s="68" t="s">
        <v>9123</v>
      </c>
      <c r="E2028" s="68"/>
      <c r="F2028" s="41" t="s">
        <v>101</v>
      </c>
      <c r="G2028" s="40" t="s">
        <v>102</v>
      </c>
      <c r="H2028" s="49" t="s">
        <v>9124</v>
      </c>
      <c r="I2028" s="49" t="s">
        <v>2609</v>
      </c>
      <c r="J2028" s="49" t="s">
        <v>13</v>
      </c>
      <c r="K2028" s="55"/>
      <c r="L2028" s="52">
        <v>8.2114104278E10</v>
      </c>
      <c r="M2028" s="53"/>
      <c r="N2028" s="110" t="s">
        <v>9121</v>
      </c>
      <c r="O2028" s="40" t="s">
        <v>106</v>
      </c>
      <c r="P2028" s="49" t="s">
        <v>123</v>
      </c>
      <c r="Q2028" s="40" t="s">
        <v>108</v>
      </c>
      <c r="R2028" s="49" t="s">
        <v>9125</v>
      </c>
      <c r="S2028" s="55"/>
      <c r="T2028" s="55"/>
      <c r="U2028" s="49" t="s">
        <v>9126</v>
      </c>
      <c r="V2028" s="49" t="s">
        <v>9127</v>
      </c>
      <c r="W2028" s="55"/>
      <c r="X2028" s="55"/>
      <c r="Y2028" s="55"/>
      <c r="Z2028" s="40"/>
      <c r="AA2028" s="55"/>
      <c r="AB2028" s="40"/>
      <c r="AC2028" s="40"/>
      <c r="AD2028" s="55"/>
      <c r="AE2028" s="56"/>
      <c r="AF2028" s="56"/>
      <c r="AG2028" s="56"/>
      <c r="AH2028" s="56"/>
      <c r="AI2028" s="56"/>
      <c r="AJ2028" s="56"/>
      <c r="AK2028" s="56"/>
    </row>
    <row r="2029" ht="26.25" customHeight="1">
      <c r="A2029" s="40">
        <v>1933.0</v>
      </c>
      <c r="B2029" s="110" t="s">
        <v>9128</v>
      </c>
      <c r="C2029" s="49" t="s">
        <v>9129</v>
      </c>
      <c r="D2029" s="68" t="s">
        <v>9130</v>
      </c>
      <c r="E2029" s="68"/>
      <c r="F2029" s="41" t="s">
        <v>101</v>
      </c>
      <c r="G2029" s="40" t="s">
        <v>102</v>
      </c>
      <c r="H2029" s="49" t="s">
        <v>9131</v>
      </c>
      <c r="I2029" s="49" t="s">
        <v>164</v>
      </c>
      <c r="J2029" s="49" t="s">
        <v>11</v>
      </c>
      <c r="K2029" s="55"/>
      <c r="L2029" s="52">
        <v>8.7884294059E10</v>
      </c>
      <c r="M2029" s="53"/>
      <c r="N2029" s="110" t="s">
        <v>9128</v>
      </c>
      <c r="O2029" s="40" t="s">
        <v>5</v>
      </c>
      <c r="P2029" s="49" t="s">
        <v>123</v>
      </c>
      <c r="Q2029" s="40" t="s">
        <v>108</v>
      </c>
      <c r="R2029" s="49" t="s">
        <v>9132</v>
      </c>
      <c r="S2029" s="55"/>
      <c r="T2029" s="55"/>
      <c r="U2029" s="49" t="s">
        <v>1487</v>
      </c>
      <c r="V2029" s="49" t="s">
        <v>9133</v>
      </c>
      <c r="W2029" s="55"/>
      <c r="X2029" s="55"/>
      <c r="Y2029" s="55"/>
      <c r="Z2029" s="40"/>
      <c r="AA2029" s="55"/>
      <c r="AB2029" s="40"/>
      <c r="AC2029" s="40"/>
      <c r="AD2029" s="55"/>
      <c r="AE2029" s="56"/>
      <c r="AF2029" s="56"/>
      <c r="AG2029" s="56"/>
      <c r="AH2029" s="56"/>
      <c r="AI2029" s="56"/>
      <c r="AJ2029" s="56"/>
      <c r="AK2029" s="56"/>
    </row>
    <row r="2030" ht="26.25" customHeight="1">
      <c r="A2030" s="40">
        <v>1934.0</v>
      </c>
      <c r="B2030" s="110" t="s">
        <v>9134</v>
      </c>
      <c r="C2030" s="49" t="s">
        <v>9135</v>
      </c>
      <c r="D2030" s="68" t="s">
        <v>9136</v>
      </c>
      <c r="E2030" s="68"/>
      <c r="F2030" s="41" t="s">
        <v>101</v>
      </c>
      <c r="G2030" s="40" t="s">
        <v>102</v>
      </c>
      <c r="H2030" s="49" t="s">
        <v>9137</v>
      </c>
      <c r="I2030" s="49" t="s">
        <v>2609</v>
      </c>
      <c r="J2030" s="49" t="s">
        <v>13</v>
      </c>
      <c r="K2030" s="55"/>
      <c r="L2030" s="52">
        <v>8.5156693356E10</v>
      </c>
      <c r="M2030" s="53"/>
      <c r="N2030" s="110" t="s">
        <v>9134</v>
      </c>
      <c r="O2030" s="40" t="s">
        <v>177</v>
      </c>
      <c r="P2030" s="49" t="s">
        <v>123</v>
      </c>
      <c r="Q2030" s="40" t="s">
        <v>108</v>
      </c>
      <c r="R2030" s="49" t="s">
        <v>158</v>
      </c>
      <c r="S2030" s="55"/>
      <c r="T2030" s="55"/>
      <c r="U2030" s="49" t="s">
        <v>9138</v>
      </c>
      <c r="V2030" s="55"/>
      <c r="W2030" s="55"/>
      <c r="X2030" s="55"/>
      <c r="Y2030" s="55"/>
      <c r="Z2030" s="40"/>
      <c r="AA2030" s="55"/>
      <c r="AB2030" s="40"/>
      <c r="AC2030" s="40"/>
      <c r="AD2030" s="55"/>
      <c r="AE2030" s="56"/>
      <c r="AF2030" s="56"/>
      <c r="AG2030" s="56"/>
      <c r="AH2030" s="56"/>
      <c r="AI2030" s="56"/>
      <c r="AJ2030" s="56"/>
      <c r="AK2030" s="56"/>
    </row>
    <row r="2031" ht="26.25" customHeight="1">
      <c r="A2031" s="40">
        <v>1935.0</v>
      </c>
      <c r="B2031" s="110" t="s">
        <v>9139</v>
      </c>
      <c r="C2031" s="49" t="s">
        <v>9140</v>
      </c>
      <c r="D2031" s="67">
        <v>34829.0</v>
      </c>
      <c r="E2031" s="67"/>
      <c r="F2031" s="41" t="s">
        <v>101</v>
      </c>
      <c r="G2031" s="40" t="s">
        <v>102</v>
      </c>
      <c r="H2031" s="49" t="s">
        <v>9141</v>
      </c>
      <c r="I2031" s="49" t="s">
        <v>2609</v>
      </c>
      <c r="J2031" s="49" t="s">
        <v>13</v>
      </c>
      <c r="K2031" s="55"/>
      <c r="L2031" s="52">
        <v>8.970039125E9</v>
      </c>
      <c r="M2031" s="53"/>
      <c r="N2031" s="110" t="s">
        <v>9139</v>
      </c>
      <c r="O2031" s="40" t="s">
        <v>5</v>
      </c>
      <c r="P2031" s="49" t="s">
        <v>123</v>
      </c>
      <c r="Q2031" s="40" t="s">
        <v>984</v>
      </c>
      <c r="R2031" s="49" t="s">
        <v>9142</v>
      </c>
      <c r="S2031" s="55"/>
      <c r="T2031" s="55"/>
      <c r="U2031" s="49" t="s">
        <v>9143</v>
      </c>
      <c r="V2031" s="49" t="s">
        <v>9144</v>
      </c>
      <c r="W2031" s="55"/>
      <c r="X2031" s="55"/>
      <c r="Y2031" s="55"/>
      <c r="Z2031" s="40"/>
      <c r="AA2031" s="55"/>
      <c r="AB2031" s="40"/>
      <c r="AC2031" s="40"/>
      <c r="AD2031" s="55"/>
      <c r="AE2031" s="56"/>
      <c r="AF2031" s="56"/>
      <c r="AG2031" s="56"/>
      <c r="AH2031" s="56"/>
      <c r="AI2031" s="56"/>
      <c r="AJ2031" s="56"/>
      <c r="AK2031" s="56"/>
    </row>
    <row r="2032" ht="26.25" customHeight="1">
      <c r="A2032" s="40">
        <v>1936.0</v>
      </c>
      <c r="B2032" s="110" t="s">
        <v>9145</v>
      </c>
      <c r="C2032" s="49" t="s">
        <v>9146</v>
      </c>
      <c r="D2032" s="67">
        <v>31787.0</v>
      </c>
      <c r="E2032" s="67"/>
      <c r="F2032" s="41" t="s">
        <v>101</v>
      </c>
      <c r="G2032" s="40"/>
      <c r="H2032" s="49" t="s">
        <v>9147</v>
      </c>
      <c r="I2032" s="49" t="s">
        <v>151</v>
      </c>
      <c r="J2032" s="49" t="s">
        <v>11</v>
      </c>
      <c r="K2032" s="55"/>
      <c r="L2032" s="52">
        <v>8.5780242034E10</v>
      </c>
      <c r="M2032" s="53"/>
      <c r="N2032" s="110" t="s">
        <v>9145</v>
      </c>
      <c r="O2032" s="40" t="s">
        <v>177</v>
      </c>
      <c r="P2032" s="49" t="s">
        <v>123</v>
      </c>
      <c r="Q2032" s="40" t="s">
        <v>108</v>
      </c>
      <c r="R2032" s="49" t="s">
        <v>9148</v>
      </c>
      <c r="S2032" s="55"/>
      <c r="T2032" s="55"/>
      <c r="U2032" s="49" t="s">
        <v>5449</v>
      </c>
      <c r="V2032" s="49" t="s">
        <v>9149</v>
      </c>
      <c r="W2032" s="55"/>
      <c r="X2032" s="55"/>
      <c r="Y2032" s="55"/>
      <c r="Z2032" s="40"/>
      <c r="AA2032" s="55"/>
      <c r="AB2032" s="40"/>
      <c r="AC2032" s="40"/>
      <c r="AD2032" s="55"/>
      <c r="AE2032" s="56"/>
      <c r="AF2032" s="56"/>
      <c r="AG2032" s="56"/>
      <c r="AH2032" s="56"/>
      <c r="AI2032" s="56"/>
      <c r="AJ2032" s="56"/>
      <c r="AK2032" s="56"/>
    </row>
    <row r="2033" ht="26.25" customHeight="1">
      <c r="A2033" s="40">
        <v>1937.0</v>
      </c>
      <c r="B2033" s="110" t="s">
        <v>9150</v>
      </c>
      <c r="C2033" s="49" t="s">
        <v>9151</v>
      </c>
      <c r="D2033" s="67">
        <v>34853.0</v>
      </c>
      <c r="E2033" s="67"/>
      <c r="F2033" s="41" t="s">
        <v>101</v>
      </c>
      <c r="G2033" s="40" t="s">
        <v>102</v>
      </c>
      <c r="H2033" s="49" t="s">
        <v>9152</v>
      </c>
      <c r="I2033" s="49" t="s">
        <v>18</v>
      </c>
      <c r="J2033" s="49" t="s">
        <v>33</v>
      </c>
      <c r="K2033" s="55"/>
      <c r="L2033" s="52">
        <v>8.223491142E10</v>
      </c>
      <c r="M2033" s="53"/>
      <c r="N2033" s="110" t="s">
        <v>9150</v>
      </c>
      <c r="O2033" s="40" t="s">
        <v>106</v>
      </c>
      <c r="P2033" s="49" t="s">
        <v>123</v>
      </c>
      <c r="Q2033" s="40" t="s">
        <v>139</v>
      </c>
      <c r="R2033" s="49" t="s">
        <v>158</v>
      </c>
      <c r="S2033" s="55"/>
      <c r="T2033" s="55"/>
      <c r="U2033" s="49" t="s">
        <v>158</v>
      </c>
      <c r="V2033" s="49" t="s">
        <v>9153</v>
      </c>
      <c r="W2033" s="55"/>
      <c r="X2033" s="55"/>
      <c r="Y2033" s="55"/>
      <c r="Z2033" s="40"/>
      <c r="AA2033" s="55"/>
      <c r="AB2033" s="40"/>
      <c r="AC2033" s="40"/>
      <c r="AD2033" s="55"/>
      <c r="AE2033" s="56"/>
      <c r="AF2033" s="56"/>
      <c r="AG2033" s="56"/>
      <c r="AH2033" s="56"/>
      <c r="AI2033" s="56"/>
      <c r="AJ2033" s="56"/>
      <c r="AK2033" s="56"/>
    </row>
    <row r="2034" ht="26.25" customHeight="1">
      <c r="A2034" s="40">
        <v>1938.0</v>
      </c>
      <c r="B2034" s="110" t="s">
        <v>9154</v>
      </c>
      <c r="C2034" s="49" t="s">
        <v>9155</v>
      </c>
      <c r="D2034" s="68" t="s">
        <v>9156</v>
      </c>
      <c r="E2034" s="68"/>
      <c r="F2034" s="41" t="s">
        <v>119</v>
      </c>
      <c r="G2034" s="40" t="s">
        <v>102</v>
      </c>
      <c r="H2034" s="49" t="s">
        <v>9157</v>
      </c>
      <c r="I2034" s="49" t="s">
        <v>248</v>
      </c>
      <c r="J2034" s="49" t="s">
        <v>11</v>
      </c>
      <c r="K2034" s="55"/>
      <c r="L2034" s="52">
        <v>8.7736591539E10</v>
      </c>
      <c r="M2034" s="53"/>
      <c r="N2034" s="110" t="s">
        <v>9154</v>
      </c>
      <c r="O2034" s="40" t="s">
        <v>5</v>
      </c>
      <c r="P2034" s="49" t="s">
        <v>123</v>
      </c>
      <c r="Q2034" s="40" t="s">
        <v>139</v>
      </c>
      <c r="R2034" s="49" t="s">
        <v>9158</v>
      </c>
      <c r="S2034" s="55"/>
      <c r="T2034" s="55"/>
      <c r="U2034" s="49" t="s">
        <v>9159</v>
      </c>
      <c r="V2034" s="49" t="s">
        <v>9160</v>
      </c>
      <c r="W2034" s="55"/>
      <c r="X2034" s="55"/>
      <c r="Y2034" s="55"/>
      <c r="Z2034" s="40"/>
      <c r="AA2034" s="55"/>
      <c r="AB2034" s="40"/>
      <c r="AC2034" s="40"/>
      <c r="AD2034" s="55"/>
      <c r="AE2034" s="56"/>
      <c r="AF2034" s="56"/>
      <c r="AG2034" s="56"/>
      <c r="AH2034" s="56"/>
      <c r="AI2034" s="56"/>
      <c r="AJ2034" s="56"/>
      <c r="AK2034" s="56"/>
    </row>
    <row r="2035" ht="26.25" customHeight="1">
      <c r="A2035" s="40">
        <v>1939.0</v>
      </c>
      <c r="B2035" s="110" t="s">
        <v>4669</v>
      </c>
      <c r="C2035" s="49" t="s">
        <v>9161</v>
      </c>
      <c r="D2035" s="58"/>
      <c r="E2035" s="58"/>
      <c r="F2035" s="41" t="s">
        <v>101</v>
      </c>
      <c r="G2035" s="40" t="s">
        <v>102</v>
      </c>
      <c r="H2035" s="49" t="s">
        <v>9162</v>
      </c>
      <c r="I2035" s="49" t="s">
        <v>2609</v>
      </c>
      <c r="J2035" s="49" t="s">
        <v>13</v>
      </c>
      <c r="K2035" s="55"/>
      <c r="L2035" s="52" t="s">
        <v>9163</v>
      </c>
      <c r="M2035" s="53"/>
      <c r="N2035" s="110" t="s">
        <v>4669</v>
      </c>
      <c r="O2035" s="40" t="s">
        <v>106</v>
      </c>
      <c r="P2035" s="49" t="s">
        <v>123</v>
      </c>
      <c r="Q2035" s="40" t="s">
        <v>139</v>
      </c>
      <c r="R2035" s="49" t="s">
        <v>158</v>
      </c>
      <c r="S2035" s="55"/>
      <c r="T2035" s="55"/>
      <c r="U2035" s="49" t="s">
        <v>9164</v>
      </c>
      <c r="V2035" s="49" t="s">
        <v>9165</v>
      </c>
      <c r="W2035" s="55"/>
      <c r="X2035" s="55"/>
      <c r="Y2035" s="55"/>
      <c r="Z2035" s="40"/>
      <c r="AA2035" s="55"/>
      <c r="AB2035" s="40"/>
      <c r="AC2035" s="40"/>
      <c r="AD2035" s="55"/>
      <c r="AE2035" s="56"/>
      <c r="AF2035" s="56"/>
      <c r="AG2035" s="56"/>
      <c r="AH2035" s="56"/>
      <c r="AI2035" s="56"/>
      <c r="AJ2035" s="56"/>
      <c r="AK2035" s="56"/>
    </row>
    <row r="2036" ht="26.25" customHeight="1">
      <c r="A2036" s="10">
        <f>A2035+1</f>
        <v>1940</v>
      </c>
      <c r="B2036" s="56"/>
      <c r="C2036" s="66" t="s">
        <v>9166</v>
      </c>
      <c r="D2036" s="61">
        <v>34875.0</v>
      </c>
      <c r="E2036" s="62" t="s">
        <v>9167</v>
      </c>
      <c r="F2036" s="78" t="s">
        <v>119</v>
      </c>
      <c r="G2036" s="66" t="s">
        <v>102</v>
      </c>
      <c r="H2036" s="66" t="s">
        <v>9168</v>
      </c>
      <c r="I2036" s="66" t="s">
        <v>1768</v>
      </c>
      <c r="J2036" s="66" t="s">
        <v>11</v>
      </c>
      <c r="K2036" s="66" t="s">
        <v>105</v>
      </c>
      <c r="L2036" s="89" t="s">
        <v>9169</v>
      </c>
      <c r="M2036" s="64">
        <v>8.5775296933E10</v>
      </c>
      <c r="N2036" s="66" t="s">
        <v>9154</v>
      </c>
      <c r="O2036" s="81" t="s">
        <v>9170</v>
      </c>
      <c r="P2036" s="66" t="s">
        <v>123</v>
      </c>
      <c r="Q2036" s="66" t="s">
        <v>139</v>
      </c>
      <c r="R2036" s="66" t="s">
        <v>811</v>
      </c>
      <c r="S2036" s="66" t="s">
        <v>9171</v>
      </c>
      <c r="T2036" s="66" t="s">
        <v>3670</v>
      </c>
      <c r="U2036" s="66" t="s">
        <v>9172</v>
      </c>
      <c r="V2036" s="66" t="s">
        <v>9173</v>
      </c>
      <c r="W2036" s="66" t="s">
        <v>593</v>
      </c>
      <c r="X2036" s="66" t="s">
        <v>9174</v>
      </c>
      <c r="Y2036" s="82" t="s">
        <v>9175</v>
      </c>
      <c r="Z2036" s="66" t="s">
        <v>9176</v>
      </c>
      <c r="AA2036" s="82" t="s">
        <v>9177</v>
      </c>
      <c r="AB2036" s="82" t="s">
        <v>9178</v>
      </c>
      <c r="AC2036" s="66" t="s">
        <v>9179</v>
      </c>
      <c r="AD2036" s="82" t="s">
        <v>9180</v>
      </c>
      <c r="AE2036" s="82" t="s">
        <v>9181</v>
      </c>
      <c r="AF2036" s="56"/>
      <c r="AG2036" s="56"/>
      <c r="AH2036" s="56"/>
      <c r="AI2036" s="56"/>
      <c r="AJ2036" s="56"/>
      <c r="AK2036" s="56"/>
    </row>
    <row r="2037" ht="26.25" customHeight="1">
      <c r="A2037" s="40">
        <v>1940.0</v>
      </c>
      <c r="B2037" s="110" t="s">
        <v>9182</v>
      </c>
      <c r="C2037" s="49" t="s">
        <v>9183</v>
      </c>
      <c r="D2037" s="68" t="s">
        <v>9184</v>
      </c>
      <c r="E2037" s="68"/>
      <c r="F2037" s="41" t="s">
        <v>101</v>
      </c>
      <c r="G2037" s="40" t="s">
        <v>102</v>
      </c>
      <c r="H2037" s="49" t="s">
        <v>9185</v>
      </c>
      <c r="I2037" s="49" t="s">
        <v>9186</v>
      </c>
      <c r="J2037" s="49" t="s">
        <v>40</v>
      </c>
      <c r="K2037" s="55"/>
      <c r="L2037" s="52">
        <v>8.988191693E9</v>
      </c>
      <c r="M2037" s="53"/>
      <c r="N2037" s="110" t="s">
        <v>9182</v>
      </c>
      <c r="O2037" s="40" t="s">
        <v>106</v>
      </c>
      <c r="P2037" s="49" t="s">
        <v>123</v>
      </c>
      <c r="Q2037" s="40" t="s">
        <v>139</v>
      </c>
      <c r="R2037" s="49" t="s">
        <v>9187</v>
      </c>
      <c r="S2037" s="55"/>
      <c r="T2037" s="55"/>
      <c r="U2037" s="49" t="s">
        <v>9188</v>
      </c>
      <c r="V2037" s="49" t="s">
        <v>9189</v>
      </c>
      <c r="W2037" s="55"/>
      <c r="X2037" s="55"/>
      <c r="Y2037" s="55"/>
      <c r="Z2037" s="40"/>
      <c r="AA2037" s="55"/>
      <c r="AB2037" s="40"/>
      <c r="AC2037" s="40"/>
      <c r="AD2037" s="55"/>
      <c r="AE2037" s="56"/>
      <c r="AF2037" s="56"/>
      <c r="AG2037" s="56"/>
      <c r="AH2037" s="56"/>
      <c r="AI2037" s="56"/>
      <c r="AJ2037" s="56"/>
      <c r="AK2037" s="56"/>
    </row>
    <row r="2038" ht="26.25" customHeight="1">
      <c r="A2038" s="40">
        <v>1941.0</v>
      </c>
      <c r="B2038" s="110" t="s">
        <v>902</v>
      </c>
      <c r="C2038" s="49" t="s">
        <v>9190</v>
      </c>
      <c r="D2038" s="68" t="s">
        <v>9191</v>
      </c>
      <c r="E2038" s="68"/>
      <c r="F2038" s="41" t="s">
        <v>119</v>
      </c>
      <c r="G2038" s="40" t="s">
        <v>102</v>
      </c>
      <c r="H2038" s="49" t="s">
        <v>9192</v>
      </c>
      <c r="I2038" s="49" t="s">
        <v>1996</v>
      </c>
      <c r="J2038" s="49" t="s">
        <v>15</v>
      </c>
      <c r="K2038" s="55"/>
      <c r="L2038" s="52" t="s">
        <v>9193</v>
      </c>
      <c r="M2038" s="53"/>
      <c r="N2038" s="110" t="s">
        <v>902</v>
      </c>
      <c r="O2038" s="40" t="s">
        <v>106</v>
      </c>
      <c r="P2038" s="49" t="s">
        <v>123</v>
      </c>
      <c r="Q2038" s="40" t="s">
        <v>8942</v>
      </c>
      <c r="R2038" s="49" t="s">
        <v>9194</v>
      </c>
      <c r="S2038" s="55"/>
      <c r="T2038" s="49" t="s">
        <v>9195</v>
      </c>
      <c r="U2038" s="49" t="s">
        <v>9194</v>
      </c>
      <c r="V2038" s="49" t="s">
        <v>9196</v>
      </c>
      <c r="W2038" s="55"/>
      <c r="X2038" s="55"/>
      <c r="Y2038" s="55"/>
      <c r="Z2038" s="40"/>
      <c r="AA2038" s="55"/>
      <c r="AB2038" s="40"/>
      <c r="AC2038" s="40"/>
      <c r="AD2038" s="55"/>
      <c r="AE2038" s="56"/>
      <c r="AF2038" s="56"/>
      <c r="AG2038" s="56"/>
      <c r="AH2038" s="56"/>
      <c r="AI2038" s="56"/>
      <c r="AJ2038" s="56"/>
      <c r="AK2038" s="56"/>
    </row>
    <row r="2039" ht="26.25" customHeight="1">
      <c r="A2039" s="40">
        <v>1942.0</v>
      </c>
      <c r="B2039" s="110" t="s">
        <v>9197</v>
      </c>
      <c r="C2039" s="49" t="s">
        <v>9198</v>
      </c>
      <c r="D2039" s="67">
        <v>32273.0</v>
      </c>
      <c r="E2039" s="67"/>
      <c r="F2039" s="41" t="s">
        <v>101</v>
      </c>
      <c r="G2039" s="40"/>
      <c r="H2039" s="49" t="s">
        <v>9199</v>
      </c>
      <c r="I2039" s="49" t="s">
        <v>2148</v>
      </c>
      <c r="J2039" s="49" t="s">
        <v>15</v>
      </c>
      <c r="K2039" s="55"/>
      <c r="L2039" s="52"/>
      <c r="M2039" s="53"/>
      <c r="N2039" s="110" t="s">
        <v>9197</v>
      </c>
      <c r="O2039" s="40"/>
      <c r="P2039" s="49" t="s">
        <v>123</v>
      </c>
      <c r="Q2039" s="40" t="s">
        <v>139</v>
      </c>
      <c r="R2039" s="55"/>
      <c r="S2039" s="55"/>
      <c r="T2039" s="55"/>
      <c r="U2039" s="55"/>
      <c r="V2039" s="55"/>
      <c r="W2039" s="55"/>
      <c r="X2039" s="55"/>
      <c r="Y2039" s="55"/>
      <c r="Z2039" s="40"/>
      <c r="AA2039" s="55"/>
      <c r="AB2039" s="40"/>
      <c r="AC2039" s="40"/>
      <c r="AD2039" s="55"/>
      <c r="AE2039" s="56"/>
      <c r="AF2039" s="56"/>
      <c r="AG2039" s="56"/>
      <c r="AH2039" s="56"/>
      <c r="AI2039" s="56"/>
      <c r="AJ2039" s="56"/>
      <c r="AK2039" s="56"/>
    </row>
    <row r="2040" ht="26.25" customHeight="1">
      <c r="A2040" s="40">
        <v>1943.0</v>
      </c>
      <c r="B2040" s="110" t="s">
        <v>9200</v>
      </c>
      <c r="C2040" s="49" t="s">
        <v>9201</v>
      </c>
      <c r="D2040" s="67">
        <v>35038.0</v>
      </c>
      <c r="E2040" s="67"/>
      <c r="F2040" s="41" t="s">
        <v>101</v>
      </c>
      <c r="G2040" s="40" t="s">
        <v>102</v>
      </c>
      <c r="H2040" s="49" t="s">
        <v>9202</v>
      </c>
      <c r="I2040" s="49" t="s">
        <v>2056</v>
      </c>
      <c r="J2040" s="49" t="s">
        <v>11</v>
      </c>
      <c r="K2040" s="55"/>
      <c r="L2040" s="52">
        <v>8.5894886833E10</v>
      </c>
      <c r="M2040" s="53"/>
      <c r="N2040" s="110" t="s">
        <v>9200</v>
      </c>
      <c r="O2040" s="40" t="s">
        <v>106</v>
      </c>
      <c r="P2040" s="49" t="s">
        <v>123</v>
      </c>
      <c r="Q2040" s="40" t="s">
        <v>139</v>
      </c>
      <c r="R2040" s="49" t="s">
        <v>9203</v>
      </c>
      <c r="S2040" s="55"/>
      <c r="T2040" s="55"/>
      <c r="U2040" s="49" t="s">
        <v>1716</v>
      </c>
      <c r="V2040" s="55"/>
      <c r="W2040" s="55"/>
      <c r="X2040" s="55"/>
      <c r="Y2040" s="55"/>
      <c r="Z2040" s="40"/>
      <c r="AA2040" s="55"/>
      <c r="AB2040" s="40"/>
      <c r="AC2040" s="40"/>
      <c r="AD2040" s="55"/>
      <c r="AE2040" s="56"/>
      <c r="AF2040" s="56"/>
      <c r="AG2040" s="56"/>
      <c r="AH2040" s="56"/>
      <c r="AI2040" s="56"/>
      <c r="AJ2040" s="56"/>
      <c r="AK2040" s="56"/>
    </row>
    <row r="2041" ht="26.25" customHeight="1">
      <c r="A2041" s="40">
        <v>1944.0</v>
      </c>
      <c r="B2041" s="110" t="s">
        <v>9204</v>
      </c>
      <c r="C2041" s="49" t="s">
        <v>9205</v>
      </c>
      <c r="D2041" s="67">
        <v>34831.0</v>
      </c>
      <c r="E2041" s="67"/>
      <c r="F2041" s="41" t="s">
        <v>101</v>
      </c>
      <c r="G2041" s="40" t="s">
        <v>102</v>
      </c>
      <c r="H2041" s="49" t="s">
        <v>9206</v>
      </c>
      <c r="I2041" s="49" t="s">
        <v>2784</v>
      </c>
      <c r="J2041" s="49" t="s">
        <v>46</v>
      </c>
      <c r="K2041" s="55"/>
      <c r="L2041" s="52">
        <v>8.2277711186E10</v>
      </c>
      <c r="M2041" s="53"/>
      <c r="N2041" s="110" t="s">
        <v>9204</v>
      </c>
      <c r="O2041" s="40" t="s">
        <v>5</v>
      </c>
      <c r="P2041" s="49" t="s">
        <v>123</v>
      </c>
      <c r="Q2041" s="40" t="s">
        <v>108</v>
      </c>
      <c r="R2041" s="49" t="s">
        <v>158</v>
      </c>
      <c r="S2041" s="55"/>
      <c r="T2041" s="55"/>
      <c r="U2041" s="49" t="s">
        <v>158</v>
      </c>
      <c r="V2041" s="49" t="s">
        <v>9207</v>
      </c>
      <c r="W2041" s="55"/>
      <c r="X2041" s="55"/>
      <c r="Y2041" s="55"/>
      <c r="Z2041" s="40"/>
      <c r="AA2041" s="55"/>
      <c r="AB2041" s="40"/>
      <c r="AC2041" s="40"/>
      <c r="AD2041" s="55"/>
      <c r="AE2041" s="56"/>
      <c r="AF2041" s="56"/>
      <c r="AG2041" s="56"/>
      <c r="AH2041" s="56"/>
      <c r="AI2041" s="56"/>
      <c r="AJ2041" s="56"/>
      <c r="AK2041" s="56"/>
    </row>
    <row r="2042" ht="26.25" customHeight="1">
      <c r="A2042" s="40">
        <v>1945.0</v>
      </c>
      <c r="B2042" s="49" t="s">
        <v>9208</v>
      </c>
      <c r="C2042" s="49" t="s">
        <v>9209</v>
      </c>
      <c r="D2042" s="49" t="s">
        <v>9210</v>
      </c>
      <c r="E2042" s="49"/>
      <c r="F2042" s="41" t="s">
        <v>119</v>
      </c>
      <c r="G2042" s="40" t="s">
        <v>200</v>
      </c>
      <c r="H2042" s="49" t="s">
        <v>9211</v>
      </c>
      <c r="I2042" s="49" t="s">
        <v>2084</v>
      </c>
      <c r="J2042" s="49" t="s">
        <v>13</v>
      </c>
      <c r="K2042" s="49" t="s">
        <v>308</v>
      </c>
      <c r="L2042" s="52">
        <v>8.3825208182E10</v>
      </c>
      <c r="M2042" s="53">
        <v>8.5822020218E10</v>
      </c>
      <c r="N2042" s="49" t="s">
        <v>9212</v>
      </c>
      <c r="O2042" s="40" t="s">
        <v>177</v>
      </c>
      <c r="P2042" s="49" t="s">
        <v>123</v>
      </c>
      <c r="Q2042" s="40" t="s">
        <v>139</v>
      </c>
      <c r="R2042" s="49" t="s">
        <v>9213</v>
      </c>
      <c r="S2042" s="49" t="s">
        <v>167</v>
      </c>
      <c r="T2042" s="49" t="s">
        <v>9214</v>
      </c>
      <c r="U2042" s="49" t="s">
        <v>9215</v>
      </c>
      <c r="V2042" s="49" t="s">
        <v>3526</v>
      </c>
      <c r="W2042" s="49" t="s">
        <v>593</v>
      </c>
      <c r="X2042" s="55"/>
      <c r="Y2042" s="55"/>
      <c r="Z2042" s="40"/>
      <c r="AA2042" s="55"/>
      <c r="AB2042" s="40"/>
      <c r="AC2042" s="40"/>
      <c r="AD2042" s="55"/>
      <c r="AE2042" s="56"/>
      <c r="AF2042" s="56"/>
      <c r="AG2042" s="56"/>
      <c r="AH2042" s="56"/>
      <c r="AI2042" s="56"/>
      <c r="AJ2042" s="56"/>
      <c r="AK2042" s="56"/>
    </row>
    <row r="2043" ht="26.25" customHeight="1">
      <c r="A2043" s="40">
        <v>1946.0</v>
      </c>
      <c r="B2043" s="49" t="s">
        <v>9216</v>
      </c>
      <c r="C2043" s="49" t="s">
        <v>9217</v>
      </c>
      <c r="D2043" s="68" t="s">
        <v>9218</v>
      </c>
      <c r="E2043" s="68"/>
      <c r="F2043" s="41" t="s">
        <v>101</v>
      </c>
      <c r="G2043" s="40" t="s">
        <v>102</v>
      </c>
      <c r="H2043" s="49" t="s">
        <v>9219</v>
      </c>
      <c r="I2043" s="49" t="s">
        <v>9220</v>
      </c>
      <c r="J2043" s="49" t="s">
        <v>11</v>
      </c>
      <c r="K2043" s="49" t="s">
        <v>105</v>
      </c>
      <c r="L2043" s="52">
        <v>8.882107021E9</v>
      </c>
      <c r="M2043" s="53">
        <v>8.7788465839E10</v>
      </c>
      <c r="N2043" s="49" t="s">
        <v>9216</v>
      </c>
      <c r="O2043" s="40" t="s">
        <v>106</v>
      </c>
      <c r="P2043" s="49" t="s">
        <v>123</v>
      </c>
      <c r="Q2043" s="40" t="s">
        <v>630</v>
      </c>
      <c r="R2043" s="49" t="s">
        <v>9221</v>
      </c>
      <c r="S2043" s="49" t="s">
        <v>9222</v>
      </c>
      <c r="T2043" s="49" t="s">
        <v>167</v>
      </c>
      <c r="U2043" s="49" t="s">
        <v>9223</v>
      </c>
      <c r="V2043" s="49" t="s">
        <v>9224</v>
      </c>
      <c r="W2043" s="49" t="s">
        <v>593</v>
      </c>
      <c r="X2043" s="111" t="s">
        <v>9225</v>
      </c>
      <c r="Y2043" s="55"/>
      <c r="Z2043" s="40"/>
      <c r="AA2043" s="55"/>
      <c r="AB2043" s="40"/>
      <c r="AC2043" s="40"/>
      <c r="AD2043" s="55"/>
      <c r="AE2043" s="56"/>
      <c r="AF2043" s="56"/>
      <c r="AG2043" s="56"/>
      <c r="AH2043" s="56"/>
      <c r="AI2043" s="56"/>
      <c r="AJ2043" s="56"/>
      <c r="AK2043" s="56"/>
    </row>
    <row r="2044" ht="26.25" customHeight="1">
      <c r="A2044" s="40">
        <v>1947.0</v>
      </c>
      <c r="B2044" s="49" t="s">
        <v>9226</v>
      </c>
      <c r="C2044" s="49" t="s">
        <v>9227</v>
      </c>
      <c r="D2044" s="68" t="s">
        <v>8259</v>
      </c>
      <c r="E2044" s="68"/>
      <c r="F2044" s="41" t="s">
        <v>101</v>
      </c>
      <c r="G2044" s="40" t="s">
        <v>102</v>
      </c>
      <c r="H2044" s="49" t="s">
        <v>9228</v>
      </c>
      <c r="I2044" s="49" t="s">
        <v>8448</v>
      </c>
      <c r="J2044" s="49" t="s">
        <v>11</v>
      </c>
      <c r="K2044" s="49" t="s">
        <v>145</v>
      </c>
      <c r="L2044" s="52">
        <v>8.2220758804E10</v>
      </c>
      <c r="M2044" s="53">
        <v>8.1380339323E10</v>
      </c>
      <c r="N2044" s="49" t="s">
        <v>9226</v>
      </c>
      <c r="O2044" s="40" t="s">
        <v>5</v>
      </c>
      <c r="P2044" s="49" t="s">
        <v>123</v>
      </c>
      <c r="Q2044" s="40" t="s">
        <v>139</v>
      </c>
      <c r="R2044" s="49" t="s">
        <v>9229</v>
      </c>
      <c r="S2044" s="49" t="s">
        <v>9230</v>
      </c>
      <c r="T2044" s="49" t="s">
        <v>1636</v>
      </c>
      <c r="U2044" s="49" t="s">
        <v>9231</v>
      </c>
      <c r="V2044" s="49" t="s">
        <v>9232</v>
      </c>
      <c r="W2044" s="49" t="s">
        <v>593</v>
      </c>
      <c r="X2044" s="111" t="s">
        <v>9233</v>
      </c>
      <c r="Y2044" s="55"/>
      <c r="Z2044" s="40"/>
      <c r="AA2044" s="55"/>
      <c r="AB2044" s="40"/>
      <c r="AC2044" s="40"/>
      <c r="AD2044" s="55"/>
      <c r="AE2044" s="56"/>
      <c r="AF2044" s="56"/>
      <c r="AG2044" s="56"/>
      <c r="AH2044" s="56"/>
      <c r="AI2044" s="56"/>
      <c r="AJ2044" s="56"/>
      <c r="AK2044" s="56"/>
    </row>
    <row r="2045" ht="26.25" customHeight="1">
      <c r="A2045" s="40">
        <v>1948.0</v>
      </c>
      <c r="B2045" s="49" t="s">
        <v>9234</v>
      </c>
      <c r="C2045" s="49" t="s">
        <v>9235</v>
      </c>
      <c r="D2045" s="68" t="s">
        <v>9236</v>
      </c>
      <c r="E2045" s="68"/>
      <c r="F2045" s="41" t="s">
        <v>101</v>
      </c>
      <c r="G2045" s="40" t="s">
        <v>102</v>
      </c>
      <c r="H2045" s="49" t="s">
        <v>9237</v>
      </c>
      <c r="I2045" s="49" t="s">
        <v>2609</v>
      </c>
      <c r="J2045" s="49" t="s">
        <v>13</v>
      </c>
      <c r="K2045" s="49" t="s">
        <v>105</v>
      </c>
      <c r="L2045" s="52">
        <v>8.999780071E9</v>
      </c>
      <c r="M2045" s="53">
        <v>8.990003736E9</v>
      </c>
      <c r="N2045" s="49" t="s">
        <v>9238</v>
      </c>
      <c r="O2045" s="40" t="s">
        <v>5</v>
      </c>
      <c r="P2045" s="49" t="s">
        <v>123</v>
      </c>
      <c r="Q2045" s="40" t="s">
        <v>108</v>
      </c>
      <c r="R2045" s="49" t="s">
        <v>9239</v>
      </c>
      <c r="S2045" s="49" t="s">
        <v>9240</v>
      </c>
      <c r="T2045" s="49" t="s">
        <v>167</v>
      </c>
      <c r="U2045" s="49" t="s">
        <v>9241</v>
      </c>
      <c r="V2045" s="49" t="s">
        <v>9242</v>
      </c>
      <c r="W2045" s="49" t="s">
        <v>593</v>
      </c>
      <c r="X2045" s="111" t="s">
        <v>9243</v>
      </c>
      <c r="Y2045" s="55"/>
      <c r="Z2045" s="40"/>
      <c r="AA2045" s="55"/>
      <c r="AB2045" s="40"/>
      <c r="AC2045" s="40"/>
      <c r="AD2045" s="55"/>
      <c r="AE2045" s="56"/>
      <c r="AF2045" s="56"/>
      <c r="AG2045" s="56"/>
      <c r="AH2045" s="56"/>
      <c r="AI2045" s="56"/>
      <c r="AJ2045" s="56"/>
      <c r="AK2045" s="56"/>
    </row>
    <row r="2046" ht="26.25" customHeight="1">
      <c r="A2046" s="40">
        <v>1949.0</v>
      </c>
      <c r="B2046" s="49" t="s">
        <v>9244</v>
      </c>
      <c r="C2046" s="49" t="s">
        <v>9245</v>
      </c>
      <c r="D2046" s="68" t="s">
        <v>9246</v>
      </c>
      <c r="E2046" s="68"/>
      <c r="F2046" s="41" t="s">
        <v>119</v>
      </c>
      <c r="G2046" s="40" t="s">
        <v>102</v>
      </c>
      <c r="H2046" s="49" t="s">
        <v>9247</v>
      </c>
      <c r="I2046" s="49" t="s">
        <v>4655</v>
      </c>
      <c r="J2046" s="49" t="s">
        <v>15</v>
      </c>
      <c r="K2046" s="49" t="s">
        <v>145</v>
      </c>
      <c r="L2046" s="52">
        <v>8.9631005061E10</v>
      </c>
      <c r="M2046" s="53">
        <v>8.990118059E9</v>
      </c>
      <c r="N2046" s="49" t="s">
        <v>9248</v>
      </c>
      <c r="O2046" s="40" t="s">
        <v>106</v>
      </c>
      <c r="P2046" s="49" t="s">
        <v>123</v>
      </c>
      <c r="Q2046" s="40" t="s">
        <v>139</v>
      </c>
      <c r="R2046" s="49" t="s">
        <v>9249</v>
      </c>
      <c r="S2046" s="49" t="s">
        <v>9250</v>
      </c>
      <c r="T2046" s="49" t="s">
        <v>1636</v>
      </c>
      <c r="U2046" s="49" t="s">
        <v>9251</v>
      </c>
      <c r="V2046" s="49" t="s">
        <v>9252</v>
      </c>
      <c r="W2046" s="49" t="s">
        <v>9253</v>
      </c>
      <c r="X2046" s="111" t="s">
        <v>9254</v>
      </c>
      <c r="Y2046" s="55"/>
      <c r="Z2046" s="40"/>
      <c r="AA2046" s="55"/>
      <c r="AB2046" s="40"/>
      <c r="AC2046" s="40"/>
      <c r="AD2046" s="55"/>
      <c r="AE2046" s="56"/>
      <c r="AF2046" s="56"/>
      <c r="AG2046" s="56"/>
      <c r="AH2046" s="56"/>
      <c r="AI2046" s="56"/>
      <c r="AJ2046" s="56"/>
      <c r="AK2046" s="56"/>
    </row>
    <row r="2047" ht="26.25" customHeight="1">
      <c r="A2047" s="40">
        <v>1950.0</v>
      </c>
      <c r="B2047" s="49" t="s">
        <v>9255</v>
      </c>
      <c r="C2047" s="49" t="s">
        <v>9256</v>
      </c>
      <c r="D2047" s="68" t="s">
        <v>9257</v>
      </c>
      <c r="E2047" s="68"/>
      <c r="F2047" s="41" t="s">
        <v>119</v>
      </c>
      <c r="G2047" s="40" t="s">
        <v>102</v>
      </c>
      <c r="H2047" s="49" t="s">
        <v>9258</v>
      </c>
      <c r="I2047" s="49" t="s">
        <v>9259</v>
      </c>
      <c r="J2047" s="49" t="s">
        <v>36</v>
      </c>
      <c r="K2047" s="49" t="s">
        <v>105</v>
      </c>
      <c r="L2047" s="52">
        <v>8.1936673649E10</v>
      </c>
      <c r="M2047" s="53">
        <v>8.1918327024E10</v>
      </c>
      <c r="N2047" s="49" t="s">
        <v>9260</v>
      </c>
      <c r="O2047" s="40" t="s">
        <v>106</v>
      </c>
      <c r="P2047" s="49" t="s">
        <v>138</v>
      </c>
      <c r="Q2047" s="40" t="s">
        <v>139</v>
      </c>
      <c r="R2047" s="49" t="s">
        <v>9261</v>
      </c>
      <c r="S2047" s="49" t="s">
        <v>9262</v>
      </c>
      <c r="T2047" s="49" t="s">
        <v>167</v>
      </c>
      <c r="U2047" s="49" t="s">
        <v>9263</v>
      </c>
      <c r="V2047" s="49" t="s">
        <v>7320</v>
      </c>
      <c r="W2047" s="49" t="s">
        <v>593</v>
      </c>
      <c r="X2047" s="111" t="s">
        <v>9264</v>
      </c>
      <c r="Y2047" s="55"/>
      <c r="Z2047" s="40"/>
      <c r="AA2047" s="55"/>
      <c r="AB2047" s="40"/>
      <c r="AC2047" s="40"/>
      <c r="AD2047" s="55"/>
      <c r="AE2047" s="56"/>
      <c r="AF2047" s="56"/>
      <c r="AG2047" s="56"/>
      <c r="AH2047" s="56"/>
      <c r="AI2047" s="56"/>
      <c r="AJ2047" s="56"/>
      <c r="AK2047" s="56"/>
    </row>
    <row r="2048" ht="26.25" customHeight="1">
      <c r="A2048" s="40">
        <v>1951.0</v>
      </c>
      <c r="B2048" s="49" t="s">
        <v>9265</v>
      </c>
      <c r="C2048" s="49" t="s">
        <v>9266</v>
      </c>
      <c r="D2048" s="68" t="s">
        <v>9267</v>
      </c>
      <c r="E2048" s="68"/>
      <c r="F2048" s="41" t="s">
        <v>101</v>
      </c>
      <c r="G2048" s="40" t="s">
        <v>200</v>
      </c>
      <c r="H2048" s="49" t="s">
        <v>9268</v>
      </c>
      <c r="I2048" s="49" t="s">
        <v>9269</v>
      </c>
      <c r="J2048" s="49" t="s">
        <v>24</v>
      </c>
      <c r="K2048" s="49" t="s">
        <v>105</v>
      </c>
      <c r="L2048" s="52">
        <v>8.562504341E9</v>
      </c>
      <c r="M2048" s="53">
        <v>8.9654025177E10</v>
      </c>
      <c r="N2048" s="49" t="s">
        <v>9270</v>
      </c>
      <c r="O2048" s="40" t="s">
        <v>5</v>
      </c>
      <c r="P2048" s="49" t="s">
        <v>123</v>
      </c>
      <c r="Q2048" s="40" t="s">
        <v>139</v>
      </c>
      <c r="R2048" s="49" t="s">
        <v>9271</v>
      </c>
      <c r="S2048" s="49" t="s">
        <v>9272</v>
      </c>
      <c r="T2048" s="49" t="s">
        <v>167</v>
      </c>
      <c r="U2048" s="49" t="s">
        <v>2254</v>
      </c>
      <c r="V2048" s="49" t="s">
        <v>9273</v>
      </c>
      <c r="W2048" s="49" t="s">
        <v>159</v>
      </c>
      <c r="X2048" s="111" t="s">
        <v>9274</v>
      </c>
      <c r="Y2048" s="55"/>
      <c r="Z2048" s="40"/>
      <c r="AA2048" s="55"/>
      <c r="AB2048" s="40"/>
      <c r="AC2048" s="40"/>
      <c r="AD2048" s="55"/>
      <c r="AE2048" s="56"/>
      <c r="AF2048" s="56"/>
      <c r="AG2048" s="56"/>
      <c r="AH2048" s="56"/>
      <c r="AI2048" s="56"/>
      <c r="AJ2048" s="56"/>
      <c r="AK2048" s="56"/>
    </row>
    <row r="2049" ht="26.25" customHeight="1">
      <c r="A2049" s="40">
        <v>1952.0</v>
      </c>
      <c r="B2049" s="49" t="s">
        <v>9275</v>
      </c>
      <c r="C2049" s="49" t="s">
        <v>9276</v>
      </c>
      <c r="D2049" s="67">
        <v>34551.0</v>
      </c>
      <c r="E2049" s="67"/>
      <c r="F2049" s="41" t="s">
        <v>119</v>
      </c>
      <c r="G2049" s="40" t="s">
        <v>102</v>
      </c>
      <c r="H2049" s="49" t="s">
        <v>9277</v>
      </c>
      <c r="I2049" s="49" t="s">
        <v>2873</v>
      </c>
      <c r="J2049" s="49" t="s">
        <v>39</v>
      </c>
      <c r="K2049" s="49" t="s">
        <v>145</v>
      </c>
      <c r="L2049" s="52">
        <v>8.2258506686E10</v>
      </c>
      <c r="M2049" s="53">
        <v>8.5368373096E10</v>
      </c>
      <c r="N2049" s="49" t="s">
        <v>9275</v>
      </c>
      <c r="O2049" s="40" t="s">
        <v>106</v>
      </c>
      <c r="P2049" s="49" t="s">
        <v>123</v>
      </c>
      <c r="Q2049" s="40" t="s">
        <v>108</v>
      </c>
      <c r="R2049" s="49" t="s">
        <v>278</v>
      </c>
      <c r="S2049" s="49" t="s">
        <v>258</v>
      </c>
      <c r="T2049" s="49" t="s">
        <v>167</v>
      </c>
      <c r="U2049" s="49" t="s">
        <v>9278</v>
      </c>
      <c r="V2049" s="49" t="s">
        <v>9279</v>
      </c>
      <c r="W2049" s="49" t="s">
        <v>593</v>
      </c>
      <c r="X2049" s="111" t="s">
        <v>9280</v>
      </c>
      <c r="Y2049" s="55"/>
      <c r="Z2049" s="40"/>
      <c r="AA2049" s="55"/>
      <c r="AB2049" s="40"/>
      <c r="AC2049" s="40"/>
      <c r="AD2049" s="55"/>
      <c r="AE2049" s="56"/>
      <c r="AF2049" s="56"/>
      <c r="AG2049" s="56"/>
      <c r="AH2049" s="56"/>
      <c r="AI2049" s="56"/>
      <c r="AJ2049" s="56"/>
      <c r="AK2049" s="56"/>
    </row>
    <row r="2050" ht="26.25" customHeight="1">
      <c r="A2050" s="40">
        <v>1953.0</v>
      </c>
      <c r="B2050" s="49" t="s">
        <v>9281</v>
      </c>
      <c r="C2050" s="49" t="s">
        <v>9282</v>
      </c>
      <c r="D2050" s="67">
        <v>34065.0</v>
      </c>
      <c r="E2050" s="67"/>
      <c r="F2050" s="41" t="s">
        <v>119</v>
      </c>
      <c r="G2050" s="40" t="s">
        <v>9283</v>
      </c>
      <c r="H2050" s="49" t="s">
        <v>9284</v>
      </c>
      <c r="I2050" s="49" t="s">
        <v>4655</v>
      </c>
      <c r="J2050" s="49" t="s">
        <v>15</v>
      </c>
      <c r="K2050" s="49" t="s">
        <v>145</v>
      </c>
      <c r="L2050" s="52">
        <v>8.1311529732E10</v>
      </c>
      <c r="M2050" s="53">
        <v>8.1385121117E10</v>
      </c>
      <c r="N2050" s="49" t="s">
        <v>9285</v>
      </c>
      <c r="O2050" s="40" t="s">
        <v>106</v>
      </c>
      <c r="P2050" s="49" t="s">
        <v>123</v>
      </c>
      <c r="Q2050" s="40" t="s">
        <v>139</v>
      </c>
      <c r="R2050" s="49" t="s">
        <v>6817</v>
      </c>
      <c r="S2050" s="49" t="s">
        <v>9286</v>
      </c>
      <c r="T2050" s="49" t="s">
        <v>1636</v>
      </c>
      <c r="U2050" s="49" t="s">
        <v>9287</v>
      </c>
      <c r="V2050" s="49" t="s">
        <v>9288</v>
      </c>
      <c r="W2050" s="49" t="s">
        <v>593</v>
      </c>
      <c r="X2050" s="111" t="s">
        <v>9289</v>
      </c>
      <c r="Y2050" s="55"/>
      <c r="Z2050" s="40"/>
      <c r="AA2050" s="55"/>
      <c r="AB2050" s="40"/>
      <c r="AC2050" s="40"/>
      <c r="AD2050" s="55"/>
      <c r="AE2050" s="56"/>
      <c r="AF2050" s="56"/>
      <c r="AG2050" s="56"/>
      <c r="AH2050" s="56"/>
      <c r="AI2050" s="56"/>
      <c r="AJ2050" s="56"/>
      <c r="AK2050" s="56"/>
    </row>
    <row r="2051" ht="26.25" customHeight="1">
      <c r="A2051" s="40">
        <v>1954.0</v>
      </c>
      <c r="B2051" s="49" t="s">
        <v>9290</v>
      </c>
      <c r="C2051" s="49" t="s">
        <v>9291</v>
      </c>
      <c r="D2051" s="68" t="s">
        <v>9292</v>
      </c>
      <c r="E2051" s="68"/>
      <c r="F2051" s="41" t="s">
        <v>101</v>
      </c>
      <c r="G2051" s="40" t="s">
        <v>102</v>
      </c>
      <c r="H2051" s="49" t="s">
        <v>9293</v>
      </c>
      <c r="I2051" s="49" t="s">
        <v>3224</v>
      </c>
      <c r="J2051" s="49" t="s">
        <v>10</v>
      </c>
      <c r="K2051" s="49" t="s">
        <v>105</v>
      </c>
      <c r="L2051" s="52">
        <v>8.5857744805E10</v>
      </c>
      <c r="M2051" s="53">
        <v>8.1805623458E10</v>
      </c>
      <c r="N2051" s="49" t="s">
        <v>9290</v>
      </c>
      <c r="O2051" s="40" t="s">
        <v>5</v>
      </c>
      <c r="P2051" s="49" t="s">
        <v>123</v>
      </c>
      <c r="Q2051" s="40" t="s">
        <v>108</v>
      </c>
      <c r="R2051" s="49" t="s">
        <v>589</v>
      </c>
      <c r="S2051" s="49" t="s">
        <v>9294</v>
      </c>
      <c r="T2051" s="49" t="s">
        <v>1636</v>
      </c>
      <c r="U2051" s="49" t="s">
        <v>9295</v>
      </c>
      <c r="V2051" s="49" t="s">
        <v>9296</v>
      </c>
      <c r="W2051" s="49" t="s">
        <v>9297</v>
      </c>
      <c r="X2051" s="111" t="s">
        <v>9298</v>
      </c>
      <c r="Y2051" s="55"/>
      <c r="Z2051" s="40"/>
      <c r="AA2051" s="55"/>
      <c r="AB2051" s="40"/>
      <c r="AC2051" s="40"/>
      <c r="AD2051" s="55"/>
      <c r="AE2051" s="56"/>
      <c r="AF2051" s="56"/>
      <c r="AG2051" s="56"/>
      <c r="AH2051" s="56"/>
      <c r="AI2051" s="56"/>
      <c r="AJ2051" s="56"/>
      <c r="AK2051" s="56"/>
    </row>
    <row r="2052" ht="26.25" customHeight="1">
      <c r="A2052" s="40">
        <v>1955.0</v>
      </c>
      <c r="B2052" s="49" t="s">
        <v>9299</v>
      </c>
      <c r="C2052" s="49" t="s">
        <v>9300</v>
      </c>
      <c r="D2052" s="68" t="s">
        <v>2865</v>
      </c>
      <c r="E2052" s="68"/>
      <c r="F2052" s="41" t="s">
        <v>101</v>
      </c>
      <c r="G2052" s="40" t="s">
        <v>102</v>
      </c>
      <c r="H2052" s="49" t="s">
        <v>9301</v>
      </c>
      <c r="I2052" s="49" t="s">
        <v>1303</v>
      </c>
      <c r="J2052" s="49" t="s">
        <v>15</v>
      </c>
      <c r="K2052" s="49" t="s">
        <v>105</v>
      </c>
      <c r="L2052" s="52">
        <v>8.788567284E10</v>
      </c>
      <c r="M2052" s="53">
        <v>8.7880000277E10</v>
      </c>
      <c r="N2052" s="49" t="s">
        <v>9299</v>
      </c>
      <c r="O2052" s="40" t="s">
        <v>106</v>
      </c>
      <c r="P2052" s="49" t="s">
        <v>123</v>
      </c>
      <c r="Q2052" s="40" t="s">
        <v>139</v>
      </c>
      <c r="R2052" s="49" t="s">
        <v>9302</v>
      </c>
      <c r="S2052" s="49" t="s">
        <v>9303</v>
      </c>
      <c r="T2052" s="49" t="s">
        <v>167</v>
      </c>
      <c r="U2052" s="49" t="s">
        <v>258</v>
      </c>
      <c r="V2052" s="49" t="s">
        <v>9304</v>
      </c>
      <c r="W2052" s="49" t="s">
        <v>593</v>
      </c>
      <c r="X2052" s="111" t="s">
        <v>9305</v>
      </c>
      <c r="Y2052" s="55"/>
      <c r="Z2052" s="40"/>
      <c r="AA2052" s="55"/>
      <c r="AB2052" s="40"/>
      <c r="AC2052" s="40"/>
      <c r="AD2052" s="55"/>
      <c r="AE2052" s="56"/>
      <c r="AF2052" s="56"/>
      <c r="AG2052" s="56"/>
      <c r="AH2052" s="56"/>
      <c r="AI2052" s="56"/>
      <c r="AJ2052" s="56"/>
      <c r="AK2052" s="56"/>
    </row>
    <row r="2053" ht="26.25" customHeight="1">
      <c r="A2053" s="40">
        <v>1956.0</v>
      </c>
      <c r="B2053" s="49" t="s">
        <v>2017</v>
      </c>
      <c r="C2053" s="49" t="s">
        <v>2015</v>
      </c>
      <c r="D2053" s="67">
        <v>34675.0</v>
      </c>
      <c r="E2053" s="67"/>
      <c r="F2053" s="41" t="s">
        <v>101</v>
      </c>
      <c r="G2053" s="40" t="s">
        <v>102</v>
      </c>
      <c r="H2053" s="49" t="s">
        <v>9306</v>
      </c>
      <c r="I2053" s="49" t="s">
        <v>4130</v>
      </c>
      <c r="J2053" s="49" t="s">
        <v>24</v>
      </c>
      <c r="K2053" s="49" t="s">
        <v>145</v>
      </c>
      <c r="L2053" s="52">
        <v>8.2219122058E10</v>
      </c>
      <c r="M2053" s="53">
        <v>8.5293324852E10</v>
      </c>
      <c r="N2053" s="49" t="s">
        <v>2017</v>
      </c>
      <c r="O2053" s="40" t="s">
        <v>5</v>
      </c>
      <c r="P2053" s="49" t="s">
        <v>138</v>
      </c>
      <c r="Q2053" s="41" t="s">
        <v>124</v>
      </c>
      <c r="R2053" s="49" t="s">
        <v>9307</v>
      </c>
      <c r="S2053" s="49" t="s">
        <v>9308</v>
      </c>
      <c r="T2053" s="49" t="s">
        <v>1636</v>
      </c>
      <c r="U2053" s="49" t="s">
        <v>9309</v>
      </c>
      <c r="V2053" s="49" t="s">
        <v>9310</v>
      </c>
      <c r="W2053" s="49" t="s">
        <v>130</v>
      </c>
      <c r="X2053" s="111" t="s">
        <v>9311</v>
      </c>
      <c r="Y2053" s="55"/>
      <c r="Z2053" s="40"/>
      <c r="AA2053" s="55"/>
      <c r="AB2053" s="40"/>
      <c r="AC2053" s="40"/>
      <c r="AD2053" s="55"/>
      <c r="AE2053" s="56"/>
      <c r="AF2053" s="56"/>
      <c r="AG2053" s="56"/>
      <c r="AH2053" s="56"/>
      <c r="AI2053" s="56"/>
      <c r="AJ2053" s="56"/>
      <c r="AK2053" s="56"/>
    </row>
    <row r="2054" ht="26.25" customHeight="1">
      <c r="A2054" s="40">
        <v>1957.0</v>
      </c>
      <c r="B2054" s="49" t="s">
        <v>9312</v>
      </c>
      <c r="C2054" s="49" t="s">
        <v>9313</v>
      </c>
      <c r="D2054" s="68" t="s">
        <v>9314</v>
      </c>
      <c r="E2054" s="68"/>
      <c r="F2054" s="41" t="s">
        <v>119</v>
      </c>
      <c r="G2054" s="40" t="s">
        <v>200</v>
      </c>
      <c r="H2054" s="49" t="s">
        <v>9315</v>
      </c>
      <c r="I2054" s="49" t="s">
        <v>1768</v>
      </c>
      <c r="J2054" s="49" t="s">
        <v>11</v>
      </c>
      <c r="K2054" s="49" t="s">
        <v>105</v>
      </c>
      <c r="L2054" s="52">
        <v>8.3174702955E10</v>
      </c>
      <c r="M2054" s="53">
        <v>8.2319491223E10</v>
      </c>
      <c r="N2054" s="49" t="s">
        <v>9316</v>
      </c>
      <c r="O2054" s="40" t="s">
        <v>106</v>
      </c>
      <c r="P2054" s="49" t="s">
        <v>123</v>
      </c>
      <c r="Q2054" s="40" t="s">
        <v>139</v>
      </c>
      <c r="R2054" s="49" t="s">
        <v>9317</v>
      </c>
      <c r="S2054" s="49" t="s">
        <v>7398</v>
      </c>
      <c r="T2054" s="49" t="s">
        <v>1636</v>
      </c>
      <c r="U2054" s="49" t="s">
        <v>9318</v>
      </c>
      <c r="V2054" s="49" t="s">
        <v>9319</v>
      </c>
      <c r="W2054" s="49" t="s">
        <v>159</v>
      </c>
      <c r="X2054" s="111" t="s">
        <v>9320</v>
      </c>
      <c r="Y2054" s="55"/>
      <c r="Z2054" s="40"/>
      <c r="AA2054" s="55"/>
      <c r="AB2054" s="40"/>
      <c r="AC2054" s="40"/>
      <c r="AD2054" s="55"/>
      <c r="AE2054" s="56"/>
      <c r="AF2054" s="56"/>
      <c r="AG2054" s="56"/>
      <c r="AH2054" s="56"/>
      <c r="AI2054" s="56"/>
      <c r="AJ2054" s="56"/>
      <c r="AK2054" s="56"/>
    </row>
    <row r="2055" ht="26.25" customHeight="1">
      <c r="A2055" s="40">
        <v>1958.0</v>
      </c>
      <c r="B2055" s="49" t="s">
        <v>9321</v>
      </c>
      <c r="C2055" s="49" t="s">
        <v>9322</v>
      </c>
      <c r="D2055" s="68" t="s">
        <v>9323</v>
      </c>
      <c r="E2055" s="68"/>
      <c r="F2055" s="41" t="s">
        <v>101</v>
      </c>
      <c r="G2055" s="40" t="s">
        <v>200</v>
      </c>
      <c r="H2055" s="49" t="s">
        <v>9324</v>
      </c>
      <c r="I2055" s="49" t="s">
        <v>121</v>
      </c>
      <c r="J2055" s="49" t="s">
        <v>15</v>
      </c>
      <c r="K2055" s="49" t="s">
        <v>145</v>
      </c>
      <c r="L2055" s="52">
        <v>8.1295058785E10</v>
      </c>
      <c r="M2055" s="53">
        <v>8.7876791284E10</v>
      </c>
      <c r="N2055" s="49" t="s">
        <v>9325</v>
      </c>
      <c r="O2055" s="40" t="s">
        <v>5</v>
      </c>
      <c r="P2055" s="49" t="s">
        <v>123</v>
      </c>
      <c r="Q2055" s="41" t="s">
        <v>124</v>
      </c>
      <c r="R2055" s="49" t="s">
        <v>158</v>
      </c>
      <c r="S2055" s="49" t="s">
        <v>158</v>
      </c>
      <c r="T2055" s="49" t="s">
        <v>1636</v>
      </c>
      <c r="U2055" s="49" t="s">
        <v>9326</v>
      </c>
      <c r="V2055" s="49" t="s">
        <v>9327</v>
      </c>
      <c r="W2055" s="49" t="s">
        <v>130</v>
      </c>
      <c r="X2055" s="111" t="s">
        <v>9328</v>
      </c>
      <c r="Y2055" s="55"/>
      <c r="Z2055" s="40"/>
      <c r="AA2055" s="55"/>
      <c r="AB2055" s="40"/>
      <c r="AC2055" s="40"/>
      <c r="AD2055" s="55"/>
      <c r="AE2055" s="56"/>
      <c r="AF2055" s="56"/>
      <c r="AG2055" s="56"/>
      <c r="AH2055" s="56"/>
      <c r="AI2055" s="56"/>
      <c r="AJ2055" s="56"/>
      <c r="AK2055" s="56"/>
    </row>
    <row r="2056" ht="26.25" customHeight="1">
      <c r="A2056" s="40">
        <v>1959.0</v>
      </c>
      <c r="B2056" s="49" t="s">
        <v>9329</v>
      </c>
      <c r="C2056" s="49" t="s">
        <v>9330</v>
      </c>
      <c r="D2056" s="68" t="s">
        <v>5470</v>
      </c>
      <c r="E2056" s="68"/>
      <c r="F2056" s="41" t="s">
        <v>101</v>
      </c>
      <c r="G2056" s="40" t="s">
        <v>102</v>
      </c>
      <c r="H2056" s="49" t="s">
        <v>9331</v>
      </c>
      <c r="I2056" s="49" t="s">
        <v>8270</v>
      </c>
      <c r="J2056" s="49" t="s">
        <v>24</v>
      </c>
      <c r="K2056" s="49" t="s">
        <v>105</v>
      </c>
      <c r="L2056" s="52">
        <v>8.2145443412E10</v>
      </c>
      <c r="M2056" s="53">
        <v>8.1228241824E10</v>
      </c>
      <c r="N2056" s="49" t="s">
        <v>9329</v>
      </c>
      <c r="O2056" s="40" t="s">
        <v>106</v>
      </c>
      <c r="P2056" s="49" t="s">
        <v>9332</v>
      </c>
      <c r="Q2056" s="40" t="s">
        <v>139</v>
      </c>
      <c r="R2056" s="49" t="s">
        <v>9333</v>
      </c>
      <c r="S2056" s="49" t="s">
        <v>9334</v>
      </c>
      <c r="T2056" s="49" t="s">
        <v>1636</v>
      </c>
      <c r="U2056" s="49" t="s">
        <v>9335</v>
      </c>
      <c r="V2056" s="49" t="s">
        <v>9336</v>
      </c>
      <c r="W2056" s="49" t="s">
        <v>9337</v>
      </c>
      <c r="X2056" s="111" t="s">
        <v>9338</v>
      </c>
      <c r="Y2056" s="55"/>
      <c r="Z2056" s="40"/>
      <c r="AA2056" s="55"/>
      <c r="AB2056" s="40"/>
      <c r="AC2056" s="40"/>
      <c r="AD2056" s="55"/>
      <c r="AE2056" s="56"/>
      <c r="AF2056" s="56"/>
      <c r="AG2056" s="56"/>
      <c r="AH2056" s="56"/>
      <c r="AI2056" s="56"/>
      <c r="AJ2056" s="56"/>
      <c r="AK2056" s="56"/>
    </row>
    <row r="2057" ht="26.25" customHeight="1">
      <c r="A2057" s="40">
        <v>1960.0</v>
      </c>
      <c r="B2057" s="49" t="s">
        <v>455</v>
      </c>
      <c r="C2057" s="49" t="s">
        <v>456</v>
      </c>
      <c r="D2057" s="67">
        <v>34375.0</v>
      </c>
      <c r="E2057" s="67"/>
      <c r="F2057" s="41" t="s">
        <v>119</v>
      </c>
      <c r="G2057" s="40" t="s">
        <v>102</v>
      </c>
      <c r="H2057" s="49" t="s">
        <v>9339</v>
      </c>
      <c r="I2057" s="49" t="s">
        <v>2084</v>
      </c>
      <c r="J2057" s="49" t="s">
        <v>13</v>
      </c>
      <c r="K2057" s="49" t="s">
        <v>105</v>
      </c>
      <c r="L2057" s="52">
        <v>8.8289276291E10</v>
      </c>
      <c r="M2057" s="53">
        <v>8.8292137647E10</v>
      </c>
      <c r="N2057" s="49" t="s">
        <v>455</v>
      </c>
      <c r="O2057" s="40" t="s">
        <v>177</v>
      </c>
      <c r="P2057" s="49" t="s">
        <v>123</v>
      </c>
      <c r="Q2057" s="40" t="s">
        <v>139</v>
      </c>
      <c r="R2057" s="49" t="s">
        <v>158</v>
      </c>
      <c r="S2057" s="49" t="s">
        <v>158</v>
      </c>
      <c r="T2057" s="49" t="s">
        <v>1636</v>
      </c>
      <c r="U2057" s="49" t="s">
        <v>1716</v>
      </c>
      <c r="V2057" s="49" t="s">
        <v>9340</v>
      </c>
      <c r="W2057" s="49" t="s">
        <v>159</v>
      </c>
      <c r="X2057" s="111" t="s">
        <v>9341</v>
      </c>
      <c r="Y2057" s="55"/>
      <c r="Z2057" s="40"/>
      <c r="AA2057" s="55"/>
      <c r="AB2057" s="40"/>
      <c r="AC2057" s="40"/>
      <c r="AD2057" s="55"/>
      <c r="AE2057" s="56"/>
      <c r="AF2057" s="56"/>
      <c r="AG2057" s="56"/>
      <c r="AH2057" s="56"/>
      <c r="AI2057" s="56"/>
      <c r="AJ2057" s="56"/>
      <c r="AK2057" s="56"/>
    </row>
    <row r="2058" ht="26.25" customHeight="1">
      <c r="A2058" s="40">
        <v>1961.0</v>
      </c>
      <c r="B2058" s="49" t="s">
        <v>9342</v>
      </c>
      <c r="C2058" s="49" t="s">
        <v>9343</v>
      </c>
      <c r="D2058" s="67">
        <v>34885.0</v>
      </c>
      <c r="E2058" s="67"/>
      <c r="F2058" s="41" t="s">
        <v>101</v>
      </c>
      <c r="G2058" s="40" t="s">
        <v>102</v>
      </c>
      <c r="H2058" s="49" t="s">
        <v>9344</v>
      </c>
      <c r="I2058" s="49" t="s">
        <v>2989</v>
      </c>
      <c r="J2058" s="49" t="s">
        <v>36</v>
      </c>
      <c r="K2058" s="49" t="s">
        <v>105</v>
      </c>
      <c r="L2058" s="52">
        <v>8.1326366608E10</v>
      </c>
      <c r="M2058" s="53">
        <v>8.7732609454E10</v>
      </c>
      <c r="N2058" s="49" t="s">
        <v>9342</v>
      </c>
      <c r="O2058" s="40" t="s">
        <v>5</v>
      </c>
      <c r="P2058" s="49" t="s">
        <v>123</v>
      </c>
      <c r="Q2058" s="40" t="s">
        <v>108</v>
      </c>
      <c r="R2058" s="49" t="s">
        <v>9345</v>
      </c>
      <c r="S2058" s="49" t="s">
        <v>1244</v>
      </c>
      <c r="T2058" s="49" t="s">
        <v>1636</v>
      </c>
      <c r="U2058" s="49" t="s">
        <v>9346</v>
      </c>
      <c r="V2058" s="49" t="s">
        <v>1244</v>
      </c>
      <c r="W2058" s="49" t="s">
        <v>114</v>
      </c>
      <c r="X2058" s="111" t="s">
        <v>9347</v>
      </c>
      <c r="Y2058" s="55"/>
      <c r="Z2058" s="40"/>
      <c r="AA2058" s="55"/>
      <c r="AB2058" s="40"/>
      <c r="AC2058" s="40"/>
      <c r="AD2058" s="55"/>
      <c r="AE2058" s="56"/>
      <c r="AF2058" s="56"/>
      <c r="AG2058" s="56"/>
      <c r="AH2058" s="56"/>
      <c r="AI2058" s="56"/>
      <c r="AJ2058" s="56"/>
      <c r="AK2058" s="56"/>
    </row>
    <row r="2059" ht="26.25" customHeight="1">
      <c r="A2059" s="40">
        <v>1962.0</v>
      </c>
      <c r="B2059" s="49" t="s">
        <v>9348</v>
      </c>
      <c r="C2059" s="49" t="s">
        <v>9349</v>
      </c>
      <c r="D2059" s="68" t="s">
        <v>9350</v>
      </c>
      <c r="E2059" s="68"/>
      <c r="F2059" s="41" t="s">
        <v>101</v>
      </c>
      <c r="G2059" s="40" t="s">
        <v>102</v>
      </c>
      <c r="H2059" s="49" t="s">
        <v>9351</v>
      </c>
      <c r="I2059" s="49" t="s">
        <v>248</v>
      </c>
      <c r="J2059" s="49" t="s">
        <v>11</v>
      </c>
      <c r="K2059" s="49" t="s">
        <v>145</v>
      </c>
      <c r="L2059" s="52">
        <v>8.2119185994E10</v>
      </c>
      <c r="M2059" s="53">
        <v>8.213060608E10</v>
      </c>
      <c r="N2059" s="49" t="s">
        <v>9352</v>
      </c>
      <c r="O2059" s="40" t="s">
        <v>5</v>
      </c>
      <c r="P2059" s="49" t="s">
        <v>123</v>
      </c>
      <c r="Q2059" s="40" t="s">
        <v>139</v>
      </c>
      <c r="R2059" s="49" t="s">
        <v>158</v>
      </c>
      <c r="S2059" s="49" t="s">
        <v>158</v>
      </c>
      <c r="T2059" s="49" t="s">
        <v>1636</v>
      </c>
      <c r="U2059" s="49" t="s">
        <v>1716</v>
      </c>
      <c r="V2059" s="49" t="s">
        <v>9353</v>
      </c>
      <c r="W2059" s="49" t="s">
        <v>159</v>
      </c>
      <c r="X2059" s="111" t="s">
        <v>9354</v>
      </c>
      <c r="Y2059" s="55"/>
      <c r="Z2059" s="40"/>
      <c r="AA2059" s="55"/>
      <c r="AB2059" s="40"/>
      <c r="AC2059" s="40"/>
      <c r="AD2059" s="55"/>
      <c r="AE2059" s="56"/>
      <c r="AF2059" s="56"/>
      <c r="AG2059" s="56"/>
      <c r="AH2059" s="56"/>
      <c r="AI2059" s="56"/>
      <c r="AJ2059" s="56"/>
      <c r="AK2059" s="56"/>
    </row>
    <row r="2060" ht="26.25" customHeight="1">
      <c r="A2060" s="40">
        <v>1963.0</v>
      </c>
      <c r="B2060" s="49" t="s">
        <v>9355</v>
      </c>
      <c r="C2060" s="49" t="s">
        <v>9356</v>
      </c>
      <c r="D2060" s="67">
        <v>34948.0</v>
      </c>
      <c r="E2060" s="67"/>
      <c r="F2060" s="41" t="s">
        <v>119</v>
      </c>
      <c r="G2060" s="40" t="s">
        <v>102</v>
      </c>
      <c r="H2060" s="49" t="s">
        <v>9357</v>
      </c>
      <c r="I2060" s="49" t="s">
        <v>3922</v>
      </c>
      <c r="J2060" s="49" t="s">
        <v>11</v>
      </c>
      <c r="K2060" s="49" t="s">
        <v>212</v>
      </c>
      <c r="L2060" s="52">
        <v>8.9656692572E10</v>
      </c>
      <c r="M2060" s="53">
        <v>8.11240231E8</v>
      </c>
      <c r="N2060" s="49" t="s">
        <v>9358</v>
      </c>
      <c r="O2060" s="40" t="s">
        <v>5</v>
      </c>
      <c r="P2060" s="49" t="s">
        <v>123</v>
      </c>
      <c r="Q2060" s="40" t="s">
        <v>108</v>
      </c>
      <c r="R2060" s="49" t="s">
        <v>9359</v>
      </c>
      <c r="S2060" s="49" t="s">
        <v>1825</v>
      </c>
      <c r="T2060" s="49" t="s">
        <v>167</v>
      </c>
      <c r="U2060" s="49" t="s">
        <v>9360</v>
      </c>
      <c r="V2060" s="49" t="s">
        <v>126</v>
      </c>
      <c r="W2060" s="49" t="s">
        <v>9361</v>
      </c>
      <c r="X2060" s="111" t="s">
        <v>9362</v>
      </c>
      <c r="Y2060" s="55"/>
      <c r="Z2060" s="40"/>
      <c r="AA2060" s="55"/>
      <c r="AB2060" s="40"/>
      <c r="AC2060" s="40"/>
      <c r="AD2060" s="55"/>
      <c r="AE2060" s="56"/>
      <c r="AF2060" s="56"/>
      <c r="AG2060" s="56"/>
      <c r="AH2060" s="56"/>
      <c r="AI2060" s="56"/>
      <c r="AJ2060" s="56"/>
      <c r="AK2060" s="56"/>
    </row>
    <row r="2061" ht="26.25" customHeight="1">
      <c r="A2061" s="40">
        <v>1964.0</v>
      </c>
      <c r="B2061" s="49" t="s">
        <v>9363</v>
      </c>
      <c r="C2061" s="49" t="s">
        <v>9364</v>
      </c>
      <c r="D2061" s="68" t="s">
        <v>9365</v>
      </c>
      <c r="E2061" s="68"/>
      <c r="F2061" s="41" t="s">
        <v>101</v>
      </c>
      <c r="G2061" s="40" t="s">
        <v>102</v>
      </c>
      <c r="H2061" s="49" t="s">
        <v>9366</v>
      </c>
      <c r="I2061" s="49" t="s">
        <v>9367</v>
      </c>
      <c r="J2061" s="49" t="s">
        <v>11</v>
      </c>
      <c r="K2061" s="49" t="s">
        <v>105</v>
      </c>
      <c r="L2061" s="52">
        <v>8.1220342242E10</v>
      </c>
      <c r="M2061" s="53">
        <v>8.13799547E10</v>
      </c>
      <c r="N2061" s="49" t="s">
        <v>9368</v>
      </c>
      <c r="O2061" s="40" t="s">
        <v>106</v>
      </c>
      <c r="P2061" s="49" t="s">
        <v>138</v>
      </c>
      <c r="Q2061" s="40" t="s">
        <v>108</v>
      </c>
      <c r="R2061" s="49" t="s">
        <v>9369</v>
      </c>
      <c r="S2061" s="49" t="s">
        <v>9370</v>
      </c>
      <c r="T2061" s="49" t="s">
        <v>1636</v>
      </c>
      <c r="U2061" s="49" t="s">
        <v>9371</v>
      </c>
      <c r="V2061" s="49" t="s">
        <v>9372</v>
      </c>
      <c r="W2061" s="49" t="s">
        <v>263</v>
      </c>
      <c r="X2061" s="111" t="s">
        <v>9373</v>
      </c>
      <c r="Y2061" s="55"/>
      <c r="Z2061" s="40"/>
      <c r="AA2061" s="55"/>
      <c r="AB2061" s="40"/>
      <c r="AC2061" s="40"/>
      <c r="AD2061" s="55"/>
      <c r="AE2061" s="56"/>
      <c r="AF2061" s="56"/>
      <c r="AG2061" s="56"/>
      <c r="AH2061" s="56"/>
      <c r="AI2061" s="56"/>
      <c r="AJ2061" s="56"/>
      <c r="AK2061" s="56"/>
    </row>
    <row r="2062" ht="26.25" customHeight="1">
      <c r="A2062" s="40">
        <v>1965.0</v>
      </c>
      <c r="B2062" s="49" t="s">
        <v>553</v>
      </c>
      <c r="C2062" s="49" t="s">
        <v>9374</v>
      </c>
      <c r="D2062" s="68" t="s">
        <v>9375</v>
      </c>
      <c r="E2062" s="68"/>
      <c r="F2062" s="41" t="s">
        <v>119</v>
      </c>
      <c r="G2062" s="40" t="s">
        <v>102</v>
      </c>
      <c r="H2062" s="49" t="s">
        <v>9376</v>
      </c>
      <c r="I2062" s="49" t="s">
        <v>9377</v>
      </c>
      <c r="J2062" s="49" t="s">
        <v>11</v>
      </c>
      <c r="K2062" s="49" t="s">
        <v>145</v>
      </c>
      <c r="L2062" s="52">
        <v>8.1311486262E10</v>
      </c>
      <c r="M2062" s="53">
        <v>8.128281374E9</v>
      </c>
      <c r="N2062" s="49" t="s">
        <v>553</v>
      </c>
      <c r="O2062" s="40" t="s">
        <v>5</v>
      </c>
      <c r="P2062" s="49" t="s">
        <v>138</v>
      </c>
      <c r="Q2062" s="40" t="s">
        <v>139</v>
      </c>
      <c r="R2062" s="49" t="s">
        <v>9378</v>
      </c>
      <c r="S2062" s="49" t="s">
        <v>9379</v>
      </c>
      <c r="T2062" s="49" t="s">
        <v>1636</v>
      </c>
      <c r="U2062" s="49" t="s">
        <v>9380</v>
      </c>
      <c r="V2062" s="49" t="s">
        <v>9381</v>
      </c>
      <c r="W2062" s="49" t="s">
        <v>159</v>
      </c>
      <c r="X2062" s="111" t="s">
        <v>9382</v>
      </c>
      <c r="Y2062" s="55"/>
      <c r="Z2062" s="40"/>
      <c r="AA2062" s="55"/>
      <c r="AB2062" s="40"/>
      <c r="AC2062" s="40"/>
      <c r="AD2062" s="55"/>
      <c r="AE2062" s="56"/>
      <c r="AF2062" s="56"/>
      <c r="AG2062" s="56"/>
      <c r="AH2062" s="56"/>
      <c r="AI2062" s="56"/>
      <c r="AJ2062" s="56"/>
      <c r="AK2062" s="56"/>
    </row>
    <row r="2063" ht="26.25" customHeight="1">
      <c r="A2063" s="40">
        <v>1966.0</v>
      </c>
      <c r="B2063" s="49" t="s">
        <v>9383</v>
      </c>
      <c r="C2063" s="49" t="s">
        <v>9384</v>
      </c>
      <c r="D2063" s="67">
        <v>35739.0</v>
      </c>
      <c r="E2063" s="67"/>
      <c r="F2063" s="41" t="s">
        <v>101</v>
      </c>
      <c r="G2063" s="40" t="s">
        <v>102</v>
      </c>
      <c r="H2063" s="49" t="s">
        <v>9385</v>
      </c>
      <c r="I2063" s="49" t="s">
        <v>9386</v>
      </c>
      <c r="J2063" s="49" t="s">
        <v>48</v>
      </c>
      <c r="K2063" s="49" t="s">
        <v>145</v>
      </c>
      <c r="L2063" s="52">
        <v>8.229927766E10</v>
      </c>
      <c r="M2063" s="53">
        <v>8.228510044E10</v>
      </c>
      <c r="N2063" s="49" t="s">
        <v>9383</v>
      </c>
      <c r="O2063" s="40" t="s">
        <v>106</v>
      </c>
      <c r="P2063" s="49" t="s">
        <v>138</v>
      </c>
      <c r="Q2063" s="40" t="s">
        <v>108</v>
      </c>
      <c r="R2063" s="49" t="s">
        <v>9387</v>
      </c>
      <c r="S2063" s="49" t="s">
        <v>279</v>
      </c>
      <c r="T2063" s="49" t="s">
        <v>167</v>
      </c>
      <c r="U2063" s="49" t="s">
        <v>9388</v>
      </c>
      <c r="V2063" s="49" t="s">
        <v>9389</v>
      </c>
      <c r="W2063" s="49" t="s">
        <v>9390</v>
      </c>
      <c r="X2063" s="111" t="s">
        <v>9391</v>
      </c>
      <c r="Y2063" s="55"/>
      <c r="Z2063" s="40"/>
      <c r="AA2063" s="55"/>
      <c r="AB2063" s="40"/>
      <c r="AC2063" s="40"/>
      <c r="AD2063" s="55"/>
      <c r="AE2063" s="56"/>
      <c r="AF2063" s="56"/>
      <c r="AG2063" s="56"/>
      <c r="AH2063" s="56"/>
      <c r="AI2063" s="56"/>
      <c r="AJ2063" s="56"/>
      <c r="AK2063" s="56"/>
    </row>
    <row r="2064" ht="26.25" customHeight="1">
      <c r="A2064" s="40">
        <v>1967.0</v>
      </c>
      <c r="B2064" s="49" t="s">
        <v>9392</v>
      </c>
      <c r="C2064" s="49" t="s">
        <v>9393</v>
      </c>
      <c r="D2064" s="67">
        <v>35341.0</v>
      </c>
      <c r="E2064" s="67"/>
      <c r="F2064" s="41" t="s">
        <v>101</v>
      </c>
      <c r="G2064" s="40" t="s">
        <v>102</v>
      </c>
      <c r="H2064" s="49" t="s">
        <v>9394</v>
      </c>
      <c r="I2064" s="49" t="s">
        <v>1356</v>
      </c>
      <c r="J2064" s="49" t="s">
        <v>15</v>
      </c>
      <c r="K2064" s="49" t="s">
        <v>145</v>
      </c>
      <c r="L2064" s="52">
        <v>8.1222224264E10</v>
      </c>
      <c r="M2064" s="53">
        <v>8.2134399334E10</v>
      </c>
      <c r="N2064" s="49" t="s">
        <v>9395</v>
      </c>
      <c r="O2064" s="40" t="s">
        <v>106</v>
      </c>
      <c r="P2064" s="49" t="s">
        <v>123</v>
      </c>
      <c r="Q2064" s="41" t="s">
        <v>124</v>
      </c>
      <c r="R2064" s="49" t="s">
        <v>9396</v>
      </c>
      <c r="S2064" s="49" t="s">
        <v>1244</v>
      </c>
      <c r="T2064" s="49" t="s">
        <v>1636</v>
      </c>
      <c r="U2064" s="49" t="s">
        <v>9397</v>
      </c>
      <c r="V2064" s="49" t="s">
        <v>3526</v>
      </c>
      <c r="W2064" s="49" t="s">
        <v>159</v>
      </c>
      <c r="X2064" s="111" t="s">
        <v>9398</v>
      </c>
      <c r="Y2064" s="55"/>
      <c r="Z2064" s="40"/>
      <c r="AA2064" s="55"/>
      <c r="AB2064" s="40"/>
      <c r="AC2064" s="40"/>
      <c r="AD2064" s="55"/>
      <c r="AE2064" s="56"/>
      <c r="AF2064" s="56"/>
      <c r="AG2064" s="56"/>
      <c r="AH2064" s="56"/>
      <c r="AI2064" s="56"/>
      <c r="AJ2064" s="56"/>
      <c r="AK2064" s="56"/>
    </row>
    <row r="2065" ht="26.25" customHeight="1">
      <c r="A2065" s="40">
        <v>1968.0</v>
      </c>
      <c r="B2065" s="49" t="s">
        <v>9399</v>
      </c>
      <c r="C2065" s="49" t="s">
        <v>9400</v>
      </c>
      <c r="D2065" s="67">
        <v>30783.0</v>
      </c>
      <c r="E2065" s="67"/>
      <c r="F2065" s="41" t="s">
        <v>119</v>
      </c>
      <c r="G2065" s="40" t="s">
        <v>102</v>
      </c>
      <c r="H2065" s="49" t="s">
        <v>9401</v>
      </c>
      <c r="I2065" s="49" t="s">
        <v>461</v>
      </c>
      <c r="J2065" s="49" t="s">
        <v>15</v>
      </c>
      <c r="K2065" s="49" t="s">
        <v>105</v>
      </c>
      <c r="L2065" s="52">
        <v>8.8210019564E10</v>
      </c>
      <c r="M2065" s="53">
        <v>8.997226457E9</v>
      </c>
      <c r="N2065" s="49" t="s">
        <v>9399</v>
      </c>
      <c r="O2065" s="40" t="s">
        <v>106</v>
      </c>
      <c r="P2065" s="49" t="s">
        <v>123</v>
      </c>
      <c r="Q2065" s="40" t="s">
        <v>108</v>
      </c>
      <c r="R2065" s="49" t="s">
        <v>9402</v>
      </c>
      <c r="S2065" s="49" t="s">
        <v>1825</v>
      </c>
      <c r="T2065" s="49" t="s">
        <v>1636</v>
      </c>
      <c r="U2065" s="49" t="s">
        <v>9403</v>
      </c>
      <c r="V2065" s="49" t="s">
        <v>9404</v>
      </c>
      <c r="W2065" s="49" t="s">
        <v>593</v>
      </c>
      <c r="X2065" s="111" t="s">
        <v>9405</v>
      </c>
      <c r="Y2065" s="55"/>
      <c r="Z2065" s="40"/>
      <c r="AA2065" s="55"/>
      <c r="AB2065" s="40"/>
      <c r="AC2065" s="40"/>
      <c r="AD2065" s="55"/>
      <c r="AE2065" s="56"/>
      <c r="AF2065" s="56"/>
      <c r="AG2065" s="56"/>
      <c r="AH2065" s="56"/>
      <c r="AI2065" s="56"/>
      <c r="AJ2065" s="56"/>
      <c r="AK2065" s="56"/>
    </row>
    <row r="2066" ht="26.25" customHeight="1">
      <c r="A2066" s="40">
        <v>1969.0</v>
      </c>
      <c r="B2066" s="49" t="s">
        <v>9406</v>
      </c>
      <c r="C2066" s="49" t="s">
        <v>9407</v>
      </c>
      <c r="D2066" s="67">
        <v>35217.0</v>
      </c>
      <c r="E2066" s="67"/>
      <c r="F2066" s="41" t="s">
        <v>119</v>
      </c>
      <c r="G2066" s="40" t="s">
        <v>102</v>
      </c>
      <c r="H2066" s="49" t="s">
        <v>9408</v>
      </c>
      <c r="I2066" s="49" t="s">
        <v>431</v>
      </c>
      <c r="J2066" s="49" t="s">
        <v>15</v>
      </c>
      <c r="K2066" s="49" t="s">
        <v>145</v>
      </c>
      <c r="L2066" s="52">
        <v>8.135510652E10</v>
      </c>
      <c r="M2066" s="53">
        <v>8.7877416888E10</v>
      </c>
      <c r="N2066" s="49" t="s">
        <v>9409</v>
      </c>
      <c r="O2066" s="40" t="s">
        <v>106</v>
      </c>
      <c r="P2066" s="49" t="s">
        <v>123</v>
      </c>
      <c r="Q2066" s="40" t="s">
        <v>139</v>
      </c>
      <c r="R2066" s="49" t="s">
        <v>9410</v>
      </c>
      <c r="S2066" s="49" t="s">
        <v>9411</v>
      </c>
      <c r="T2066" s="49" t="s">
        <v>1636</v>
      </c>
      <c r="U2066" s="49" t="s">
        <v>9412</v>
      </c>
      <c r="V2066" s="49" t="s">
        <v>9413</v>
      </c>
      <c r="W2066" s="49" t="s">
        <v>263</v>
      </c>
      <c r="X2066" s="111" t="s">
        <v>9414</v>
      </c>
      <c r="Y2066" s="55"/>
      <c r="Z2066" s="40"/>
      <c r="AA2066" s="55"/>
      <c r="AB2066" s="40"/>
      <c r="AC2066" s="40"/>
      <c r="AD2066" s="55"/>
      <c r="AE2066" s="56"/>
      <c r="AF2066" s="56"/>
      <c r="AG2066" s="56"/>
      <c r="AH2066" s="56"/>
      <c r="AI2066" s="56"/>
      <c r="AJ2066" s="56"/>
      <c r="AK2066" s="56"/>
    </row>
    <row r="2067" ht="26.25" customHeight="1">
      <c r="A2067" s="40">
        <v>1970.0</v>
      </c>
      <c r="B2067" s="49" t="s">
        <v>9415</v>
      </c>
      <c r="C2067" s="49" t="s">
        <v>9416</v>
      </c>
      <c r="D2067" s="67">
        <v>34518.0</v>
      </c>
      <c r="E2067" s="67"/>
      <c r="F2067" s="41" t="s">
        <v>101</v>
      </c>
      <c r="G2067" s="40" t="s">
        <v>102</v>
      </c>
      <c r="H2067" s="49" t="s">
        <v>9417</v>
      </c>
      <c r="I2067" s="49" t="s">
        <v>1768</v>
      </c>
      <c r="J2067" s="49" t="s">
        <v>11</v>
      </c>
      <c r="K2067" s="49" t="s">
        <v>145</v>
      </c>
      <c r="L2067" s="52">
        <v>8.1221252297E10</v>
      </c>
      <c r="M2067" s="53">
        <v>8.92277789E9</v>
      </c>
      <c r="N2067" s="49" t="s">
        <v>9418</v>
      </c>
      <c r="O2067" s="40" t="s">
        <v>5</v>
      </c>
      <c r="P2067" s="49" t="s">
        <v>123</v>
      </c>
      <c r="Q2067" s="40" t="s">
        <v>108</v>
      </c>
      <c r="R2067" s="49" t="s">
        <v>2180</v>
      </c>
      <c r="S2067" s="49" t="s">
        <v>2180</v>
      </c>
      <c r="T2067" s="49" t="s">
        <v>167</v>
      </c>
      <c r="U2067" s="49" t="s">
        <v>9419</v>
      </c>
      <c r="V2067" s="49" t="s">
        <v>9420</v>
      </c>
      <c r="W2067" s="49" t="s">
        <v>593</v>
      </c>
      <c r="X2067" s="111" t="s">
        <v>9421</v>
      </c>
      <c r="Y2067" s="55"/>
      <c r="Z2067" s="40"/>
      <c r="AA2067" s="55"/>
      <c r="AB2067" s="40"/>
      <c r="AC2067" s="40"/>
      <c r="AD2067" s="55"/>
      <c r="AE2067" s="56"/>
      <c r="AF2067" s="56"/>
      <c r="AG2067" s="56"/>
      <c r="AH2067" s="56"/>
      <c r="AI2067" s="56"/>
      <c r="AJ2067" s="56"/>
      <c r="AK2067" s="56"/>
    </row>
    <row r="2068" ht="26.25" customHeight="1">
      <c r="A2068" s="40">
        <v>1971.0</v>
      </c>
      <c r="B2068" s="49" t="s">
        <v>9422</v>
      </c>
      <c r="C2068" s="49" t="s">
        <v>9423</v>
      </c>
      <c r="D2068" s="68" t="s">
        <v>9424</v>
      </c>
      <c r="E2068" s="68"/>
      <c r="F2068" s="41" t="s">
        <v>119</v>
      </c>
      <c r="G2068" s="40" t="s">
        <v>102</v>
      </c>
      <c r="H2068" s="49" t="s">
        <v>9425</v>
      </c>
      <c r="I2068" s="49" t="s">
        <v>3539</v>
      </c>
      <c r="J2068" s="49" t="s">
        <v>16</v>
      </c>
      <c r="K2068" s="49" t="s">
        <v>145</v>
      </c>
      <c r="L2068" s="52">
        <v>8.5711000839E10</v>
      </c>
      <c r="M2068" s="53">
        <v>8.5230698896E10</v>
      </c>
      <c r="N2068" s="49" t="s">
        <v>9426</v>
      </c>
      <c r="O2068" s="40" t="s">
        <v>2890</v>
      </c>
      <c r="P2068" s="49" t="s">
        <v>138</v>
      </c>
      <c r="Q2068" s="40" t="s">
        <v>108</v>
      </c>
      <c r="R2068" s="49" t="s">
        <v>9427</v>
      </c>
      <c r="S2068" s="49" t="s">
        <v>9428</v>
      </c>
      <c r="T2068" s="49" t="s">
        <v>1636</v>
      </c>
      <c r="U2068" s="49" t="s">
        <v>9429</v>
      </c>
      <c r="V2068" s="49" t="s">
        <v>7729</v>
      </c>
      <c r="W2068" s="49" t="s">
        <v>159</v>
      </c>
      <c r="X2068" s="111" t="s">
        <v>9430</v>
      </c>
      <c r="Y2068" s="55"/>
      <c r="Z2068" s="40"/>
      <c r="AA2068" s="55"/>
      <c r="AB2068" s="40"/>
      <c r="AC2068" s="40"/>
      <c r="AD2068" s="55"/>
      <c r="AE2068" s="56"/>
      <c r="AF2068" s="56"/>
      <c r="AG2068" s="56"/>
      <c r="AH2068" s="56"/>
      <c r="AI2068" s="56"/>
      <c r="AJ2068" s="56"/>
      <c r="AK2068" s="56"/>
    </row>
    <row r="2069" ht="26.25" customHeight="1">
      <c r="A2069" s="40">
        <v>1972.0</v>
      </c>
      <c r="B2069" s="49" t="s">
        <v>9431</v>
      </c>
      <c r="C2069" s="49" t="s">
        <v>9432</v>
      </c>
      <c r="D2069" s="68" t="s">
        <v>9433</v>
      </c>
      <c r="E2069" s="68"/>
      <c r="F2069" s="41" t="s">
        <v>119</v>
      </c>
      <c r="G2069" s="40" t="s">
        <v>200</v>
      </c>
      <c r="H2069" s="49" t="s">
        <v>9434</v>
      </c>
      <c r="I2069" s="49" t="s">
        <v>1955</v>
      </c>
      <c r="J2069" s="49" t="s">
        <v>15</v>
      </c>
      <c r="K2069" s="49" t="s">
        <v>145</v>
      </c>
      <c r="L2069" s="52">
        <v>8.1519226181E10</v>
      </c>
      <c r="M2069" s="53">
        <v>8.1519218563E10</v>
      </c>
      <c r="N2069" s="49" t="s">
        <v>9431</v>
      </c>
      <c r="O2069" s="40" t="s">
        <v>177</v>
      </c>
      <c r="P2069" s="49" t="s">
        <v>123</v>
      </c>
      <c r="Q2069" s="40" t="s">
        <v>108</v>
      </c>
      <c r="R2069" s="49" t="s">
        <v>8885</v>
      </c>
      <c r="S2069" s="49" t="s">
        <v>9369</v>
      </c>
      <c r="T2069" s="49" t="s">
        <v>1636</v>
      </c>
      <c r="U2069" s="49" t="s">
        <v>9435</v>
      </c>
      <c r="V2069" s="49" t="s">
        <v>9436</v>
      </c>
      <c r="W2069" s="49" t="s">
        <v>159</v>
      </c>
      <c r="X2069" s="111" t="s">
        <v>9437</v>
      </c>
      <c r="Y2069" s="55"/>
      <c r="Z2069" s="40"/>
      <c r="AA2069" s="55"/>
      <c r="AB2069" s="40"/>
      <c r="AC2069" s="40"/>
      <c r="AD2069" s="55"/>
      <c r="AE2069" s="56"/>
      <c r="AF2069" s="56"/>
      <c r="AG2069" s="56"/>
      <c r="AH2069" s="56"/>
      <c r="AI2069" s="56"/>
      <c r="AJ2069" s="56"/>
      <c r="AK2069" s="56"/>
    </row>
    <row r="2070" ht="26.25" customHeight="1">
      <c r="A2070" s="40">
        <v>1973.0</v>
      </c>
      <c r="B2070" s="49" t="s">
        <v>9438</v>
      </c>
      <c r="C2070" s="49" t="s">
        <v>9439</v>
      </c>
      <c r="D2070" s="67">
        <v>34734.0</v>
      </c>
      <c r="E2070" s="67"/>
      <c r="F2070" s="41" t="s">
        <v>119</v>
      </c>
      <c r="G2070" s="40" t="s">
        <v>102</v>
      </c>
      <c r="H2070" s="49" t="s">
        <v>9440</v>
      </c>
      <c r="I2070" s="49" t="s">
        <v>9441</v>
      </c>
      <c r="J2070" s="49" t="s">
        <v>16</v>
      </c>
      <c r="K2070" s="49" t="s">
        <v>145</v>
      </c>
      <c r="L2070" s="52">
        <v>8.5156142412E10</v>
      </c>
      <c r="M2070" s="53">
        <v>8.5853656325E10</v>
      </c>
      <c r="N2070" s="49" t="s">
        <v>9438</v>
      </c>
      <c r="O2070" s="40" t="s">
        <v>5</v>
      </c>
      <c r="P2070" s="49" t="s">
        <v>123</v>
      </c>
      <c r="Q2070" s="40" t="s">
        <v>139</v>
      </c>
      <c r="R2070" s="49" t="s">
        <v>9442</v>
      </c>
      <c r="S2070" s="49" t="s">
        <v>1244</v>
      </c>
      <c r="T2070" s="49" t="s">
        <v>167</v>
      </c>
      <c r="U2070" s="49" t="s">
        <v>9443</v>
      </c>
      <c r="V2070" s="49" t="s">
        <v>9444</v>
      </c>
      <c r="W2070" s="49" t="s">
        <v>593</v>
      </c>
      <c r="X2070" s="111" t="s">
        <v>9445</v>
      </c>
      <c r="Y2070" s="55"/>
      <c r="Z2070" s="40"/>
      <c r="AA2070" s="55"/>
      <c r="AB2070" s="40"/>
      <c r="AC2070" s="40"/>
      <c r="AD2070" s="55"/>
      <c r="AE2070" s="56"/>
      <c r="AF2070" s="56"/>
      <c r="AG2070" s="56"/>
      <c r="AH2070" s="56"/>
      <c r="AI2070" s="56"/>
      <c r="AJ2070" s="56"/>
      <c r="AK2070" s="56"/>
    </row>
    <row r="2071" ht="26.25" customHeight="1">
      <c r="A2071" s="40">
        <v>1974.0</v>
      </c>
      <c r="B2071" s="49" t="s">
        <v>9446</v>
      </c>
      <c r="C2071" s="49" t="s">
        <v>9447</v>
      </c>
      <c r="D2071" s="68" t="s">
        <v>9448</v>
      </c>
      <c r="E2071" s="68"/>
      <c r="F2071" s="41" t="s">
        <v>119</v>
      </c>
      <c r="G2071" s="40" t="s">
        <v>200</v>
      </c>
      <c r="H2071" s="49" t="s">
        <v>9449</v>
      </c>
      <c r="I2071" s="49" t="s">
        <v>3846</v>
      </c>
      <c r="J2071" s="49" t="s">
        <v>13</v>
      </c>
      <c r="K2071" s="49" t="s">
        <v>145</v>
      </c>
      <c r="L2071" s="52">
        <v>8.967243285E10</v>
      </c>
      <c r="M2071" s="53">
        <v>8.9652363306E10</v>
      </c>
      <c r="N2071" s="49" t="s">
        <v>9450</v>
      </c>
      <c r="O2071" s="40" t="s">
        <v>5</v>
      </c>
      <c r="P2071" s="49" t="s">
        <v>123</v>
      </c>
      <c r="Q2071" s="40" t="s">
        <v>139</v>
      </c>
      <c r="R2071" s="49" t="s">
        <v>278</v>
      </c>
      <c r="S2071" s="49" t="s">
        <v>202</v>
      </c>
      <c r="T2071" s="49" t="s">
        <v>1636</v>
      </c>
      <c r="U2071" s="49" t="s">
        <v>9451</v>
      </c>
      <c r="V2071" s="49" t="s">
        <v>9452</v>
      </c>
      <c r="W2071" s="49" t="s">
        <v>159</v>
      </c>
      <c r="X2071" s="111" t="s">
        <v>9453</v>
      </c>
      <c r="Y2071" s="55"/>
      <c r="Z2071" s="40"/>
      <c r="AA2071" s="55"/>
      <c r="AB2071" s="40"/>
      <c r="AC2071" s="40"/>
      <c r="AD2071" s="55"/>
      <c r="AE2071" s="56"/>
      <c r="AF2071" s="56"/>
      <c r="AG2071" s="56"/>
      <c r="AH2071" s="56"/>
      <c r="AI2071" s="56"/>
      <c r="AJ2071" s="56"/>
      <c r="AK2071" s="56"/>
    </row>
    <row r="2072" ht="26.25" customHeight="1">
      <c r="A2072" s="40">
        <v>1975.0</v>
      </c>
      <c r="B2072" s="49" t="s">
        <v>9454</v>
      </c>
      <c r="C2072" s="49" t="s">
        <v>9455</v>
      </c>
      <c r="D2072" s="67">
        <v>35189.0</v>
      </c>
      <c r="E2072" s="67"/>
      <c r="F2072" s="41" t="s">
        <v>101</v>
      </c>
      <c r="G2072" s="40" t="s">
        <v>102</v>
      </c>
      <c r="H2072" s="49" t="s">
        <v>9456</v>
      </c>
      <c r="I2072" s="49" t="s">
        <v>151</v>
      </c>
      <c r="J2072" s="49" t="s">
        <v>11</v>
      </c>
      <c r="K2072" s="49" t="s">
        <v>105</v>
      </c>
      <c r="L2072" s="52">
        <v>8.1316050011E10</v>
      </c>
      <c r="M2072" s="53">
        <v>8.5546002998E10</v>
      </c>
      <c r="N2072" s="49" t="s">
        <v>9454</v>
      </c>
      <c r="O2072" s="40" t="s">
        <v>5</v>
      </c>
      <c r="P2072" s="49" t="s">
        <v>123</v>
      </c>
      <c r="Q2072" s="40" t="s">
        <v>108</v>
      </c>
      <c r="R2072" s="49" t="s">
        <v>9457</v>
      </c>
      <c r="S2072" s="49" t="s">
        <v>9458</v>
      </c>
      <c r="T2072" s="49" t="s">
        <v>167</v>
      </c>
      <c r="U2072" s="49" t="s">
        <v>9459</v>
      </c>
      <c r="V2072" s="49" t="s">
        <v>9460</v>
      </c>
      <c r="W2072" s="49" t="s">
        <v>593</v>
      </c>
      <c r="X2072" s="111" t="s">
        <v>9461</v>
      </c>
      <c r="Y2072" s="55"/>
      <c r="Z2072" s="40"/>
      <c r="AA2072" s="55"/>
      <c r="AB2072" s="40"/>
      <c r="AC2072" s="40"/>
      <c r="AD2072" s="55"/>
      <c r="AE2072" s="56"/>
      <c r="AF2072" s="56"/>
      <c r="AG2072" s="56"/>
      <c r="AH2072" s="56"/>
      <c r="AI2072" s="56"/>
      <c r="AJ2072" s="56"/>
      <c r="AK2072" s="56"/>
    </row>
    <row r="2073" ht="26.25" customHeight="1">
      <c r="A2073" s="40">
        <v>1976.0</v>
      </c>
      <c r="B2073" s="49" t="s">
        <v>9462</v>
      </c>
      <c r="C2073" s="49" t="s">
        <v>9463</v>
      </c>
      <c r="D2073" s="67">
        <v>35796.0</v>
      </c>
      <c r="E2073" s="67"/>
      <c r="F2073" s="41" t="s">
        <v>119</v>
      </c>
      <c r="G2073" s="40" t="s">
        <v>102</v>
      </c>
      <c r="H2073" s="49" t="s">
        <v>9464</v>
      </c>
      <c r="I2073" s="49" t="s">
        <v>151</v>
      </c>
      <c r="J2073" s="49" t="s">
        <v>11</v>
      </c>
      <c r="K2073" s="49" t="s">
        <v>145</v>
      </c>
      <c r="L2073" s="52">
        <v>8.1272974468E10</v>
      </c>
      <c r="M2073" s="53">
        <v>6.285279253943E12</v>
      </c>
      <c r="N2073" s="49" t="s">
        <v>9462</v>
      </c>
      <c r="O2073" s="40" t="s">
        <v>106</v>
      </c>
      <c r="P2073" s="49" t="s">
        <v>123</v>
      </c>
      <c r="Q2073" s="40" t="s">
        <v>108</v>
      </c>
      <c r="R2073" s="49" t="s">
        <v>9465</v>
      </c>
      <c r="S2073" s="49" t="s">
        <v>589</v>
      </c>
      <c r="T2073" s="49" t="s">
        <v>167</v>
      </c>
      <c r="U2073" s="49" t="s">
        <v>9466</v>
      </c>
      <c r="V2073" s="49" t="s">
        <v>9467</v>
      </c>
      <c r="W2073" s="49" t="s">
        <v>114</v>
      </c>
      <c r="X2073" s="111" t="s">
        <v>9468</v>
      </c>
      <c r="Y2073" s="55"/>
      <c r="Z2073" s="40"/>
      <c r="AA2073" s="55"/>
      <c r="AB2073" s="40"/>
      <c r="AC2073" s="40"/>
      <c r="AD2073" s="55"/>
      <c r="AE2073" s="56"/>
      <c r="AF2073" s="56"/>
      <c r="AG2073" s="56"/>
      <c r="AH2073" s="56"/>
      <c r="AI2073" s="56"/>
      <c r="AJ2073" s="56"/>
      <c r="AK2073" s="56"/>
    </row>
    <row r="2074" ht="26.25" customHeight="1">
      <c r="A2074" s="40">
        <v>1977.0</v>
      </c>
      <c r="B2074" s="49" t="s">
        <v>9071</v>
      </c>
      <c r="C2074" s="49" t="s">
        <v>9469</v>
      </c>
      <c r="D2074" s="68" t="s">
        <v>9073</v>
      </c>
      <c r="E2074" s="68"/>
      <c r="F2074" s="41" t="s">
        <v>119</v>
      </c>
      <c r="G2074" s="40" t="s">
        <v>102</v>
      </c>
      <c r="H2074" s="49" t="s">
        <v>9470</v>
      </c>
      <c r="I2074" s="49" t="s">
        <v>164</v>
      </c>
      <c r="J2074" s="49" t="s">
        <v>11</v>
      </c>
      <c r="K2074" s="49" t="s">
        <v>145</v>
      </c>
      <c r="L2074" s="52">
        <v>8.9636863034E10</v>
      </c>
      <c r="M2074" s="53">
        <v>8.2113237051E10</v>
      </c>
      <c r="N2074" s="49" t="s">
        <v>9471</v>
      </c>
      <c r="O2074" s="40" t="s">
        <v>106</v>
      </c>
      <c r="P2074" s="49" t="s">
        <v>123</v>
      </c>
      <c r="Q2074" s="40" t="s">
        <v>108</v>
      </c>
      <c r="R2074" s="49" t="s">
        <v>9472</v>
      </c>
      <c r="S2074" s="49" t="s">
        <v>9473</v>
      </c>
      <c r="T2074" s="49" t="s">
        <v>167</v>
      </c>
      <c r="U2074" s="49" t="s">
        <v>9474</v>
      </c>
      <c r="V2074" s="49" t="s">
        <v>9475</v>
      </c>
      <c r="W2074" s="49" t="s">
        <v>593</v>
      </c>
      <c r="X2074" s="111" t="s">
        <v>9476</v>
      </c>
      <c r="Y2074" s="55"/>
      <c r="Z2074" s="40"/>
      <c r="AA2074" s="55"/>
      <c r="AB2074" s="40"/>
      <c r="AC2074" s="40"/>
      <c r="AD2074" s="55"/>
      <c r="AE2074" s="56"/>
      <c r="AF2074" s="56"/>
      <c r="AG2074" s="56"/>
      <c r="AH2074" s="56"/>
      <c r="AI2074" s="56"/>
      <c r="AJ2074" s="56"/>
      <c r="AK2074" s="56"/>
    </row>
    <row r="2075" ht="26.25" customHeight="1">
      <c r="A2075" s="40">
        <v>1978.0</v>
      </c>
      <c r="B2075" s="49" t="s">
        <v>9477</v>
      </c>
      <c r="C2075" s="49" t="s">
        <v>9478</v>
      </c>
      <c r="D2075" s="68" t="s">
        <v>9479</v>
      </c>
      <c r="E2075" s="68"/>
      <c r="F2075" s="41" t="s">
        <v>119</v>
      </c>
      <c r="G2075" s="40" t="s">
        <v>9283</v>
      </c>
      <c r="H2075" s="49" t="s">
        <v>9480</v>
      </c>
      <c r="I2075" s="49" t="s">
        <v>2308</v>
      </c>
      <c r="J2075" s="49" t="s">
        <v>13</v>
      </c>
      <c r="K2075" s="49" t="s">
        <v>145</v>
      </c>
      <c r="L2075" s="52">
        <v>8.952351939E10</v>
      </c>
      <c r="M2075" s="53">
        <v>8.9523519398E10</v>
      </c>
      <c r="N2075" s="49" t="s">
        <v>9477</v>
      </c>
      <c r="O2075" s="40" t="s">
        <v>106</v>
      </c>
      <c r="P2075" s="49" t="s">
        <v>8998</v>
      </c>
      <c r="Q2075" s="40" t="s">
        <v>108</v>
      </c>
      <c r="R2075" s="49" t="s">
        <v>9481</v>
      </c>
      <c r="S2075" s="49" t="s">
        <v>9482</v>
      </c>
      <c r="T2075" s="49" t="s">
        <v>1636</v>
      </c>
      <c r="U2075" s="49" t="s">
        <v>9483</v>
      </c>
      <c r="V2075" s="49" t="s">
        <v>9484</v>
      </c>
      <c r="W2075" s="49" t="s">
        <v>159</v>
      </c>
      <c r="X2075" s="111" t="s">
        <v>9485</v>
      </c>
      <c r="Y2075" s="55"/>
      <c r="Z2075" s="40"/>
      <c r="AA2075" s="55"/>
      <c r="AB2075" s="40"/>
      <c r="AC2075" s="40"/>
      <c r="AD2075" s="55"/>
      <c r="AE2075" s="56"/>
      <c r="AF2075" s="56"/>
      <c r="AG2075" s="56"/>
      <c r="AH2075" s="56"/>
      <c r="AI2075" s="56"/>
      <c r="AJ2075" s="56"/>
      <c r="AK2075" s="56"/>
    </row>
    <row r="2076" ht="26.25" customHeight="1">
      <c r="A2076" s="40">
        <v>1979.0</v>
      </c>
      <c r="B2076" s="49" t="s">
        <v>9486</v>
      </c>
      <c r="C2076" s="49" t="s">
        <v>9487</v>
      </c>
      <c r="D2076" s="68" t="s">
        <v>9488</v>
      </c>
      <c r="E2076" s="68"/>
      <c r="F2076" s="41" t="s">
        <v>119</v>
      </c>
      <c r="G2076" s="40" t="s">
        <v>102</v>
      </c>
      <c r="H2076" s="49" t="s">
        <v>9489</v>
      </c>
      <c r="I2076" s="49" t="s">
        <v>2609</v>
      </c>
      <c r="J2076" s="49" t="s">
        <v>13</v>
      </c>
      <c r="K2076" s="49" t="s">
        <v>145</v>
      </c>
      <c r="L2076" s="52">
        <v>8.2124164324E10</v>
      </c>
      <c r="M2076" s="53">
        <v>8.1381815779E10</v>
      </c>
      <c r="N2076" s="49" t="s">
        <v>9486</v>
      </c>
      <c r="O2076" s="40" t="s">
        <v>2961</v>
      </c>
      <c r="P2076" s="49" t="s">
        <v>9490</v>
      </c>
      <c r="Q2076" s="40" t="s">
        <v>108</v>
      </c>
      <c r="R2076" s="49" t="s">
        <v>278</v>
      </c>
      <c r="S2076" s="49" t="s">
        <v>9491</v>
      </c>
      <c r="T2076" s="49" t="s">
        <v>1636</v>
      </c>
      <c r="U2076" s="49" t="s">
        <v>9492</v>
      </c>
      <c r="V2076" s="49" t="s">
        <v>9493</v>
      </c>
      <c r="W2076" s="49" t="s">
        <v>159</v>
      </c>
      <c r="X2076" s="111" t="s">
        <v>9494</v>
      </c>
      <c r="Y2076" s="55"/>
      <c r="Z2076" s="40"/>
      <c r="AA2076" s="55"/>
      <c r="AB2076" s="40"/>
      <c r="AC2076" s="40"/>
      <c r="AD2076" s="55"/>
      <c r="AE2076" s="56"/>
      <c r="AF2076" s="56"/>
      <c r="AG2076" s="56"/>
      <c r="AH2076" s="56"/>
      <c r="AI2076" s="56"/>
      <c r="AJ2076" s="56"/>
      <c r="AK2076" s="56"/>
    </row>
    <row r="2077" ht="26.25" customHeight="1">
      <c r="A2077" s="40">
        <v>1980.0</v>
      </c>
      <c r="B2077" s="49" t="s">
        <v>9495</v>
      </c>
      <c r="C2077" s="49" t="s">
        <v>9496</v>
      </c>
      <c r="D2077" s="67">
        <v>34648.0</v>
      </c>
      <c r="E2077" s="67"/>
      <c r="F2077" s="41" t="s">
        <v>101</v>
      </c>
      <c r="G2077" s="40" t="s">
        <v>102</v>
      </c>
      <c r="H2077" s="49" t="s">
        <v>9497</v>
      </c>
      <c r="I2077" s="49" t="s">
        <v>224</v>
      </c>
      <c r="J2077" s="49" t="s">
        <v>15</v>
      </c>
      <c r="K2077" s="49" t="s">
        <v>145</v>
      </c>
      <c r="L2077" s="52">
        <v>8.1223600648E10</v>
      </c>
      <c r="M2077" s="53">
        <v>8.95325679179E11</v>
      </c>
      <c r="N2077" s="49" t="s">
        <v>9498</v>
      </c>
      <c r="O2077" s="40" t="s">
        <v>106</v>
      </c>
      <c r="P2077" s="49" t="s">
        <v>123</v>
      </c>
      <c r="Q2077" s="40" t="s">
        <v>139</v>
      </c>
      <c r="R2077" s="49" t="s">
        <v>9499</v>
      </c>
      <c r="S2077" s="49" t="s">
        <v>9500</v>
      </c>
      <c r="T2077" s="49" t="s">
        <v>167</v>
      </c>
      <c r="U2077" s="49" t="s">
        <v>9501</v>
      </c>
      <c r="V2077" s="49" t="s">
        <v>9502</v>
      </c>
      <c r="W2077" s="49" t="s">
        <v>159</v>
      </c>
      <c r="X2077" s="111" t="s">
        <v>9503</v>
      </c>
      <c r="Y2077" s="55"/>
      <c r="Z2077" s="40"/>
      <c r="AA2077" s="55"/>
      <c r="AB2077" s="40"/>
      <c r="AC2077" s="40"/>
      <c r="AD2077" s="55"/>
      <c r="AE2077" s="56"/>
      <c r="AF2077" s="56"/>
      <c r="AG2077" s="56"/>
      <c r="AH2077" s="56"/>
      <c r="AI2077" s="56"/>
      <c r="AJ2077" s="56"/>
      <c r="AK2077" s="56"/>
    </row>
    <row r="2078" ht="26.25" customHeight="1">
      <c r="A2078" s="40">
        <v>1981.0</v>
      </c>
      <c r="B2078" s="49" t="s">
        <v>9504</v>
      </c>
      <c r="C2078" s="49" t="s">
        <v>9505</v>
      </c>
      <c r="D2078" s="68" t="s">
        <v>9506</v>
      </c>
      <c r="E2078" s="68"/>
      <c r="F2078" s="41" t="s">
        <v>101</v>
      </c>
      <c r="G2078" s="40" t="s">
        <v>102</v>
      </c>
      <c r="H2078" s="49" t="s">
        <v>9507</v>
      </c>
      <c r="I2078" s="49" t="s">
        <v>2516</v>
      </c>
      <c r="J2078" s="49" t="s">
        <v>11</v>
      </c>
      <c r="K2078" s="49" t="s">
        <v>145</v>
      </c>
      <c r="L2078" s="52">
        <v>8.2219456322E10</v>
      </c>
      <c r="M2078" s="53">
        <v>8.2317389097E10</v>
      </c>
      <c r="N2078" s="49" t="s">
        <v>9504</v>
      </c>
      <c r="O2078" s="40" t="s">
        <v>106</v>
      </c>
      <c r="P2078" s="49" t="s">
        <v>123</v>
      </c>
      <c r="Q2078" s="40" t="s">
        <v>108</v>
      </c>
      <c r="R2078" s="49" t="s">
        <v>9508</v>
      </c>
      <c r="S2078" s="49" t="s">
        <v>1244</v>
      </c>
      <c r="T2078" s="49" t="s">
        <v>167</v>
      </c>
      <c r="U2078" s="49" t="s">
        <v>9509</v>
      </c>
      <c r="V2078" s="49" t="s">
        <v>9510</v>
      </c>
      <c r="W2078" s="49" t="s">
        <v>114</v>
      </c>
      <c r="X2078" s="49" t="s">
        <v>9511</v>
      </c>
      <c r="Y2078" s="55"/>
      <c r="Z2078" s="40"/>
      <c r="AA2078" s="55"/>
      <c r="AB2078" s="40"/>
      <c r="AC2078" s="40"/>
      <c r="AD2078" s="55"/>
      <c r="AE2078" s="56"/>
      <c r="AF2078" s="56"/>
      <c r="AG2078" s="56"/>
      <c r="AH2078" s="56"/>
      <c r="AI2078" s="56"/>
      <c r="AJ2078" s="56"/>
      <c r="AK2078" s="56"/>
    </row>
    <row r="2079" ht="26.25" customHeight="1">
      <c r="A2079" s="40">
        <v>1982.0</v>
      </c>
      <c r="B2079" s="49" t="s">
        <v>9512</v>
      </c>
      <c r="C2079" s="49" t="s">
        <v>9513</v>
      </c>
      <c r="D2079" s="67">
        <v>37439.0</v>
      </c>
      <c r="E2079" s="67"/>
      <c r="F2079" s="41" t="s">
        <v>101</v>
      </c>
      <c r="G2079" s="40" t="s">
        <v>102</v>
      </c>
      <c r="H2079" s="49" t="s">
        <v>9514</v>
      </c>
      <c r="I2079" s="49" t="s">
        <v>15</v>
      </c>
      <c r="J2079" s="49" t="s">
        <v>15</v>
      </c>
      <c r="K2079" s="49" t="s">
        <v>105</v>
      </c>
      <c r="L2079" s="52">
        <v>8.5775667738E10</v>
      </c>
      <c r="M2079" s="53">
        <v>8.1381858427E10</v>
      </c>
      <c r="N2079" s="49" t="s">
        <v>9515</v>
      </c>
      <c r="O2079" s="40" t="s">
        <v>177</v>
      </c>
      <c r="P2079" s="49" t="s">
        <v>123</v>
      </c>
      <c r="Q2079" s="40" t="s">
        <v>179</v>
      </c>
      <c r="R2079" s="49" t="s">
        <v>9516</v>
      </c>
      <c r="S2079" s="49" t="s">
        <v>9517</v>
      </c>
      <c r="T2079" s="49" t="s">
        <v>167</v>
      </c>
      <c r="U2079" s="49" t="s">
        <v>9518</v>
      </c>
      <c r="V2079" s="49" t="s">
        <v>308</v>
      </c>
      <c r="W2079" s="49" t="s">
        <v>593</v>
      </c>
      <c r="X2079" s="49" t="s">
        <v>9519</v>
      </c>
      <c r="Y2079" s="55"/>
      <c r="Z2079" s="40"/>
      <c r="AA2079" s="55"/>
      <c r="AB2079" s="40"/>
      <c r="AC2079" s="40"/>
      <c r="AD2079" s="55"/>
      <c r="AE2079" s="56"/>
      <c r="AF2079" s="56"/>
      <c r="AG2079" s="56"/>
      <c r="AH2079" s="56"/>
      <c r="AI2079" s="56"/>
      <c r="AJ2079" s="56"/>
      <c r="AK2079" s="56"/>
    </row>
    <row r="2080" ht="26.25" customHeight="1">
      <c r="A2080" s="40">
        <v>1983.0</v>
      </c>
      <c r="B2080" s="49" t="s">
        <v>9520</v>
      </c>
      <c r="C2080" s="49" t="s">
        <v>9521</v>
      </c>
      <c r="D2080" s="67">
        <v>34672.0</v>
      </c>
      <c r="E2080" s="67"/>
      <c r="F2080" s="41" t="s">
        <v>101</v>
      </c>
      <c r="G2080" s="40" t="s">
        <v>102</v>
      </c>
      <c r="H2080" s="49" t="s">
        <v>9522</v>
      </c>
      <c r="I2080" s="49" t="s">
        <v>9523</v>
      </c>
      <c r="J2080" s="49" t="s">
        <v>39</v>
      </c>
      <c r="K2080" s="49" t="s">
        <v>145</v>
      </c>
      <c r="L2080" s="52">
        <v>8.5766944423E10</v>
      </c>
      <c r="M2080" s="53">
        <v>8.5789995024E10</v>
      </c>
      <c r="N2080" s="49" t="s">
        <v>9524</v>
      </c>
      <c r="O2080" s="40" t="s">
        <v>177</v>
      </c>
      <c r="P2080" s="49" t="s">
        <v>123</v>
      </c>
      <c r="Q2080" s="40" t="s">
        <v>108</v>
      </c>
      <c r="R2080" s="49" t="s">
        <v>9525</v>
      </c>
      <c r="S2080" s="49" t="s">
        <v>9526</v>
      </c>
      <c r="T2080" s="49" t="s">
        <v>167</v>
      </c>
      <c r="U2080" s="49" t="s">
        <v>9527</v>
      </c>
      <c r="V2080" s="49" t="s">
        <v>1244</v>
      </c>
      <c r="W2080" s="49" t="s">
        <v>159</v>
      </c>
      <c r="X2080" s="49" t="s">
        <v>9528</v>
      </c>
      <c r="Y2080" s="55"/>
      <c r="Z2080" s="40"/>
      <c r="AA2080" s="55"/>
      <c r="AB2080" s="40"/>
      <c r="AC2080" s="40"/>
      <c r="AD2080" s="55"/>
      <c r="AE2080" s="56"/>
      <c r="AF2080" s="56"/>
      <c r="AG2080" s="56"/>
      <c r="AH2080" s="56"/>
      <c r="AI2080" s="56"/>
      <c r="AJ2080" s="56"/>
      <c r="AK2080" s="56"/>
    </row>
    <row r="2081" ht="26.25" customHeight="1">
      <c r="A2081" s="40">
        <v>1984.0</v>
      </c>
      <c r="B2081" s="49" t="s">
        <v>9529</v>
      </c>
      <c r="C2081" s="49" t="s">
        <v>9530</v>
      </c>
      <c r="D2081" s="68" t="s">
        <v>9531</v>
      </c>
      <c r="E2081" s="68"/>
      <c r="F2081" s="41" t="s">
        <v>101</v>
      </c>
      <c r="G2081" s="40" t="s">
        <v>200</v>
      </c>
      <c r="H2081" s="49" t="s">
        <v>9532</v>
      </c>
      <c r="I2081" s="49" t="s">
        <v>1925</v>
      </c>
      <c r="J2081" s="49" t="s">
        <v>13</v>
      </c>
      <c r="K2081" s="49" t="s">
        <v>105</v>
      </c>
      <c r="L2081" s="52">
        <v>8.96510768128E11</v>
      </c>
      <c r="M2081" s="53">
        <v>8.95404364422E11</v>
      </c>
      <c r="N2081" s="49" t="s">
        <v>9529</v>
      </c>
      <c r="O2081" s="40" t="s">
        <v>106</v>
      </c>
      <c r="P2081" s="49" t="s">
        <v>123</v>
      </c>
      <c r="Q2081" s="40" t="s">
        <v>139</v>
      </c>
      <c r="R2081" s="49" t="s">
        <v>9533</v>
      </c>
      <c r="S2081" s="49" t="s">
        <v>9534</v>
      </c>
      <c r="T2081" s="49" t="s">
        <v>1636</v>
      </c>
      <c r="U2081" s="49" t="s">
        <v>8999</v>
      </c>
      <c r="V2081" s="49" t="s">
        <v>9535</v>
      </c>
      <c r="W2081" s="49" t="s">
        <v>145</v>
      </c>
      <c r="X2081" s="49" t="s">
        <v>9530</v>
      </c>
      <c r="Y2081" s="55"/>
      <c r="Z2081" s="40"/>
      <c r="AA2081" s="55"/>
      <c r="AB2081" s="40"/>
      <c r="AC2081" s="40"/>
      <c r="AD2081" s="55"/>
      <c r="AE2081" s="56"/>
      <c r="AF2081" s="56"/>
      <c r="AG2081" s="56"/>
      <c r="AH2081" s="56"/>
      <c r="AI2081" s="56"/>
      <c r="AJ2081" s="56"/>
      <c r="AK2081" s="56"/>
    </row>
    <row r="2082" ht="26.25" customHeight="1">
      <c r="A2082" s="40">
        <v>1985.0</v>
      </c>
      <c r="B2082" s="49" t="s">
        <v>9536</v>
      </c>
      <c r="C2082" s="49" t="s">
        <v>9537</v>
      </c>
      <c r="D2082" s="68" t="s">
        <v>9538</v>
      </c>
      <c r="E2082" s="68"/>
      <c r="F2082" s="41" t="s">
        <v>101</v>
      </c>
      <c r="G2082" s="40" t="s">
        <v>200</v>
      </c>
      <c r="H2082" s="49" t="s">
        <v>9539</v>
      </c>
      <c r="I2082" s="49" t="s">
        <v>164</v>
      </c>
      <c r="J2082" s="49" t="s">
        <v>11</v>
      </c>
      <c r="K2082" s="49" t="s">
        <v>105</v>
      </c>
      <c r="L2082" s="52">
        <v>8.963825677E10</v>
      </c>
      <c r="M2082" s="53">
        <v>8.5718082367E10</v>
      </c>
      <c r="N2082" s="49" t="s">
        <v>9540</v>
      </c>
      <c r="O2082" s="40" t="s">
        <v>106</v>
      </c>
      <c r="P2082" s="49" t="s">
        <v>9490</v>
      </c>
      <c r="Q2082" s="40" t="s">
        <v>108</v>
      </c>
      <c r="R2082" s="49" t="s">
        <v>202</v>
      </c>
      <c r="S2082" s="49" t="s">
        <v>9541</v>
      </c>
      <c r="T2082" s="49" t="s">
        <v>167</v>
      </c>
      <c r="U2082" s="49" t="s">
        <v>9542</v>
      </c>
      <c r="V2082" s="49" t="s">
        <v>9543</v>
      </c>
      <c r="W2082" s="49" t="s">
        <v>159</v>
      </c>
      <c r="X2082" s="49" t="s">
        <v>9544</v>
      </c>
      <c r="Y2082" s="55"/>
      <c r="Z2082" s="40"/>
      <c r="AA2082" s="55"/>
      <c r="AB2082" s="40"/>
      <c r="AC2082" s="40"/>
      <c r="AD2082" s="55"/>
      <c r="AE2082" s="56"/>
      <c r="AF2082" s="56"/>
      <c r="AG2082" s="56"/>
      <c r="AH2082" s="56"/>
      <c r="AI2082" s="56"/>
      <c r="AJ2082" s="56"/>
      <c r="AK2082" s="56"/>
    </row>
    <row r="2083" ht="26.25" customHeight="1">
      <c r="A2083" s="40">
        <v>1986.0</v>
      </c>
      <c r="B2083" s="49" t="s">
        <v>2207</v>
      </c>
      <c r="C2083" s="49" t="s">
        <v>9545</v>
      </c>
      <c r="D2083" s="68" t="s">
        <v>9546</v>
      </c>
      <c r="E2083" s="68"/>
      <c r="F2083" s="41" t="s">
        <v>101</v>
      </c>
      <c r="G2083" s="40" t="s">
        <v>200</v>
      </c>
      <c r="H2083" s="49" t="s">
        <v>2867</v>
      </c>
      <c r="I2083" s="49" t="s">
        <v>8334</v>
      </c>
      <c r="J2083" s="49" t="s">
        <v>10</v>
      </c>
      <c r="K2083" s="49" t="s">
        <v>105</v>
      </c>
      <c r="L2083" s="52">
        <v>8.2247513534E10</v>
      </c>
      <c r="M2083" s="53">
        <v>8.1246870878E10</v>
      </c>
      <c r="N2083" s="49" t="s">
        <v>9547</v>
      </c>
      <c r="O2083" s="40" t="s">
        <v>5</v>
      </c>
      <c r="P2083" s="49" t="s">
        <v>123</v>
      </c>
      <c r="Q2083" s="40" t="s">
        <v>139</v>
      </c>
      <c r="R2083" s="49" t="s">
        <v>9548</v>
      </c>
      <c r="S2083" s="49" t="s">
        <v>9549</v>
      </c>
      <c r="T2083" s="49" t="s">
        <v>167</v>
      </c>
      <c r="U2083" s="49" t="s">
        <v>9550</v>
      </c>
      <c r="V2083" s="49" t="s">
        <v>9551</v>
      </c>
      <c r="W2083" s="49" t="s">
        <v>159</v>
      </c>
      <c r="X2083" s="49" t="s">
        <v>9552</v>
      </c>
      <c r="Y2083" s="55"/>
      <c r="Z2083" s="40"/>
      <c r="AA2083" s="55"/>
      <c r="AB2083" s="40"/>
      <c r="AC2083" s="40"/>
      <c r="AD2083" s="55"/>
      <c r="AE2083" s="56"/>
      <c r="AF2083" s="56"/>
      <c r="AG2083" s="56"/>
      <c r="AH2083" s="56"/>
      <c r="AI2083" s="56"/>
      <c r="AJ2083" s="56"/>
      <c r="AK2083" s="56"/>
    </row>
    <row r="2084" ht="26.25" customHeight="1">
      <c r="A2084" s="40">
        <v>1987.0</v>
      </c>
      <c r="B2084" s="49" t="s">
        <v>801</v>
      </c>
      <c r="C2084" s="49" t="s">
        <v>802</v>
      </c>
      <c r="D2084" s="68" t="s">
        <v>4517</v>
      </c>
      <c r="E2084" s="68"/>
      <c r="F2084" s="41" t="s">
        <v>119</v>
      </c>
      <c r="G2084" s="40" t="s">
        <v>102</v>
      </c>
      <c r="H2084" s="49" t="s">
        <v>9553</v>
      </c>
      <c r="I2084" s="49" t="s">
        <v>224</v>
      </c>
      <c r="J2084" s="49" t="s">
        <v>15</v>
      </c>
      <c r="K2084" s="49" t="s">
        <v>145</v>
      </c>
      <c r="L2084" s="52">
        <v>8.28137000665E11</v>
      </c>
      <c r="M2084" s="53">
        <v>8.1311463632E10</v>
      </c>
      <c r="N2084" s="49" t="s">
        <v>801</v>
      </c>
      <c r="O2084" s="40" t="s">
        <v>5</v>
      </c>
      <c r="P2084" s="49" t="s">
        <v>138</v>
      </c>
      <c r="Q2084" s="40" t="s">
        <v>139</v>
      </c>
      <c r="R2084" s="49" t="s">
        <v>9554</v>
      </c>
      <c r="S2084" s="49" t="s">
        <v>9555</v>
      </c>
      <c r="T2084" s="49" t="s">
        <v>167</v>
      </c>
      <c r="U2084" s="49" t="s">
        <v>9556</v>
      </c>
      <c r="V2084" s="49" t="s">
        <v>9557</v>
      </c>
      <c r="W2084" s="49" t="s">
        <v>593</v>
      </c>
      <c r="X2084" s="49" t="s">
        <v>9558</v>
      </c>
      <c r="Y2084" s="55"/>
      <c r="Z2084" s="40"/>
      <c r="AA2084" s="55"/>
      <c r="AB2084" s="40"/>
      <c r="AC2084" s="40"/>
      <c r="AD2084" s="55"/>
      <c r="AE2084" s="56"/>
      <c r="AF2084" s="56"/>
      <c r="AG2084" s="56"/>
      <c r="AH2084" s="56"/>
      <c r="AI2084" s="56"/>
      <c r="AJ2084" s="56"/>
      <c r="AK2084" s="56"/>
    </row>
    <row r="2085" ht="26.25" customHeight="1">
      <c r="A2085" s="40">
        <v>1988.0</v>
      </c>
      <c r="B2085" s="49" t="s">
        <v>9559</v>
      </c>
      <c r="C2085" s="49" t="s">
        <v>9560</v>
      </c>
      <c r="D2085" s="67">
        <v>35437.0</v>
      </c>
      <c r="E2085" s="67"/>
      <c r="F2085" s="41" t="s">
        <v>101</v>
      </c>
      <c r="G2085" s="40" t="s">
        <v>102</v>
      </c>
      <c r="H2085" s="49" t="s">
        <v>9561</v>
      </c>
      <c r="I2085" s="49" t="s">
        <v>3224</v>
      </c>
      <c r="J2085" s="49" t="s">
        <v>10</v>
      </c>
      <c r="K2085" s="49" t="s">
        <v>145</v>
      </c>
      <c r="L2085" s="52">
        <v>8.1238327373E10</v>
      </c>
      <c r="M2085" s="53">
        <v>8.7862323427E10</v>
      </c>
      <c r="N2085" s="49" t="s">
        <v>9562</v>
      </c>
      <c r="O2085" s="40" t="s">
        <v>5</v>
      </c>
      <c r="P2085" s="49" t="s">
        <v>123</v>
      </c>
      <c r="Q2085" s="41" t="s">
        <v>124</v>
      </c>
      <c r="R2085" s="49" t="s">
        <v>9563</v>
      </c>
      <c r="S2085" s="49" t="s">
        <v>9564</v>
      </c>
      <c r="T2085" s="49" t="s">
        <v>1636</v>
      </c>
      <c r="U2085" s="49" t="s">
        <v>9565</v>
      </c>
      <c r="V2085" s="49" t="s">
        <v>9566</v>
      </c>
      <c r="W2085" s="49" t="s">
        <v>9361</v>
      </c>
      <c r="X2085" s="49" t="s">
        <v>9567</v>
      </c>
      <c r="Y2085" s="55"/>
      <c r="Z2085" s="40"/>
      <c r="AA2085" s="55"/>
      <c r="AB2085" s="40"/>
      <c r="AC2085" s="40"/>
      <c r="AD2085" s="55"/>
      <c r="AE2085" s="56"/>
      <c r="AF2085" s="56"/>
      <c r="AG2085" s="56"/>
      <c r="AH2085" s="56"/>
      <c r="AI2085" s="56"/>
      <c r="AJ2085" s="56"/>
      <c r="AK2085" s="56"/>
    </row>
    <row r="2086" ht="26.25" customHeight="1">
      <c r="A2086" s="40">
        <v>1989.0</v>
      </c>
      <c r="B2086" s="49" t="s">
        <v>8219</v>
      </c>
      <c r="C2086" s="49" t="s">
        <v>9568</v>
      </c>
      <c r="D2086" s="67">
        <v>34640.0</v>
      </c>
      <c r="E2086" s="67"/>
      <c r="F2086" s="41" t="s">
        <v>119</v>
      </c>
      <c r="G2086" s="40" t="s">
        <v>102</v>
      </c>
      <c r="H2086" s="49" t="s">
        <v>9569</v>
      </c>
      <c r="I2086" s="49" t="s">
        <v>1955</v>
      </c>
      <c r="J2086" s="49" t="s">
        <v>15</v>
      </c>
      <c r="K2086" s="49" t="s">
        <v>145</v>
      </c>
      <c r="L2086" s="52">
        <v>8.2157000559E10</v>
      </c>
      <c r="M2086" s="53">
        <v>8.18896918E8</v>
      </c>
      <c r="N2086" s="49" t="s">
        <v>8219</v>
      </c>
      <c r="O2086" s="40" t="s">
        <v>6844</v>
      </c>
      <c r="P2086" s="49" t="s">
        <v>123</v>
      </c>
      <c r="Q2086" s="40" t="s">
        <v>139</v>
      </c>
      <c r="R2086" s="49" t="s">
        <v>9570</v>
      </c>
      <c r="S2086" s="49" t="s">
        <v>9570</v>
      </c>
      <c r="T2086" s="49" t="s">
        <v>1636</v>
      </c>
      <c r="U2086" s="49" t="s">
        <v>9571</v>
      </c>
      <c r="V2086" s="49" t="s">
        <v>1244</v>
      </c>
      <c r="W2086" s="49" t="s">
        <v>145</v>
      </c>
      <c r="X2086" s="49" t="s">
        <v>1244</v>
      </c>
      <c r="Y2086" s="55"/>
      <c r="Z2086" s="40"/>
      <c r="AA2086" s="55"/>
      <c r="AB2086" s="40"/>
      <c r="AC2086" s="40"/>
      <c r="AD2086" s="55"/>
      <c r="AE2086" s="56"/>
      <c r="AF2086" s="56"/>
      <c r="AG2086" s="56"/>
      <c r="AH2086" s="56"/>
      <c r="AI2086" s="56"/>
      <c r="AJ2086" s="56"/>
      <c r="AK2086" s="56"/>
    </row>
    <row r="2087" ht="26.25" customHeight="1">
      <c r="A2087" s="40">
        <v>1990.0</v>
      </c>
      <c r="B2087" s="49" t="s">
        <v>9572</v>
      </c>
      <c r="C2087" s="49" t="s">
        <v>9573</v>
      </c>
      <c r="D2087" s="67">
        <v>35190.0</v>
      </c>
      <c r="E2087" s="67"/>
      <c r="F2087" s="41" t="s">
        <v>101</v>
      </c>
      <c r="G2087" s="40" t="s">
        <v>102</v>
      </c>
      <c r="H2087" s="49" t="s">
        <v>9574</v>
      </c>
      <c r="I2087" s="49" t="s">
        <v>2536</v>
      </c>
      <c r="J2087" s="49" t="s">
        <v>11</v>
      </c>
      <c r="K2087" s="49" t="s">
        <v>105</v>
      </c>
      <c r="L2087" s="52">
        <v>8.2116583209E10</v>
      </c>
      <c r="M2087" s="53">
        <v>8.5270851283E10</v>
      </c>
      <c r="N2087" s="49" t="s">
        <v>9572</v>
      </c>
      <c r="O2087" s="40" t="s">
        <v>177</v>
      </c>
      <c r="P2087" s="49" t="s">
        <v>123</v>
      </c>
      <c r="Q2087" s="40" t="s">
        <v>108</v>
      </c>
      <c r="R2087" s="49" t="s">
        <v>9575</v>
      </c>
      <c r="S2087" s="49" t="s">
        <v>9576</v>
      </c>
      <c r="T2087" s="49" t="s">
        <v>167</v>
      </c>
      <c r="U2087" s="49" t="s">
        <v>9577</v>
      </c>
      <c r="V2087" s="49" t="s">
        <v>9578</v>
      </c>
      <c r="W2087" s="49" t="s">
        <v>9579</v>
      </c>
      <c r="X2087" s="49" t="s">
        <v>9580</v>
      </c>
      <c r="Y2087" s="55"/>
      <c r="Z2087" s="40"/>
      <c r="AA2087" s="55"/>
      <c r="AB2087" s="40"/>
      <c r="AC2087" s="40"/>
      <c r="AD2087" s="55"/>
      <c r="AE2087" s="56"/>
      <c r="AF2087" s="56"/>
      <c r="AG2087" s="56"/>
      <c r="AH2087" s="56"/>
      <c r="AI2087" s="56"/>
      <c r="AJ2087" s="56"/>
      <c r="AK2087" s="56"/>
    </row>
    <row r="2088" ht="26.25" customHeight="1">
      <c r="A2088" s="40">
        <v>1991.0</v>
      </c>
      <c r="B2088" s="49" t="s">
        <v>9581</v>
      </c>
      <c r="C2088" s="49" t="s">
        <v>9582</v>
      </c>
      <c r="D2088" s="68" t="s">
        <v>9583</v>
      </c>
      <c r="E2088" s="68"/>
      <c r="F2088" s="41" t="s">
        <v>101</v>
      </c>
      <c r="G2088" s="40" t="s">
        <v>102</v>
      </c>
      <c r="H2088" s="49" t="s">
        <v>9584</v>
      </c>
      <c r="I2088" s="49" t="s">
        <v>9585</v>
      </c>
      <c r="J2088" s="49" t="s">
        <v>24</v>
      </c>
      <c r="K2088" s="49" t="s">
        <v>105</v>
      </c>
      <c r="L2088" s="52">
        <v>8.522978539E10</v>
      </c>
      <c r="M2088" s="53">
        <v>6.282313077812E12</v>
      </c>
      <c r="N2088" s="49" t="s">
        <v>9586</v>
      </c>
      <c r="O2088" s="40" t="s">
        <v>106</v>
      </c>
      <c r="P2088" s="49" t="s">
        <v>138</v>
      </c>
      <c r="Q2088" s="40" t="s">
        <v>108</v>
      </c>
      <c r="R2088" s="49" t="s">
        <v>9587</v>
      </c>
      <c r="S2088" s="49" t="s">
        <v>9588</v>
      </c>
      <c r="T2088" s="49" t="s">
        <v>167</v>
      </c>
      <c r="U2088" s="49" t="s">
        <v>9589</v>
      </c>
      <c r="V2088" s="49" t="s">
        <v>9590</v>
      </c>
      <c r="W2088" s="49" t="s">
        <v>114</v>
      </c>
      <c r="X2088" s="49" t="s">
        <v>9582</v>
      </c>
      <c r="Y2088" s="55"/>
      <c r="Z2088" s="40"/>
      <c r="AA2088" s="55"/>
      <c r="AB2088" s="40"/>
      <c r="AC2088" s="40"/>
      <c r="AD2088" s="55"/>
      <c r="AE2088" s="56"/>
      <c r="AF2088" s="56"/>
      <c r="AG2088" s="56"/>
      <c r="AH2088" s="56"/>
      <c r="AI2088" s="56"/>
      <c r="AJ2088" s="56"/>
      <c r="AK2088" s="56"/>
    </row>
    <row r="2089" ht="26.25" customHeight="1">
      <c r="A2089" s="40">
        <v>1992.0</v>
      </c>
      <c r="B2089" s="49" t="s">
        <v>9591</v>
      </c>
      <c r="C2089" s="49" t="s">
        <v>9592</v>
      </c>
      <c r="D2089" s="67">
        <v>37169.0</v>
      </c>
      <c r="E2089" s="67"/>
      <c r="F2089" s="41" t="s">
        <v>101</v>
      </c>
      <c r="G2089" s="40" t="s">
        <v>102</v>
      </c>
      <c r="H2089" s="49" t="s">
        <v>9593</v>
      </c>
      <c r="I2089" s="49" t="s">
        <v>2609</v>
      </c>
      <c r="J2089" s="49" t="s">
        <v>13</v>
      </c>
      <c r="K2089" s="49" t="s">
        <v>105</v>
      </c>
      <c r="L2089" s="52">
        <v>8.9527339569E10</v>
      </c>
      <c r="M2089" s="53">
        <v>8.1310628785E10</v>
      </c>
      <c r="N2089" s="49" t="s">
        <v>9591</v>
      </c>
      <c r="O2089" s="40" t="s">
        <v>177</v>
      </c>
      <c r="P2089" s="49" t="s">
        <v>123</v>
      </c>
      <c r="Q2089" s="40" t="s">
        <v>108</v>
      </c>
      <c r="R2089" s="49" t="s">
        <v>9594</v>
      </c>
      <c r="S2089" s="49" t="s">
        <v>9595</v>
      </c>
      <c r="T2089" s="49" t="s">
        <v>167</v>
      </c>
      <c r="U2089" s="49" t="s">
        <v>9596</v>
      </c>
      <c r="V2089" s="49" t="s">
        <v>9597</v>
      </c>
      <c r="W2089" s="49" t="s">
        <v>593</v>
      </c>
      <c r="X2089" s="49" t="s">
        <v>9598</v>
      </c>
      <c r="Y2089" s="55"/>
      <c r="Z2089" s="40"/>
      <c r="AA2089" s="55"/>
      <c r="AB2089" s="40"/>
      <c r="AC2089" s="40"/>
      <c r="AD2089" s="55"/>
      <c r="AE2089" s="56"/>
      <c r="AF2089" s="56"/>
      <c r="AG2089" s="56"/>
      <c r="AH2089" s="56"/>
      <c r="AI2089" s="56"/>
      <c r="AJ2089" s="56"/>
      <c r="AK2089" s="56"/>
    </row>
    <row r="2090" ht="26.25" customHeight="1">
      <c r="A2090" s="40">
        <v>1993.0</v>
      </c>
      <c r="B2090" s="49" t="s">
        <v>9599</v>
      </c>
      <c r="C2090" s="49" t="s">
        <v>9600</v>
      </c>
      <c r="D2090" s="67">
        <v>36227.0</v>
      </c>
      <c r="E2090" s="67"/>
      <c r="F2090" s="41" t="s">
        <v>119</v>
      </c>
      <c r="G2090" s="40" t="s">
        <v>102</v>
      </c>
      <c r="H2090" s="49" t="s">
        <v>9601</v>
      </c>
      <c r="I2090" s="49" t="s">
        <v>2498</v>
      </c>
      <c r="J2090" s="49" t="s">
        <v>39</v>
      </c>
      <c r="K2090" s="49" t="s">
        <v>145</v>
      </c>
      <c r="L2090" s="52">
        <v>8.3160161352E10</v>
      </c>
      <c r="M2090" s="53">
        <v>8.3160161352E10</v>
      </c>
      <c r="N2090" s="49" t="s">
        <v>9602</v>
      </c>
      <c r="O2090" s="40" t="s">
        <v>106</v>
      </c>
      <c r="P2090" s="49" t="s">
        <v>123</v>
      </c>
      <c r="Q2090" s="40" t="s">
        <v>108</v>
      </c>
      <c r="R2090" s="49" t="s">
        <v>9603</v>
      </c>
      <c r="S2090" s="49" t="s">
        <v>1244</v>
      </c>
      <c r="T2090" s="49" t="s">
        <v>167</v>
      </c>
      <c r="U2090" s="49" t="s">
        <v>9604</v>
      </c>
      <c r="V2090" s="49" t="s">
        <v>9605</v>
      </c>
      <c r="W2090" s="49" t="s">
        <v>114</v>
      </c>
      <c r="X2090" s="49" t="s">
        <v>9600</v>
      </c>
      <c r="Y2090" s="55"/>
      <c r="Z2090" s="40"/>
      <c r="AA2090" s="55"/>
      <c r="AB2090" s="40"/>
      <c r="AC2090" s="40"/>
      <c r="AD2090" s="55"/>
      <c r="AE2090" s="56"/>
      <c r="AF2090" s="56"/>
      <c r="AG2090" s="56"/>
      <c r="AH2090" s="56"/>
      <c r="AI2090" s="56"/>
      <c r="AJ2090" s="56"/>
      <c r="AK2090" s="56"/>
    </row>
    <row r="2091" ht="26.25" customHeight="1">
      <c r="A2091" s="40">
        <v>1994.0</v>
      </c>
      <c r="B2091" s="49" t="s">
        <v>9606</v>
      </c>
      <c r="C2091" s="49" t="s">
        <v>9607</v>
      </c>
      <c r="D2091" s="68" t="s">
        <v>9608</v>
      </c>
      <c r="E2091" s="68"/>
      <c r="F2091" s="41" t="s">
        <v>119</v>
      </c>
      <c r="G2091" s="40" t="s">
        <v>102</v>
      </c>
      <c r="H2091" s="49" t="s">
        <v>9609</v>
      </c>
      <c r="I2091" s="49" t="s">
        <v>383</v>
      </c>
      <c r="J2091" s="49" t="s">
        <v>16</v>
      </c>
      <c r="K2091" s="49" t="s">
        <v>145</v>
      </c>
      <c r="L2091" s="52">
        <v>6.28563613102E11</v>
      </c>
      <c r="M2091" s="53">
        <v>8.7701595011E10</v>
      </c>
      <c r="N2091" s="49" t="s">
        <v>9606</v>
      </c>
      <c r="O2091" s="40" t="s">
        <v>177</v>
      </c>
      <c r="P2091" s="49" t="s">
        <v>123</v>
      </c>
      <c r="Q2091" s="40" t="s">
        <v>108</v>
      </c>
      <c r="R2091" s="49" t="s">
        <v>9610</v>
      </c>
      <c r="S2091" s="49" t="s">
        <v>1244</v>
      </c>
      <c r="T2091" s="49" t="s">
        <v>167</v>
      </c>
      <c r="U2091" s="49" t="s">
        <v>9611</v>
      </c>
      <c r="V2091" s="49" t="s">
        <v>9612</v>
      </c>
      <c r="W2091" s="49" t="s">
        <v>593</v>
      </c>
      <c r="X2091" s="49" t="s">
        <v>9613</v>
      </c>
      <c r="Y2091" s="55"/>
      <c r="Z2091" s="40"/>
      <c r="AA2091" s="55"/>
      <c r="AB2091" s="40"/>
      <c r="AC2091" s="40"/>
      <c r="AD2091" s="55"/>
      <c r="AE2091" s="56"/>
      <c r="AF2091" s="56"/>
      <c r="AG2091" s="56"/>
      <c r="AH2091" s="56"/>
      <c r="AI2091" s="56"/>
      <c r="AJ2091" s="56"/>
      <c r="AK2091" s="56"/>
    </row>
    <row r="2092" ht="26.25" customHeight="1">
      <c r="A2092" s="10">
        <f>A2091+1</f>
        <v>1995</v>
      </c>
      <c r="B2092" s="56"/>
      <c r="C2092" s="66" t="s">
        <v>9614</v>
      </c>
      <c r="D2092" s="61">
        <v>35627.0</v>
      </c>
      <c r="E2092" s="61"/>
      <c r="F2092" s="78" t="s">
        <v>101</v>
      </c>
      <c r="G2092" s="66" t="s">
        <v>102</v>
      </c>
      <c r="H2092" s="66" t="s">
        <v>9615</v>
      </c>
      <c r="I2092" s="66" t="s">
        <v>5760</v>
      </c>
      <c r="J2092" s="66" t="s">
        <v>13</v>
      </c>
      <c r="K2092" s="66" t="s">
        <v>105</v>
      </c>
      <c r="L2092" s="82" t="s">
        <v>9616</v>
      </c>
      <c r="M2092" s="64">
        <v>8.977215096E9</v>
      </c>
      <c r="N2092" s="66" t="s">
        <v>9617</v>
      </c>
      <c r="O2092" s="81" t="s">
        <v>106</v>
      </c>
      <c r="P2092" s="66" t="s">
        <v>123</v>
      </c>
      <c r="Q2092" s="66" t="s">
        <v>588</v>
      </c>
      <c r="R2092" s="66" t="s">
        <v>811</v>
      </c>
      <c r="S2092" s="66" t="s">
        <v>9618</v>
      </c>
      <c r="T2092" s="66" t="s">
        <v>9619</v>
      </c>
      <c r="U2092" s="66" t="s">
        <v>9620</v>
      </c>
      <c r="V2092" s="66" t="s">
        <v>9621</v>
      </c>
      <c r="W2092" s="66" t="s">
        <v>593</v>
      </c>
      <c r="X2092" s="82" t="s">
        <v>9622</v>
      </c>
      <c r="Y2092" s="82" t="s">
        <v>9623</v>
      </c>
      <c r="Z2092" s="66"/>
      <c r="AA2092" s="82" t="s">
        <v>9624</v>
      </c>
      <c r="AB2092" s="82" t="s">
        <v>9625</v>
      </c>
      <c r="AC2092" s="66" t="s">
        <v>9626</v>
      </c>
      <c r="AD2092" s="66"/>
      <c r="AE2092" s="82" t="s">
        <v>9627</v>
      </c>
      <c r="AF2092" s="56"/>
      <c r="AG2092" s="56"/>
      <c r="AH2092" s="56"/>
      <c r="AI2092" s="56"/>
      <c r="AJ2092" s="56"/>
      <c r="AK2092" s="56"/>
    </row>
    <row r="2093" ht="26.25" customHeight="1">
      <c r="A2093" s="40">
        <v>1995.0</v>
      </c>
      <c r="B2093" s="49" t="s">
        <v>9628</v>
      </c>
      <c r="C2093" s="49" t="s">
        <v>9629</v>
      </c>
      <c r="D2093" s="67">
        <v>30411.0</v>
      </c>
      <c r="E2093" s="67"/>
      <c r="F2093" s="41" t="s">
        <v>101</v>
      </c>
      <c r="G2093" s="40" t="s">
        <v>9283</v>
      </c>
      <c r="H2093" s="49" t="s">
        <v>9630</v>
      </c>
      <c r="I2093" s="49" t="s">
        <v>224</v>
      </c>
      <c r="J2093" s="49" t="s">
        <v>15</v>
      </c>
      <c r="K2093" s="49" t="s">
        <v>105</v>
      </c>
      <c r="L2093" s="52">
        <v>8.95391034898E11</v>
      </c>
      <c r="M2093" s="53">
        <v>8.211405545E10</v>
      </c>
      <c r="N2093" s="49" t="s">
        <v>9628</v>
      </c>
      <c r="O2093" s="40" t="s">
        <v>5</v>
      </c>
      <c r="P2093" s="49" t="s">
        <v>123</v>
      </c>
      <c r="Q2093" s="41" t="s">
        <v>124</v>
      </c>
      <c r="R2093" s="49" t="s">
        <v>9631</v>
      </c>
      <c r="S2093" s="49" t="s">
        <v>9632</v>
      </c>
      <c r="T2093" s="49" t="s">
        <v>1636</v>
      </c>
      <c r="U2093" s="49" t="s">
        <v>9633</v>
      </c>
      <c r="V2093" s="49" t="s">
        <v>9634</v>
      </c>
      <c r="W2093" s="49" t="s">
        <v>159</v>
      </c>
      <c r="X2093" s="49" t="s">
        <v>9635</v>
      </c>
      <c r="Y2093" s="55"/>
      <c r="Z2093" s="40"/>
      <c r="AA2093" s="55"/>
      <c r="AB2093" s="40"/>
      <c r="AC2093" s="40"/>
      <c r="AD2093" s="55"/>
      <c r="AE2093" s="56"/>
      <c r="AF2093" s="56"/>
      <c r="AG2093" s="56"/>
      <c r="AH2093" s="56"/>
      <c r="AI2093" s="56"/>
      <c r="AJ2093" s="56"/>
      <c r="AK2093" s="56"/>
    </row>
    <row r="2094" ht="26.25" customHeight="1">
      <c r="A2094" s="40">
        <v>1996.0</v>
      </c>
      <c r="B2094" s="49" t="s">
        <v>8964</v>
      </c>
      <c r="C2094" s="49" t="s">
        <v>9636</v>
      </c>
      <c r="D2094" s="68" t="s">
        <v>6685</v>
      </c>
      <c r="E2094" s="68"/>
      <c r="F2094" s="41" t="s">
        <v>101</v>
      </c>
      <c r="G2094" s="40" t="s">
        <v>200</v>
      </c>
      <c r="H2094" s="49" t="s">
        <v>9637</v>
      </c>
      <c r="I2094" s="49" t="s">
        <v>9638</v>
      </c>
      <c r="J2094" s="49" t="s">
        <v>15</v>
      </c>
      <c r="K2094" s="49" t="s">
        <v>145</v>
      </c>
      <c r="L2094" s="52">
        <v>8.2249363327E10</v>
      </c>
      <c r="M2094" s="53">
        <v>8.2311941065E10</v>
      </c>
      <c r="N2094" s="49" t="s">
        <v>8964</v>
      </c>
      <c r="O2094" s="40" t="s">
        <v>5</v>
      </c>
      <c r="P2094" s="49" t="s">
        <v>123</v>
      </c>
      <c r="Q2094" s="40" t="s">
        <v>108</v>
      </c>
      <c r="R2094" s="49" t="s">
        <v>9639</v>
      </c>
      <c r="S2094" s="49" t="s">
        <v>9640</v>
      </c>
      <c r="T2094" s="49" t="s">
        <v>167</v>
      </c>
      <c r="U2094" s="49" t="s">
        <v>9641</v>
      </c>
      <c r="V2094" s="49" t="s">
        <v>9642</v>
      </c>
      <c r="W2094" s="49" t="s">
        <v>145</v>
      </c>
      <c r="X2094" s="49" t="s">
        <v>389</v>
      </c>
      <c r="Y2094" s="55"/>
      <c r="Z2094" s="40"/>
      <c r="AA2094" s="55"/>
      <c r="AB2094" s="40"/>
      <c r="AC2094" s="40"/>
      <c r="AD2094" s="55"/>
      <c r="AE2094" s="56"/>
      <c r="AF2094" s="56"/>
      <c r="AG2094" s="56"/>
      <c r="AH2094" s="56"/>
      <c r="AI2094" s="56"/>
      <c r="AJ2094" s="56"/>
      <c r="AK2094" s="56"/>
    </row>
    <row r="2095" ht="26.25" customHeight="1">
      <c r="A2095" s="40">
        <v>1997.0</v>
      </c>
      <c r="B2095" s="49" t="s">
        <v>9643</v>
      </c>
      <c r="C2095" s="49" t="s">
        <v>8971</v>
      </c>
      <c r="D2095" s="68" t="s">
        <v>8972</v>
      </c>
      <c r="E2095" s="68"/>
      <c r="F2095" s="41" t="s">
        <v>119</v>
      </c>
      <c r="G2095" s="40" t="s">
        <v>102</v>
      </c>
      <c r="H2095" s="49" t="s">
        <v>9644</v>
      </c>
      <c r="I2095" s="49" t="s">
        <v>9645</v>
      </c>
      <c r="J2095" s="49" t="s">
        <v>24</v>
      </c>
      <c r="K2095" s="49" t="s">
        <v>145</v>
      </c>
      <c r="L2095" s="52">
        <v>8.2136687364E10</v>
      </c>
      <c r="M2095" s="53">
        <v>8.2138427265E10</v>
      </c>
      <c r="N2095" s="49" t="s">
        <v>9643</v>
      </c>
      <c r="O2095" s="40" t="s">
        <v>177</v>
      </c>
      <c r="P2095" s="49" t="s">
        <v>123</v>
      </c>
      <c r="Q2095" s="40" t="s">
        <v>108</v>
      </c>
      <c r="R2095" s="49" t="s">
        <v>9646</v>
      </c>
      <c r="S2095" s="49" t="s">
        <v>9647</v>
      </c>
      <c r="T2095" s="49" t="s">
        <v>167</v>
      </c>
      <c r="U2095" s="49" t="s">
        <v>9648</v>
      </c>
      <c r="V2095" s="49" t="s">
        <v>9649</v>
      </c>
      <c r="W2095" s="49" t="s">
        <v>593</v>
      </c>
      <c r="X2095" s="49" t="s">
        <v>9650</v>
      </c>
      <c r="Y2095" s="55"/>
      <c r="Z2095" s="40"/>
      <c r="AA2095" s="55"/>
      <c r="AB2095" s="40"/>
      <c r="AC2095" s="40"/>
      <c r="AD2095" s="55"/>
      <c r="AE2095" s="56"/>
      <c r="AF2095" s="56"/>
      <c r="AG2095" s="56"/>
      <c r="AH2095" s="56"/>
      <c r="AI2095" s="56"/>
      <c r="AJ2095" s="56"/>
      <c r="AK2095" s="56"/>
    </row>
    <row r="2096" ht="26.25" customHeight="1">
      <c r="A2096" s="40">
        <v>1998.0</v>
      </c>
      <c r="B2096" s="49" t="s">
        <v>8994</v>
      </c>
      <c r="C2096" s="49" t="s">
        <v>9651</v>
      </c>
      <c r="D2096" s="67">
        <v>34918.0</v>
      </c>
      <c r="E2096" s="67"/>
      <c r="F2096" s="41" t="s">
        <v>101</v>
      </c>
      <c r="G2096" s="40" t="s">
        <v>200</v>
      </c>
      <c r="H2096" s="49" t="s">
        <v>9652</v>
      </c>
      <c r="I2096" s="49" t="s">
        <v>164</v>
      </c>
      <c r="J2096" s="49" t="s">
        <v>11</v>
      </c>
      <c r="K2096" s="49" t="s">
        <v>105</v>
      </c>
      <c r="L2096" s="52">
        <v>8.1316154878E10</v>
      </c>
      <c r="M2096" s="53">
        <v>8.2210491575E10</v>
      </c>
      <c r="N2096" s="49" t="s">
        <v>8994</v>
      </c>
      <c r="O2096" s="40" t="s">
        <v>106</v>
      </c>
      <c r="P2096" s="49" t="s">
        <v>123</v>
      </c>
      <c r="Q2096" s="40" t="s">
        <v>108</v>
      </c>
      <c r="R2096" s="49" t="s">
        <v>9653</v>
      </c>
      <c r="S2096" s="49" t="s">
        <v>9654</v>
      </c>
      <c r="T2096" s="49" t="s">
        <v>1636</v>
      </c>
      <c r="U2096" s="49" t="s">
        <v>8999</v>
      </c>
      <c r="V2096" s="49" t="s">
        <v>9655</v>
      </c>
      <c r="W2096" s="49" t="s">
        <v>593</v>
      </c>
      <c r="X2096" s="49" t="s">
        <v>9656</v>
      </c>
      <c r="Y2096" s="55"/>
      <c r="Z2096" s="40"/>
      <c r="AA2096" s="55"/>
      <c r="AB2096" s="40"/>
      <c r="AC2096" s="40"/>
      <c r="AD2096" s="55"/>
      <c r="AE2096" s="56"/>
      <c r="AF2096" s="56"/>
      <c r="AG2096" s="56"/>
      <c r="AH2096" s="56"/>
      <c r="AI2096" s="56"/>
      <c r="AJ2096" s="56"/>
      <c r="AK2096" s="56"/>
    </row>
    <row r="2097" ht="26.25" customHeight="1">
      <c r="A2097" s="10">
        <f>A2096+1</f>
        <v>1999</v>
      </c>
      <c r="B2097" s="59"/>
      <c r="C2097" s="60" t="s">
        <v>9657</v>
      </c>
      <c r="D2097" s="61">
        <v>31126.0</v>
      </c>
      <c r="E2097" s="62" t="s">
        <v>9658</v>
      </c>
      <c r="F2097" s="63" t="s">
        <v>101</v>
      </c>
      <c r="G2097" s="60" t="s">
        <v>606</v>
      </c>
      <c r="H2097" s="60" t="s">
        <v>9659</v>
      </c>
      <c r="I2097" s="60" t="s">
        <v>4455</v>
      </c>
      <c r="J2097" s="60" t="s">
        <v>2990</v>
      </c>
      <c r="K2097" s="60" t="s">
        <v>314</v>
      </c>
      <c r="L2097" s="64">
        <v>8.1803697459E10</v>
      </c>
      <c r="M2097" s="64">
        <v>8.1803697459E10</v>
      </c>
      <c r="N2097" s="60" t="s">
        <v>9660</v>
      </c>
      <c r="O2097" s="60" t="s">
        <v>137</v>
      </c>
      <c r="P2097" s="60" t="s">
        <v>123</v>
      </c>
      <c r="Q2097" s="60" t="s">
        <v>124</v>
      </c>
      <c r="R2097" s="60" t="s">
        <v>610</v>
      </c>
      <c r="S2097" s="64">
        <v>0.0</v>
      </c>
      <c r="T2097" s="60" t="s">
        <v>1740</v>
      </c>
      <c r="U2097" s="60" t="s">
        <v>9661</v>
      </c>
      <c r="V2097" s="60" t="s">
        <v>9662</v>
      </c>
      <c r="W2097" s="60" t="s">
        <v>114</v>
      </c>
      <c r="X2097" s="60" t="s">
        <v>114</v>
      </c>
      <c r="Y2097" s="65" t="s">
        <v>9663</v>
      </c>
      <c r="Z2097" s="60" t="s">
        <v>9664</v>
      </c>
      <c r="AA2097" s="65" t="s">
        <v>9665</v>
      </c>
      <c r="AB2097" s="65" t="s">
        <v>9666</v>
      </c>
      <c r="AC2097" s="60" t="s">
        <v>9667</v>
      </c>
      <c r="AD2097" s="65" t="s">
        <v>9668</v>
      </c>
      <c r="AE2097" s="65" t="s">
        <v>9669</v>
      </c>
      <c r="AF2097" s="56"/>
      <c r="AG2097" s="56"/>
      <c r="AH2097" s="56"/>
      <c r="AI2097" s="56"/>
      <c r="AJ2097" s="56"/>
      <c r="AK2097" s="56"/>
    </row>
    <row r="2098" ht="26.25" customHeight="1">
      <c r="A2098" s="40">
        <v>1999.0</v>
      </c>
      <c r="B2098" s="49" t="s">
        <v>9670</v>
      </c>
      <c r="C2098" s="49" t="s">
        <v>9671</v>
      </c>
      <c r="D2098" s="68" t="s">
        <v>9672</v>
      </c>
      <c r="E2098" s="68"/>
      <c r="F2098" s="41" t="s">
        <v>101</v>
      </c>
      <c r="G2098" s="40" t="s">
        <v>200</v>
      </c>
      <c r="H2098" s="49" t="s">
        <v>9673</v>
      </c>
      <c r="I2098" s="49" t="s">
        <v>2084</v>
      </c>
      <c r="J2098" s="49" t="s">
        <v>13</v>
      </c>
      <c r="K2098" s="49" t="s">
        <v>105</v>
      </c>
      <c r="L2098" s="52">
        <v>8.3808348782E10</v>
      </c>
      <c r="M2098" s="53">
        <v>8.3807117791E10</v>
      </c>
      <c r="N2098" s="49" t="s">
        <v>9674</v>
      </c>
      <c r="O2098" s="40" t="s">
        <v>106</v>
      </c>
      <c r="P2098" s="49" t="s">
        <v>107</v>
      </c>
      <c r="Q2098" s="40" t="s">
        <v>2081</v>
      </c>
      <c r="R2098" s="49" t="s">
        <v>9675</v>
      </c>
      <c r="S2098" s="49" t="s">
        <v>9676</v>
      </c>
      <c r="T2098" s="49" t="s">
        <v>167</v>
      </c>
      <c r="U2098" s="49" t="s">
        <v>9677</v>
      </c>
      <c r="V2098" s="49" t="s">
        <v>9678</v>
      </c>
      <c r="W2098" s="49" t="s">
        <v>159</v>
      </c>
      <c r="X2098" s="49" t="s">
        <v>9679</v>
      </c>
      <c r="Y2098" s="55"/>
      <c r="Z2098" s="40"/>
      <c r="AA2098" s="55"/>
      <c r="AB2098" s="40"/>
      <c r="AC2098" s="40"/>
      <c r="AD2098" s="55"/>
      <c r="AE2098" s="56"/>
      <c r="AF2098" s="56"/>
      <c r="AG2098" s="56"/>
      <c r="AH2098" s="56"/>
      <c r="AI2098" s="56"/>
      <c r="AJ2098" s="56"/>
      <c r="AK2098" s="56"/>
    </row>
    <row r="2099" ht="26.25" customHeight="1">
      <c r="A2099" s="10">
        <f>A2098+1</f>
        <v>2000</v>
      </c>
      <c r="B2099" s="59"/>
      <c r="C2099" s="60" t="s">
        <v>9680</v>
      </c>
      <c r="D2099" s="61">
        <v>37230.0</v>
      </c>
      <c r="E2099" s="61"/>
      <c r="F2099" s="63" t="s">
        <v>101</v>
      </c>
      <c r="G2099" s="60" t="s">
        <v>102</v>
      </c>
      <c r="H2099" s="60" t="s">
        <v>9681</v>
      </c>
      <c r="I2099" s="60" t="s">
        <v>9682</v>
      </c>
      <c r="J2099" s="60" t="s">
        <v>16</v>
      </c>
      <c r="K2099" s="60" t="s">
        <v>105</v>
      </c>
      <c r="L2099" s="64">
        <v>8.5339342511E10</v>
      </c>
      <c r="M2099" s="64">
        <v>8.1234995688E10</v>
      </c>
      <c r="N2099" s="60" t="s">
        <v>9683</v>
      </c>
      <c r="O2099" s="60" t="s">
        <v>106</v>
      </c>
      <c r="P2099" s="60" t="s">
        <v>123</v>
      </c>
      <c r="Q2099" s="60" t="s">
        <v>588</v>
      </c>
      <c r="R2099" s="60" t="s">
        <v>638</v>
      </c>
      <c r="S2099" s="66"/>
      <c r="T2099" s="60" t="s">
        <v>308</v>
      </c>
      <c r="U2099" s="60" t="s">
        <v>9684</v>
      </c>
      <c r="V2099" s="60" t="s">
        <v>9685</v>
      </c>
      <c r="W2099" s="60" t="s">
        <v>593</v>
      </c>
      <c r="X2099" s="60" t="s">
        <v>593</v>
      </c>
      <c r="Y2099" s="65" t="s">
        <v>9686</v>
      </c>
      <c r="Z2099" s="66"/>
      <c r="AA2099" s="65" t="s">
        <v>9687</v>
      </c>
      <c r="AB2099" s="65" t="s">
        <v>9688</v>
      </c>
      <c r="AC2099" s="60" t="s">
        <v>9689</v>
      </c>
      <c r="AD2099" s="66"/>
      <c r="AE2099" s="66"/>
      <c r="AF2099" s="56"/>
      <c r="AG2099" s="56"/>
      <c r="AH2099" s="56"/>
      <c r="AI2099" s="56"/>
      <c r="AJ2099" s="56"/>
      <c r="AK2099" s="56"/>
    </row>
    <row r="2100" ht="26.25" customHeight="1">
      <c r="A2100" s="40">
        <v>2000.0</v>
      </c>
      <c r="B2100" s="49" t="s">
        <v>8989</v>
      </c>
      <c r="C2100" s="49" t="s">
        <v>8990</v>
      </c>
      <c r="D2100" s="67">
        <v>33761.0</v>
      </c>
      <c r="E2100" s="67"/>
      <c r="F2100" s="41" t="s">
        <v>101</v>
      </c>
      <c r="G2100" s="40" t="s">
        <v>102</v>
      </c>
      <c r="H2100" s="49" t="s">
        <v>9690</v>
      </c>
      <c r="I2100" s="49" t="s">
        <v>9691</v>
      </c>
      <c r="J2100" s="49" t="s">
        <v>46</v>
      </c>
      <c r="K2100" s="49" t="s">
        <v>145</v>
      </c>
      <c r="L2100" s="52">
        <v>8.1265408114E10</v>
      </c>
      <c r="M2100" s="53">
        <v>8.1396243917E10</v>
      </c>
      <c r="N2100" s="49" t="s">
        <v>9692</v>
      </c>
      <c r="O2100" s="40" t="s">
        <v>5</v>
      </c>
      <c r="P2100" s="49" t="s">
        <v>123</v>
      </c>
      <c r="Q2100" s="40" t="s">
        <v>108</v>
      </c>
      <c r="R2100" s="49" t="s">
        <v>158</v>
      </c>
      <c r="S2100" s="49" t="s">
        <v>9693</v>
      </c>
      <c r="T2100" s="49" t="s">
        <v>167</v>
      </c>
      <c r="U2100" s="49" t="s">
        <v>9694</v>
      </c>
      <c r="V2100" s="49" t="s">
        <v>9695</v>
      </c>
      <c r="W2100" s="49" t="s">
        <v>593</v>
      </c>
      <c r="X2100" s="49" t="s">
        <v>9696</v>
      </c>
      <c r="Y2100" s="55"/>
      <c r="Z2100" s="40"/>
      <c r="AA2100" s="55"/>
      <c r="AB2100" s="40"/>
      <c r="AC2100" s="40"/>
      <c r="AD2100" s="55"/>
      <c r="AE2100" s="56"/>
      <c r="AF2100" s="56"/>
      <c r="AG2100" s="56"/>
      <c r="AH2100" s="56"/>
      <c r="AI2100" s="56"/>
      <c r="AJ2100" s="56"/>
      <c r="AK2100" s="56"/>
    </row>
    <row r="2101" ht="26.25" customHeight="1">
      <c r="A2101" s="40">
        <v>2001.0</v>
      </c>
      <c r="B2101" s="49" t="s">
        <v>9697</v>
      </c>
      <c r="C2101" s="49" t="s">
        <v>9698</v>
      </c>
      <c r="D2101" s="68" t="s">
        <v>9699</v>
      </c>
      <c r="E2101" s="68"/>
      <c r="F2101" s="41" t="s">
        <v>101</v>
      </c>
      <c r="G2101" s="40" t="s">
        <v>200</v>
      </c>
      <c r="H2101" s="49" t="s">
        <v>9700</v>
      </c>
      <c r="I2101" s="49" t="s">
        <v>7402</v>
      </c>
      <c r="J2101" s="49" t="s">
        <v>11</v>
      </c>
      <c r="K2101" s="49" t="s">
        <v>105</v>
      </c>
      <c r="L2101" s="52">
        <v>8.5770009032E10</v>
      </c>
      <c r="M2101" s="53">
        <v>8.5770009032E10</v>
      </c>
      <c r="N2101" s="49" t="s">
        <v>9701</v>
      </c>
      <c r="O2101" s="40" t="s">
        <v>106</v>
      </c>
      <c r="P2101" s="49" t="s">
        <v>123</v>
      </c>
      <c r="Q2101" s="40" t="s">
        <v>139</v>
      </c>
      <c r="R2101" s="49" t="s">
        <v>9702</v>
      </c>
      <c r="S2101" s="49" t="s">
        <v>9703</v>
      </c>
      <c r="T2101" s="49" t="s">
        <v>1636</v>
      </c>
      <c r="U2101" s="49" t="s">
        <v>167</v>
      </c>
      <c r="V2101" s="49" t="s">
        <v>9704</v>
      </c>
      <c r="W2101" s="49" t="s">
        <v>114</v>
      </c>
      <c r="X2101" s="49" t="s">
        <v>9698</v>
      </c>
      <c r="Y2101" s="55"/>
      <c r="Z2101" s="40"/>
      <c r="AA2101" s="55"/>
      <c r="AB2101" s="40"/>
      <c r="AC2101" s="40"/>
      <c r="AD2101" s="55"/>
      <c r="AE2101" s="56"/>
      <c r="AF2101" s="56"/>
      <c r="AG2101" s="56"/>
      <c r="AH2101" s="56"/>
      <c r="AI2101" s="56"/>
      <c r="AJ2101" s="56"/>
      <c r="AK2101" s="56"/>
    </row>
    <row r="2102" ht="26.25" customHeight="1">
      <c r="A2102" s="40">
        <v>2002.0</v>
      </c>
      <c r="B2102" s="49" t="s">
        <v>9044</v>
      </c>
      <c r="C2102" s="49" t="s">
        <v>9705</v>
      </c>
      <c r="D2102" s="68" t="s">
        <v>9046</v>
      </c>
      <c r="E2102" s="68"/>
      <c r="F2102" s="41" t="s">
        <v>101</v>
      </c>
      <c r="G2102" s="40" t="s">
        <v>102</v>
      </c>
      <c r="H2102" s="49" t="s">
        <v>9706</v>
      </c>
      <c r="I2102" s="49" t="s">
        <v>2000</v>
      </c>
      <c r="J2102" s="49" t="s">
        <v>13</v>
      </c>
      <c r="K2102" s="49" t="s">
        <v>105</v>
      </c>
      <c r="L2102" s="52">
        <v>8.782225409E10</v>
      </c>
      <c r="M2102" s="53">
        <v>8.1911121354E10</v>
      </c>
      <c r="N2102" s="49" t="s">
        <v>9044</v>
      </c>
      <c r="O2102" s="40" t="s">
        <v>5</v>
      </c>
      <c r="P2102" s="49" t="s">
        <v>123</v>
      </c>
      <c r="Q2102" s="40" t="s">
        <v>139</v>
      </c>
      <c r="R2102" s="49" t="s">
        <v>9707</v>
      </c>
      <c r="S2102" s="49" t="s">
        <v>9708</v>
      </c>
      <c r="T2102" s="49" t="s">
        <v>1636</v>
      </c>
      <c r="U2102" s="49" t="s">
        <v>9709</v>
      </c>
      <c r="V2102" s="49" t="s">
        <v>9710</v>
      </c>
      <c r="W2102" s="49" t="s">
        <v>593</v>
      </c>
      <c r="X2102" s="49" t="s">
        <v>9711</v>
      </c>
      <c r="Y2102" s="55"/>
      <c r="Z2102" s="40"/>
      <c r="AA2102" s="55"/>
      <c r="AB2102" s="40"/>
      <c r="AC2102" s="40"/>
      <c r="AD2102" s="55"/>
      <c r="AE2102" s="56"/>
      <c r="AF2102" s="56"/>
      <c r="AG2102" s="56"/>
      <c r="AH2102" s="56"/>
      <c r="AI2102" s="56"/>
      <c r="AJ2102" s="56"/>
      <c r="AK2102" s="56"/>
    </row>
    <row r="2103" ht="26.25" customHeight="1">
      <c r="A2103" s="40">
        <v>2003.0</v>
      </c>
      <c r="B2103" s="49" t="s">
        <v>9128</v>
      </c>
      <c r="C2103" s="49" t="s">
        <v>9712</v>
      </c>
      <c r="D2103" s="68" t="s">
        <v>9130</v>
      </c>
      <c r="E2103" s="68"/>
      <c r="F2103" s="41" t="s">
        <v>101</v>
      </c>
      <c r="G2103" s="40" t="s">
        <v>9283</v>
      </c>
      <c r="H2103" s="49" t="s">
        <v>9713</v>
      </c>
      <c r="I2103" s="49" t="s">
        <v>2235</v>
      </c>
      <c r="J2103" s="49" t="s">
        <v>11</v>
      </c>
      <c r="K2103" s="49" t="s">
        <v>145</v>
      </c>
      <c r="L2103" s="52">
        <v>8.7884294059E10</v>
      </c>
      <c r="M2103" s="53">
        <v>8.1584286683E10</v>
      </c>
      <c r="N2103" s="49" t="s">
        <v>9128</v>
      </c>
      <c r="O2103" s="40" t="s">
        <v>5</v>
      </c>
      <c r="P2103" s="49" t="s">
        <v>138</v>
      </c>
      <c r="Q2103" s="40" t="s">
        <v>108</v>
      </c>
      <c r="R2103" s="49" t="s">
        <v>9714</v>
      </c>
      <c r="S2103" s="49" t="s">
        <v>9715</v>
      </c>
      <c r="T2103" s="49" t="s">
        <v>1636</v>
      </c>
      <c r="U2103" s="49" t="s">
        <v>9716</v>
      </c>
      <c r="V2103" s="49" t="s">
        <v>9717</v>
      </c>
      <c r="W2103" s="49" t="s">
        <v>145</v>
      </c>
      <c r="X2103" s="49" t="s">
        <v>9718</v>
      </c>
      <c r="Y2103" s="55"/>
      <c r="Z2103" s="40"/>
      <c r="AA2103" s="55"/>
      <c r="AB2103" s="40"/>
      <c r="AC2103" s="40"/>
      <c r="AD2103" s="55"/>
      <c r="AE2103" s="56"/>
      <c r="AF2103" s="56"/>
      <c r="AG2103" s="56"/>
      <c r="AH2103" s="56"/>
      <c r="AI2103" s="56"/>
      <c r="AJ2103" s="56"/>
      <c r="AK2103" s="56"/>
    </row>
    <row r="2104" ht="26.25" customHeight="1">
      <c r="A2104" s="40">
        <v>2004.0</v>
      </c>
      <c r="B2104" s="49" t="s">
        <v>9719</v>
      </c>
      <c r="C2104" s="49" t="s">
        <v>9720</v>
      </c>
      <c r="D2104" s="68" t="s">
        <v>9721</v>
      </c>
      <c r="E2104" s="68"/>
      <c r="F2104" s="41" t="s">
        <v>101</v>
      </c>
      <c r="G2104" s="40" t="s">
        <v>102</v>
      </c>
      <c r="H2104" s="49" t="s">
        <v>9722</v>
      </c>
      <c r="I2104" s="49" t="s">
        <v>6696</v>
      </c>
      <c r="J2104" s="49" t="s">
        <v>16</v>
      </c>
      <c r="K2104" s="49" t="s">
        <v>105</v>
      </c>
      <c r="L2104" s="52">
        <v>8.7846063996E10</v>
      </c>
      <c r="M2104" s="53">
        <v>8.5236884137E10</v>
      </c>
      <c r="N2104" s="49" t="s">
        <v>9719</v>
      </c>
      <c r="O2104" s="40" t="s">
        <v>4</v>
      </c>
      <c r="P2104" s="49" t="s">
        <v>123</v>
      </c>
      <c r="Q2104" s="40" t="s">
        <v>139</v>
      </c>
      <c r="R2104" s="49" t="s">
        <v>158</v>
      </c>
      <c r="S2104" s="49" t="s">
        <v>9723</v>
      </c>
      <c r="T2104" s="49" t="s">
        <v>167</v>
      </c>
      <c r="U2104" s="49" t="s">
        <v>7405</v>
      </c>
      <c r="V2104" s="49" t="s">
        <v>9724</v>
      </c>
      <c r="W2104" s="49" t="s">
        <v>159</v>
      </c>
      <c r="X2104" s="49" t="s">
        <v>9725</v>
      </c>
      <c r="Y2104" s="55"/>
      <c r="Z2104" s="40"/>
      <c r="AA2104" s="55"/>
      <c r="AB2104" s="40"/>
      <c r="AC2104" s="40"/>
      <c r="AD2104" s="55"/>
      <c r="AE2104" s="56"/>
      <c r="AF2104" s="56"/>
      <c r="AG2104" s="56"/>
      <c r="AH2104" s="56"/>
      <c r="AI2104" s="56"/>
      <c r="AJ2104" s="56"/>
      <c r="AK2104" s="56"/>
    </row>
    <row r="2105" ht="26.25" customHeight="1">
      <c r="A2105" s="10">
        <f t="shared" ref="A2105:A2106" si="4">A2104+1</f>
        <v>2005</v>
      </c>
      <c r="B2105" s="56"/>
      <c r="C2105" s="66" t="s">
        <v>9726</v>
      </c>
      <c r="D2105" s="61">
        <v>36254.0</v>
      </c>
      <c r="E2105" s="61"/>
      <c r="F2105" s="78" t="s">
        <v>101</v>
      </c>
      <c r="G2105" s="66" t="s">
        <v>102</v>
      </c>
      <c r="H2105" s="66" t="s">
        <v>9727</v>
      </c>
      <c r="I2105" s="66" t="s">
        <v>2784</v>
      </c>
      <c r="J2105" s="66" t="s">
        <v>46</v>
      </c>
      <c r="K2105" s="66" t="s">
        <v>314</v>
      </c>
      <c r="L2105" s="64">
        <v>8.1260490533E10</v>
      </c>
      <c r="M2105" s="64">
        <v>8.5361625327E10</v>
      </c>
      <c r="N2105" s="66" t="s">
        <v>9728</v>
      </c>
      <c r="O2105" s="81" t="s">
        <v>137</v>
      </c>
      <c r="P2105" s="66" t="s">
        <v>123</v>
      </c>
      <c r="Q2105" s="66" t="s">
        <v>588</v>
      </c>
      <c r="R2105" s="66" t="s">
        <v>158</v>
      </c>
      <c r="S2105" s="66" t="s">
        <v>9729</v>
      </c>
      <c r="T2105" s="66" t="s">
        <v>6648</v>
      </c>
      <c r="U2105" s="66" t="s">
        <v>9730</v>
      </c>
      <c r="V2105" s="66" t="s">
        <v>1244</v>
      </c>
      <c r="W2105" s="66" t="s">
        <v>593</v>
      </c>
      <c r="X2105" s="66" t="s">
        <v>9731</v>
      </c>
      <c r="Y2105" s="82" t="s">
        <v>9732</v>
      </c>
      <c r="Z2105" s="66" t="s">
        <v>9733</v>
      </c>
      <c r="AA2105" s="82" t="s">
        <v>9734</v>
      </c>
      <c r="AB2105" s="82" t="s">
        <v>9735</v>
      </c>
      <c r="AC2105" s="66" t="s">
        <v>9736</v>
      </c>
      <c r="AD2105" s="66"/>
      <c r="AE2105" s="82" t="s">
        <v>9737</v>
      </c>
      <c r="AF2105" s="56"/>
      <c r="AG2105" s="56"/>
      <c r="AH2105" s="56"/>
      <c r="AI2105" s="56"/>
      <c r="AJ2105" s="56"/>
      <c r="AK2105" s="56"/>
    </row>
    <row r="2106" ht="26.25" customHeight="1">
      <c r="A2106" s="10">
        <f t="shared" si="4"/>
        <v>2006</v>
      </c>
      <c r="B2106" s="56"/>
      <c r="C2106" s="66" t="s">
        <v>9720</v>
      </c>
      <c r="D2106" s="61">
        <v>35148.0</v>
      </c>
      <c r="E2106" s="61"/>
      <c r="F2106" s="78" t="s">
        <v>101</v>
      </c>
      <c r="G2106" s="66" t="s">
        <v>102</v>
      </c>
      <c r="H2106" s="66" t="s">
        <v>9738</v>
      </c>
      <c r="I2106" s="66" t="s">
        <v>6696</v>
      </c>
      <c r="J2106" s="66" t="s">
        <v>16</v>
      </c>
      <c r="K2106" s="66" t="s">
        <v>105</v>
      </c>
      <c r="L2106" s="64">
        <v>8.7846063996E10</v>
      </c>
      <c r="M2106" s="66" t="s">
        <v>9739</v>
      </c>
      <c r="N2106" s="66" t="s">
        <v>9740</v>
      </c>
      <c r="O2106" s="81" t="s">
        <v>4</v>
      </c>
      <c r="P2106" s="66" t="s">
        <v>123</v>
      </c>
      <c r="Q2106" s="66" t="s">
        <v>139</v>
      </c>
      <c r="R2106" s="66" t="s">
        <v>158</v>
      </c>
      <c r="S2106" s="66"/>
      <c r="T2106" s="66" t="s">
        <v>9741</v>
      </c>
      <c r="U2106" s="66" t="s">
        <v>9742</v>
      </c>
      <c r="V2106" s="66" t="s">
        <v>9743</v>
      </c>
      <c r="W2106" s="66" t="s">
        <v>159</v>
      </c>
      <c r="X2106" s="66" t="s">
        <v>9725</v>
      </c>
      <c r="Y2106" s="82" t="s">
        <v>9744</v>
      </c>
      <c r="Z2106" s="66" t="s">
        <v>9745</v>
      </c>
      <c r="AA2106" s="82" t="s">
        <v>9746</v>
      </c>
      <c r="AB2106" s="82" t="s">
        <v>9747</v>
      </c>
      <c r="AC2106" s="66" t="s">
        <v>9748</v>
      </c>
      <c r="AD2106" s="82" t="s">
        <v>9749</v>
      </c>
      <c r="AE2106" s="82" t="s">
        <v>9750</v>
      </c>
      <c r="AF2106" s="56"/>
      <c r="AG2106" s="56"/>
      <c r="AH2106" s="56"/>
      <c r="AI2106" s="56"/>
      <c r="AJ2106" s="56"/>
      <c r="AK2106" s="56"/>
    </row>
    <row r="2107" ht="26.25" customHeight="1">
      <c r="A2107" s="40">
        <v>2005.0</v>
      </c>
      <c r="B2107" s="49" t="s">
        <v>9751</v>
      </c>
      <c r="C2107" s="49" t="s">
        <v>9752</v>
      </c>
      <c r="D2107" s="68" t="s">
        <v>9753</v>
      </c>
      <c r="E2107" s="68"/>
      <c r="F2107" s="41" t="s">
        <v>119</v>
      </c>
      <c r="G2107" s="40" t="s">
        <v>102</v>
      </c>
      <c r="H2107" s="49" t="s">
        <v>9754</v>
      </c>
      <c r="I2107" s="49" t="s">
        <v>2609</v>
      </c>
      <c r="J2107" s="49" t="s">
        <v>13</v>
      </c>
      <c r="K2107" s="49" t="s">
        <v>145</v>
      </c>
      <c r="L2107" s="52">
        <v>8.568192812E9</v>
      </c>
      <c r="M2107" s="53">
        <v>8.95617062784E11</v>
      </c>
      <c r="N2107" s="49" t="s">
        <v>9751</v>
      </c>
      <c r="O2107" s="40" t="s">
        <v>177</v>
      </c>
      <c r="P2107" s="49" t="s">
        <v>9490</v>
      </c>
      <c r="Q2107" s="40" t="s">
        <v>108</v>
      </c>
      <c r="R2107" s="49" t="s">
        <v>158</v>
      </c>
      <c r="S2107" s="49" t="s">
        <v>9755</v>
      </c>
      <c r="T2107" s="49" t="s">
        <v>1636</v>
      </c>
      <c r="U2107" s="49" t="s">
        <v>9756</v>
      </c>
      <c r="V2107" s="49" t="s">
        <v>9757</v>
      </c>
      <c r="W2107" s="49" t="s">
        <v>263</v>
      </c>
      <c r="X2107" s="49" t="s">
        <v>9758</v>
      </c>
      <c r="Y2107" s="55"/>
      <c r="Z2107" s="40"/>
      <c r="AA2107" s="55"/>
      <c r="AB2107" s="40"/>
      <c r="AC2107" s="40"/>
      <c r="AD2107" s="55"/>
      <c r="AE2107" s="56"/>
      <c r="AF2107" s="56"/>
      <c r="AG2107" s="56"/>
      <c r="AH2107" s="56"/>
      <c r="AI2107" s="56"/>
      <c r="AJ2107" s="56"/>
      <c r="AK2107" s="56"/>
    </row>
    <row r="2108" ht="26.25" customHeight="1">
      <c r="A2108" s="40">
        <v>2006.0</v>
      </c>
      <c r="B2108" s="49" t="s">
        <v>9759</v>
      </c>
      <c r="C2108" s="49" t="s">
        <v>9760</v>
      </c>
      <c r="D2108" s="68" t="s">
        <v>9761</v>
      </c>
      <c r="E2108" s="68"/>
      <c r="F2108" s="41" t="s">
        <v>101</v>
      </c>
      <c r="G2108" s="40" t="s">
        <v>200</v>
      </c>
      <c r="H2108" s="49" t="s">
        <v>9762</v>
      </c>
      <c r="I2108" s="49" t="s">
        <v>2235</v>
      </c>
      <c r="J2108" s="49" t="s">
        <v>11</v>
      </c>
      <c r="K2108" s="49" t="s">
        <v>105</v>
      </c>
      <c r="L2108" s="52">
        <v>8.1285951071E10</v>
      </c>
      <c r="M2108" s="53">
        <v>8.1385534371E10</v>
      </c>
      <c r="N2108" s="49" t="s">
        <v>9759</v>
      </c>
      <c r="O2108" s="40" t="s">
        <v>106</v>
      </c>
      <c r="P2108" s="49" t="s">
        <v>123</v>
      </c>
      <c r="Q2108" s="40" t="s">
        <v>108</v>
      </c>
      <c r="R2108" s="49" t="s">
        <v>9763</v>
      </c>
      <c r="S2108" s="49" t="s">
        <v>9764</v>
      </c>
      <c r="T2108" s="49" t="s">
        <v>1636</v>
      </c>
      <c r="U2108" s="49" t="s">
        <v>1716</v>
      </c>
      <c r="V2108" s="49" t="s">
        <v>9765</v>
      </c>
      <c r="W2108" s="49" t="s">
        <v>159</v>
      </c>
      <c r="X2108" s="49" t="s">
        <v>9766</v>
      </c>
      <c r="Y2108" s="55"/>
      <c r="Z2108" s="40"/>
      <c r="AA2108" s="55"/>
      <c r="AB2108" s="40"/>
      <c r="AC2108" s="40"/>
      <c r="AD2108" s="55"/>
      <c r="AE2108" s="56"/>
      <c r="AF2108" s="56"/>
      <c r="AG2108" s="56"/>
      <c r="AH2108" s="56"/>
      <c r="AI2108" s="56"/>
      <c r="AJ2108" s="56"/>
      <c r="AK2108" s="56"/>
    </row>
    <row r="2109" ht="26.25" customHeight="1">
      <c r="A2109" s="40">
        <v>2007.0</v>
      </c>
      <c r="B2109" s="49" t="s">
        <v>9767</v>
      </c>
      <c r="C2109" s="49" t="s">
        <v>9768</v>
      </c>
      <c r="D2109" s="68" t="s">
        <v>9769</v>
      </c>
      <c r="E2109" s="68"/>
      <c r="F2109" s="41" t="s">
        <v>101</v>
      </c>
      <c r="G2109" s="40" t="s">
        <v>102</v>
      </c>
      <c r="H2109" s="49" t="s">
        <v>9770</v>
      </c>
      <c r="I2109" s="49" t="s">
        <v>2368</v>
      </c>
      <c r="J2109" s="49" t="s">
        <v>46</v>
      </c>
      <c r="K2109" s="49" t="s">
        <v>105</v>
      </c>
      <c r="L2109" s="52">
        <v>8.2276223257E10</v>
      </c>
      <c r="M2109" s="53">
        <v>8.2163968204E10</v>
      </c>
      <c r="N2109" s="49" t="s">
        <v>9767</v>
      </c>
      <c r="O2109" s="40" t="s">
        <v>5</v>
      </c>
      <c r="P2109" s="49" t="s">
        <v>123</v>
      </c>
      <c r="Q2109" s="40" t="s">
        <v>108</v>
      </c>
      <c r="R2109" s="49" t="s">
        <v>9771</v>
      </c>
      <c r="S2109" s="49" t="s">
        <v>9772</v>
      </c>
      <c r="T2109" s="49" t="s">
        <v>167</v>
      </c>
      <c r="U2109" s="49" t="s">
        <v>9773</v>
      </c>
      <c r="V2109" s="49" t="s">
        <v>9774</v>
      </c>
      <c r="W2109" s="49" t="s">
        <v>9390</v>
      </c>
      <c r="X2109" s="49" t="s">
        <v>9775</v>
      </c>
      <c r="Y2109" s="55"/>
      <c r="Z2109" s="40"/>
      <c r="AA2109" s="55"/>
      <c r="AB2109" s="40"/>
      <c r="AC2109" s="40"/>
      <c r="AD2109" s="55"/>
      <c r="AE2109" s="56"/>
      <c r="AF2109" s="56"/>
      <c r="AG2109" s="56"/>
      <c r="AH2109" s="56"/>
      <c r="AI2109" s="56"/>
      <c r="AJ2109" s="56"/>
      <c r="AK2109" s="56"/>
    </row>
    <row r="2110" ht="26.25" customHeight="1">
      <c r="A2110" s="40">
        <v>2008.0</v>
      </c>
      <c r="B2110" s="49" t="s">
        <v>9776</v>
      </c>
      <c r="C2110" s="49" t="s">
        <v>9777</v>
      </c>
      <c r="D2110" s="68" t="s">
        <v>9778</v>
      </c>
      <c r="E2110" s="68"/>
      <c r="F2110" s="41" t="s">
        <v>119</v>
      </c>
      <c r="G2110" s="40" t="s">
        <v>102</v>
      </c>
      <c r="H2110" s="49" t="s">
        <v>9779</v>
      </c>
      <c r="I2110" s="49" t="s">
        <v>224</v>
      </c>
      <c r="J2110" s="49" t="s">
        <v>15</v>
      </c>
      <c r="K2110" s="49" t="s">
        <v>145</v>
      </c>
      <c r="L2110" s="52">
        <v>8.9660634402E10</v>
      </c>
      <c r="M2110" s="53">
        <v>8.963045498E10</v>
      </c>
      <c r="N2110" s="49" t="s">
        <v>9780</v>
      </c>
      <c r="O2110" s="40" t="s">
        <v>106</v>
      </c>
      <c r="P2110" s="49" t="s">
        <v>123</v>
      </c>
      <c r="Q2110" s="40" t="s">
        <v>108</v>
      </c>
      <c r="R2110" s="49" t="s">
        <v>9781</v>
      </c>
      <c r="S2110" s="49" t="s">
        <v>9782</v>
      </c>
      <c r="T2110" s="49" t="s">
        <v>1636</v>
      </c>
      <c r="U2110" s="49" t="s">
        <v>9783</v>
      </c>
      <c r="V2110" s="49" t="s">
        <v>9784</v>
      </c>
      <c r="W2110" s="49" t="s">
        <v>145</v>
      </c>
      <c r="X2110" s="49" t="s">
        <v>9785</v>
      </c>
      <c r="Y2110" s="55"/>
      <c r="Z2110" s="40"/>
      <c r="AA2110" s="55"/>
      <c r="AB2110" s="40"/>
      <c r="AC2110" s="40"/>
      <c r="AD2110" s="55"/>
      <c r="AE2110" s="56"/>
      <c r="AF2110" s="56"/>
      <c r="AG2110" s="56"/>
      <c r="AH2110" s="56"/>
      <c r="AI2110" s="56"/>
      <c r="AJ2110" s="56"/>
      <c r="AK2110" s="56"/>
    </row>
    <row r="2111" ht="26.25" customHeight="1">
      <c r="A2111" s="40">
        <v>2009.0</v>
      </c>
      <c r="B2111" s="49" t="s">
        <v>9786</v>
      </c>
      <c r="C2111" s="49" t="s">
        <v>9787</v>
      </c>
      <c r="D2111" s="68" t="s">
        <v>9788</v>
      </c>
      <c r="E2111" s="68"/>
      <c r="F2111" s="41" t="s">
        <v>119</v>
      </c>
      <c r="G2111" s="40" t="s">
        <v>102</v>
      </c>
      <c r="H2111" s="49" t="s">
        <v>9789</v>
      </c>
      <c r="I2111" s="49" t="s">
        <v>9790</v>
      </c>
      <c r="J2111" s="49" t="s">
        <v>46</v>
      </c>
      <c r="K2111" s="49" t="s">
        <v>145</v>
      </c>
      <c r="L2111" s="52">
        <v>8.126468272E10</v>
      </c>
      <c r="M2111" s="53">
        <v>8.126391027E9</v>
      </c>
      <c r="N2111" s="49" t="s">
        <v>9786</v>
      </c>
      <c r="O2111" s="40" t="s">
        <v>5</v>
      </c>
      <c r="P2111" s="49" t="s">
        <v>123</v>
      </c>
      <c r="Q2111" s="40" t="s">
        <v>108</v>
      </c>
      <c r="R2111" s="49" t="s">
        <v>9791</v>
      </c>
      <c r="S2111" s="49" t="s">
        <v>1244</v>
      </c>
      <c r="T2111" s="49" t="s">
        <v>167</v>
      </c>
      <c r="U2111" s="49" t="s">
        <v>9792</v>
      </c>
      <c r="V2111" s="49" t="s">
        <v>9793</v>
      </c>
      <c r="W2111" s="49" t="s">
        <v>145</v>
      </c>
      <c r="X2111" s="49" t="s">
        <v>9794</v>
      </c>
      <c r="Y2111" s="55"/>
      <c r="Z2111" s="40"/>
      <c r="AA2111" s="55"/>
      <c r="AB2111" s="40"/>
      <c r="AC2111" s="40"/>
      <c r="AD2111" s="55"/>
      <c r="AE2111" s="56"/>
      <c r="AF2111" s="56"/>
      <c r="AG2111" s="56"/>
      <c r="AH2111" s="56"/>
      <c r="AI2111" s="56"/>
      <c r="AJ2111" s="56"/>
      <c r="AK2111" s="56"/>
    </row>
    <row r="2112" ht="26.25" customHeight="1">
      <c r="A2112" s="40">
        <v>2010.0</v>
      </c>
      <c r="B2112" s="49" t="s">
        <v>9795</v>
      </c>
      <c r="C2112" s="49" t="s">
        <v>9796</v>
      </c>
      <c r="D2112" s="67">
        <v>35436.0</v>
      </c>
      <c r="E2112" s="67"/>
      <c r="F2112" s="41" t="s">
        <v>101</v>
      </c>
      <c r="G2112" s="40" t="s">
        <v>102</v>
      </c>
      <c r="H2112" s="49" t="s">
        <v>9797</v>
      </c>
      <c r="I2112" s="49" t="s">
        <v>9798</v>
      </c>
      <c r="J2112" s="49" t="s">
        <v>31</v>
      </c>
      <c r="K2112" s="49" t="s">
        <v>145</v>
      </c>
      <c r="L2112" s="52">
        <v>8.2186709354E10</v>
      </c>
      <c r="M2112" s="53">
        <v>8.526981738E10</v>
      </c>
      <c r="N2112" s="49" t="s">
        <v>9795</v>
      </c>
      <c r="O2112" s="40" t="s">
        <v>5</v>
      </c>
      <c r="P2112" s="49" t="s">
        <v>123</v>
      </c>
      <c r="Q2112" s="40" t="s">
        <v>108</v>
      </c>
      <c r="R2112" s="49" t="s">
        <v>9799</v>
      </c>
      <c r="S2112" s="49" t="s">
        <v>1244</v>
      </c>
      <c r="T2112" s="49" t="s">
        <v>167</v>
      </c>
      <c r="U2112" s="49" t="s">
        <v>9800</v>
      </c>
      <c r="V2112" s="49" t="s">
        <v>9801</v>
      </c>
      <c r="W2112" s="49" t="s">
        <v>593</v>
      </c>
      <c r="X2112" s="49" t="s">
        <v>9802</v>
      </c>
      <c r="Y2112" s="55"/>
      <c r="Z2112" s="40"/>
      <c r="AA2112" s="55"/>
      <c r="AB2112" s="40"/>
      <c r="AC2112" s="40"/>
      <c r="AD2112" s="55"/>
      <c r="AE2112" s="56"/>
      <c r="AF2112" s="56"/>
      <c r="AG2112" s="56"/>
      <c r="AH2112" s="56"/>
      <c r="AI2112" s="56"/>
      <c r="AJ2112" s="56"/>
      <c r="AK2112" s="56"/>
    </row>
    <row r="2113" ht="26.25" customHeight="1">
      <c r="A2113" s="40">
        <v>2011.0</v>
      </c>
      <c r="B2113" s="49" t="s">
        <v>9803</v>
      </c>
      <c r="C2113" s="49" t="s">
        <v>9804</v>
      </c>
      <c r="D2113" s="68" t="s">
        <v>9805</v>
      </c>
      <c r="E2113" s="68"/>
      <c r="F2113" s="41" t="s">
        <v>119</v>
      </c>
      <c r="G2113" s="40" t="s">
        <v>102</v>
      </c>
      <c r="H2113" s="49" t="s">
        <v>9806</v>
      </c>
      <c r="I2113" s="49" t="s">
        <v>6769</v>
      </c>
      <c r="J2113" s="49" t="s">
        <v>16</v>
      </c>
      <c r="K2113" s="49" t="s">
        <v>105</v>
      </c>
      <c r="L2113" s="52">
        <v>8.224509189E10</v>
      </c>
      <c r="M2113" s="53">
        <v>8.121710658E10</v>
      </c>
      <c r="N2113" s="49" t="s">
        <v>9803</v>
      </c>
      <c r="O2113" s="40" t="s">
        <v>5</v>
      </c>
      <c r="P2113" s="49" t="s">
        <v>138</v>
      </c>
      <c r="Q2113" s="40" t="s">
        <v>108</v>
      </c>
      <c r="R2113" s="49" t="s">
        <v>9807</v>
      </c>
      <c r="S2113" s="49" t="s">
        <v>9808</v>
      </c>
      <c r="T2113" s="49" t="s">
        <v>167</v>
      </c>
      <c r="U2113" s="49" t="s">
        <v>9809</v>
      </c>
      <c r="V2113" s="49" t="s">
        <v>9810</v>
      </c>
      <c r="W2113" s="49" t="s">
        <v>263</v>
      </c>
      <c r="X2113" s="49" t="s">
        <v>9811</v>
      </c>
      <c r="Y2113" s="55"/>
      <c r="Z2113" s="40"/>
      <c r="AA2113" s="55"/>
      <c r="AB2113" s="40"/>
      <c r="AC2113" s="40"/>
      <c r="AD2113" s="55"/>
      <c r="AE2113" s="56"/>
      <c r="AF2113" s="56"/>
      <c r="AG2113" s="56"/>
      <c r="AH2113" s="56"/>
      <c r="AI2113" s="56"/>
      <c r="AJ2113" s="56"/>
      <c r="AK2113" s="56"/>
    </row>
    <row r="2114" ht="26.25" customHeight="1">
      <c r="A2114" s="40">
        <v>2012.0</v>
      </c>
      <c r="B2114" s="49" t="s">
        <v>9812</v>
      </c>
      <c r="C2114" s="49" t="s">
        <v>9813</v>
      </c>
      <c r="D2114" s="67">
        <v>34246.0</v>
      </c>
      <c r="E2114" s="67"/>
      <c r="F2114" s="41" t="s">
        <v>119</v>
      </c>
      <c r="G2114" s="40" t="s">
        <v>102</v>
      </c>
      <c r="H2114" s="49" t="s">
        <v>9814</v>
      </c>
      <c r="I2114" s="49" t="s">
        <v>9815</v>
      </c>
      <c r="J2114" s="49" t="s">
        <v>16</v>
      </c>
      <c r="K2114" s="49" t="s">
        <v>105</v>
      </c>
      <c r="L2114" s="52">
        <v>8.5732878386E10</v>
      </c>
      <c r="M2114" s="53">
        <v>8.1231584186E10</v>
      </c>
      <c r="N2114" s="49" t="s">
        <v>9812</v>
      </c>
      <c r="O2114" s="40" t="s">
        <v>106</v>
      </c>
      <c r="P2114" s="49" t="s">
        <v>123</v>
      </c>
      <c r="Q2114" s="40" t="s">
        <v>108</v>
      </c>
      <c r="R2114" s="49" t="s">
        <v>9816</v>
      </c>
      <c r="S2114" s="49" t="s">
        <v>8885</v>
      </c>
      <c r="T2114" s="49" t="s">
        <v>1636</v>
      </c>
      <c r="U2114" s="49" t="s">
        <v>811</v>
      </c>
      <c r="V2114" s="49" t="s">
        <v>9817</v>
      </c>
      <c r="W2114" s="49" t="s">
        <v>159</v>
      </c>
      <c r="X2114" s="49" t="s">
        <v>9818</v>
      </c>
      <c r="Y2114" s="55"/>
      <c r="Z2114" s="40"/>
      <c r="AA2114" s="55"/>
      <c r="AB2114" s="40"/>
      <c r="AC2114" s="40"/>
      <c r="AD2114" s="55"/>
      <c r="AE2114" s="56"/>
      <c r="AF2114" s="56"/>
      <c r="AG2114" s="56"/>
      <c r="AH2114" s="56"/>
      <c r="AI2114" s="56"/>
      <c r="AJ2114" s="56"/>
      <c r="AK2114" s="56"/>
    </row>
    <row r="2115" ht="26.25" customHeight="1">
      <c r="A2115" s="40">
        <v>2013.0</v>
      </c>
      <c r="B2115" s="49" t="s">
        <v>9819</v>
      </c>
      <c r="C2115" s="49" t="s">
        <v>9820</v>
      </c>
      <c r="D2115" s="67">
        <v>34947.0</v>
      </c>
      <c r="E2115" s="67"/>
      <c r="F2115" s="41" t="s">
        <v>119</v>
      </c>
      <c r="G2115" s="40" t="s">
        <v>102</v>
      </c>
      <c r="H2115" s="49" t="s">
        <v>9821</v>
      </c>
      <c r="I2115" s="49" t="s">
        <v>9822</v>
      </c>
      <c r="J2115" s="69" t="s">
        <v>16</v>
      </c>
      <c r="K2115" s="49" t="s">
        <v>105</v>
      </c>
      <c r="L2115" s="52">
        <v>8.95634497171E11</v>
      </c>
      <c r="M2115" s="53">
        <v>8.213191861E10</v>
      </c>
      <c r="N2115" s="40" t="s">
        <v>9819</v>
      </c>
      <c r="O2115" s="40" t="s">
        <v>1842</v>
      </c>
      <c r="P2115" s="49" t="s">
        <v>123</v>
      </c>
      <c r="Q2115" s="49" t="s">
        <v>3099</v>
      </c>
      <c r="R2115" s="49" t="s">
        <v>158</v>
      </c>
      <c r="S2115" s="49" t="s">
        <v>9823</v>
      </c>
      <c r="T2115" s="49" t="s">
        <v>1636</v>
      </c>
      <c r="U2115" s="49" t="s">
        <v>9824</v>
      </c>
      <c r="V2115" s="49" t="s">
        <v>9825</v>
      </c>
      <c r="W2115" s="49" t="s">
        <v>593</v>
      </c>
      <c r="X2115" s="49" t="s">
        <v>9826</v>
      </c>
      <c r="Y2115" s="55"/>
      <c r="Z2115" s="55"/>
      <c r="AA2115" s="55"/>
      <c r="AB2115" s="55"/>
      <c r="AC2115" s="55"/>
      <c r="AD2115" s="55"/>
      <c r="AE2115" s="56"/>
      <c r="AF2115" s="56"/>
      <c r="AG2115" s="56"/>
      <c r="AH2115" s="56"/>
      <c r="AI2115" s="56"/>
      <c r="AJ2115" s="56"/>
      <c r="AK2115" s="56"/>
    </row>
    <row r="2116" ht="26.25" customHeight="1">
      <c r="A2116" s="10">
        <f>A2115+1</f>
        <v>2014</v>
      </c>
      <c r="B2116" s="56"/>
      <c r="C2116" s="66" t="s">
        <v>9827</v>
      </c>
      <c r="D2116" s="61">
        <v>35383.0</v>
      </c>
      <c r="E2116" s="62" t="s">
        <v>9828</v>
      </c>
      <c r="F2116" s="78" t="s">
        <v>119</v>
      </c>
      <c r="G2116" s="66" t="s">
        <v>102</v>
      </c>
      <c r="H2116" s="66" t="s">
        <v>9829</v>
      </c>
      <c r="I2116" s="66" t="s">
        <v>9830</v>
      </c>
      <c r="J2116" s="66" t="s">
        <v>586</v>
      </c>
      <c r="K2116" s="66" t="s">
        <v>105</v>
      </c>
      <c r="L2116" s="64">
        <v>8.2237508686E10</v>
      </c>
      <c r="M2116" s="64">
        <v>8.5214668825E10</v>
      </c>
      <c r="N2116" s="66" t="s">
        <v>9831</v>
      </c>
      <c r="O2116" s="81" t="s">
        <v>137</v>
      </c>
      <c r="P2116" s="66" t="s">
        <v>123</v>
      </c>
      <c r="Q2116" s="66" t="s">
        <v>588</v>
      </c>
      <c r="R2116" s="66" t="s">
        <v>158</v>
      </c>
      <c r="S2116" s="66" t="s">
        <v>1244</v>
      </c>
      <c r="T2116" s="66" t="s">
        <v>179</v>
      </c>
      <c r="U2116" s="66" t="s">
        <v>9832</v>
      </c>
      <c r="V2116" s="66" t="s">
        <v>9833</v>
      </c>
      <c r="W2116" s="66" t="s">
        <v>593</v>
      </c>
      <c r="X2116" s="66" t="s">
        <v>9834</v>
      </c>
      <c r="Y2116" s="82" t="s">
        <v>9835</v>
      </c>
      <c r="Z2116" s="66" t="s">
        <v>9836</v>
      </c>
      <c r="AA2116" s="82" t="s">
        <v>9837</v>
      </c>
      <c r="AB2116" s="82" t="s">
        <v>9838</v>
      </c>
      <c r="AC2116" s="66" t="s">
        <v>9839</v>
      </c>
      <c r="AD2116" s="82" t="s">
        <v>9840</v>
      </c>
      <c r="AE2116" s="66"/>
      <c r="AF2116" s="56"/>
      <c r="AG2116" s="56"/>
      <c r="AH2116" s="56"/>
      <c r="AI2116" s="56"/>
      <c r="AJ2116" s="56"/>
      <c r="AK2116" s="56"/>
    </row>
    <row r="2117" ht="26.25" customHeight="1">
      <c r="A2117" s="40">
        <v>2014.0</v>
      </c>
      <c r="B2117" s="49" t="s">
        <v>9841</v>
      </c>
      <c r="C2117" s="49" t="s">
        <v>9842</v>
      </c>
      <c r="D2117" s="67">
        <v>34735.0</v>
      </c>
      <c r="E2117" s="67"/>
      <c r="F2117" s="41" t="s">
        <v>101</v>
      </c>
      <c r="G2117" s="40" t="s">
        <v>102</v>
      </c>
      <c r="H2117" s="49" t="s">
        <v>9843</v>
      </c>
      <c r="I2117" s="49" t="s">
        <v>9844</v>
      </c>
      <c r="J2117" s="49" t="s">
        <v>31</v>
      </c>
      <c r="K2117" s="49" t="s">
        <v>145</v>
      </c>
      <c r="L2117" s="52">
        <v>8.5279448289E10</v>
      </c>
      <c r="M2117" s="53">
        <v>8.2373094594E10</v>
      </c>
      <c r="N2117" s="49" t="s">
        <v>9841</v>
      </c>
      <c r="O2117" s="40" t="s">
        <v>2</v>
      </c>
      <c r="P2117" s="49" t="s">
        <v>123</v>
      </c>
      <c r="Q2117" s="40" t="s">
        <v>108</v>
      </c>
      <c r="R2117" s="49" t="s">
        <v>158</v>
      </c>
      <c r="S2117" s="49" t="s">
        <v>9845</v>
      </c>
      <c r="T2117" s="49" t="s">
        <v>1636</v>
      </c>
      <c r="U2117" s="49" t="s">
        <v>9846</v>
      </c>
      <c r="V2117" s="49" t="s">
        <v>9847</v>
      </c>
      <c r="W2117" s="49" t="s">
        <v>114</v>
      </c>
      <c r="X2117" s="49" t="s">
        <v>9848</v>
      </c>
      <c r="Y2117" s="55"/>
      <c r="Z2117" s="40"/>
      <c r="AA2117" s="55"/>
      <c r="AB2117" s="40"/>
      <c r="AC2117" s="40"/>
      <c r="AD2117" s="55"/>
      <c r="AE2117" s="56"/>
      <c r="AF2117" s="56"/>
      <c r="AG2117" s="56"/>
      <c r="AH2117" s="56"/>
      <c r="AI2117" s="56"/>
      <c r="AJ2117" s="56"/>
      <c r="AK2117" s="56"/>
    </row>
    <row r="2118" ht="26.25" customHeight="1">
      <c r="A2118" s="10">
        <f>A2117+1</f>
        <v>2015</v>
      </c>
      <c r="B2118" s="59"/>
      <c r="C2118" s="60" t="s">
        <v>9827</v>
      </c>
      <c r="D2118" s="61">
        <v>35383.0</v>
      </c>
      <c r="E2118" s="62" t="s">
        <v>9828</v>
      </c>
      <c r="F2118" s="63" t="s">
        <v>119</v>
      </c>
      <c r="G2118" s="60" t="s">
        <v>102</v>
      </c>
      <c r="H2118" s="60" t="s">
        <v>9849</v>
      </c>
      <c r="I2118" s="60" t="s">
        <v>9850</v>
      </c>
      <c r="J2118" s="60" t="s">
        <v>586</v>
      </c>
      <c r="K2118" s="60" t="s">
        <v>105</v>
      </c>
      <c r="L2118" s="64">
        <v>8.2237508686E10</v>
      </c>
      <c r="M2118" s="64">
        <v>8.5214668825E10</v>
      </c>
      <c r="N2118" s="60" t="s">
        <v>9831</v>
      </c>
      <c r="O2118" s="60" t="s">
        <v>137</v>
      </c>
      <c r="P2118" s="60" t="s">
        <v>123</v>
      </c>
      <c r="Q2118" s="60" t="s">
        <v>588</v>
      </c>
      <c r="R2118" s="60" t="s">
        <v>1487</v>
      </c>
      <c r="S2118" s="60" t="s">
        <v>1244</v>
      </c>
      <c r="T2118" s="60" t="s">
        <v>9851</v>
      </c>
      <c r="U2118" s="60" t="s">
        <v>9852</v>
      </c>
      <c r="V2118" s="60" t="s">
        <v>9853</v>
      </c>
      <c r="W2118" s="60" t="s">
        <v>593</v>
      </c>
      <c r="X2118" s="60" t="s">
        <v>9854</v>
      </c>
      <c r="Y2118" s="65" t="s">
        <v>9855</v>
      </c>
      <c r="Z2118" s="60" t="s">
        <v>9836</v>
      </c>
      <c r="AA2118" s="65" t="s">
        <v>9856</v>
      </c>
      <c r="AB2118" s="65" t="s">
        <v>9857</v>
      </c>
      <c r="AC2118" s="60" t="s">
        <v>9858</v>
      </c>
      <c r="AD2118" s="65" t="s">
        <v>9859</v>
      </c>
      <c r="AE2118" s="66"/>
      <c r="AF2118" s="56"/>
      <c r="AG2118" s="56"/>
      <c r="AH2118" s="56"/>
      <c r="AI2118" s="56"/>
      <c r="AJ2118" s="56"/>
      <c r="AK2118" s="56"/>
    </row>
    <row r="2119" ht="26.25" customHeight="1">
      <c r="A2119" s="40">
        <v>2015.0</v>
      </c>
      <c r="B2119" s="49" t="s">
        <v>9860</v>
      </c>
      <c r="C2119" s="49" t="s">
        <v>9861</v>
      </c>
      <c r="D2119" s="67">
        <v>34973.0</v>
      </c>
      <c r="E2119" s="67"/>
      <c r="F2119" s="41" t="s">
        <v>119</v>
      </c>
      <c r="G2119" s="40" t="s">
        <v>102</v>
      </c>
      <c r="H2119" s="49" t="s">
        <v>9862</v>
      </c>
      <c r="I2119" s="49" t="s">
        <v>7584</v>
      </c>
      <c r="J2119" s="49" t="s">
        <v>16</v>
      </c>
      <c r="K2119" s="49" t="s">
        <v>145</v>
      </c>
      <c r="L2119" s="52">
        <v>8.1553104287E10</v>
      </c>
      <c r="M2119" s="53">
        <v>0.0</v>
      </c>
      <c r="N2119" s="49" t="s">
        <v>9863</v>
      </c>
      <c r="O2119" s="40" t="s">
        <v>5</v>
      </c>
      <c r="P2119" s="49" t="s">
        <v>123</v>
      </c>
      <c r="Q2119" s="40" t="s">
        <v>108</v>
      </c>
      <c r="R2119" s="49" t="s">
        <v>9864</v>
      </c>
      <c r="S2119" s="49" t="s">
        <v>9865</v>
      </c>
      <c r="T2119" s="49" t="s">
        <v>1636</v>
      </c>
      <c r="U2119" s="49" t="s">
        <v>9866</v>
      </c>
      <c r="V2119" s="49" t="s">
        <v>9867</v>
      </c>
      <c r="W2119" s="49" t="s">
        <v>593</v>
      </c>
      <c r="X2119" s="49" t="s">
        <v>9868</v>
      </c>
      <c r="Y2119" s="55"/>
      <c r="Z2119" s="40"/>
      <c r="AA2119" s="55"/>
      <c r="AB2119" s="40"/>
      <c r="AC2119" s="40"/>
      <c r="AD2119" s="55"/>
      <c r="AE2119" s="56"/>
      <c r="AF2119" s="56"/>
      <c r="AG2119" s="56"/>
      <c r="AH2119" s="56"/>
      <c r="AI2119" s="56"/>
      <c r="AJ2119" s="56"/>
      <c r="AK2119" s="56"/>
    </row>
    <row r="2120" ht="26.25" customHeight="1">
      <c r="A2120" s="40">
        <v>2016.0</v>
      </c>
      <c r="B2120" s="49" t="s">
        <v>9869</v>
      </c>
      <c r="C2120" s="49" t="s">
        <v>9870</v>
      </c>
      <c r="D2120" s="68" t="s">
        <v>9871</v>
      </c>
      <c r="E2120" s="68"/>
      <c r="F2120" s="41" t="s">
        <v>119</v>
      </c>
      <c r="G2120" s="40" t="s">
        <v>102</v>
      </c>
      <c r="H2120" s="49" t="s">
        <v>9872</v>
      </c>
      <c r="I2120" s="49" t="s">
        <v>2368</v>
      </c>
      <c r="J2120" s="49" t="s">
        <v>46</v>
      </c>
      <c r="K2120" s="49" t="s">
        <v>145</v>
      </c>
      <c r="L2120" s="52">
        <v>8.95611243987E11</v>
      </c>
      <c r="M2120" s="53">
        <v>8.2277417201E10</v>
      </c>
      <c r="N2120" s="49" t="s">
        <v>9869</v>
      </c>
      <c r="O2120" s="40" t="s">
        <v>5</v>
      </c>
      <c r="P2120" s="49" t="s">
        <v>123</v>
      </c>
      <c r="Q2120" s="40" t="s">
        <v>139</v>
      </c>
      <c r="R2120" s="49" t="s">
        <v>9873</v>
      </c>
      <c r="S2120" s="49" t="s">
        <v>9874</v>
      </c>
      <c r="T2120" s="49" t="s">
        <v>167</v>
      </c>
      <c r="U2120" s="49" t="s">
        <v>9875</v>
      </c>
      <c r="V2120" s="49" t="s">
        <v>9876</v>
      </c>
      <c r="W2120" s="49" t="s">
        <v>145</v>
      </c>
      <c r="X2120" s="49" t="s">
        <v>9877</v>
      </c>
      <c r="Y2120" s="55"/>
      <c r="Z2120" s="40"/>
      <c r="AA2120" s="55"/>
      <c r="AB2120" s="40"/>
      <c r="AC2120" s="40"/>
      <c r="AD2120" s="55"/>
      <c r="AE2120" s="56"/>
      <c r="AF2120" s="56"/>
      <c r="AG2120" s="56"/>
      <c r="AH2120" s="56"/>
      <c r="AI2120" s="56"/>
      <c r="AJ2120" s="56"/>
      <c r="AK2120" s="56"/>
    </row>
    <row r="2121" ht="26.25" customHeight="1">
      <c r="A2121" s="40">
        <v>2017.0</v>
      </c>
      <c r="B2121" s="49" t="s">
        <v>9878</v>
      </c>
      <c r="C2121" s="49" t="s">
        <v>9879</v>
      </c>
      <c r="D2121" s="68" t="s">
        <v>9880</v>
      </c>
      <c r="E2121" s="68"/>
      <c r="F2121" s="41" t="s">
        <v>119</v>
      </c>
      <c r="G2121" s="40" t="s">
        <v>102</v>
      </c>
      <c r="H2121" s="49" t="s">
        <v>9881</v>
      </c>
      <c r="I2121" s="49" t="s">
        <v>2000</v>
      </c>
      <c r="J2121" s="49" t="s">
        <v>13</v>
      </c>
      <c r="K2121" s="49" t="s">
        <v>105</v>
      </c>
      <c r="L2121" s="52">
        <v>8.2115329216E10</v>
      </c>
      <c r="M2121" s="53">
        <v>8.1310975031E10</v>
      </c>
      <c r="N2121" s="49" t="s">
        <v>9878</v>
      </c>
      <c r="O2121" s="40" t="s">
        <v>106</v>
      </c>
      <c r="P2121" s="49" t="s">
        <v>123</v>
      </c>
      <c r="Q2121" s="40" t="s">
        <v>139</v>
      </c>
      <c r="R2121" s="49" t="s">
        <v>9702</v>
      </c>
      <c r="S2121" s="49" t="s">
        <v>167</v>
      </c>
      <c r="T2121" s="49" t="s">
        <v>1636</v>
      </c>
      <c r="U2121" s="49" t="s">
        <v>1488</v>
      </c>
      <c r="V2121" s="49" t="s">
        <v>9882</v>
      </c>
      <c r="W2121" s="49" t="s">
        <v>159</v>
      </c>
      <c r="X2121" s="49" t="s">
        <v>9883</v>
      </c>
      <c r="Y2121" s="55"/>
      <c r="Z2121" s="40"/>
      <c r="AA2121" s="55"/>
      <c r="AB2121" s="40"/>
      <c r="AC2121" s="40"/>
      <c r="AD2121" s="55"/>
      <c r="AE2121" s="56"/>
      <c r="AF2121" s="56"/>
      <c r="AG2121" s="56"/>
      <c r="AH2121" s="56"/>
      <c r="AI2121" s="56"/>
      <c r="AJ2121" s="56"/>
      <c r="AK2121" s="56"/>
    </row>
    <row r="2122" ht="26.25" customHeight="1">
      <c r="A2122" s="40">
        <v>2018.0</v>
      </c>
      <c r="B2122" s="49" t="s">
        <v>9884</v>
      </c>
      <c r="C2122" s="49" t="s">
        <v>9885</v>
      </c>
      <c r="D2122" s="68" t="s">
        <v>9886</v>
      </c>
      <c r="E2122" s="68"/>
      <c r="F2122" s="41" t="s">
        <v>101</v>
      </c>
      <c r="G2122" s="40" t="s">
        <v>102</v>
      </c>
      <c r="H2122" s="49" t="s">
        <v>9887</v>
      </c>
      <c r="I2122" s="49" t="s">
        <v>9888</v>
      </c>
      <c r="J2122" s="49" t="s">
        <v>63</v>
      </c>
      <c r="K2122" s="49" t="s">
        <v>212</v>
      </c>
      <c r="L2122" s="52">
        <v>8.5756926805E10</v>
      </c>
      <c r="M2122" s="53">
        <v>8.1356801066E10</v>
      </c>
      <c r="N2122" s="49" t="s">
        <v>9889</v>
      </c>
      <c r="O2122" s="40" t="s">
        <v>5</v>
      </c>
      <c r="P2122" s="49" t="s">
        <v>123</v>
      </c>
      <c r="Q2122" s="40" t="s">
        <v>9890</v>
      </c>
      <c r="R2122" s="49" t="s">
        <v>9891</v>
      </c>
      <c r="S2122" s="49" t="s">
        <v>9892</v>
      </c>
      <c r="T2122" s="49" t="s">
        <v>1636</v>
      </c>
      <c r="U2122" s="49" t="s">
        <v>9893</v>
      </c>
      <c r="V2122" s="49" t="s">
        <v>9894</v>
      </c>
      <c r="W2122" s="49" t="s">
        <v>593</v>
      </c>
      <c r="X2122" s="49" t="s">
        <v>9895</v>
      </c>
      <c r="Y2122" s="55"/>
      <c r="Z2122" s="40"/>
      <c r="AA2122" s="55"/>
      <c r="AB2122" s="40"/>
      <c r="AC2122" s="40"/>
      <c r="AD2122" s="55"/>
      <c r="AE2122" s="56"/>
      <c r="AF2122" s="56"/>
      <c r="AG2122" s="56"/>
      <c r="AH2122" s="56"/>
      <c r="AI2122" s="56"/>
      <c r="AJ2122" s="56"/>
      <c r="AK2122" s="56"/>
    </row>
    <row r="2123" ht="26.25" customHeight="1">
      <c r="A2123" s="10">
        <f>A2122+1</f>
        <v>2019</v>
      </c>
      <c r="B2123" s="56"/>
      <c r="C2123" s="66" t="s">
        <v>9896</v>
      </c>
      <c r="D2123" s="61">
        <v>34926.0</v>
      </c>
      <c r="E2123" s="61"/>
      <c r="F2123" s="78" t="s">
        <v>101</v>
      </c>
      <c r="G2123" s="66" t="s">
        <v>606</v>
      </c>
      <c r="H2123" s="66" t="s">
        <v>9897</v>
      </c>
      <c r="I2123" s="66" t="s">
        <v>9682</v>
      </c>
      <c r="J2123" s="66" t="s">
        <v>16</v>
      </c>
      <c r="K2123" s="66" t="s">
        <v>105</v>
      </c>
      <c r="L2123" s="64">
        <v>8.7846794774E10</v>
      </c>
      <c r="M2123" s="66" t="s">
        <v>9898</v>
      </c>
      <c r="N2123" s="66" t="s">
        <v>9899</v>
      </c>
      <c r="O2123" s="81" t="s">
        <v>106</v>
      </c>
      <c r="P2123" s="66" t="s">
        <v>123</v>
      </c>
      <c r="Q2123" s="66" t="s">
        <v>139</v>
      </c>
      <c r="R2123" s="66" t="s">
        <v>589</v>
      </c>
      <c r="S2123" s="66" t="s">
        <v>5703</v>
      </c>
      <c r="T2123" s="66" t="s">
        <v>9900</v>
      </c>
      <c r="U2123" s="66" t="s">
        <v>9901</v>
      </c>
      <c r="V2123" s="66" t="s">
        <v>9902</v>
      </c>
      <c r="W2123" s="66" t="s">
        <v>593</v>
      </c>
      <c r="X2123" s="66" t="s">
        <v>9903</v>
      </c>
      <c r="Y2123" s="82" t="s">
        <v>9904</v>
      </c>
      <c r="Z2123" s="66"/>
      <c r="AA2123" s="82" t="s">
        <v>9905</v>
      </c>
      <c r="AB2123" s="82" t="s">
        <v>9906</v>
      </c>
      <c r="AC2123" s="66" t="s">
        <v>9907</v>
      </c>
      <c r="AD2123" s="66"/>
      <c r="AE2123" s="82" t="s">
        <v>9908</v>
      </c>
      <c r="AF2123" s="56"/>
      <c r="AG2123" s="56"/>
      <c r="AH2123" s="56"/>
      <c r="AI2123" s="56"/>
      <c r="AJ2123" s="56"/>
      <c r="AK2123" s="56"/>
    </row>
    <row r="2124" ht="26.25" customHeight="1">
      <c r="A2124" s="40">
        <v>2019.0</v>
      </c>
      <c r="B2124" s="49" t="s">
        <v>9909</v>
      </c>
      <c r="C2124" s="49" t="s">
        <v>9910</v>
      </c>
      <c r="D2124" s="67">
        <v>35008.0</v>
      </c>
      <c r="E2124" s="67"/>
      <c r="F2124" s="41" t="s">
        <v>119</v>
      </c>
      <c r="G2124" s="40" t="s">
        <v>102</v>
      </c>
      <c r="H2124" s="49" t="s">
        <v>9911</v>
      </c>
      <c r="I2124" s="49" t="s">
        <v>9912</v>
      </c>
      <c r="J2124" s="49" t="s">
        <v>24</v>
      </c>
      <c r="K2124" s="49" t="s">
        <v>105</v>
      </c>
      <c r="L2124" s="52">
        <v>8.574147231E10</v>
      </c>
      <c r="M2124" s="53">
        <v>6.285848948191E12</v>
      </c>
      <c r="N2124" s="49" t="s">
        <v>9909</v>
      </c>
      <c r="O2124" s="40" t="s">
        <v>5</v>
      </c>
      <c r="P2124" s="49" t="s">
        <v>123</v>
      </c>
      <c r="Q2124" s="40" t="s">
        <v>108</v>
      </c>
      <c r="R2124" s="49" t="s">
        <v>9913</v>
      </c>
      <c r="S2124" s="49" t="s">
        <v>9914</v>
      </c>
      <c r="T2124" s="49" t="s">
        <v>167</v>
      </c>
      <c r="U2124" s="49" t="s">
        <v>1846</v>
      </c>
      <c r="V2124" s="49" t="s">
        <v>9915</v>
      </c>
      <c r="W2124" s="49" t="s">
        <v>145</v>
      </c>
      <c r="X2124" s="49" t="s">
        <v>9916</v>
      </c>
      <c r="Y2124" s="55"/>
      <c r="Z2124" s="40"/>
      <c r="AA2124" s="55"/>
      <c r="AB2124" s="40"/>
      <c r="AC2124" s="40"/>
      <c r="AD2124" s="55"/>
      <c r="AE2124" s="56"/>
      <c r="AF2124" s="56"/>
      <c r="AG2124" s="56"/>
      <c r="AH2124" s="56"/>
      <c r="AI2124" s="56"/>
      <c r="AJ2124" s="56"/>
      <c r="AK2124" s="56"/>
    </row>
    <row r="2125" ht="26.25" customHeight="1">
      <c r="A2125" s="40">
        <v>2020.0</v>
      </c>
      <c r="B2125" s="49" t="s">
        <v>9917</v>
      </c>
      <c r="C2125" s="49" t="s">
        <v>9918</v>
      </c>
      <c r="D2125" s="67">
        <v>33087.0</v>
      </c>
      <c r="E2125" s="67"/>
      <c r="F2125" s="41" t="s">
        <v>119</v>
      </c>
      <c r="G2125" s="40" t="s">
        <v>102</v>
      </c>
      <c r="H2125" s="49" t="s">
        <v>9919</v>
      </c>
      <c r="I2125" s="49" t="s">
        <v>2308</v>
      </c>
      <c r="J2125" s="49" t="s">
        <v>11</v>
      </c>
      <c r="K2125" s="49" t="s">
        <v>145</v>
      </c>
      <c r="L2125" s="52">
        <v>8.98646829E9</v>
      </c>
      <c r="M2125" s="53">
        <v>8.1219871278E10</v>
      </c>
      <c r="N2125" s="49" t="s">
        <v>9920</v>
      </c>
      <c r="O2125" s="40" t="s">
        <v>5</v>
      </c>
      <c r="P2125" s="49" t="s">
        <v>123</v>
      </c>
      <c r="Q2125" s="40" t="s">
        <v>139</v>
      </c>
      <c r="R2125" s="49" t="s">
        <v>9921</v>
      </c>
      <c r="S2125" s="49" t="s">
        <v>1244</v>
      </c>
      <c r="T2125" s="49" t="s">
        <v>1636</v>
      </c>
      <c r="U2125" s="49" t="s">
        <v>9922</v>
      </c>
      <c r="V2125" s="49" t="s">
        <v>9923</v>
      </c>
      <c r="W2125" s="49" t="s">
        <v>9924</v>
      </c>
      <c r="X2125" s="49" t="s">
        <v>9925</v>
      </c>
      <c r="Y2125" s="55"/>
      <c r="Z2125" s="40"/>
      <c r="AA2125" s="55"/>
      <c r="AB2125" s="40"/>
      <c r="AC2125" s="40"/>
      <c r="AD2125" s="55"/>
      <c r="AE2125" s="56"/>
      <c r="AF2125" s="56"/>
      <c r="AG2125" s="56"/>
      <c r="AH2125" s="56"/>
      <c r="AI2125" s="56"/>
      <c r="AJ2125" s="56"/>
      <c r="AK2125" s="56"/>
    </row>
    <row r="2126" ht="26.25" customHeight="1">
      <c r="A2126" s="40">
        <v>2021.0</v>
      </c>
      <c r="B2126" s="49" t="s">
        <v>9926</v>
      </c>
      <c r="C2126" s="49" t="s">
        <v>9927</v>
      </c>
      <c r="D2126" s="67">
        <v>36039.0</v>
      </c>
      <c r="E2126" s="67"/>
      <c r="F2126" s="41" t="s">
        <v>119</v>
      </c>
      <c r="G2126" s="40" t="s">
        <v>102</v>
      </c>
      <c r="H2126" s="49" t="s">
        <v>9928</v>
      </c>
      <c r="I2126" s="49" t="s">
        <v>2958</v>
      </c>
      <c r="J2126" s="49" t="s">
        <v>16</v>
      </c>
      <c r="K2126" s="49" t="s">
        <v>105</v>
      </c>
      <c r="L2126" s="52">
        <v>8.9627449354E10</v>
      </c>
      <c r="M2126" s="53">
        <v>8.972153504E9</v>
      </c>
      <c r="N2126" s="49" t="s">
        <v>9926</v>
      </c>
      <c r="O2126" s="40" t="s">
        <v>3</v>
      </c>
      <c r="P2126" s="49" t="s">
        <v>123</v>
      </c>
      <c r="Q2126" s="40" t="s">
        <v>108</v>
      </c>
      <c r="R2126" s="49" t="s">
        <v>9929</v>
      </c>
      <c r="S2126" s="49" t="s">
        <v>9929</v>
      </c>
      <c r="T2126" s="49" t="s">
        <v>167</v>
      </c>
      <c r="U2126" s="49" t="s">
        <v>1899</v>
      </c>
      <c r="V2126" s="49" t="s">
        <v>308</v>
      </c>
      <c r="W2126" s="49" t="s">
        <v>593</v>
      </c>
      <c r="X2126" s="49" t="s">
        <v>9930</v>
      </c>
      <c r="Y2126" s="55"/>
      <c r="Z2126" s="40"/>
      <c r="AA2126" s="55"/>
      <c r="AB2126" s="40"/>
      <c r="AC2126" s="40"/>
      <c r="AD2126" s="55"/>
      <c r="AE2126" s="56"/>
      <c r="AF2126" s="56"/>
      <c r="AG2126" s="56"/>
      <c r="AH2126" s="56"/>
      <c r="AI2126" s="56"/>
      <c r="AJ2126" s="56"/>
      <c r="AK2126" s="56"/>
    </row>
    <row r="2127" ht="26.25" customHeight="1">
      <c r="A2127" s="40">
        <v>2022.0</v>
      </c>
      <c r="B2127" s="49" t="s">
        <v>9931</v>
      </c>
      <c r="C2127" s="49" t="s">
        <v>9932</v>
      </c>
      <c r="D2127" s="68" t="s">
        <v>9933</v>
      </c>
      <c r="E2127" s="68"/>
      <c r="F2127" s="41" t="s">
        <v>119</v>
      </c>
      <c r="G2127" s="40" t="s">
        <v>200</v>
      </c>
      <c r="H2127" s="49" t="s">
        <v>9934</v>
      </c>
      <c r="I2127" s="49" t="s">
        <v>224</v>
      </c>
      <c r="J2127" s="49" t="s">
        <v>15</v>
      </c>
      <c r="K2127" s="49" t="s">
        <v>105</v>
      </c>
      <c r="L2127" s="52">
        <v>8.2112345581E10</v>
      </c>
      <c r="M2127" s="53">
        <v>6.285101394101E12</v>
      </c>
      <c r="N2127" s="49" t="s">
        <v>9931</v>
      </c>
      <c r="O2127" s="40" t="s">
        <v>106</v>
      </c>
      <c r="P2127" s="49" t="s">
        <v>123</v>
      </c>
      <c r="Q2127" s="40" t="s">
        <v>139</v>
      </c>
      <c r="R2127" s="49" t="s">
        <v>9935</v>
      </c>
      <c r="S2127" s="49" t="s">
        <v>9936</v>
      </c>
      <c r="T2127" s="49" t="s">
        <v>1636</v>
      </c>
      <c r="U2127" s="49" t="s">
        <v>9937</v>
      </c>
      <c r="V2127" s="49" t="s">
        <v>9938</v>
      </c>
      <c r="W2127" s="49" t="s">
        <v>9939</v>
      </c>
      <c r="X2127" s="49" t="s">
        <v>9940</v>
      </c>
      <c r="Y2127" s="55"/>
      <c r="Z2127" s="40"/>
      <c r="AA2127" s="55"/>
      <c r="AB2127" s="40"/>
      <c r="AC2127" s="40"/>
      <c r="AD2127" s="55"/>
      <c r="AE2127" s="56"/>
      <c r="AF2127" s="56"/>
      <c r="AG2127" s="56"/>
      <c r="AH2127" s="56"/>
      <c r="AI2127" s="56"/>
      <c r="AJ2127" s="56"/>
      <c r="AK2127" s="56"/>
    </row>
    <row r="2128" ht="26.25" customHeight="1">
      <c r="A2128" s="40">
        <v>2023.0</v>
      </c>
      <c r="B2128" s="49" t="s">
        <v>9941</v>
      </c>
      <c r="C2128" s="49" t="s">
        <v>9942</v>
      </c>
      <c r="D2128" s="68" t="s">
        <v>9943</v>
      </c>
      <c r="E2128" s="68"/>
      <c r="F2128" s="41" t="s">
        <v>119</v>
      </c>
      <c r="G2128" s="40" t="s">
        <v>102</v>
      </c>
      <c r="H2128" s="49" t="s">
        <v>9944</v>
      </c>
      <c r="I2128" s="49" t="s">
        <v>1768</v>
      </c>
      <c r="J2128" s="49" t="s">
        <v>11</v>
      </c>
      <c r="K2128" s="49" t="s">
        <v>145</v>
      </c>
      <c r="L2128" s="52">
        <v>8.159572822E9</v>
      </c>
      <c r="M2128" s="53">
        <v>8.1220108054E10</v>
      </c>
      <c r="N2128" s="49" t="s">
        <v>9941</v>
      </c>
      <c r="O2128" s="40" t="s">
        <v>5</v>
      </c>
      <c r="P2128" s="49" t="s">
        <v>123</v>
      </c>
      <c r="Q2128" s="40" t="s">
        <v>108</v>
      </c>
      <c r="R2128" s="49" t="s">
        <v>9945</v>
      </c>
      <c r="S2128" s="49" t="s">
        <v>1244</v>
      </c>
      <c r="T2128" s="49" t="s">
        <v>167</v>
      </c>
      <c r="U2128" s="49" t="s">
        <v>9946</v>
      </c>
      <c r="V2128" s="49" t="s">
        <v>1366</v>
      </c>
      <c r="W2128" s="49" t="s">
        <v>593</v>
      </c>
      <c r="X2128" s="49" t="s">
        <v>9947</v>
      </c>
      <c r="Y2128" s="55"/>
      <c r="Z2128" s="40"/>
      <c r="AA2128" s="55"/>
      <c r="AB2128" s="40"/>
      <c r="AC2128" s="40"/>
      <c r="AD2128" s="55"/>
      <c r="AE2128" s="56"/>
      <c r="AF2128" s="56"/>
      <c r="AG2128" s="56"/>
      <c r="AH2128" s="56"/>
      <c r="AI2128" s="56"/>
      <c r="AJ2128" s="56"/>
      <c r="AK2128" s="56"/>
    </row>
    <row r="2129" ht="26.25" customHeight="1">
      <c r="A2129" s="40">
        <v>2024.0</v>
      </c>
      <c r="B2129" s="49" t="s">
        <v>9948</v>
      </c>
      <c r="C2129" s="49" t="s">
        <v>9949</v>
      </c>
      <c r="D2129" s="68" t="s">
        <v>9950</v>
      </c>
      <c r="E2129" s="68"/>
      <c r="F2129" s="41" t="s">
        <v>119</v>
      </c>
      <c r="G2129" s="40" t="s">
        <v>102</v>
      </c>
      <c r="H2129" s="49" t="s">
        <v>9951</v>
      </c>
      <c r="I2129" s="49" t="s">
        <v>2545</v>
      </c>
      <c r="J2129" s="49" t="s">
        <v>33</v>
      </c>
      <c r="K2129" s="49" t="s">
        <v>105</v>
      </c>
      <c r="L2129" s="52">
        <v>8.215829894E10</v>
      </c>
      <c r="M2129" s="53">
        <v>8.5246888075E10</v>
      </c>
      <c r="N2129" s="49" t="s">
        <v>9948</v>
      </c>
      <c r="O2129" s="40" t="s">
        <v>4</v>
      </c>
      <c r="P2129" s="49" t="s">
        <v>123</v>
      </c>
      <c r="Q2129" s="40" t="s">
        <v>630</v>
      </c>
      <c r="R2129" s="49" t="s">
        <v>9952</v>
      </c>
      <c r="S2129" s="49" t="s">
        <v>1244</v>
      </c>
      <c r="T2129" s="49" t="s">
        <v>1636</v>
      </c>
      <c r="U2129" s="49" t="s">
        <v>9953</v>
      </c>
      <c r="V2129" s="49" t="s">
        <v>9954</v>
      </c>
      <c r="W2129" s="49" t="s">
        <v>593</v>
      </c>
      <c r="X2129" s="49" t="s">
        <v>9955</v>
      </c>
      <c r="Y2129" s="55"/>
      <c r="Z2129" s="40"/>
      <c r="AA2129" s="55"/>
      <c r="AB2129" s="40"/>
      <c r="AC2129" s="40"/>
      <c r="AD2129" s="55"/>
      <c r="AE2129" s="56"/>
      <c r="AF2129" s="56"/>
      <c r="AG2129" s="56"/>
      <c r="AH2129" s="56"/>
      <c r="AI2129" s="56"/>
      <c r="AJ2129" s="56"/>
      <c r="AK2129" s="56"/>
    </row>
    <row r="2130" ht="26.25" customHeight="1">
      <c r="A2130" s="40">
        <v>2025.0</v>
      </c>
      <c r="B2130" s="49" t="s">
        <v>9956</v>
      </c>
      <c r="C2130" s="49" t="s">
        <v>9957</v>
      </c>
      <c r="D2130" s="67">
        <v>33610.0</v>
      </c>
      <c r="E2130" s="67"/>
      <c r="F2130" s="41" t="s">
        <v>101</v>
      </c>
      <c r="G2130" s="40" t="s">
        <v>102</v>
      </c>
      <c r="H2130" s="49" t="s">
        <v>9958</v>
      </c>
      <c r="I2130" s="49" t="s">
        <v>176</v>
      </c>
      <c r="J2130" s="49" t="s">
        <v>10</v>
      </c>
      <c r="K2130" s="49" t="s">
        <v>105</v>
      </c>
      <c r="L2130" s="52">
        <v>8.9519974704E10</v>
      </c>
      <c r="M2130" s="53">
        <v>8.7861184553E10</v>
      </c>
      <c r="N2130" s="49" t="s">
        <v>9956</v>
      </c>
      <c r="O2130" s="40" t="s">
        <v>177</v>
      </c>
      <c r="P2130" s="49" t="s">
        <v>123</v>
      </c>
      <c r="Q2130" s="40" t="s">
        <v>139</v>
      </c>
      <c r="R2130" s="49" t="s">
        <v>9959</v>
      </c>
      <c r="S2130" s="49" t="s">
        <v>9960</v>
      </c>
      <c r="T2130" s="49" t="s">
        <v>167</v>
      </c>
      <c r="U2130" s="49" t="s">
        <v>9961</v>
      </c>
      <c r="V2130" s="49" t="s">
        <v>9962</v>
      </c>
      <c r="W2130" s="49" t="s">
        <v>159</v>
      </c>
      <c r="X2130" s="49" t="s">
        <v>9963</v>
      </c>
      <c r="Y2130" s="55"/>
      <c r="Z2130" s="40"/>
      <c r="AA2130" s="55"/>
      <c r="AB2130" s="40"/>
      <c r="AC2130" s="40"/>
      <c r="AD2130" s="55"/>
      <c r="AE2130" s="56"/>
      <c r="AF2130" s="56"/>
      <c r="AG2130" s="56"/>
      <c r="AH2130" s="56"/>
      <c r="AI2130" s="56"/>
      <c r="AJ2130" s="56"/>
      <c r="AK2130" s="56"/>
    </row>
    <row r="2131" ht="26.25" customHeight="1">
      <c r="A2131" s="40">
        <v>2026.0</v>
      </c>
      <c r="B2131" s="49" t="s">
        <v>9964</v>
      </c>
      <c r="C2131" s="49" t="s">
        <v>9965</v>
      </c>
      <c r="D2131" s="68" t="s">
        <v>9966</v>
      </c>
      <c r="E2131" s="68"/>
      <c r="F2131" s="41" t="s">
        <v>101</v>
      </c>
      <c r="G2131" s="40" t="s">
        <v>102</v>
      </c>
      <c r="H2131" s="49" t="s">
        <v>9967</v>
      </c>
      <c r="I2131" s="49" t="s">
        <v>2084</v>
      </c>
      <c r="J2131" s="49" t="s">
        <v>13</v>
      </c>
      <c r="K2131" s="49" t="s">
        <v>145</v>
      </c>
      <c r="L2131" s="52">
        <v>8.238866113E10</v>
      </c>
      <c r="M2131" s="53">
        <v>8.5263487525E10</v>
      </c>
      <c r="N2131" s="49" t="s">
        <v>9968</v>
      </c>
      <c r="O2131" s="40" t="s">
        <v>5</v>
      </c>
      <c r="P2131" s="49" t="s">
        <v>123</v>
      </c>
      <c r="Q2131" s="40" t="s">
        <v>108</v>
      </c>
      <c r="R2131" s="49" t="s">
        <v>9969</v>
      </c>
      <c r="S2131" s="49" t="s">
        <v>589</v>
      </c>
      <c r="T2131" s="49" t="s">
        <v>167</v>
      </c>
      <c r="U2131" s="49" t="s">
        <v>9970</v>
      </c>
      <c r="V2131" s="49" t="s">
        <v>1244</v>
      </c>
      <c r="W2131" s="49" t="s">
        <v>145</v>
      </c>
      <c r="X2131" s="49" t="s">
        <v>9971</v>
      </c>
      <c r="Y2131" s="55"/>
      <c r="Z2131" s="40"/>
      <c r="AA2131" s="55"/>
      <c r="AB2131" s="40"/>
      <c r="AC2131" s="40"/>
      <c r="AD2131" s="55"/>
      <c r="AE2131" s="56"/>
      <c r="AF2131" s="56"/>
      <c r="AG2131" s="56"/>
      <c r="AH2131" s="56"/>
      <c r="AI2131" s="56"/>
      <c r="AJ2131" s="56"/>
      <c r="AK2131" s="56"/>
    </row>
    <row r="2132" ht="26.25" customHeight="1">
      <c r="A2132" s="40">
        <v>2027.0</v>
      </c>
      <c r="B2132" s="49" t="s">
        <v>9972</v>
      </c>
      <c r="C2132" s="49" t="s">
        <v>9973</v>
      </c>
      <c r="D2132" s="68" t="s">
        <v>9974</v>
      </c>
      <c r="E2132" s="68"/>
      <c r="F2132" s="41" t="s">
        <v>101</v>
      </c>
      <c r="G2132" s="40" t="s">
        <v>102</v>
      </c>
      <c r="H2132" s="49" t="s">
        <v>9975</v>
      </c>
      <c r="I2132" s="49" t="s">
        <v>9976</v>
      </c>
      <c r="J2132" s="49" t="s">
        <v>24</v>
      </c>
      <c r="K2132" s="49" t="s">
        <v>105</v>
      </c>
      <c r="L2132" s="52">
        <v>8.5814054075E10</v>
      </c>
      <c r="M2132" s="53">
        <v>8.1229648635E10</v>
      </c>
      <c r="N2132" s="49" t="s">
        <v>9972</v>
      </c>
      <c r="O2132" s="40" t="s">
        <v>177</v>
      </c>
      <c r="P2132" s="49" t="s">
        <v>123</v>
      </c>
      <c r="Q2132" s="40" t="s">
        <v>108</v>
      </c>
      <c r="R2132" s="49" t="s">
        <v>1948</v>
      </c>
      <c r="S2132" s="49" t="s">
        <v>1948</v>
      </c>
      <c r="T2132" s="49" t="s">
        <v>167</v>
      </c>
      <c r="U2132" s="49" t="s">
        <v>9977</v>
      </c>
      <c r="V2132" s="49" t="s">
        <v>9978</v>
      </c>
      <c r="W2132" s="49" t="s">
        <v>593</v>
      </c>
      <c r="X2132" s="49" t="s">
        <v>9979</v>
      </c>
      <c r="Y2132" s="55"/>
      <c r="Z2132" s="40"/>
      <c r="AA2132" s="55"/>
      <c r="AB2132" s="40"/>
      <c r="AC2132" s="40"/>
      <c r="AD2132" s="55"/>
      <c r="AE2132" s="56"/>
      <c r="AF2132" s="56"/>
      <c r="AG2132" s="56"/>
      <c r="AH2132" s="56"/>
      <c r="AI2132" s="56"/>
      <c r="AJ2132" s="56"/>
      <c r="AK2132" s="56"/>
    </row>
    <row r="2133" ht="26.25" customHeight="1">
      <c r="A2133" s="40">
        <v>2028.0</v>
      </c>
      <c r="B2133" s="49" t="s">
        <v>9980</v>
      </c>
      <c r="C2133" s="49" t="s">
        <v>9981</v>
      </c>
      <c r="D2133" s="67">
        <v>34490.0</v>
      </c>
      <c r="E2133" s="67"/>
      <c r="F2133" s="41" t="s">
        <v>119</v>
      </c>
      <c r="G2133" s="40" t="s">
        <v>102</v>
      </c>
      <c r="H2133" s="49" t="s">
        <v>9982</v>
      </c>
      <c r="I2133" s="49" t="s">
        <v>1832</v>
      </c>
      <c r="J2133" s="49" t="s">
        <v>11</v>
      </c>
      <c r="K2133" s="49" t="s">
        <v>145</v>
      </c>
      <c r="L2133" s="52">
        <v>8.5320917862E10</v>
      </c>
      <c r="M2133" s="53">
        <v>8.5320017137E10</v>
      </c>
      <c r="N2133" s="49" t="s">
        <v>9980</v>
      </c>
      <c r="O2133" s="40" t="s">
        <v>5</v>
      </c>
      <c r="P2133" s="49" t="s">
        <v>123</v>
      </c>
      <c r="Q2133" s="40" t="s">
        <v>108</v>
      </c>
      <c r="R2133" s="49" t="s">
        <v>158</v>
      </c>
      <c r="S2133" s="49" t="s">
        <v>9983</v>
      </c>
      <c r="T2133" s="49" t="s">
        <v>1636</v>
      </c>
      <c r="U2133" s="49" t="s">
        <v>9984</v>
      </c>
      <c r="V2133" s="49" t="s">
        <v>9985</v>
      </c>
      <c r="W2133" s="49" t="s">
        <v>114</v>
      </c>
      <c r="X2133" s="49" t="s">
        <v>9986</v>
      </c>
      <c r="Y2133" s="55"/>
      <c r="Z2133" s="40"/>
      <c r="AA2133" s="55"/>
      <c r="AB2133" s="40"/>
      <c r="AC2133" s="40"/>
      <c r="AD2133" s="55"/>
      <c r="AE2133" s="56"/>
      <c r="AF2133" s="56"/>
      <c r="AG2133" s="56"/>
      <c r="AH2133" s="56"/>
      <c r="AI2133" s="56"/>
      <c r="AJ2133" s="56"/>
      <c r="AK2133" s="56"/>
    </row>
    <row r="2134" ht="26.25" customHeight="1">
      <c r="A2134" s="40">
        <v>2029.0</v>
      </c>
      <c r="B2134" s="49" t="s">
        <v>9987</v>
      </c>
      <c r="C2134" s="49" t="s">
        <v>9988</v>
      </c>
      <c r="D2134" s="67">
        <v>34860.0</v>
      </c>
      <c r="E2134" s="67"/>
      <c r="F2134" s="41" t="s">
        <v>119</v>
      </c>
      <c r="G2134" s="40" t="s">
        <v>102</v>
      </c>
      <c r="H2134" s="49" t="s">
        <v>9989</v>
      </c>
      <c r="I2134" s="49" t="s">
        <v>248</v>
      </c>
      <c r="J2134" s="49" t="s">
        <v>11</v>
      </c>
      <c r="K2134" s="49" t="s">
        <v>145</v>
      </c>
      <c r="L2134" s="52">
        <v>8.137056351E10</v>
      </c>
      <c r="M2134" s="53">
        <v>8.2822465527E12</v>
      </c>
      <c r="N2134" s="49" t="s">
        <v>9987</v>
      </c>
      <c r="O2134" s="40" t="s">
        <v>106</v>
      </c>
      <c r="P2134" s="49" t="s">
        <v>123</v>
      </c>
      <c r="Q2134" s="40" t="s">
        <v>139</v>
      </c>
      <c r="R2134" s="49" t="s">
        <v>9990</v>
      </c>
      <c r="S2134" s="49" t="s">
        <v>1716</v>
      </c>
      <c r="T2134" s="49" t="s">
        <v>167</v>
      </c>
      <c r="U2134" s="49" t="s">
        <v>1488</v>
      </c>
      <c r="V2134" s="49" t="s">
        <v>9991</v>
      </c>
      <c r="W2134" s="49" t="s">
        <v>145</v>
      </c>
      <c r="X2134" s="49" t="s">
        <v>9992</v>
      </c>
      <c r="Y2134" s="55"/>
      <c r="Z2134" s="40"/>
      <c r="AA2134" s="55"/>
      <c r="AB2134" s="40"/>
      <c r="AC2134" s="40"/>
      <c r="AD2134" s="55"/>
      <c r="AE2134" s="56"/>
      <c r="AF2134" s="56"/>
      <c r="AG2134" s="56"/>
      <c r="AH2134" s="56"/>
      <c r="AI2134" s="56"/>
      <c r="AJ2134" s="56"/>
      <c r="AK2134" s="56"/>
    </row>
    <row r="2135" ht="26.25" customHeight="1">
      <c r="A2135" s="40">
        <v>2030.0</v>
      </c>
      <c r="B2135" s="49" t="s">
        <v>9993</v>
      </c>
      <c r="C2135" s="49" t="s">
        <v>9994</v>
      </c>
      <c r="D2135" s="68" t="s">
        <v>9995</v>
      </c>
      <c r="E2135" s="68"/>
      <c r="F2135" s="41" t="s">
        <v>101</v>
      </c>
      <c r="G2135" s="40" t="s">
        <v>102</v>
      </c>
      <c r="H2135" s="49" t="s">
        <v>9996</v>
      </c>
      <c r="I2135" s="49" t="s">
        <v>716</v>
      </c>
      <c r="J2135" s="49" t="s">
        <v>11</v>
      </c>
      <c r="K2135" s="49" t="s">
        <v>105</v>
      </c>
      <c r="L2135" s="52">
        <v>8.9652484565E10</v>
      </c>
      <c r="M2135" s="53">
        <v>8.7874083252E10</v>
      </c>
      <c r="N2135" s="49" t="s">
        <v>9997</v>
      </c>
      <c r="O2135" s="40" t="s">
        <v>106</v>
      </c>
      <c r="P2135" s="49" t="s">
        <v>123</v>
      </c>
      <c r="Q2135" s="40" t="s">
        <v>139</v>
      </c>
      <c r="R2135" s="49" t="s">
        <v>9900</v>
      </c>
      <c r="S2135" s="49" t="s">
        <v>9900</v>
      </c>
      <c r="T2135" s="49" t="s">
        <v>1636</v>
      </c>
      <c r="U2135" s="49" t="s">
        <v>9998</v>
      </c>
      <c r="V2135" s="49" t="s">
        <v>9999</v>
      </c>
      <c r="W2135" s="49" t="s">
        <v>145</v>
      </c>
      <c r="X2135" s="49" t="s">
        <v>593</v>
      </c>
      <c r="Y2135" s="55"/>
      <c r="Z2135" s="40"/>
      <c r="AA2135" s="55"/>
      <c r="AB2135" s="40"/>
      <c r="AC2135" s="40"/>
      <c r="AD2135" s="55"/>
      <c r="AE2135" s="56"/>
      <c r="AF2135" s="56"/>
      <c r="AG2135" s="56"/>
      <c r="AH2135" s="56"/>
      <c r="AI2135" s="56"/>
      <c r="AJ2135" s="56"/>
      <c r="AK2135" s="56"/>
    </row>
    <row r="2136" ht="26.25" customHeight="1">
      <c r="A2136" s="10">
        <f>A2135+1</f>
        <v>2031</v>
      </c>
      <c r="B2136" s="56"/>
      <c r="C2136" s="66" t="s">
        <v>10000</v>
      </c>
      <c r="D2136" s="61">
        <v>36753.0</v>
      </c>
      <c r="E2136" s="61"/>
      <c r="F2136" s="78" t="s">
        <v>101</v>
      </c>
      <c r="G2136" s="66" t="s">
        <v>102</v>
      </c>
      <c r="H2136" s="66" t="s">
        <v>10001</v>
      </c>
      <c r="I2136" s="66" t="s">
        <v>10002</v>
      </c>
      <c r="J2136" s="66" t="s">
        <v>11</v>
      </c>
      <c r="K2136" s="66" t="s">
        <v>314</v>
      </c>
      <c r="L2136" s="64">
        <v>8.966806781E10</v>
      </c>
      <c r="M2136" s="64">
        <v>8.1350556733E10</v>
      </c>
      <c r="N2136" s="66" t="s">
        <v>10003</v>
      </c>
      <c r="O2136" s="81" t="s">
        <v>106</v>
      </c>
      <c r="P2136" s="66" t="s">
        <v>10004</v>
      </c>
      <c r="Q2136" s="66" t="s">
        <v>139</v>
      </c>
      <c r="R2136" s="66" t="s">
        <v>158</v>
      </c>
      <c r="S2136" s="66" t="s">
        <v>10005</v>
      </c>
      <c r="T2136" s="66" t="s">
        <v>10006</v>
      </c>
      <c r="U2136" s="66" t="s">
        <v>10007</v>
      </c>
      <c r="V2136" s="66" t="s">
        <v>5703</v>
      </c>
      <c r="W2136" s="66" t="s">
        <v>593</v>
      </c>
      <c r="X2136" s="66" t="s">
        <v>10008</v>
      </c>
      <c r="Y2136" s="82" t="s">
        <v>10009</v>
      </c>
      <c r="Z2136" s="66" t="s">
        <v>10010</v>
      </c>
      <c r="AA2136" s="82" t="s">
        <v>10011</v>
      </c>
      <c r="AB2136" s="82" t="s">
        <v>10012</v>
      </c>
      <c r="AC2136" s="66" t="s">
        <v>8103</v>
      </c>
      <c r="AD2136" s="82" t="s">
        <v>10013</v>
      </c>
      <c r="AE2136" s="82" t="s">
        <v>10014</v>
      </c>
      <c r="AF2136" s="56"/>
      <c r="AG2136" s="56"/>
      <c r="AH2136" s="56"/>
      <c r="AI2136" s="56"/>
      <c r="AJ2136" s="56"/>
      <c r="AK2136" s="56"/>
    </row>
    <row r="2137" ht="26.25" customHeight="1">
      <c r="A2137" s="40">
        <v>2031.0</v>
      </c>
      <c r="B2137" s="49" t="s">
        <v>10015</v>
      </c>
      <c r="C2137" s="49" t="s">
        <v>10016</v>
      </c>
      <c r="D2137" s="68" t="s">
        <v>199</v>
      </c>
      <c r="E2137" s="68"/>
      <c r="F2137" s="41" t="s">
        <v>101</v>
      </c>
      <c r="G2137" s="40" t="s">
        <v>200</v>
      </c>
      <c r="H2137" s="49" t="s">
        <v>10017</v>
      </c>
      <c r="I2137" s="49" t="s">
        <v>4655</v>
      </c>
      <c r="J2137" s="49" t="s">
        <v>15</v>
      </c>
      <c r="K2137" s="49" t="s">
        <v>105</v>
      </c>
      <c r="L2137" s="52">
        <v>8.1881587E8</v>
      </c>
      <c r="M2137" s="53">
        <v>8.77426122E10</v>
      </c>
      <c r="N2137" s="49" t="s">
        <v>10015</v>
      </c>
      <c r="O2137" s="40" t="s">
        <v>177</v>
      </c>
      <c r="P2137" s="49" t="s">
        <v>123</v>
      </c>
      <c r="Q2137" s="40" t="s">
        <v>108</v>
      </c>
      <c r="R2137" s="49" t="s">
        <v>10018</v>
      </c>
      <c r="S2137" s="49" t="s">
        <v>10019</v>
      </c>
      <c r="T2137" s="49" t="s">
        <v>167</v>
      </c>
      <c r="U2137" s="49" t="s">
        <v>10020</v>
      </c>
      <c r="V2137" s="49" t="s">
        <v>10021</v>
      </c>
      <c r="W2137" s="49" t="s">
        <v>114</v>
      </c>
      <c r="X2137" s="49" t="s">
        <v>10016</v>
      </c>
      <c r="Y2137" s="55"/>
      <c r="Z2137" s="40"/>
      <c r="AA2137" s="55"/>
      <c r="AB2137" s="40"/>
      <c r="AC2137" s="40"/>
      <c r="AD2137" s="55"/>
      <c r="AE2137" s="56"/>
      <c r="AF2137" s="56"/>
      <c r="AG2137" s="56"/>
      <c r="AH2137" s="56"/>
      <c r="AI2137" s="56"/>
      <c r="AJ2137" s="56"/>
      <c r="AK2137" s="56"/>
    </row>
    <row r="2138" ht="26.25" customHeight="1">
      <c r="A2138" s="40">
        <v>2032.0</v>
      </c>
      <c r="B2138" s="49" t="s">
        <v>10022</v>
      </c>
      <c r="C2138" s="49" t="s">
        <v>10023</v>
      </c>
      <c r="D2138" s="68" t="s">
        <v>10024</v>
      </c>
      <c r="E2138" s="68"/>
      <c r="F2138" s="41" t="s">
        <v>101</v>
      </c>
      <c r="G2138" s="40" t="s">
        <v>102</v>
      </c>
      <c r="H2138" s="49" t="s">
        <v>10025</v>
      </c>
      <c r="I2138" s="49" t="s">
        <v>2177</v>
      </c>
      <c r="J2138" s="49" t="s">
        <v>54</v>
      </c>
      <c r="K2138" s="49" t="s">
        <v>105</v>
      </c>
      <c r="L2138" s="52">
        <v>8.3180408678E10</v>
      </c>
      <c r="M2138" s="53">
        <v>8.1376504556E10</v>
      </c>
      <c r="N2138" s="49" t="s">
        <v>10022</v>
      </c>
      <c r="O2138" s="40" t="s">
        <v>4</v>
      </c>
      <c r="P2138" s="49" t="s">
        <v>123</v>
      </c>
      <c r="Q2138" s="40" t="s">
        <v>139</v>
      </c>
      <c r="R2138" s="49" t="s">
        <v>10026</v>
      </c>
      <c r="S2138" s="49" t="s">
        <v>1244</v>
      </c>
      <c r="T2138" s="49" t="s">
        <v>167</v>
      </c>
      <c r="U2138" s="49" t="s">
        <v>1716</v>
      </c>
      <c r="V2138" s="49" t="s">
        <v>10027</v>
      </c>
      <c r="W2138" s="49" t="s">
        <v>159</v>
      </c>
      <c r="X2138" s="111" t="s">
        <v>10028</v>
      </c>
      <c r="Y2138" s="55"/>
      <c r="Z2138" s="40"/>
      <c r="AA2138" s="55"/>
      <c r="AB2138" s="40"/>
      <c r="AC2138" s="40"/>
      <c r="AD2138" s="55"/>
      <c r="AE2138" s="56"/>
      <c r="AF2138" s="56"/>
      <c r="AG2138" s="56"/>
      <c r="AH2138" s="56"/>
      <c r="AI2138" s="56"/>
      <c r="AJ2138" s="56"/>
      <c r="AK2138" s="56"/>
    </row>
    <row r="2139" ht="26.25" customHeight="1">
      <c r="A2139" s="40">
        <v>2033.0</v>
      </c>
      <c r="B2139" s="49" t="s">
        <v>10029</v>
      </c>
      <c r="C2139" s="49" t="s">
        <v>10030</v>
      </c>
      <c r="D2139" s="68" t="s">
        <v>10031</v>
      </c>
      <c r="E2139" s="68"/>
      <c r="F2139" s="41" t="s">
        <v>101</v>
      </c>
      <c r="G2139" s="40" t="s">
        <v>200</v>
      </c>
      <c r="H2139" s="49" t="s">
        <v>10032</v>
      </c>
      <c r="I2139" s="49" t="s">
        <v>2235</v>
      </c>
      <c r="J2139" s="49" t="s">
        <v>11</v>
      </c>
      <c r="K2139" s="49" t="s">
        <v>105</v>
      </c>
      <c r="L2139" s="52">
        <v>8.9653832164E10</v>
      </c>
      <c r="M2139" s="53">
        <v>8.1311952212E10</v>
      </c>
      <c r="N2139" s="49" t="s">
        <v>10029</v>
      </c>
      <c r="O2139" s="40" t="s">
        <v>106</v>
      </c>
      <c r="P2139" s="49" t="s">
        <v>123</v>
      </c>
      <c r="Q2139" s="40" t="s">
        <v>139</v>
      </c>
      <c r="R2139" s="49" t="s">
        <v>10033</v>
      </c>
      <c r="S2139" s="49" t="s">
        <v>167</v>
      </c>
      <c r="T2139" s="49" t="s">
        <v>1636</v>
      </c>
      <c r="U2139" s="49" t="s">
        <v>1244</v>
      </c>
      <c r="V2139" s="68">
        <v>24.0</v>
      </c>
      <c r="W2139" s="49" t="s">
        <v>114</v>
      </c>
      <c r="X2139" s="49" t="s">
        <v>3296</v>
      </c>
      <c r="Y2139" s="55"/>
      <c r="Z2139" s="40"/>
      <c r="AA2139" s="55"/>
      <c r="AB2139" s="40"/>
      <c r="AC2139" s="40"/>
      <c r="AD2139" s="55"/>
      <c r="AE2139" s="56"/>
      <c r="AF2139" s="56"/>
      <c r="AG2139" s="56"/>
      <c r="AH2139" s="56"/>
      <c r="AI2139" s="56"/>
      <c r="AJ2139" s="56"/>
      <c r="AK2139" s="56"/>
    </row>
    <row r="2140" ht="26.25" customHeight="1">
      <c r="A2140" s="40">
        <v>2034.0</v>
      </c>
      <c r="B2140" s="49" t="s">
        <v>10034</v>
      </c>
      <c r="C2140" s="49" t="s">
        <v>10035</v>
      </c>
      <c r="D2140" s="68" t="s">
        <v>6024</v>
      </c>
      <c r="E2140" s="68"/>
      <c r="F2140" s="41" t="s">
        <v>101</v>
      </c>
      <c r="G2140" s="40" t="s">
        <v>102</v>
      </c>
      <c r="H2140" s="49" t="s">
        <v>10036</v>
      </c>
      <c r="I2140" s="49" t="s">
        <v>224</v>
      </c>
      <c r="J2140" s="49" t="s">
        <v>15</v>
      </c>
      <c r="K2140" s="49" t="s">
        <v>145</v>
      </c>
      <c r="L2140" s="52">
        <v>8.5888733505E10</v>
      </c>
      <c r="M2140" s="53">
        <v>8.1219123202E10</v>
      </c>
      <c r="N2140" s="49" t="s">
        <v>10034</v>
      </c>
      <c r="O2140" s="40" t="s">
        <v>5</v>
      </c>
      <c r="P2140" s="49" t="s">
        <v>138</v>
      </c>
      <c r="Q2140" s="40" t="s">
        <v>139</v>
      </c>
      <c r="R2140" s="49" t="s">
        <v>10037</v>
      </c>
      <c r="S2140" s="49" t="s">
        <v>1244</v>
      </c>
      <c r="T2140" s="49" t="s">
        <v>1636</v>
      </c>
      <c r="U2140" s="49" t="s">
        <v>10038</v>
      </c>
      <c r="V2140" s="49" t="s">
        <v>10039</v>
      </c>
      <c r="W2140" s="49" t="s">
        <v>10040</v>
      </c>
      <c r="X2140" s="49" t="s">
        <v>10041</v>
      </c>
      <c r="Y2140" s="55"/>
      <c r="Z2140" s="40"/>
      <c r="AA2140" s="55"/>
      <c r="AB2140" s="40"/>
      <c r="AC2140" s="40"/>
      <c r="AD2140" s="55"/>
      <c r="AE2140" s="56"/>
      <c r="AF2140" s="56"/>
      <c r="AG2140" s="56"/>
      <c r="AH2140" s="56"/>
      <c r="AI2140" s="56"/>
      <c r="AJ2140" s="56"/>
      <c r="AK2140" s="56"/>
    </row>
    <row r="2141" ht="26.25" customHeight="1">
      <c r="A2141" s="40">
        <v>2035.0</v>
      </c>
      <c r="B2141" s="49" t="s">
        <v>10042</v>
      </c>
      <c r="C2141" s="49" t="s">
        <v>10043</v>
      </c>
      <c r="D2141" s="67">
        <v>35342.0</v>
      </c>
      <c r="E2141" s="67"/>
      <c r="F2141" s="41" t="s">
        <v>119</v>
      </c>
      <c r="G2141" s="40" t="s">
        <v>102</v>
      </c>
      <c r="H2141" s="49" t="s">
        <v>10044</v>
      </c>
      <c r="I2141" s="49" t="s">
        <v>2000</v>
      </c>
      <c r="J2141" s="49" t="s">
        <v>13</v>
      </c>
      <c r="K2141" s="49" t="s">
        <v>105</v>
      </c>
      <c r="L2141" s="52">
        <v>8.963738757E10</v>
      </c>
      <c r="M2141" s="53">
        <v>8.2118365121E10</v>
      </c>
      <c r="N2141" s="49" t="s">
        <v>10045</v>
      </c>
      <c r="O2141" s="40" t="s">
        <v>106</v>
      </c>
      <c r="P2141" s="49" t="s">
        <v>123</v>
      </c>
      <c r="Q2141" s="40" t="s">
        <v>139</v>
      </c>
      <c r="R2141" s="49" t="s">
        <v>10046</v>
      </c>
      <c r="S2141" s="49" t="s">
        <v>1716</v>
      </c>
      <c r="T2141" s="49" t="s">
        <v>167</v>
      </c>
      <c r="U2141" s="49" t="s">
        <v>10047</v>
      </c>
      <c r="V2141" s="49" t="s">
        <v>10048</v>
      </c>
      <c r="W2141" s="49" t="s">
        <v>159</v>
      </c>
      <c r="X2141" s="49" t="s">
        <v>10049</v>
      </c>
      <c r="Y2141" s="55"/>
      <c r="Z2141" s="40"/>
      <c r="AA2141" s="55"/>
      <c r="AB2141" s="40"/>
      <c r="AC2141" s="40"/>
      <c r="AD2141" s="55"/>
      <c r="AE2141" s="56"/>
      <c r="AF2141" s="56"/>
      <c r="AG2141" s="56"/>
      <c r="AH2141" s="56"/>
      <c r="AI2141" s="56"/>
      <c r="AJ2141" s="56"/>
      <c r="AK2141" s="56"/>
    </row>
    <row r="2142" ht="26.25" customHeight="1">
      <c r="A2142" s="40">
        <v>2036.0</v>
      </c>
      <c r="B2142" s="49" t="s">
        <v>10050</v>
      </c>
      <c r="C2142" s="49" t="s">
        <v>10051</v>
      </c>
      <c r="D2142" s="68" t="s">
        <v>10052</v>
      </c>
      <c r="E2142" s="68"/>
      <c r="F2142" s="41" t="s">
        <v>101</v>
      </c>
      <c r="G2142" s="40" t="s">
        <v>9283</v>
      </c>
      <c r="H2142" s="49" t="s">
        <v>10053</v>
      </c>
      <c r="I2142" s="49" t="s">
        <v>2020</v>
      </c>
      <c r="J2142" s="49" t="s">
        <v>15</v>
      </c>
      <c r="K2142" s="49" t="s">
        <v>145</v>
      </c>
      <c r="L2142" s="52">
        <v>8.961897632E10</v>
      </c>
      <c r="M2142" s="53">
        <v>8.961897632E10</v>
      </c>
      <c r="N2142" s="49" t="s">
        <v>10050</v>
      </c>
      <c r="O2142" s="40" t="s">
        <v>3</v>
      </c>
      <c r="P2142" s="49" t="s">
        <v>10054</v>
      </c>
      <c r="Q2142" s="41" t="s">
        <v>124</v>
      </c>
      <c r="R2142" s="49" t="s">
        <v>10055</v>
      </c>
      <c r="S2142" s="49" t="s">
        <v>10056</v>
      </c>
      <c r="T2142" s="49" t="s">
        <v>1636</v>
      </c>
      <c r="U2142" s="49" t="s">
        <v>10057</v>
      </c>
      <c r="V2142" s="49" t="s">
        <v>10058</v>
      </c>
      <c r="W2142" s="49" t="s">
        <v>159</v>
      </c>
      <c r="X2142" s="49" t="s">
        <v>308</v>
      </c>
      <c r="Y2142" s="55"/>
      <c r="Z2142" s="40"/>
      <c r="AA2142" s="55"/>
      <c r="AB2142" s="40"/>
      <c r="AC2142" s="40"/>
      <c r="AD2142" s="55"/>
      <c r="AE2142" s="56"/>
      <c r="AF2142" s="56"/>
      <c r="AG2142" s="56"/>
      <c r="AH2142" s="56"/>
      <c r="AI2142" s="56"/>
      <c r="AJ2142" s="56"/>
      <c r="AK2142" s="56"/>
    </row>
    <row r="2143" ht="26.25" customHeight="1">
      <c r="A2143" s="40">
        <v>2037.0</v>
      </c>
      <c r="B2143" s="49" t="s">
        <v>10059</v>
      </c>
      <c r="C2143" s="49" t="s">
        <v>10060</v>
      </c>
      <c r="D2143" s="68" t="s">
        <v>10061</v>
      </c>
      <c r="E2143" s="68"/>
      <c r="F2143" s="41" t="s">
        <v>101</v>
      </c>
      <c r="G2143" s="40" t="s">
        <v>200</v>
      </c>
      <c r="H2143" s="49" t="s">
        <v>10062</v>
      </c>
      <c r="I2143" s="49" t="s">
        <v>2235</v>
      </c>
      <c r="J2143" s="49" t="s">
        <v>11</v>
      </c>
      <c r="K2143" s="49" t="s">
        <v>105</v>
      </c>
      <c r="L2143" s="52">
        <v>8.95341203462E11</v>
      </c>
      <c r="M2143" s="53">
        <v>8.9611405741E10</v>
      </c>
      <c r="N2143" s="49" t="s">
        <v>10059</v>
      </c>
      <c r="O2143" s="40" t="s">
        <v>106</v>
      </c>
      <c r="P2143" s="49" t="s">
        <v>123</v>
      </c>
      <c r="Q2143" s="40" t="s">
        <v>7591</v>
      </c>
      <c r="R2143" s="49" t="s">
        <v>10063</v>
      </c>
      <c r="S2143" s="49" t="s">
        <v>167</v>
      </c>
      <c r="T2143" s="49" t="s">
        <v>167</v>
      </c>
      <c r="U2143" s="49" t="s">
        <v>10064</v>
      </c>
      <c r="V2143" s="49" t="s">
        <v>10065</v>
      </c>
      <c r="W2143" s="49" t="s">
        <v>114</v>
      </c>
      <c r="X2143" s="49" t="s">
        <v>10066</v>
      </c>
      <c r="Y2143" s="55"/>
      <c r="Z2143" s="40"/>
      <c r="AA2143" s="55"/>
      <c r="AB2143" s="40"/>
      <c r="AC2143" s="40"/>
      <c r="AD2143" s="55"/>
      <c r="AE2143" s="56"/>
      <c r="AF2143" s="56"/>
      <c r="AG2143" s="56"/>
      <c r="AH2143" s="56"/>
      <c r="AI2143" s="56"/>
      <c r="AJ2143" s="56"/>
      <c r="AK2143" s="56"/>
    </row>
    <row r="2144" ht="26.25" customHeight="1">
      <c r="A2144" s="40">
        <v>2038.0</v>
      </c>
      <c r="B2144" s="49" t="s">
        <v>10067</v>
      </c>
      <c r="C2144" s="49" t="s">
        <v>10068</v>
      </c>
      <c r="D2144" s="68" t="s">
        <v>10069</v>
      </c>
      <c r="E2144" s="68"/>
      <c r="F2144" s="41" t="s">
        <v>119</v>
      </c>
      <c r="G2144" s="40" t="s">
        <v>102</v>
      </c>
      <c r="H2144" s="49" t="s">
        <v>10070</v>
      </c>
      <c r="I2144" s="49" t="s">
        <v>10071</v>
      </c>
      <c r="J2144" s="49" t="s">
        <v>31</v>
      </c>
      <c r="K2144" s="49" t="s">
        <v>145</v>
      </c>
      <c r="L2144" s="52">
        <v>8.7724755862E10</v>
      </c>
      <c r="M2144" s="53">
        <v>8.2371001273E10</v>
      </c>
      <c r="N2144" s="49" t="s">
        <v>10067</v>
      </c>
      <c r="O2144" s="40" t="s">
        <v>177</v>
      </c>
      <c r="P2144" s="49" t="s">
        <v>123</v>
      </c>
      <c r="Q2144" s="40" t="s">
        <v>108</v>
      </c>
      <c r="R2144" s="49" t="s">
        <v>9998</v>
      </c>
      <c r="S2144" s="49" t="s">
        <v>10072</v>
      </c>
      <c r="T2144" s="49" t="s">
        <v>167</v>
      </c>
      <c r="U2144" s="49" t="s">
        <v>10072</v>
      </c>
      <c r="V2144" s="49" t="s">
        <v>10073</v>
      </c>
      <c r="W2144" s="49" t="s">
        <v>159</v>
      </c>
      <c r="X2144" s="49" t="s">
        <v>10074</v>
      </c>
      <c r="Y2144" s="55"/>
      <c r="Z2144" s="40"/>
      <c r="AA2144" s="55"/>
      <c r="AB2144" s="40"/>
      <c r="AC2144" s="40"/>
      <c r="AD2144" s="55"/>
      <c r="AE2144" s="56"/>
      <c r="AF2144" s="56"/>
      <c r="AG2144" s="56"/>
      <c r="AH2144" s="56"/>
      <c r="AI2144" s="56"/>
      <c r="AJ2144" s="56"/>
      <c r="AK2144" s="56"/>
    </row>
    <row r="2145" ht="26.25" customHeight="1">
      <c r="A2145" s="40">
        <v>2039.0</v>
      </c>
      <c r="B2145" s="49" t="s">
        <v>10075</v>
      </c>
      <c r="C2145" s="49" t="s">
        <v>10076</v>
      </c>
      <c r="D2145" s="68" t="s">
        <v>10077</v>
      </c>
      <c r="E2145" s="68"/>
      <c r="F2145" s="41" t="s">
        <v>101</v>
      </c>
      <c r="G2145" s="40" t="s">
        <v>102</v>
      </c>
      <c r="H2145" s="49" t="s">
        <v>10078</v>
      </c>
      <c r="I2145" s="49" t="s">
        <v>2000</v>
      </c>
      <c r="J2145" s="49" t="s">
        <v>13</v>
      </c>
      <c r="K2145" s="49" t="s">
        <v>105</v>
      </c>
      <c r="L2145" s="52">
        <v>8.2299397987E10</v>
      </c>
      <c r="M2145" s="53">
        <v>8.7874633487E10</v>
      </c>
      <c r="N2145" s="49" t="s">
        <v>10075</v>
      </c>
      <c r="O2145" s="40" t="s">
        <v>106</v>
      </c>
      <c r="P2145" s="49" t="s">
        <v>123</v>
      </c>
      <c r="Q2145" s="40" t="s">
        <v>139</v>
      </c>
      <c r="R2145" s="49" t="s">
        <v>10079</v>
      </c>
      <c r="S2145" s="68">
        <v>0.0</v>
      </c>
      <c r="T2145" s="49" t="s">
        <v>167</v>
      </c>
      <c r="U2145" s="49" t="s">
        <v>10080</v>
      </c>
      <c r="V2145" s="49" t="s">
        <v>10081</v>
      </c>
      <c r="W2145" s="49" t="s">
        <v>593</v>
      </c>
      <c r="X2145" s="49" t="s">
        <v>593</v>
      </c>
      <c r="Y2145" s="55"/>
      <c r="Z2145" s="40"/>
      <c r="AA2145" s="55"/>
      <c r="AB2145" s="40"/>
      <c r="AC2145" s="40"/>
      <c r="AD2145" s="55"/>
      <c r="AE2145" s="56"/>
      <c r="AF2145" s="56"/>
      <c r="AG2145" s="56"/>
      <c r="AH2145" s="56"/>
      <c r="AI2145" s="56"/>
      <c r="AJ2145" s="56"/>
      <c r="AK2145" s="56"/>
    </row>
    <row r="2146" ht="26.25" customHeight="1">
      <c r="A2146" s="40">
        <v>2040.0</v>
      </c>
      <c r="B2146" s="49" t="s">
        <v>10082</v>
      </c>
      <c r="C2146" s="49" t="s">
        <v>10083</v>
      </c>
      <c r="D2146" s="67">
        <v>34643.0</v>
      </c>
      <c r="E2146" s="67"/>
      <c r="F2146" s="41" t="s">
        <v>101</v>
      </c>
      <c r="G2146" s="40" t="s">
        <v>102</v>
      </c>
      <c r="H2146" s="49" t="s">
        <v>10084</v>
      </c>
      <c r="I2146" s="49" t="s">
        <v>7584</v>
      </c>
      <c r="J2146" s="49" t="s">
        <v>16</v>
      </c>
      <c r="K2146" s="49" t="s">
        <v>105</v>
      </c>
      <c r="L2146" s="52">
        <v>8.5733532499E10</v>
      </c>
      <c r="M2146" s="53">
        <v>8.5648347452E10</v>
      </c>
      <c r="N2146" s="49" t="s">
        <v>10082</v>
      </c>
      <c r="O2146" s="40" t="s">
        <v>177</v>
      </c>
      <c r="P2146" s="49" t="s">
        <v>123</v>
      </c>
      <c r="Q2146" s="40" t="s">
        <v>108</v>
      </c>
      <c r="R2146" s="49" t="s">
        <v>10085</v>
      </c>
      <c r="S2146" s="49" t="s">
        <v>10086</v>
      </c>
      <c r="T2146" s="49" t="s">
        <v>167</v>
      </c>
      <c r="U2146" s="49" t="s">
        <v>10087</v>
      </c>
      <c r="V2146" s="49" t="s">
        <v>10088</v>
      </c>
      <c r="W2146" s="49" t="s">
        <v>593</v>
      </c>
      <c r="X2146" s="49" t="s">
        <v>10083</v>
      </c>
      <c r="Y2146" s="55"/>
      <c r="Z2146" s="40"/>
      <c r="AA2146" s="55"/>
      <c r="AB2146" s="40"/>
      <c r="AC2146" s="40"/>
      <c r="AD2146" s="55"/>
      <c r="AE2146" s="56"/>
      <c r="AF2146" s="56"/>
      <c r="AG2146" s="56"/>
      <c r="AH2146" s="56"/>
      <c r="AI2146" s="56"/>
      <c r="AJ2146" s="56"/>
      <c r="AK2146" s="56"/>
    </row>
    <row r="2147" ht="26.25" customHeight="1">
      <c r="A2147" s="40">
        <v>2041.0</v>
      </c>
      <c r="B2147" s="49" t="s">
        <v>10089</v>
      </c>
      <c r="C2147" s="49" t="s">
        <v>10090</v>
      </c>
      <c r="D2147" s="67">
        <v>37351.0</v>
      </c>
      <c r="E2147" s="67"/>
      <c r="F2147" s="41" t="s">
        <v>101</v>
      </c>
      <c r="G2147" s="40" t="s">
        <v>102</v>
      </c>
      <c r="H2147" s="49" t="s">
        <v>10091</v>
      </c>
      <c r="I2147" s="49" t="s">
        <v>2000</v>
      </c>
      <c r="J2147" s="49" t="s">
        <v>13</v>
      </c>
      <c r="K2147" s="49" t="s">
        <v>145</v>
      </c>
      <c r="L2147" s="52">
        <v>8.9682959279E10</v>
      </c>
      <c r="M2147" s="53">
        <v>8.7771447988E10</v>
      </c>
      <c r="N2147" s="49" t="s">
        <v>10089</v>
      </c>
      <c r="O2147" s="40" t="s">
        <v>106</v>
      </c>
      <c r="P2147" s="49" t="s">
        <v>123</v>
      </c>
      <c r="Q2147" s="40" t="s">
        <v>139</v>
      </c>
      <c r="R2147" s="49" t="s">
        <v>10033</v>
      </c>
      <c r="S2147" s="49" t="s">
        <v>10092</v>
      </c>
      <c r="T2147" s="49" t="s">
        <v>1636</v>
      </c>
      <c r="U2147" s="49" t="s">
        <v>10093</v>
      </c>
      <c r="V2147" s="49" t="s">
        <v>7729</v>
      </c>
      <c r="W2147" s="49" t="s">
        <v>10040</v>
      </c>
      <c r="X2147" s="49" t="s">
        <v>10094</v>
      </c>
      <c r="Y2147" s="55"/>
      <c r="Z2147" s="40"/>
      <c r="AA2147" s="55"/>
      <c r="AB2147" s="40"/>
      <c r="AC2147" s="40"/>
      <c r="AD2147" s="55"/>
      <c r="AE2147" s="56"/>
      <c r="AF2147" s="56"/>
      <c r="AG2147" s="56"/>
      <c r="AH2147" s="56"/>
      <c r="AI2147" s="56"/>
      <c r="AJ2147" s="56"/>
      <c r="AK2147" s="56"/>
    </row>
    <row r="2148" ht="26.25" customHeight="1">
      <c r="A2148" s="40">
        <v>2042.0</v>
      </c>
      <c r="B2148" s="49" t="s">
        <v>10095</v>
      </c>
      <c r="C2148" s="49" t="s">
        <v>10096</v>
      </c>
      <c r="D2148" s="68" t="s">
        <v>10097</v>
      </c>
      <c r="E2148" s="68"/>
      <c r="F2148" s="41" t="s">
        <v>101</v>
      </c>
      <c r="G2148" s="40" t="s">
        <v>102</v>
      </c>
      <c r="H2148" s="49" t="s">
        <v>10098</v>
      </c>
      <c r="I2148" s="49" t="s">
        <v>2722</v>
      </c>
      <c r="J2148" s="49" t="s">
        <v>24</v>
      </c>
      <c r="K2148" s="49" t="s">
        <v>145</v>
      </c>
      <c r="L2148" s="52">
        <v>8.1328915718E10</v>
      </c>
      <c r="M2148" s="53">
        <v>8.9539352758E11</v>
      </c>
      <c r="N2148" s="49" t="s">
        <v>10095</v>
      </c>
      <c r="O2148" s="40" t="s">
        <v>106</v>
      </c>
      <c r="P2148" s="49" t="s">
        <v>123</v>
      </c>
      <c r="Q2148" s="40" t="s">
        <v>108</v>
      </c>
      <c r="R2148" s="49" t="s">
        <v>10099</v>
      </c>
      <c r="S2148" s="49" t="s">
        <v>10100</v>
      </c>
      <c r="T2148" s="49" t="s">
        <v>1636</v>
      </c>
      <c r="U2148" s="49" t="s">
        <v>10101</v>
      </c>
      <c r="V2148" s="49" t="s">
        <v>10102</v>
      </c>
      <c r="W2148" s="49" t="s">
        <v>159</v>
      </c>
      <c r="X2148" s="49" t="s">
        <v>10103</v>
      </c>
      <c r="Y2148" s="55"/>
      <c r="Z2148" s="40"/>
      <c r="AA2148" s="55"/>
      <c r="AB2148" s="40"/>
      <c r="AC2148" s="40"/>
      <c r="AD2148" s="55"/>
      <c r="AE2148" s="56"/>
      <c r="AF2148" s="56"/>
      <c r="AG2148" s="56"/>
      <c r="AH2148" s="56"/>
      <c r="AI2148" s="56"/>
      <c r="AJ2148" s="56"/>
      <c r="AK2148" s="56"/>
    </row>
    <row r="2149" ht="26.25" customHeight="1">
      <c r="A2149" s="40">
        <v>2043.0</v>
      </c>
      <c r="B2149" s="49" t="s">
        <v>10104</v>
      </c>
      <c r="C2149" s="49" t="s">
        <v>10105</v>
      </c>
      <c r="D2149" s="68" t="s">
        <v>10106</v>
      </c>
      <c r="E2149" s="68"/>
      <c r="F2149" s="41" t="s">
        <v>119</v>
      </c>
      <c r="G2149" s="40" t="s">
        <v>102</v>
      </c>
      <c r="H2149" s="49" t="s">
        <v>10107</v>
      </c>
      <c r="I2149" s="49" t="s">
        <v>2235</v>
      </c>
      <c r="J2149" s="49" t="s">
        <v>11</v>
      </c>
      <c r="K2149" s="49" t="s">
        <v>105</v>
      </c>
      <c r="L2149" s="52">
        <v>8.5771027779E10</v>
      </c>
      <c r="M2149" s="53">
        <v>8.2154796465E10</v>
      </c>
      <c r="N2149" s="49" t="s">
        <v>10104</v>
      </c>
      <c r="O2149" s="40" t="s">
        <v>106</v>
      </c>
      <c r="P2149" s="49" t="s">
        <v>123</v>
      </c>
      <c r="Q2149" s="40" t="s">
        <v>139</v>
      </c>
      <c r="R2149" s="49" t="s">
        <v>10108</v>
      </c>
      <c r="S2149" s="49" t="s">
        <v>10109</v>
      </c>
      <c r="T2149" s="49" t="s">
        <v>1636</v>
      </c>
      <c r="U2149" s="49" t="s">
        <v>1716</v>
      </c>
      <c r="V2149" s="49" t="s">
        <v>10110</v>
      </c>
      <c r="W2149" s="49" t="s">
        <v>114</v>
      </c>
      <c r="X2149" s="49" t="s">
        <v>10105</v>
      </c>
      <c r="Y2149" s="55"/>
      <c r="Z2149" s="40"/>
      <c r="AA2149" s="55"/>
      <c r="AB2149" s="40"/>
      <c r="AC2149" s="40"/>
      <c r="AD2149" s="55"/>
      <c r="AE2149" s="56"/>
      <c r="AF2149" s="56"/>
      <c r="AG2149" s="56"/>
      <c r="AH2149" s="56"/>
      <c r="AI2149" s="56"/>
      <c r="AJ2149" s="56"/>
      <c r="AK2149" s="56"/>
    </row>
    <row r="2150" ht="26.25" customHeight="1">
      <c r="A2150" s="40">
        <v>2044.0</v>
      </c>
      <c r="B2150" s="49" t="s">
        <v>10111</v>
      </c>
      <c r="C2150" s="49" t="s">
        <v>10112</v>
      </c>
      <c r="D2150" s="68" t="s">
        <v>10113</v>
      </c>
      <c r="E2150" s="68"/>
      <c r="F2150" s="41" t="s">
        <v>119</v>
      </c>
      <c r="G2150" s="40" t="s">
        <v>102</v>
      </c>
      <c r="H2150" s="49" t="s">
        <v>10114</v>
      </c>
      <c r="I2150" s="49" t="s">
        <v>10115</v>
      </c>
      <c r="J2150" s="49" t="s">
        <v>45</v>
      </c>
      <c r="K2150" s="49" t="s">
        <v>105</v>
      </c>
      <c r="L2150" s="52">
        <v>8.1343858773E10</v>
      </c>
      <c r="M2150" s="53">
        <v>8.1373098924E10</v>
      </c>
      <c r="N2150" s="49" t="s">
        <v>10116</v>
      </c>
      <c r="O2150" s="40" t="s">
        <v>106</v>
      </c>
      <c r="P2150" s="49" t="s">
        <v>123</v>
      </c>
      <c r="Q2150" s="40" t="s">
        <v>108</v>
      </c>
      <c r="R2150" s="49" t="s">
        <v>10117</v>
      </c>
      <c r="S2150" s="49" t="s">
        <v>279</v>
      </c>
      <c r="T2150" s="49" t="s">
        <v>167</v>
      </c>
      <c r="U2150" s="49" t="s">
        <v>10118</v>
      </c>
      <c r="V2150" s="49" t="s">
        <v>10119</v>
      </c>
      <c r="W2150" s="49" t="s">
        <v>159</v>
      </c>
      <c r="X2150" s="49" t="s">
        <v>10120</v>
      </c>
      <c r="Y2150" s="55"/>
      <c r="Z2150" s="40"/>
      <c r="AA2150" s="55"/>
      <c r="AB2150" s="40"/>
      <c r="AC2150" s="40"/>
      <c r="AD2150" s="55"/>
      <c r="AE2150" s="56"/>
      <c r="AF2150" s="56"/>
      <c r="AG2150" s="56"/>
      <c r="AH2150" s="56"/>
      <c r="AI2150" s="56"/>
      <c r="AJ2150" s="56"/>
      <c r="AK2150" s="56"/>
    </row>
    <row r="2151" ht="26.25" customHeight="1">
      <c r="A2151" s="40">
        <v>2045.0</v>
      </c>
      <c r="B2151" s="49" t="s">
        <v>10121</v>
      </c>
      <c r="C2151" s="49" t="s">
        <v>10122</v>
      </c>
      <c r="D2151" s="67">
        <v>26429.0</v>
      </c>
      <c r="E2151" s="67"/>
      <c r="F2151" s="41" t="s">
        <v>101</v>
      </c>
      <c r="G2151" s="40" t="s">
        <v>200</v>
      </c>
      <c r="H2151" s="49" t="s">
        <v>10123</v>
      </c>
      <c r="I2151" s="49" t="s">
        <v>237</v>
      </c>
      <c r="J2151" s="49" t="s">
        <v>24</v>
      </c>
      <c r="K2151" s="49" t="s">
        <v>145</v>
      </c>
      <c r="L2151" s="52">
        <v>8.1325885858E10</v>
      </c>
      <c r="M2151" s="53">
        <v>8.157700044E9</v>
      </c>
      <c r="N2151" s="49" t="s">
        <v>10124</v>
      </c>
      <c r="O2151" s="40" t="s">
        <v>6844</v>
      </c>
      <c r="P2151" s="49" t="s">
        <v>123</v>
      </c>
      <c r="Q2151" s="41" t="s">
        <v>124</v>
      </c>
      <c r="R2151" s="49" t="s">
        <v>10125</v>
      </c>
      <c r="S2151" s="49" t="s">
        <v>10126</v>
      </c>
      <c r="T2151" s="49" t="s">
        <v>1636</v>
      </c>
      <c r="U2151" s="49" t="s">
        <v>10127</v>
      </c>
      <c r="V2151" s="49" t="s">
        <v>10128</v>
      </c>
      <c r="W2151" s="49" t="s">
        <v>145</v>
      </c>
      <c r="X2151" s="49" t="s">
        <v>10129</v>
      </c>
      <c r="Y2151" s="55"/>
      <c r="Z2151" s="40"/>
      <c r="AA2151" s="55"/>
      <c r="AB2151" s="40"/>
      <c r="AC2151" s="40"/>
      <c r="AD2151" s="55"/>
      <c r="AE2151" s="56"/>
      <c r="AF2151" s="56"/>
      <c r="AG2151" s="56"/>
      <c r="AH2151" s="56"/>
      <c r="AI2151" s="56"/>
      <c r="AJ2151" s="56"/>
      <c r="AK2151" s="56"/>
    </row>
    <row r="2152" ht="26.25" customHeight="1">
      <c r="A2152" s="40">
        <v>2046.0</v>
      </c>
      <c r="B2152" s="49" t="s">
        <v>10130</v>
      </c>
      <c r="C2152" s="49" t="s">
        <v>10131</v>
      </c>
      <c r="D2152" s="67">
        <v>34862.0</v>
      </c>
      <c r="E2152" s="67"/>
      <c r="F2152" s="41" t="s">
        <v>119</v>
      </c>
      <c r="G2152" s="40" t="s">
        <v>102</v>
      </c>
      <c r="H2152" s="49" t="s">
        <v>10132</v>
      </c>
      <c r="I2152" s="49" t="s">
        <v>248</v>
      </c>
      <c r="J2152" s="49" t="s">
        <v>11</v>
      </c>
      <c r="K2152" s="49" t="s">
        <v>105</v>
      </c>
      <c r="L2152" s="52">
        <v>8.2115903642E10</v>
      </c>
      <c r="M2152" s="53">
        <v>8.1322135303E10</v>
      </c>
      <c r="N2152" s="49" t="s">
        <v>10130</v>
      </c>
      <c r="O2152" s="40" t="s">
        <v>106</v>
      </c>
      <c r="P2152" s="49" t="s">
        <v>123</v>
      </c>
      <c r="Q2152" s="40" t="s">
        <v>139</v>
      </c>
      <c r="R2152" s="49" t="s">
        <v>10133</v>
      </c>
      <c r="S2152" s="49" t="s">
        <v>1244</v>
      </c>
      <c r="T2152" s="49" t="s">
        <v>167</v>
      </c>
      <c r="U2152" s="49" t="s">
        <v>10134</v>
      </c>
      <c r="V2152" s="49" t="s">
        <v>10135</v>
      </c>
      <c r="W2152" s="49" t="s">
        <v>159</v>
      </c>
      <c r="X2152" s="49" t="s">
        <v>10136</v>
      </c>
      <c r="Y2152" s="55"/>
      <c r="Z2152" s="40"/>
      <c r="AA2152" s="55"/>
      <c r="AB2152" s="40"/>
      <c r="AC2152" s="40"/>
      <c r="AD2152" s="55"/>
      <c r="AE2152" s="56"/>
      <c r="AF2152" s="56"/>
      <c r="AG2152" s="56"/>
      <c r="AH2152" s="56"/>
      <c r="AI2152" s="56"/>
      <c r="AJ2152" s="56"/>
      <c r="AK2152" s="56"/>
    </row>
    <row r="2153" ht="26.25" customHeight="1">
      <c r="A2153" s="40">
        <v>2047.0</v>
      </c>
      <c r="B2153" s="49" t="s">
        <v>10137</v>
      </c>
      <c r="C2153" s="49" t="s">
        <v>10138</v>
      </c>
      <c r="D2153" s="67">
        <v>33482.0</v>
      </c>
      <c r="E2153" s="67"/>
      <c r="F2153" s="41" t="s">
        <v>101</v>
      </c>
      <c r="G2153" s="40" t="s">
        <v>102</v>
      </c>
      <c r="H2153" s="49" t="s">
        <v>10139</v>
      </c>
      <c r="I2153" s="49" t="s">
        <v>431</v>
      </c>
      <c r="J2153" s="49" t="s">
        <v>15</v>
      </c>
      <c r="K2153" s="49" t="s">
        <v>105</v>
      </c>
      <c r="L2153" s="52">
        <v>8.671499172E9</v>
      </c>
      <c r="M2153" s="53">
        <v>8.671499172E9</v>
      </c>
      <c r="N2153" s="49" t="s">
        <v>10137</v>
      </c>
      <c r="O2153" s="40" t="s">
        <v>106</v>
      </c>
      <c r="P2153" s="49" t="s">
        <v>123</v>
      </c>
      <c r="Q2153" s="40" t="s">
        <v>139</v>
      </c>
      <c r="R2153" s="49" t="s">
        <v>10140</v>
      </c>
      <c r="S2153" s="49" t="s">
        <v>1050</v>
      </c>
      <c r="T2153" s="49" t="s">
        <v>167</v>
      </c>
      <c r="U2153" s="49" t="s">
        <v>10141</v>
      </c>
      <c r="V2153" s="49" t="s">
        <v>10142</v>
      </c>
      <c r="W2153" s="49" t="s">
        <v>114</v>
      </c>
      <c r="X2153" s="49" t="s">
        <v>1244</v>
      </c>
      <c r="Y2153" s="55"/>
      <c r="Z2153" s="40"/>
      <c r="AA2153" s="55"/>
      <c r="AB2153" s="40"/>
      <c r="AC2153" s="40"/>
      <c r="AD2153" s="55"/>
      <c r="AE2153" s="56"/>
      <c r="AF2153" s="56"/>
      <c r="AG2153" s="56"/>
      <c r="AH2153" s="56"/>
      <c r="AI2153" s="56"/>
      <c r="AJ2153" s="56"/>
      <c r="AK2153" s="56"/>
    </row>
    <row r="2154" ht="26.25" customHeight="1">
      <c r="A2154" s="40">
        <v>2048.0</v>
      </c>
      <c r="B2154" s="49" t="s">
        <v>10143</v>
      </c>
      <c r="C2154" s="49" t="s">
        <v>10144</v>
      </c>
      <c r="D2154" s="67">
        <v>36107.0</v>
      </c>
      <c r="E2154" s="67"/>
      <c r="F2154" s="41" t="s">
        <v>101</v>
      </c>
      <c r="G2154" s="40" t="s">
        <v>102</v>
      </c>
      <c r="H2154" s="49" t="s">
        <v>10145</v>
      </c>
      <c r="I2154" s="49" t="s">
        <v>10146</v>
      </c>
      <c r="J2154" s="49" t="s">
        <v>46</v>
      </c>
      <c r="K2154" s="49" t="s">
        <v>145</v>
      </c>
      <c r="L2154" s="52">
        <v>8.1360208451E10</v>
      </c>
      <c r="M2154" s="53">
        <v>8.5275539845E10</v>
      </c>
      <c r="N2154" s="49" t="s">
        <v>10143</v>
      </c>
      <c r="O2154" s="40" t="s">
        <v>177</v>
      </c>
      <c r="P2154" s="49" t="s">
        <v>9490</v>
      </c>
      <c r="Q2154" s="40" t="s">
        <v>108</v>
      </c>
      <c r="R2154" s="49" t="s">
        <v>10147</v>
      </c>
      <c r="S2154" s="49" t="s">
        <v>10148</v>
      </c>
      <c r="T2154" s="49" t="s">
        <v>1636</v>
      </c>
      <c r="U2154" s="49" t="s">
        <v>258</v>
      </c>
      <c r="V2154" s="49" t="s">
        <v>10149</v>
      </c>
      <c r="W2154" s="49" t="s">
        <v>145</v>
      </c>
      <c r="X2154" s="49" t="s">
        <v>10150</v>
      </c>
      <c r="Y2154" s="55"/>
      <c r="Z2154" s="40"/>
      <c r="AA2154" s="55"/>
      <c r="AB2154" s="40"/>
      <c r="AC2154" s="40"/>
      <c r="AD2154" s="55"/>
      <c r="AE2154" s="56"/>
      <c r="AF2154" s="56"/>
      <c r="AG2154" s="56"/>
      <c r="AH2154" s="56"/>
      <c r="AI2154" s="56"/>
      <c r="AJ2154" s="56"/>
      <c r="AK2154" s="56"/>
    </row>
    <row r="2155" ht="26.25" customHeight="1">
      <c r="A2155" s="40">
        <v>2049.0</v>
      </c>
      <c r="B2155" s="49" t="s">
        <v>10151</v>
      </c>
      <c r="C2155" s="49" t="s">
        <v>10152</v>
      </c>
      <c r="D2155" s="68" t="s">
        <v>4146</v>
      </c>
      <c r="E2155" s="68"/>
      <c r="F2155" s="41" t="s">
        <v>101</v>
      </c>
      <c r="G2155" s="40" t="s">
        <v>102</v>
      </c>
      <c r="H2155" s="49" t="s">
        <v>10153</v>
      </c>
      <c r="I2155" s="49" t="s">
        <v>431</v>
      </c>
      <c r="J2155" s="49" t="s">
        <v>15</v>
      </c>
      <c r="K2155" s="49" t="s">
        <v>105</v>
      </c>
      <c r="L2155" s="52">
        <v>8.5715982287E10</v>
      </c>
      <c r="M2155" s="53">
        <v>8.567340763E9</v>
      </c>
      <c r="N2155" s="49" t="s">
        <v>10151</v>
      </c>
      <c r="O2155" s="40" t="s">
        <v>106</v>
      </c>
      <c r="P2155" s="49" t="s">
        <v>123</v>
      </c>
      <c r="Q2155" s="40" t="s">
        <v>139</v>
      </c>
      <c r="R2155" s="49" t="s">
        <v>10154</v>
      </c>
      <c r="S2155" s="49" t="s">
        <v>10154</v>
      </c>
      <c r="T2155" s="49" t="s">
        <v>167</v>
      </c>
      <c r="U2155" s="49" t="s">
        <v>1716</v>
      </c>
      <c r="V2155" s="49" t="s">
        <v>10155</v>
      </c>
      <c r="W2155" s="49" t="s">
        <v>159</v>
      </c>
      <c r="X2155" s="49" t="s">
        <v>10156</v>
      </c>
      <c r="Y2155" s="55"/>
      <c r="Z2155" s="40"/>
      <c r="AA2155" s="55"/>
      <c r="AB2155" s="40"/>
      <c r="AC2155" s="40"/>
      <c r="AD2155" s="55"/>
      <c r="AE2155" s="56"/>
      <c r="AF2155" s="56"/>
      <c r="AG2155" s="56"/>
      <c r="AH2155" s="56"/>
      <c r="AI2155" s="56"/>
      <c r="AJ2155" s="56"/>
      <c r="AK2155" s="56"/>
    </row>
    <row r="2156" ht="26.25" customHeight="1">
      <c r="A2156" s="40">
        <v>2050.0</v>
      </c>
      <c r="B2156" s="49" t="s">
        <v>10157</v>
      </c>
      <c r="C2156" s="49" t="s">
        <v>10158</v>
      </c>
      <c r="D2156" s="68" t="s">
        <v>10159</v>
      </c>
      <c r="E2156" s="68"/>
      <c r="F2156" s="41" t="s">
        <v>101</v>
      </c>
      <c r="G2156" s="40" t="s">
        <v>102</v>
      </c>
      <c r="H2156" s="49" t="s">
        <v>10160</v>
      </c>
      <c r="I2156" s="49" t="s">
        <v>1977</v>
      </c>
      <c r="J2156" s="49" t="s">
        <v>54</v>
      </c>
      <c r="K2156" s="49" t="s">
        <v>145</v>
      </c>
      <c r="L2156" s="52">
        <v>8.1274663003E10</v>
      </c>
      <c r="M2156" s="53">
        <v>8.1274663003E10</v>
      </c>
      <c r="N2156" s="49" t="s">
        <v>10157</v>
      </c>
      <c r="O2156" s="40" t="s">
        <v>106</v>
      </c>
      <c r="P2156" s="49" t="s">
        <v>10161</v>
      </c>
      <c r="Q2156" s="40" t="s">
        <v>139</v>
      </c>
      <c r="R2156" s="49" t="s">
        <v>1716</v>
      </c>
      <c r="S2156" s="49" t="s">
        <v>10162</v>
      </c>
      <c r="T2156" s="49" t="s">
        <v>1636</v>
      </c>
      <c r="U2156" s="49" t="s">
        <v>3526</v>
      </c>
      <c r="V2156" s="49" t="s">
        <v>102</v>
      </c>
      <c r="W2156" s="49" t="s">
        <v>10040</v>
      </c>
      <c r="X2156" s="49" t="s">
        <v>10163</v>
      </c>
      <c r="Y2156" s="55"/>
      <c r="Z2156" s="40"/>
      <c r="AA2156" s="55"/>
      <c r="AB2156" s="40"/>
      <c r="AC2156" s="40"/>
      <c r="AD2156" s="55"/>
      <c r="AE2156" s="56"/>
      <c r="AF2156" s="56"/>
      <c r="AG2156" s="56"/>
      <c r="AH2156" s="56"/>
      <c r="AI2156" s="56"/>
      <c r="AJ2156" s="56"/>
      <c r="AK2156" s="56"/>
    </row>
    <row r="2157" ht="26.25" customHeight="1">
      <c r="A2157" s="10">
        <f>A2156+1</f>
        <v>2051</v>
      </c>
      <c r="B2157" s="56"/>
      <c r="C2157" s="60" t="s">
        <v>10164</v>
      </c>
      <c r="D2157" s="61">
        <v>37492.0</v>
      </c>
      <c r="E2157" s="61"/>
      <c r="F2157" s="63" t="s">
        <v>119</v>
      </c>
      <c r="G2157" s="60" t="s">
        <v>102</v>
      </c>
      <c r="H2157" s="60" t="s">
        <v>10165</v>
      </c>
      <c r="I2157" s="60" t="s">
        <v>461</v>
      </c>
      <c r="J2157" s="60" t="s">
        <v>751</v>
      </c>
      <c r="K2157" s="60" t="s">
        <v>314</v>
      </c>
      <c r="L2157" s="64">
        <v>8.17444598E8</v>
      </c>
      <c r="M2157" s="64">
        <v>8.176466635E9</v>
      </c>
      <c r="N2157" s="60" t="s">
        <v>10166</v>
      </c>
      <c r="O2157" s="81" t="s">
        <v>106</v>
      </c>
      <c r="P2157" s="60" t="s">
        <v>1050</v>
      </c>
      <c r="Q2157" s="60" t="s">
        <v>139</v>
      </c>
      <c r="R2157" s="60" t="s">
        <v>610</v>
      </c>
      <c r="S2157" s="60" t="s">
        <v>610</v>
      </c>
      <c r="T2157" s="60" t="s">
        <v>10167</v>
      </c>
      <c r="U2157" s="60" t="s">
        <v>1488</v>
      </c>
      <c r="V2157" s="60" t="s">
        <v>308</v>
      </c>
      <c r="W2157" s="60" t="s">
        <v>159</v>
      </c>
      <c r="X2157" s="60" t="s">
        <v>10168</v>
      </c>
      <c r="Y2157" s="65" t="s">
        <v>10169</v>
      </c>
      <c r="Z2157" s="60" t="s">
        <v>8100</v>
      </c>
      <c r="AA2157" s="65" t="s">
        <v>10170</v>
      </c>
      <c r="AB2157" s="65" t="s">
        <v>10171</v>
      </c>
      <c r="AC2157" s="60" t="s">
        <v>139</v>
      </c>
      <c r="AD2157" s="65" t="s">
        <v>10172</v>
      </c>
      <c r="AE2157" s="66"/>
      <c r="AF2157" s="56"/>
      <c r="AG2157" s="56"/>
      <c r="AH2157" s="56"/>
      <c r="AI2157" s="56"/>
      <c r="AJ2157" s="56"/>
      <c r="AK2157" s="56"/>
    </row>
    <row r="2158" ht="26.25" customHeight="1">
      <c r="A2158" s="40">
        <v>2051.0</v>
      </c>
      <c r="B2158" s="49" t="s">
        <v>10173</v>
      </c>
      <c r="C2158" s="49" t="s">
        <v>10174</v>
      </c>
      <c r="D2158" s="67">
        <v>35981.0</v>
      </c>
      <c r="E2158" s="67"/>
      <c r="F2158" s="41" t="s">
        <v>101</v>
      </c>
      <c r="G2158" s="40" t="s">
        <v>102</v>
      </c>
      <c r="H2158" s="49" t="s">
        <v>10175</v>
      </c>
      <c r="I2158" s="49" t="s">
        <v>431</v>
      </c>
      <c r="J2158" s="49" t="s">
        <v>15</v>
      </c>
      <c r="K2158" s="49" t="s">
        <v>105</v>
      </c>
      <c r="L2158" s="52">
        <v>8.1210376276E10</v>
      </c>
      <c r="M2158" s="53">
        <v>8.567340763E9</v>
      </c>
      <c r="N2158" s="49" t="s">
        <v>10173</v>
      </c>
      <c r="O2158" s="40" t="s">
        <v>106</v>
      </c>
      <c r="P2158" s="49" t="s">
        <v>123</v>
      </c>
      <c r="Q2158" s="40" t="s">
        <v>139</v>
      </c>
      <c r="R2158" s="49" t="s">
        <v>10176</v>
      </c>
      <c r="S2158" s="49" t="s">
        <v>10176</v>
      </c>
      <c r="T2158" s="49" t="s">
        <v>1636</v>
      </c>
      <c r="U2158" s="49" t="s">
        <v>1716</v>
      </c>
      <c r="V2158" s="49" t="s">
        <v>10177</v>
      </c>
      <c r="W2158" s="49" t="s">
        <v>159</v>
      </c>
      <c r="X2158" s="49" t="s">
        <v>10178</v>
      </c>
      <c r="Y2158" s="55"/>
      <c r="Z2158" s="40"/>
      <c r="AA2158" s="55"/>
      <c r="AB2158" s="40"/>
      <c r="AC2158" s="40"/>
      <c r="AD2158" s="55"/>
      <c r="AE2158" s="56"/>
      <c r="AF2158" s="56"/>
      <c r="AG2158" s="56"/>
      <c r="AH2158" s="56"/>
      <c r="AI2158" s="56"/>
      <c r="AJ2158" s="56"/>
      <c r="AK2158" s="56"/>
    </row>
    <row r="2159" ht="26.25" customHeight="1">
      <c r="A2159" s="40">
        <v>2052.0</v>
      </c>
      <c r="B2159" s="49" t="s">
        <v>10179</v>
      </c>
      <c r="C2159" s="49" t="s">
        <v>10180</v>
      </c>
      <c r="D2159" s="67">
        <v>31843.0</v>
      </c>
      <c r="E2159" s="67"/>
      <c r="F2159" s="41" t="s">
        <v>119</v>
      </c>
      <c r="G2159" s="40" t="s">
        <v>200</v>
      </c>
      <c r="H2159" s="49" t="s">
        <v>10181</v>
      </c>
      <c r="I2159" s="49" t="s">
        <v>32</v>
      </c>
      <c r="J2159" s="49" t="s">
        <v>11</v>
      </c>
      <c r="K2159" s="49" t="s">
        <v>145</v>
      </c>
      <c r="L2159" s="52">
        <v>8.7772454237E10</v>
      </c>
      <c r="M2159" s="53">
        <v>8.17412896E9</v>
      </c>
      <c r="N2159" s="49" t="s">
        <v>10182</v>
      </c>
      <c r="O2159" s="40" t="s">
        <v>6844</v>
      </c>
      <c r="P2159" s="49" t="s">
        <v>123</v>
      </c>
      <c r="Q2159" s="41" t="s">
        <v>124</v>
      </c>
      <c r="R2159" s="49" t="s">
        <v>10183</v>
      </c>
      <c r="S2159" s="49" t="s">
        <v>10184</v>
      </c>
      <c r="T2159" s="49" t="s">
        <v>1636</v>
      </c>
      <c r="U2159" s="49" t="s">
        <v>10185</v>
      </c>
      <c r="V2159" s="49" t="s">
        <v>10186</v>
      </c>
      <c r="W2159" s="49" t="s">
        <v>10187</v>
      </c>
      <c r="X2159" s="49" t="s">
        <v>10188</v>
      </c>
      <c r="Y2159" s="55"/>
      <c r="Z2159" s="40"/>
      <c r="AA2159" s="55"/>
      <c r="AB2159" s="40"/>
      <c r="AC2159" s="40"/>
      <c r="AD2159" s="55"/>
      <c r="AE2159" s="56"/>
      <c r="AF2159" s="56"/>
      <c r="AG2159" s="56"/>
      <c r="AH2159" s="56"/>
      <c r="AI2159" s="56"/>
      <c r="AJ2159" s="56"/>
      <c r="AK2159" s="56"/>
    </row>
    <row r="2160" ht="26.25" customHeight="1">
      <c r="A2160" s="40">
        <v>2053.0</v>
      </c>
      <c r="B2160" s="49" t="s">
        <v>10189</v>
      </c>
      <c r="C2160" s="49" t="s">
        <v>10190</v>
      </c>
      <c r="D2160" s="68" t="s">
        <v>10191</v>
      </c>
      <c r="E2160" s="68"/>
      <c r="F2160" s="41" t="s">
        <v>119</v>
      </c>
      <c r="G2160" s="40" t="s">
        <v>102</v>
      </c>
      <c r="H2160" s="49" t="s">
        <v>10192</v>
      </c>
      <c r="I2160" s="49" t="s">
        <v>6337</v>
      </c>
      <c r="J2160" s="49" t="s">
        <v>11</v>
      </c>
      <c r="K2160" s="49" t="s">
        <v>105</v>
      </c>
      <c r="L2160" s="52">
        <v>8.5797005159E10</v>
      </c>
      <c r="M2160" s="53">
        <v>8.2214472494E10</v>
      </c>
      <c r="N2160" s="49" t="s">
        <v>10189</v>
      </c>
      <c r="O2160" s="40" t="s">
        <v>106</v>
      </c>
      <c r="P2160" s="49" t="s">
        <v>138</v>
      </c>
      <c r="Q2160" s="40" t="s">
        <v>139</v>
      </c>
      <c r="R2160" s="49" t="s">
        <v>7237</v>
      </c>
      <c r="S2160" s="49" t="s">
        <v>1244</v>
      </c>
      <c r="T2160" s="49" t="s">
        <v>167</v>
      </c>
      <c r="U2160" s="49" t="s">
        <v>1244</v>
      </c>
      <c r="V2160" s="49" t="s">
        <v>7237</v>
      </c>
      <c r="W2160" s="49" t="s">
        <v>159</v>
      </c>
      <c r="X2160" s="49" t="s">
        <v>10193</v>
      </c>
      <c r="Y2160" s="55"/>
      <c r="Z2160" s="40"/>
      <c r="AA2160" s="55"/>
      <c r="AB2160" s="40"/>
      <c r="AC2160" s="40"/>
      <c r="AD2160" s="55"/>
      <c r="AE2160" s="56"/>
      <c r="AF2160" s="56"/>
      <c r="AG2160" s="56"/>
      <c r="AH2160" s="56"/>
      <c r="AI2160" s="56"/>
      <c r="AJ2160" s="56"/>
      <c r="AK2160" s="56"/>
    </row>
    <row r="2161" ht="26.25" customHeight="1">
      <c r="A2161" s="40">
        <v>2054.0</v>
      </c>
      <c r="B2161" s="49" t="s">
        <v>10194</v>
      </c>
      <c r="C2161" s="49" t="s">
        <v>10195</v>
      </c>
      <c r="D2161" s="67">
        <v>36775.0</v>
      </c>
      <c r="E2161" s="67"/>
      <c r="F2161" s="41" t="s">
        <v>119</v>
      </c>
      <c r="G2161" s="40" t="s">
        <v>102</v>
      </c>
      <c r="H2161" s="49" t="s">
        <v>10196</v>
      </c>
      <c r="I2161" s="49" t="s">
        <v>9976</v>
      </c>
      <c r="J2161" s="49" t="s">
        <v>24</v>
      </c>
      <c r="K2161" s="49" t="s">
        <v>105</v>
      </c>
      <c r="L2161" s="52">
        <v>8.95393529044E11</v>
      </c>
      <c r="M2161" s="53">
        <v>8.5769535913E10</v>
      </c>
      <c r="N2161" s="49" t="s">
        <v>10194</v>
      </c>
      <c r="O2161" s="40" t="s">
        <v>177</v>
      </c>
      <c r="P2161" s="49" t="s">
        <v>123</v>
      </c>
      <c r="Q2161" s="40" t="s">
        <v>139</v>
      </c>
      <c r="R2161" s="49" t="s">
        <v>10197</v>
      </c>
      <c r="S2161" s="49" t="s">
        <v>158</v>
      </c>
      <c r="T2161" s="49" t="s">
        <v>167</v>
      </c>
      <c r="U2161" s="49" t="s">
        <v>10198</v>
      </c>
      <c r="V2161" s="49" t="s">
        <v>10199</v>
      </c>
      <c r="W2161" s="49" t="s">
        <v>159</v>
      </c>
      <c r="X2161" s="49" t="s">
        <v>10200</v>
      </c>
      <c r="Y2161" s="55"/>
      <c r="Z2161" s="40"/>
      <c r="AA2161" s="55"/>
      <c r="AB2161" s="40"/>
      <c r="AC2161" s="40"/>
      <c r="AD2161" s="55"/>
      <c r="AE2161" s="56"/>
      <c r="AF2161" s="56"/>
      <c r="AG2161" s="56"/>
      <c r="AH2161" s="56"/>
      <c r="AI2161" s="56"/>
      <c r="AJ2161" s="56"/>
      <c r="AK2161" s="56"/>
    </row>
    <row r="2162" ht="26.25" customHeight="1">
      <c r="A2162" s="40">
        <v>2055.0</v>
      </c>
      <c r="B2162" s="49" t="s">
        <v>10201</v>
      </c>
      <c r="C2162" s="49" t="s">
        <v>10202</v>
      </c>
      <c r="D2162" s="67">
        <v>34065.0</v>
      </c>
      <c r="E2162" s="67"/>
      <c r="F2162" s="41" t="s">
        <v>101</v>
      </c>
      <c r="G2162" s="40" t="s">
        <v>102</v>
      </c>
      <c r="H2162" s="49" t="s">
        <v>10203</v>
      </c>
      <c r="I2162" s="49" t="s">
        <v>10204</v>
      </c>
      <c r="J2162" s="49" t="s">
        <v>16</v>
      </c>
      <c r="K2162" s="49" t="s">
        <v>105</v>
      </c>
      <c r="L2162" s="52">
        <v>8.9677172693E10</v>
      </c>
      <c r="M2162" s="53">
        <v>8.9677172693E10</v>
      </c>
      <c r="N2162" s="49" t="s">
        <v>10205</v>
      </c>
      <c r="O2162" s="40" t="s">
        <v>106</v>
      </c>
      <c r="P2162" s="49" t="s">
        <v>123</v>
      </c>
      <c r="Q2162" s="40" t="s">
        <v>108</v>
      </c>
      <c r="R2162" s="49" t="s">
        <v>10206</v>
      </c>
      <c r="S2162" s="49" t="s">
        <v>10207</v>
      </c>
      <c r="T2162" s="49" t="s">
        <v>167</v>
      </c>
      <c r="U2162" s="49" t="s">
        <v>10208</v>
      </c>
      <c r="V2162" s="49" t="s">
        <v>10209</v>
      </c>
      <c r="W2162" s="49" t="s">
        <v>114</v>
      </c>
      <c r="X2162" s="49" t="s">
        <v>10210</v>
      </c>
      <c r="Y2162" s="55"/>
      <c r="Z2162" s="40"/>
      <c r="AA2162" s="55"/>
      <c r="AB2162" s="40"/>
      <c r="AC2162" s="40"/>
      <c r="AD2162" s="55"/>
      <c r="AE2162" s="56"/>
      <c r="AF2162" s="56"/>
      <c r="AG2162" s="56"/>
      <c r="AH2162" s="56"/>
      <c r="AI2162" s="56"/>
      <c r="AJ2162" s="56"/>
      <c r="AK2162" s="56"/>
    </row>
    <row r="2163" ht="26.25" customHeight="1">
      <c r="A2163" s="40">
        <v>2056.0</v>
      </c>
      <c r="B2163" s="49" t="s">
        <v>10211</v>
      </c>
      <c r="C2163" s="49" t="s">
        <v>10212</v>
      </c>
      <c r="D2163" s="67">
        <v>32264.0</v>
      </c>
      <c r="E2163" s="67"/>
      <c r="F2163" s="41" t="s">
        <v>101</v>
      </c>
      <c r="G2163" s="40" t="s">
        <v>200</v>
      </c>
      <c r="H2163" s="49" t="s">
        <v>10213</v>
      </c>
      <c r="I2163" s="49" t="s">
        <v>248</v>
      </c>
      <c r="J2163" s="49" t="s">
        <v>11</v>
      </c>
      <c r="K2163" s="49" t="s">
        <v>105</v>
      </c>
      <c r="L2163" s="52">
        <v>8.5221246222E10</v>
      </c>
      <c r="M2163" s="53">
        <v>8.979578201E9</v>
      </c>
      <c r="N2163" s="49" t="s">
        <v>10211</v>
      </c>
      <c r="O2163" s="40" t="s">
        <v>5</v>
      </c>
      <c r="P2163" s="49" t="s">
        <v>138</v>
      </c>
      <c r="Q2163" s="40" t="s">
        <v>108</v>
      </c>
      <c r="R2163" s="49" t="s">
        <v>10214</v>
      </c>
      <c r="S2163" s="49" t="s">
        <v>10215</v>
      </c>
      <c r="T2163" s="49" t="s">
        <v>167</v>
      </c>
      <c r="U2163" s="49" t="s">
        <v>10216</v>
      </c>
      <c r="V2163" s="49" t="s">
        <v>10217</v>
      </c>
      <c r="W2163" s="49" t="s">
        <v>593</v>
      </c>
      <c r="X2163" s="49" t="s">
        <v>10218</v>
      </c>
      <c r="Y2163" s="55"/>
      <c r="Z2163" s="40"/>
      <c r="AA2163" s="55"/>
      <c r="AB2163" s="40"/>
      <c r="AC2163" s="40"/>
      <c r="AD2163" s="55"/>
      <c r="AE2163" s="56"/>
      <c r="AF2163" s="56"/>
      <c r="AG2163" s="56"/>
      <c r="AH2163" s="56"/>
      <c r="AI2163" s="56"/>
      <c r="AJ2163" s="56"/>
      <c r="AK2163" s="56"/>
    </row>
    <row r="2164" ht="26.25" customHeight="1">
      <c r="A2164" s="40">
        <v>2057.0</v>
      </c>
      <c r="B2164" s="49" t="s">
        <v>10219</v>
      </c>
      <c r="C2164" s="49" t="s">
        <v>10220</v>
      </c>
      <c r="D2164" s="68" t="s">
        <v>10221</v>
      </c>
      <c r="E2164" s="68"/>
      <c r="F2164" s="41" t="s">
        <v>101</v>
      </c>
      <c r="G2164" s="40" t="s">
        <v>102</v>
      </c>
      <c r="H2164" s="49" t="s">
        <v>10222</v>
      </c>
      <c r="I2164" s="49" t="s">
        <v>10223</v>
      </c>
      <c r="J2164" s="49" t="s">
        <v>2732</v>
      </c>
      <c r="K2164" s="49" t="s">
        <v>145</v>
      </c>
      <c r="L2164" s="52">
        <v>8.2396190229E10</v>
      </c>
      <c r="M2164" s="53">
        <v>8.229326212E10</v>
      </c>
      <c r="N2164" s="49" t="s">
        <v>10219</v>
      </c>
      <c r="O2164" s="40" t="s">
        <v>106</v>
      </c>
      <c r="P2164" s="49" t="s">
        <v>123</v>
      </c>
      <c r="Q2164" s="40" t="s">
        <v>108</v>
      </c>
      <c r="R2164" s="49" t="s">
        <v>10148</v>
      </c>
      <c r="S2164" s="49" t="s">
        <v>10224</v>
      </c>
      <c r="T2164" s="49" t="s">
        <v>1636</v>
      </c>
      <c r="U2164" s="49" t="s">
        <v>10225</v>
      </c>
      <c r="V2164" s="49" t="s">
        <v>10226</v>
      </c>
      <c r="W2164" s="49" t="s">
        <v>145</v>
      </c>
      <c r="X2164" s="49" t="s">
        <v>398</v>
      </c>
      <c r="Y2164" s="55"/>
      <c r="Z2164" s="40"/>
      <c r="AA2164" s="55"/>
      <c r="AB2164" s="40"/>
      <c r="AC2164" s="40"/>
      <c r="AD2164" s="55"/>
      <c r="AE2164" s="56"/>
      <c r="AF2164" s="56"/>
      <c r="AG2164" s="56"/>
      <c r="AH2164" s="56"/>
      <c r="AI2164" s="56"/>
      <c r="AJ2164" s="56"/>
      <c r="AK2164" s="56"/>
    </row>
    <row r="2165" ht="26.25" customHeight="1">
      <c r="A2165" s="40">
        <v>2058.0</v>
      </c>
      <c r="B2165" s="49" t="s">
        <v>10227</v>
      </c>
      <c r="C2165" s="49" t="s">
        <v>10228</v>
      </c>
      <c r="D2165" s="68" t="s">
        <v>4023</v>
      </c>
      <c r="E2165" s="68"/>
      <c r="F2165" s="41" t="s">
        <v>119</v>
      </c>
      <c r="G2165" s="40" t="s">
        <v>102</v>
      </c>
      <c r="H2165" s="49" t="s">
        <v>10229</v>
      </c>
      <c r="I2165" s="49" t="s">
        <v>1738</v>
      </c>
      <c r="J2165" s="49" t="s">
        <v>16</v>
      </c>
      <c r="K2165" s="49" t="s">
        <v>105</v>
      </c>
      <c r="L2165" s="52">
        <v>8.95808096644E11</v>
      </c>
      <c r="M2165" s="53">
        <v>8.95808096644E11</v>
      </c>
      <c r="N2165" s="49" t="s">
        <v>10230</v>
      </c>
      <c r="O2165" s="40" t="s">
        <v>5</v>
      </c>
      <c r="P2165" s="49" t="s">
        <v>123</v>
      </c>
      <c r="Q2165" s="40" t="s">
        <v>108</v>
      </c>
      <c r="R2165" s="49" t="s">
        <v>10231</v>
      </c>
      <c r="S2165" s="49" t="s">
        <v>1244</v>
      </c>
      <c r="T2165" s="49" t="s">
        <v>167</v>
      </c>
      <c r="U2165" s="49" t="s">
        <v>10232</v>
      </c>
      <c r="V2165" s="49" t="s">
        <v>10233</v>
      </c>
      <c r="W2165" s="49" t="s">
        <v>593</v>
      </c>
      <c r="X2165" s="49" t="s">
        <v>10234</v>
      </c>
      <c r="Y2165" s="55"/>
      <c r="Z2165" s="40"/>
      <c r="AA2165" s="55"/>
      <c r="AB2165" s="40"/>
      <c r="AC2165" s="40"/>
      <c r="AD2165" s="55"/>
      <c r="AE2165" s="56"/>
      <c r="AF2165" s="56"/>
      <c r="AG2165" s="56"/>
      <c r="AH2165" s="56"/>
      <c r="AI2165" s="56"/>
      <c r="AJ2165" s="56"/>
      <c r="AK2165" s="56"/>
    </row>
    <row r="2166" ht="26.25" customHeight="1">
      <c r="A2166" s="40">
        <v>2059.0</v>
      </c>
      <c r="B2166" s="49" t="s">
        <v>10235</v>
      </c>
      <c r="C2166" s="49" t="s">
        <v>10236</v>
      </c>
      <c r="D2166" s="68" t="s">
        <v>10237</v>
      </c>
      <c r="E2166" s="68"/>
      <c r="F2166" s="41" t="s">
        <v>119</v>
      </c>
      <c r="G2166" s="40" t="s">
        <v>102</v>
      </c>
      <c r="H2166" s="49" t="s">
        <v>10238</v>
      </c>
      <c r="I2166" s="49" t="s">
        <v>7402</v>
      </c>
      <c r="J2166" s="49" t="s">
        <v>11</v>
      </c>
      <c r="K2166" s="49" t="s">
        <v>145</v>
      </c>
      <c r="L2166" s="52">
        <v>8.999240966E9</v>
      </c>
      <c r="M2166" s="53">
        <v>8.1282795393E10</v>
      </c>
      <c r="N2166" s="49" t="s">
        <v>10235</v>
      </c>
      <c r="O2166" s="40" t="s">
        <v>106</v>
      </c>
      <c r="P2166" s="49" t="s">
        <v>123</v>
      </c>
      <c r="Q2166" s="40" t="s">
        <v>108</v>
      </c>
      <c r="R2166" s="49" t="s">
        <v>10239</v>
      </c>
      <c r="S2166" s="49" t="s">
        <v>279</v>
      </c>
      <c r="T2166" s="49" t="s">
        <v>167</v>
      </c>
      <c r="U2166" s="49" t="s">
        <v>3543</v>
      </c>
      <c r="V2166" s="49" t="s">
        <v>10240</v>
      </c>
      <c r="W2166" s="49" t="s">
        <v>2275</v>
      </c>
      <c r="X2166" s="49" t="s">
        <v>10241</v>
      </c>
      <c r="Y2166" s="55"/>
      <c r="Z2166" s="40"/>
      <c r="AA2166" s="55"/>
      <c r="AB2166" s="40"/>
      <c r="AC2166" s="40"/>
      <c r="AD2166" s="55"/>
      <c r="AE2166" s="56"/>
      <c r="AF2166" s="56"/>
      <c r="AG2166" s="56"/>
      <c r="AH2166" s="56"/>
      <c r="AI2166" s="56"/>
      <c r="AJ2166" s="56"/>
      <c r="AK2166" s="56"/>
    </row>
    <row r="2167" ht="26.25" customHeight="1">
      <c r="A2167" s="40">
        <v>2060.0</v>
      </c>
      <c r="B2167" s="49" t="s">
        <v>10242</v>
      </c>
      <c r="C2167" s="49" t="s">
        <v>10243</v>
      </c>
      <c r="D2167" s="67">
        <v>37198.0</v>
      </c>
      <c r="E2167" s="67"/>
      <c r="F2167" s="41" t="s">
        <v>101</v>
      </c>
      <c r="G2167" s="40" t="s">
        <v>102</v>
      </c>
      <c r="H2167" s="49" t="s">
        <v>10244</v>
      </c>
      <c r="I2167" s="49" t="s">
        <v>237</v>
      </c>
      <c r="J2167" s="49" t="s">
        <v>24</v>
      </c>
      <c r="K2167" s="49" t="s">
        <v>145</v>
      </c>
      <c r="L2167" s="52">
        <v>8.2138545557E10</v>
      </c>
      <c r="M2167" s="53">
        <v>8.2138564608E10</v>
      </c>
      <c r="N2167" s="49" t="s">
        <v>10242</v>
      </c>
      <c r="O2167" s="40" t="s">
        <v>177</v>
      </c>
      <c r="P2167" s="49" t="s">
        <v>123</v>
      </c>
      <c r="Q2167" s="40" t="s">
        <v>139</v>
      </c>
      <c r="R2167" s="49" t="s">
        <v>10245</v>
      </c>
      <c r="S2167" s="55"/>
      <c r="T2167" s="49" t="s">
        <v>167</v>
      </c>
      <c r="U2167" s="49" t="s">
        <v>10246</v>
      </c>
      <c r="V2167" s="49" t="s">
        <v>9847</v>
      </c>
      <c r="W2167" s="49" t="s">
        <v>593</v>
      </c>
      <c r="X2167" s="49" t="s">
        <v>10247</v>
      </c>
      <c r="Y2167" s="55"/>
      <c r="Z2167" s="40"/>
      <c r="AA2167" s="55"/>
      <c r="AB2167" s="40"/>
      <c r="AC2167" s="40"/>
      <c r="AD2167" s="55"/>
      <c r="AE2167" s="56"/>
      <c r="AF2167" s="56"/>
      <c r="AG2167" s="56"/>
      <c r="AH2167" s="56"/>
      <c r="AI2167" s="56"/>
      <c r="AJ2167" s="56"/>
      <c r="AK2167" s="56"/>
    </row>
    <row r="2168" ht="26.25" customHeight="1">
      <c r="A2168" s="40">
        <v>2061.0</v>
      </c>
      <c r="B2168" s="49" t="s">
        <v>10248</v>
      </c>
      <c r="C2168" s="49" t="s">
        <v>10249</v>
      </c>
      <c r="D2168" s="68" t="s">
        <v>10250</v>
      </c>
      <c r="E2168" s="68"/>
      <c r="F2168" s="41" t="s">
        <v>119</v>
      </c>
      <c r="G2168" s="40" t="s">
        <v>200</v>
      </c>
      <c r="H2168" s="49" t="s">
        <v>10251</v>
      </c>
      <c r="I2168" s="49" t="s">
        <v>1832</v>
      </c>
      <c r="J2168" s="49" t="s">
        <v>11</v>
      </c>
      <c r="K2168" s="49" t="s">
        <v>145</v>
      </c>
      <c r="L2168" s="52">
        <v>8.8220646704E10</v>
      </c>
      <c r="M2168" s="53">
        <v>8.5759869925E10</v>
      </c>
      <c r="N2168" s="49" t="s">
        <v>10248</v>
      </c>
      <c r="O2168" s="40" t="s">
        <v>106</v>
      </c>
      <c r="P2168" s="49" t="s">
        <v>10252</v>
      </c>
      <c r="Q2168" s="40" t="s">
        <v>139</v>
      </c>
      <c r="R2168" s="49" t="s">
        <v>10253</v>
      </c>
      <c r="S2168" s="55"/>
      <c r="T2168" s="49" t="s">
        <v>167</v>
      </c>
      <c r="U2168" s="49" t="s">
        <v>10254</v>
      </c>
      <c r="V2168" s="49" t="s">
        <v>10255</v>
      </c>
      <c r="W2168" s="49" t="s">
        <v>10256</v>
      </c>
      <c r="X2168" s="49" t="s">
        <v>10257</v>
      </c>
      <c r="Y2168" s="55"/>
      <c r="Z2168" s="40"/>
      <c r="AA2168" s="55"/>
      <c r="AB2168" s="40"/>
      <c r="AC2168" s="40"/>
      <c r="AD2168" s="55"/>
      <c r="AE2168" s="56"/>
      <c r="AF2168" s="56"/>
      <c r="AG2168" s="56"/>
      <c r="AH2168" s="56"/>
      <c r="AI2168" s="56"/>
      <c r="AJ2168" s="56"/>
      <c r="AK2168" s="56"/>
    </row>
    <row r="2169" ht="26.25" customHeight="1">
      <c r="A2169" s="40">
        <v>2062.0</v>
      </c>
      <c r="B2169" s="49" t="s">
        <v>10258</v>
      </c>
      <c r="C2169" s="49" t="s">
        <v>10259</v>
      </c>
      <c r="D2169" s="68" t="s">
        <v>10260</v>
      </c>
      <c r="E2169" s="68"/>
      <c r="F2169" s="41" t="s">
        <v>101</v>
      </c>
      <c r="G2169" s="40" t="s">
        <v>102</v>
      </c>
      <c r="H2169" s="49" t="s">
        <v>10261</v>
      </c>
      <c r="I2169" s="49" t="s">
        <v>2235</v>
      </c>
      <c r="J2169" s="49" t="s">
        <v>11</v>
      </c>
      <c r="K2169" s="49" t="s">
        <v>145</v>
      </c>
      <c r="L2169" s="52">
        <v>8.5841429138E10</v>
      </c>
      <c r="M2169" s="53">
        <v>8.5747522613E10</v>
      </c>
      <c r="N2169" s="49" t="s">
        <v>10258</v>
      </c>
      <c r="O2169" s="40" t="s">
        <v>2</v>
      </c>
      <c r="P2169" s="49" t="s">
        <v>123</v>
      </c>
      <c r="Q2169" s="40" t="s">
        <v>108</v>
      </c>
      <c r="R2169" s="49" t="s">
        <v>10262</v>
      </c>
      <c r="S2169" s="49" t="s">
        <v>278</v>
      </c>
      <c r="T2169" s="49" t="s">
        <v>167</v>
      </c>
      <c r="U2169" s="49" t="s">
        <v>10263</v>
      </c>
      <c r="V2169" s="49" t="s">
        <v>10264</v>
      </c>
      <c r="W2169" s="49" t="s">
        <v>114</v>
      </c>
      <c r="X2169" s="49" t="s">
        <v>10265</v>
      </c>
      <c r="Y2169" s="55"/>
      <c r="Z2169" s="40"/>
      <c r="AA2169" s="55"/>
      <c r="AB2169" s="40"/>
      <c r="AC2169" s="40"/>
      <c r="AD2169" s="55"/>
      <c r="AE2169" s="56"/>
      <c r="AF2169" s="56"/>
      <c r="AG2169" s="56"/>
      <c r="AH2169" s="56"/>
      <c r="AI2169" s="56"/>
      <c r="AJ2169" s="56"/>
      <c r="AK2169" s="56"/>
    </row>
    <row r="2170" ht="26.25" customHeight="1">
      <c r="A2170" s="40">
        <v>2063.0</v>
      </c>
      <c r="B2170" s="49" t="s">
        <v>10266</v>
      </c>
      <c r="C2170" s="49" t="s">
        <v>10267</v>
      </c>
      <c r="D2170" s="68" t="s">
        <v>10268</v>
      </c>
      <c r="E2170" s="68"/>
      <c r="F2170" s="41" t="s">
        <v>101</v>
      </c>
      <c r="G2170" s="40" t="s">
        <v>200</v>
      </c>
      <c r="H2170" s="49" t="s">
        <v>10269</v>
      </c>
      <c r="I2170" s="49" t="s">
        <v>10270</v>
      </c>
      <c r="J2170" s="49" t="s">
        <v>15</v>
      </c>
      <c r="K2170" s="49" t="s">
        <v>105</v>
      </c>
      <c r="L2170" s="52">
        <v>8.95328693761E11</v>
      </c>
      <c r="M2170" s="53">
        <v>8.1380857987E10</v>
      </c>
      <c r="N2170" s="49" t="s">
        <v>10271</v>
      </c>
      <c r="O2170" s="40" t="s">
        <v>106</v>
      </c>
      <c r="P2170" s="49" t="s">
        <v>123</v>
      </c>
      <c r="Q2170" s="40" t="s">
        <v>139</v>
      </c>
      <c r="R2170" s="49" t="s">
        <v>10272</v>
      </c>
      <c r="S2170" s="49" t="s">
        <v>10273</v>
      </c>
      <c r="T2170" s="49" t="s">
        <v>1636</v>
      </c>
      <c r="U2170" s="49" t="s">
        <v>10274</v>
      </c>
      <c r="V2170" s="49" t="s">
        <v>10275</v>
      </c>
      <c r="W2170" s="49" t="s">
        <v>114</v>
      </c>
      <c r="X2170" s="49" t="s">
        <v>10276</v>
      </c>
      <c r="Y2170" s="55"/>
      <c r="Z2170" s="40"/>
      <c r="AA2170" s="55"/>
      <c r="AB2170" s="40"/>
      <c r="AC2170" s="40"/>
      <c r="AD2170" s="55"/>
      <c r="AE2170" s="56"/>
      <c r="AF2170" s="56"/>
      <c r="AG2170" s="56"/>
      <c r="AH2170" s="56"/>
      <c r="AI2170" s="56"/>
      <c r="AJ2170" s="56"/>
      <c r="AK2170" s="56"/>
    </row>
    <row r="2171" ht="26.25" customHeight="1">
      <c r="A2171" s="40">
        <v>2064.0</v>
      </c>
      <c r="B2171" s="49" t="s">
        <v>10277</v>
      </c>
      <c r="C2171" s="49" t="s">
        <v>10278</v>
      </c>
      <c r="D2171" s="68" t="s">
        <v>10279</v>
      </c>
      <c r="E2171" s="68"/>
      <c r="F2171" s="41" t="s">
        <v>101</v>
      </c>
      <c r="G2171" s="40" t="s">
        <v>102</v>
      </c>
      <c r="H2171" s="49" t="s">
        <v>10280</v>
      </c>
      <c r="I2171" s="49" t="s">
        <v>10281</v>
      </c>
      <c r="J2171" s="49" t="s">
        <v>16</v>
      </c>
      <c r="K2171" s="49" t="s">
        <v>145</v>
      </c>
      <c r="L2171" s="52">
        <v>8.3831546663E10</v>
      </c>
      <c r="M2171" s="53">
        <v>8.233452415E10</v>
      </c>
      <c r="N2171" s="49" t="s">
        <v>10277</v>
      </c>
      <c r="O2171" s="40" t="s">
        <v>177</v>
      </c>
      <c r="P2171" s="49" t="s">
        <v>123</v>
      </c>
      <c r="Q2171" s="40" t="s">
        <v>108</v>
      </c>
      <c r="R2171" s="49" t="s">
        <v>10282</v>
      </c>
      <c r="S2171" s="49" t="s">
        <v>158</v>
      </c>
      <c r="T2171" s="49" t="s">
        <v>167</v>
      </c>
      <c r="U2171" s="49" t="s">
        <v>10283</v>
      </c>
      <c r="V2171" s="49" t="s">
        <v>10033</v>
      </c>
      <c r="W2171" s="49" t="s">
        <v>593</v>
      </c>
      <c r="X2171" s="49" t="s">
        <v>10284</v>
      </c>
      <c r="Y2171" s="55"/>
      <c r="Z2171" s="40"/>
      <c r="AA2171" s="55"/>
      <c r="AB2171" s="40"/>
      <c r="AC2171" s="40"/>
      <c r="AD2171" s="55"/>
      <c r="AE2171" s="56"/>
      <c r="AF2171" s="56"/>
      <c r="AG2171" s="56"/>
      <c r="AH2171" s="56"/>
      <c r="AI2171" s="56"/>
      <c r="AJ2171" s="56"/>
      <c r="AK2171" s="56"/>
    </row>
    <row r="2172" ht="26.25" customHeight="1">
      <c r="A2172" s="40">
        <v>2065.0</v>
      </c>
      <c r="B2172" s="49" t="s">
        <v>10285</v>
      </c>
      <c r="C2172" s="49" t="s">
        <v>10286</v>
      </c>
      <c r="D2172" s="68" t="s">
        <v>10287</v>
      </c>
      <c r="E2172" s="68"/>
      <c r="F2172" s="41" t="s">
        <v>119</v>
      </c>
      <c r="G2172" s="40" t="s">
        <v>102</v>
      </c>
      <c r="H2172" s="49" t="s">
        <v>10288</v>
      </c>
      <c r="I2172" s="49" t="s">
        <v>10289</v>
      </c>
      <c r="J2172" s="49" t="s">
        <v>21</v>
      </c>
      <c r="K2172" s="49" t="s">
        <v>105</v>
      </c>
      <c r="L2172" s="52">
        <v>8.2289540911E10</v>
      </c>
      <c r="M2172" s="53">
        <v>8.5381875655E10</v>
      </c>
      <c r="N2172" s="49" t="s">
        <v>10285</v>
      </c>
      <c r="O2172" s="40" t="s">
        <v>106</v>
      </c>
      <c r="P2172" s="49" t="s">
        <v>123</v>
      </c>
      <c r="Q2172" s="40" t="s">
        <v>139</v>
      </c>
      <c r="R2172" s="49" t="s">
        <v>10290</v>
      </c>
      <c r="S2172" s="49" t="s">
        <v>7398</v>
      </c>
      <c r="T2172" s="49" t="s">
        <v>167</v>
      </c>
      <c r="U2172" s="49" t="s">
        <v>1716</v>
      </c>
      <c r="V2172" s="49" t="s">
        <v>9847</v>
      </c>
      <c r="W2172" s="49" t="s">
        <v>593</v>
      </c>
      <c r="X2172" s="49" t="s">
        <v>10291</v>
      </c>
      <c r="Y2172" s="55"/>
      <c r="Z2172" s="40"/>
      <c r="AA2172" s="55"/>
      <c r="AB2172" s="40"/>
      <c r="AC2172" s="40"/>
      <c r="AD2172" s="55"/>
      <c r="AE2172" s="56"/>
      <c r="AF2172" s="56"/>
      <c r="AG2172" s="56"/>
      <c r="AH2172" s="56"/>
      <c r="AI2172" s="56"/>
      <c r="AJ2172" s="56"/>
      <c r="AK2172" s="56"/>
    </row>
    <row r="2173" ht="26.25" customHeight="1">
      <c r="A2173" s="40">
        <v>2066.0</v>
      </c>
      <c r="B2173" s="49" t="s">
        <v>10292</v>
      </c>
      <c r="C2173" s="49" t="s">
        <v>10293</v>
      </c>
      <c r="D2173" s="68" t="s">
        <v>4293</v>
      </c>
      <c r="E2173" s="68"/>
      <c r="F2173" s="41" t="s">
        <v>119</v>
      </c>
      <c r="G2173" s="40" t="s">
        <v>102</v>
      </c>
      <c r="H2173" s="49" t="s">
        <v>10294</v>
      </c>
      <c r="I2173" s="49" t="s">
        <v>1795</v>
      </c>
      <c r="J2173" s="49" t="s">
        <v>11</v>
      </c>
      <c r="K2173" s="49" t="s">
        <v>145</v>
      </c>
      <c r="L2173" s="52">
        <v>8.1223180492E10</v>
      </c>
      <c r="M2173" s="53">
        <v>8.1277647695E10</v>
      </c>
      <c r="N2173" s="49" t="s">
        <v>10292</v>
      </c>
      <c r="O2173" s="40" t="s">
        <v>106</v>
      </c>
      <c r="P2173" s="49" t="s">
        <v>123</v>
      </c>
      <c r="Q2173" s="40" t="s">
        <v>139</v>
      </c>
      <c r="R2173" s="49" t="s">
        <v>279</v>
      </c>
      <c r="S2173" s="49" t="s">
        <v>279</v>
      </c>
      <c r="T2173" s="49" t="s">
        <v>167</v>
      </c>
      <c r="U2173" s="49" t="s">
        <v>10295</v>
      </c>
      <c r="V2173" s="49" t="s">
        <v>10296</v>
      </c>
      <c r="W2173" s="49" t="s">
        <v>114</v>
      </c>
      <c r="X2173" s="49" t="s">
        <v>10293</v>
      </c>
      <c r="Y2173" s="55"/>
      <c r="Z2173" s="40"/>
      <c r="AA2173" s="55"/>
      <c r="AB2173" s="40"/>
      <c r="AC2173" s="40"/>
      <c r="AD2173" s="55"/>
      <c r="AE2173" s="56"/>
      <c r="AF2173" s="56"/>
      <c r="AG2173" s="56"/>
      <c r="AH2173" s="56"/>
      <c r="AI2173" s="56"/>
      <c r="AJ2173" s="56"/>
      <c r="AK2173" s="56"/>
    </row>
    <row r="2174" ht="26.25" customHeight="1">
      <c r="A2174" s="40">
        <v>2067.0</v>
      </c>
      <c r="B2174" s="49" t="s">
        <v>10297</v>
      </c>
      <c r="C2174" s="49" t="s">
        <v>10298</v>
      </c>
      <c r="D2174" s="67">
        <v>35125.0</v>
      </c>
      <c r="E2174" s="67"/>
      <c r="F2174" s="41" t="s">
        <v>119</v>
      </c>
      <c r="G2174" s="40" t="s">
        <v>102</v>
      </c>
      <c r="H2174" s="49" t="s">
        <v>10299</v>
      </c>
      <c r="I2174" s="49" t="s">
        <v>10300</v>
      </c>
      <c r="J2174" s="49" t="s">
        <v>24</v>
      </c>
      <c r="K2174" s="49" t="s">
        <v>145</v>
      </c>
      <c r="L2174" s="52">
        <v>8.7731704976E10</v>
      </c>
      <c r="M2174" s="53">
        <v>8.5201488343E10</v>
      </c>
      <c r="N2174" s="49" t="s">
        <v>10297</v>
      </c>
      <c r="O2174" s="40" t="s">
        <v>5</v>
      </c>
      <c r="P2174" s="49" t="s">
        <v>123</v>
      </c>
      <c r="Q2174" s="40" t="s">
        <v>108</v>
      </c>
      <c r="R2174" s="49" t="s">
        <v>10301</v>
      </c>
      <c r="S2174" s="49" t="s">
        <v>10302</v>
      </c>
      <c r="T2174" s="49" t="s">
        <v>167</v>
      </c>
      <c r="U2174" s="49" t="s">
        <v>10303</v>
      </c>
      <c r="V2174" s="49" t="s">
        <v>10304</v>
      </c>
      <c r="W2174" s="49" t="s">
        <v>593</v>
      </c>
      <c r="X2174" s="49" t="s">
        <v>10305</v>
      </c>
      <c r="Y2174" s="55"/>
      <c r="Z2174" s="40"/>
      <c r="AA2174" s="55"/>
      <c r="AB2174" s="40"/>
      <c r="AC2174" s="40"/>
      <c r="AD2174" s="55"/>
      <c r="AE2174" s="56"/>
      <c r="AF2174" s="56"/>
      <c r="AG2174" s="56"/>
      <c r="AH2174" s="56"/>
      <c r="AI2174" s="56"/>
      <c r="AJ2174" s="56"/>
      <c r="AK2174" s="56"/>
    </row>
    <row r="2175" ht="26.25" customHeight="1">
      <c r="A2175" s="40">
        <v>2068.0</v>
      </c>
      <c r="B2175" s="49" t="s">
        <v>10306</v>
      </c>
      <c r="C2175" s="49" t="s">
        <v>10307</v>
      </c>
      <c r="D2175" s="68" t="s">
        <v>10308</v>
      </c>
      <c r="E2175" s="68"/>
      <c r="F2175" s="41" t="s">
        <v>119</v>
      </c>
      <c r="G2175" s="40" t="s">
        <v>102</v>
      </c>
      <c r="H2175" s="49" t="s">
        <v>10309</v>
      </c>
      <c r="I2175" s="49" t="s">
        <v>2609</v>
      </c>
      <c r="J2175" s="49" t="s">
        <v>13</v>
      </c>
      <c r="K2175" s="49" t="s">
        <v>145</v>
      </c>
      <c r="L2175" s="52">
        <v>8.9654586539E10</v>
      </c>
      <c r="M2175" s="53">
        <v>8.5888437665E10</v>
      </c>
      <c r="N2175" s="49" t="s">
        <v>10310</v>
      </c>
      <c r="O2175" s="40" t="s">
        <v>106</v>
      </c>
      <c r="P2175" s="49" t="s">
        <v>138</v>
      </c>
      <c r="Q2175" s="40" t="s">
        <v>139</v>
      </c>
      <c r="R2175" s="49" t="s">
        <v>10311</v>
      </c>
      <c r="S2175" s="49" t="s">
        <v>10312</v>
      </c>
      <c r="T2175" s="49" t="s">
        <v>167</v>
      </c>
      <c r="U2175" s="49" t="s">
        <v>10313</v>
      </c>
      <c r="V2175" s="49" t="s">
        <v>10314</v>
      </c>
      <c r="W2175" s="49" t="s">
        <v>159</v>
      </c>
      <c r="X2175" s="49" t="s">
        <v>10315</v>
      </c>
      <c r="Y2175" s="55"/>
      <c r="Z2175" s="40"/>
      <c r="AA2175" s="55"/>
      <c r="AB2175" s="40"/>
      <c r="AC2175" s="40"/>
      <c r="AD2175" s="55"/>
      <c r="AE2175" s="56"/>
      <c r="AF2175" s="56"/>
      <c r="AG2175" s="56"/>
      <c r="AH2175" s="56"/>
      <c r="AI2175" s="56"/>
      <c r="AJ2175" s="56"/>
      <c r="AK2175" s="56"/>
    </row>
    <row r="2176" ht="26.25" customHeight="1">
      <c r="A2176" s="40">
        <v>2069.0</v>
      </c>
      <c r="B2176" s="49" t="s">
        <v>10316</v>
      </c>
      <c r="C2176" s="49" t="s">
        <v>10317</v>
      </c>
      <c r="D2176" s="68" t="s">
        <v>10318</v>
      </c>
      <c r="E2176" s="68"/>
      <c r="F2176" s="41" t="s">
        <v>119</v>
      </c>
      <c r="G2176" s="40" t="s">
        <v>102</v>
      </c>
      <c r="H2176" s="49" t="s">
        <v>10319</v>
      </c>
      <c r="I2176" s="49" t="s">
        <v>10320</v>
      </c>
      <c r="J2176" s="49" t="s">
        <v>13</v>
      </c>
      <c r="K2176" s="49" t="s">
        <v>145</v>
      </c>
      <c r="L2176" s="52">
        <v>8.5319124477E10</v>
      </c>
      <c r="M2176" s="53">
        <v>8.1310136349E10</v>
      </c>
      <c r="N2176" s="49" t="s">
        <v>10316</v>
      </c>
      <c r="O2176" s="40" t="s">
        <v>177</v>
      </c>
      <c r="P2176" s="49" t="s">
        <v>123</v>
      </c>
      <c r="Q2176" s="40" t="s">
        <v>108</v>
      </c>
      <c r="R2176" s="49" t="s">
        <v>10321</v>
      </c>
      <c r="S2176" s="49" t="s">
        <v>5439</v>
      </c>
      <c r="T2176" s="49" t="s">
        <v>167</v>
      </c>
      <c r="U2176" s="49" t="s">
        <v>10322</v>
      </c>
      <c r="V2176" s="49" t="s">
        <v>10323</v>
      </c>
      <c r="W2176" s="49" t="s">
        <v>593</v>
      </c>
      <c r="X2176" s="49" t="s">
        <v>10324</v>
      </c>
      <c r="Y2176" s="55"/>
      <c r="Z2176" s="40"/>
      <c r="AA2176" s="55"/>
      <c r="AB2176" s="40"/>
      <c r="AC2176" s="40"/>
      <c r="AD2176" s="55"/>
      <c r="AE2176" s="56"/>
      <c r="AF2176" s="56"/>
      <c r="AG2176" s="56"/>
      <c r="AH2176" s="56"/>
      <c r="AI2176" s="56"/>
      <c r="AJ2176" s="56"/>
      <c r="AK2176" s="56"/>
    </row>
    <row r="2177" ht="26.25" customHeight="1">
      <c r="A2177" s="40">
        <v>2070.0</v>
      </c>
      <c r="B2177" s="49" t="s">
        <v>10325</v>
      </c>
      <c r="C2177" s="49" t="s">
        <v>10326</v>
      </c>
      <c r="D2177" s="68" t="s">
        <v>10327</v>
      </c>
      <c r="E2177" s="68"/>
      <c r="F2177" s="41" t="s">
        <v>119</v>
      </c>
      <c r="G2177" s="40" t="s">
        <v>102</v>
      </c>
      <c r="H2177" s="49" t="s">
        <v>10328</v>
      </c>
      <c r="I2177" s="49" t="s">
        <v>3539</v>
      </c>
      <c r="J2177" s="49" t="s">
        <v>16</v>
      </c>
      <c r="K2177" s="49" t="s">
        <v>105</v>
      </c>
      <c r="L2177" s="52">
        <v>8.1717267055E10</v>
      </c>
      <c r="M2177" s="53">
        <v>8.5855707521E10</v>
      </c>
      <c r="N2177" s="49" t="s">
        <v>10329</v>
      </c>
      <c r="O2177" s="40" t="s">
        <v>4</v>
      </c>
      <c r="P2177" s="49" t="s">
        <v>123</v>
      </c>
      <c r="Q2177" s="40" t="s">
        <v>108</v>
      </c>
      <c r="R2177" s="49" t="s">
        <v>10330</v>
      </c>
      <c r="S2177" s="49" t="s">
        <v>10331</v>
      </c>
      <c r="T2177" s="49" t="s">
        <v>1636</v>
      </c>
      <c r="U2177" s="49" t="s">
        <v>10332</v>
      </c>
      <c r="V2177" s="49" t="s">
        <v>10333</v>
      </c>
      <c r="W2177" s="49" t="s">
        <v>114</v>
      </c>
      <c r="X2177" s="49" t="s">
        <v>10334</v>
      </c>
      <c r="Y2177" s="55"/>
      <c r="Z2177" s="40"/>
      <c r="AA2177" s="55"/>
      <c r="AB2177" s="40"/>
      <c r="AC2177" s="40"/>
      <c r="AD2177" s="55"/>
      <c r="AE2177" s="56"/>
      <c r="AF2177" s="56"/>
      <c r="AG2177" s="56"/>
      <c r="AH2177" s="56"/>
      <c r="AI2177" s="56"/>
      <c r="AJ2177" s="56"/>
      <c r="AK2177" s="56"/>
    </row>
    <row r="2178" ht="26.25" customHeight="1">
      <c r="A2178" s="40">
        <v>2071.0</v>
      </c>
      <c r="B2178" s="49" t="s">
        <v>10335</v>
      </c>
      <c r="C2178" s="49" t="s">
        <v>10336</v>
      </c>
      <c r="D2178" s="67">
        <v>36318.0</v>
      </c>
      <c r="E2178" s="67"/>
      <c r="F2178" s="41" t="s">
        <v>119</v>
      </c>
      <c r="G2178" s="40" t="s">
        <v>102</v>
      </c>
      <c r="H2178" s="49" t="s">
        <v>10337</v>
      </c>
      <c r="I2178" s="49" t="s">
        <v>6337</v>
      </c>
      <c r="J2178" s="49" t="s">
        <v>11</v>
      </c>
      <c r="K2178" s="49" t="s">
        <v>145</v>
      </c>
      <c r="L2178" s="52">
        <v>8.313048141E10</v>
      </c>
      <c r="M2178" s="53">
        <v>8.5223250888E10</v>
      </c>
      <c r="N2178" s="49" t="s">
        <v>10335</v>
      </c>
      <c r="O2178" s="40" t="s">
        <v>177</v>
      </c>
      <c r="P2178" s="49" t="s">
        <v>123</v>
      </c>
      <c r="Q2178" s="40" t="s">
        <v>139</v>
      </c>
      <c r="R2178" s="49" t="s">
        <v>10338</v>
      </c>
      <c r="S2178" s="49" t="s">
        <v>1244</v>
      </c>
      <c r="T2178" s="49" t="s">
        <v>1636</v>
      </c>
      <c r="U2178" s="49" t="s">
        <v>10339</v>
      </c>
      <c r="V2178" s="49" t="s">
        <v>10340</v>
      </c>
      <c r="W2178" s="49" t="s">
        <v>9337</v>
      </c>
      <c r="X2178" s="49" t="s">
        <v>10341</v>
      </c>
      <c r="Y2178" s="55"/>
      <c r="Z2178" s="40"/>
      <c r="AA2178" s="55"/>
      <c r="AB2178" s="40"/>
      <c r="AC2178" s="40"/>
      <c r="AD2178" s="55"/>
      <c r="AE2178" s="56"/>
      <c r="AF2178" s="56"/>
      <c r="AG2178" s="56"/>
      <c r="AH2178" s="56"/>
      <c r="AI2178" s="56"/>
      <c r="AJ2178" s="56"/>
      <c r="AK2178" s="56"/>
    </row>
    <row r="2179" ht="26.25" customHeight="1">
      <c r="A2179" s="40">
        <v>2072.0</v>
      </c>
      <c r="B2179" s="49" t="s">
        <v>10342</v>
      </c>
      <c r="C2179" s="49" t="s">
        <v>10343</v>
      </c>
      <c r="D2179" s="68" t="s">
        <v>10344</v>
      </c>
      <c r="E2179" s="68"/>
      <c r="F2179" s="41" t="s">
        <v>119</v>
      </c>
      <c r="G2179" s="40" t="s">
        <v>102</v>
      </c>
      <c r="H2179" s="49" t="s">
        <v>10345</v>
      </c>
      <c r="I2179" s="49" t="s">
        <v>248</v>
      </c>
      <c r="J2179" s="49" t="s">
        <v>11</v>
      </c>
      <c r="K2179" s="49" t="s">
        <v>105</v>
      </c>
      <c r="L2179" s="52">
        <v>8.5659837943E10</v>
      </c>
      <c r="M2179" s="53">
        <v>8.1320008272E10</v>
      </c>
      <c r="N2179" s="49" t="s">
        <v>10342</v>
      </c>
      <c r="O2179" s="40" t="s">
        <v>106</v>
      </c>
      <c r="P2179" s="49" t="s">
        <v>123</v>
      </c>
      <c r="Q2179" s="40" t="s">
        <v>139</v>
      </c>
      <c r="R2179" s="49" t="s">
        <v>10346</v>
      </c>
      <c r="S2179" s="49" t="s">
        <v>10347</v>
      </c>
      <c r="T2179" s="49" t="s">
        <v>167</v>
      </c>
      <c r="U2179" s="49" t="s">
        <v>10348</v>
      </c>
      <c r="V2179" s="49" t="s">
        <v>10349</v>
      </c>
      <c r="W2179" s="49" t="s">
        <v>10350</v>
      </c>
      <c r="X2179" s="49" t="s">
        <v>10351</v>
      </c>
      <c r="Y2179" s="55"/>
      <c r="Z2179" s="40"/>
      <c r="AA2179" s="55"/>
      <c r="AB2179" s="40"/>
      <c r="AC2179" s="40"/>
      <c r="AD2179" s="55"/>
      <c r="AE2179" s="56"/>
      <c r="AF2179" s="56"/>
      <c r="AG2179" s="56"/>
      <c r="AH2179" s="56"/>
      <c r="AI2179" s="56"/>
      <c r="AJ2179" s="56"/>
      <c r="AK2179" s="56"/>
    </row>
    <row r="2180" ht="26.25" customHeight="1">
      <c r="A2180" s="40">
        <v>2073.0</v>
      </c>
      <c r="B2180" s="49" t="s">
        <v>10352</v>
      </c>
      <c r="C2180" s="49" t="s">
        <v>10353</v>
      </c>
      <c r="D2180" s="67">
        <v>33150.0</v>
      </c>
      <c r="E2180" s="67"/>
      <c r="F2180" s="41" t="s">
        <v>101</v>
      </c>
      <c r="G2180" s="40" t="s">
        <v>200</v>
      </c>
      <c r="H2180" s="49" t="s">
        <v>10354</v>
      </c>
      <c r="I2180" s="49" t="s">
        <v>2609</v>
      </c>
      <c r="J2180" s="49" t="s">
        <v>13</v>
      </c>
      <c r="K2180" s="49" t="s">
        <v>105</v>
      </c>
      <c r="L2180" s="52">
        <v>8.3129200642E10</v>
      </c>
      <c r="M2180" s="53">
        <v>8.2226874767E10</v>
      </c>
      <c r="N2180" s="49" t="s">
        <v>10352</v>
      </c>
      <c r="O2180" s="40" t="s">
        <v>106</v>
      </c>
      <c r="P2180" s="49" t="s">
        <v>123</v>
      </c>
      <c r="Q2180" s="40" t="s">
        <v>139</v>
      </c>
      <c r="R2180" s="49" t="s">
        <v>10355</v>
      </c>
      <c r="S2180" s="49" t="s">
        <v>10356</v>
      </c>
      <c r="T2180" s="49" t="s">
        <v>156</v>
      </c>
      <c r="U2180" s="49" t="s">
        <v>10357</v>
      </c>
      <c r="V2180" s="49" t="s">
        <v>10358</v>
      </c>
      <c r="W2180" s="49" t="s">
        <v>10350</v>
      </c>
      <c r="X2180" s="49" t="s">
        <v>10359</v>
      </c>
      <c r="Y2180" s="55"/>
      <c r="Z2180" s="40"/>
      <c r="AA2180" s="55"/>
      <c r="AB2180" s="40"/>
      <c r="AC2180" s="40"/>
      <c r="AD2180" s="55"/>
      <c r="AE2180" s="56"/>
      <c r="AF2180" s="56"/>
      <c r="AG2180" s="56"/>
      <c r="AH2180" s="56"/>
      <c r="AI2180" s="56"/>
      <c r="AJ2180" s="56"/>
      <c r="AK2180" s="56"/>
    </row>
    <row r="2181" ht="26.25" customHeight="1">
      <c r="A2181" s="40">
        <v>2074.0</v>
      </c>
      <c r="B2181" s="49" t="s">
        <v>10360</v>
      </c>
      <c r="C2181" s="49" t="s">
        <v>10361</v>
      </c>
      <c r="D2181" s="68" t="s">
        <v>5639</v>
      </c>
      <c r="E2181" s="68"/>
      <c r="F2181" s="41" t="s">
        <v>119</v>
      </c>
      <c r="G2181" s="40" t="s">
        <v>200</v>
      </c>
      <c r="H2181" s="49" t="s">
        <v>10362</v>
      </c>
      <c r="I2181" s="49" t="s">
        <v>2609</v>
      </c>
      <c r="J2181" s="49" t="s">
        <v>13</v>
      </c>
      <c r="K2181" s="49" t="s">
        <v>105</v>
      </c>
      <c r="L2181" s="52">
        <v>8.1295690792E10</v>
      </c>
      <c r="M2181" s="53">
        <v>8.2226874767E10</v>
      </c>
      <c r="N2181" s="49" t="s">
        <v>10360</v>
      </c>
      <c r="O2181" s="40" t="s">
        <v>106</v>
      </c>
      <c r="P2181" s="49" t="s">
        <v>10363</v>
      </c>
      <c r="Q2181" s="40" t="s">
        <v>139</v>
      </c>
      <c r="R2181" s="49" t="s">
        <v>10364</v>
      </c>
      <c r="S2181" s="49" t="s">
        <v>10365</v>
      </c>
      <c r="T2181" s="49" t="s">
        <v>156</v>
      </c>
      <c r="U2181" s="49" t="s">
        <v>10366</v>
      </c>
      <c r="V2181" s="49" t="s">
        <v>10367</v>
      </c>
      <c r="W2181" s="49" t="s">
        <v>10350</v>
      </c>
      <c r="X2181" s="49" t="s">
        <v>10368</v>
      </c>
      <c r="Y2181" s="55"/>
      <c r="Z2181" s="40"/>
      <c r="AA2181" s="55"/>
      <c r="AB2181" s="40"/>
      <c r="AC2181" s="40"/>
      <c r="AD2181" s="55"/>
      <c r="AE2181" s="56"/>
      <c r="AF2181" s="56"/>
      <c r="AG2181" s="56"/>
      <c r="AH2181" s="56"/>
      <c r="AI2181" s="56"/>
      <c r="AJ2181" s="56"/>
      <c r="AK2181" s="56"/>
    </row>
    <row r="2182" ht="26.25" customHeight="1">
      <c r="A2182" s="40">
        <v>2075.0</v>
      </c>
      <c r="B2182" s="49" t="s">
        <v>10369</v>
      </c>
      <c r="C2182" s="49" t="s">
        <v>10370</v>
      </c>
      <c r="D2182" s="67">
        <v>35066.0</v>
      </c>
      <c r="E2182" s="67"/>
      <c r="F2182" s="41" t="s">
        <v>101</v>
      </c>
      <c r="G2182" s="40" t="s">
        <v>102</v>
      </c>
      <c r="H2182" s="49" t="s">
        <v>10371</v>
      </c>
      <c r="I2182" s="49" t="s">
        <v>2344</v>
      </c>
      <c r="J2182" s="49" t="s">
        <v>31</v>
      </c>
      <c r="K2182" s="49" t="s">
        <v>105</v>
      </c>
      <c r="L2182" s="52">
        <v>8.77638373E10</v>
      </c>
      <c r="M2182" s="53">
        <v>8.1369567842E10</v>
      </c>
      <c r="N2182" s="49" t="s">
        <v>10369</v>
      </c>
      <c r="O2182" s="40" t="s">
        <v>106</v>
      </c>
      <c r="P2182" s="49" t="s">
        <v>123</v>
      </c>
      <c r="Q2182" s="40" t="s">
        <v>139</v>
      </c>
      <c r="R2182" s="49" t="s">
        <v>10372</v>
      </c>
      <c r="S2182" s="49" t="s">
        <v>10373</v>
      </c>
      <c r="T2182" s="49" t="s">
        <v>156</v>
      </c>
      <c r="U2182" s="49" t="s">
        <v>10374</v>
      </c>
      <c r="V2182" s="49" t="s">
        <v>10375</v>
      </c>
      <c r="W2182" s="49" t="s">
        <v>593</v>
      </c>
      <c r="X2182" s="49" t="s">
        <v>10376</v>
      </c>
      <c r="Y2182" s="55"/>
      <c r="Z2182" s="40"/>
      <c r="AA2182" s="55"/>
      <c r="AB2182" s="40"/>
      <c r="AC2182" s="40"/>
      <c r="AD2182" s="55"/>
      <c r="AE2182" s="56"/>
      <c r="AF2182" s="56"/>
      <c r="AG2182" s="56"/>
      <c r="AH2182" s="56"/>
      <c r="AI2182" s="56"/>
      <c r="AJ2182" s="56"/>
      <c r="AK2182" s="56"/>
    </row>
    <row r="2183" ht="25.5" customHeight="1">
      <c r="A2183" s="40">
        <v>2076.0</v>
      </c>
      <c r="B2183" s="49" t="s">
        <v>10377</v>
      </c>
      <c r="C2183" s="49" t="s">
        <v>10378</v>
      </c>
      <c r="D2183" s="68" t="s">
        <v>10379</v>
      </c>
      <c r="E2183" s="68"/>
      <c r="F2183" s="41" t="s">
        <v>101</v>
      </c>
      <c r="G2183" s="40" t="s">
        <v>102</v>
      </c>
      <c r="H2183" s="49" t="s">
        <v>10380</v>
      </c>
      <c r="I2183" s="49" t="s">
        <v>2722</v>
      </c>
      <c r="J2183" s="49" t="s">
        <v>24</v>
      </c>
      <c r="K2183" s="49" t="s">
        <v>105</v>
      </c>
      <c r="L2183" s="52">
        <v>8.1384313563E10</v>
      </c>
      <c r="M2183" s="53">
        <v>8.1392105232E10</v>
      </c>
      <c r="N2183" s="49" t="s">
        <v>10377</v>
      </c>
      <c r="O2183" s="40" t="s">
        <v>177</v>
      </c>
      <c r="P2183" s="49" t="s">
        <v>123</v>
      </c>
      <c r="Q2183" s="40" t="s">
        <v>108</v>
      </c>
      <c r="R2183" s="49" t="s">
        <v>10381</v>
      </c>
      <c r="S2183" s="49" t="s">
        <v>10382</v>
      </c>
      <c r="T2183" s="49" t="s">
        <v>167</v>
      </c>
      <c r="U2183" s="49" t="s">
        <v>1716</v>
      </c>
      <c r="V2183" s="49" t="s">
        <v>10383</v>
      </c>
      <c r="W2183" s="49" t="s">
        <v>145</v>
      </c>
      <c r="X2183" s="49" t="s">
        <v>10384</v>
      </c>
      <c r="Y2183" s="55"/>
      <c r="Z2183" s="40"/>
      <c r="AA2183" s="55"/>
      <c r="AB2183" s="40"/>
      <c r="AC2183" s="40"/>
      <c r="AD2183" s="55"/>
      <c r="AE2183" s="56"/>
      <c r="AF2183" s="56"/>
      <c r="AG2183" s="56"/>
      <c r="AH2183" s="56"/>
      <c r="AI2183" s="56"/>
      <c r="AJ2183" s="56"/>
      <c r="AK2183" s="56"/>
    </row>
    <row r="2184" ht="26.25" customHeight="1">
      <c r="A2184" s="40">
        <v>2077.0</v>
      </c>
      <c r="B2184" s="49" t="s">
        <v>10385</v>
      </c>
      <c r="C2184" s="49" t="s">
        <v>10386</v>
      </c>
      <c r="D2184" s="67">
        <v>35410.0</v>
      </c>
      <c r="E2184" s="67"/>
      <c r="F2184" s="41" t="s">
        <v>101</v>
      </c>
      <c r="G2184" s="40" t="s">
        <v>102</v>
      </c>
      <c r="H2184" s="49" t="s">
        <v>10387</v>
      </c>
      <c r="I2184" s="49" t="s">
        <v>2084</v>
      </c>
      <c r="J2184" s="49" t="s">
        <v>13</v>
      </c>
      <c r="K2184" s="49" t="s">
        <v>145</v>
      </c>
      <c r="L2184" s="52">
        <v>8.2390822245E10</v>
      </c>
      <c r="M2184" s="53">
        <v>8.8224690312E10</v>
      </c>
      <c r="N2184" s="49" t="s">
        <v>10388</v>
      </c>
      <c r="O2184" s="40" t="s">
        <v>177</v>
      </c>
      <c r="P2184" s="49" t="s">
        <v>123</v>
      </c>
      <c r="Q2184" s="40" t="s">
        <v>108</v>
      </c>
      <c r="R2184" s="49" t="s">
        <v>10389</v>
      </c>
      <c r="S2184" s="49" t="s">
        <v>9816</v>
      </c>
      <c r="T2184" s="49" t="s">
        <v>10390</v>
      </c>
      <c r="U2184" s="49" t="s">
        <v>811</v>
      </c>
      <c r="V2184" s="49" t="s">
        <v>10391</v>
      </c>
      <c r="W2184" s="49" t="s">
        <v>10350</v>
      </c>
      <c r="X2184" s="49" t="s">
        <v>10392</v>
      </c>
      <c r="Y2184" s="55"/>
      <c r="Z2184" s="40"/>
      <c r="AA2184" s="55"/>
      <c r="AB2184" s="40"/>
      <c r="AC2184" s="40"/>
      <c r="AD2184" s="55"/>
      <c r="AE2184" s="56"/>
      <c r="AF2184" s="56"/>
      <c r="AG2184" s="56"/>
      <c r="AH2184" s="56"/>
      <c r="AI2184" s="56"/>
      <c r="AJ2184" s="56"/>
      <c r="AK2184" s="56"/>
    </row>
    <row r="2185" ht="26.25" customHeight="1">
      <c r="A2185" s="40">
        <v>2078.0</v>
      </c>
      <c r="B2185" s="49" t="s">
        <v>10393</v>
      </c>
      <c r="C2185" s="49" t="s">
        <v>10394</v>
      </c>
      <c r="D2185" s="67">
        <v>34949.0</v>
      </c>
      <c r="E2185" s="67"/>
      <c r="F2185" s="41" t="s">
        <v>101</v>
      </c>
      <c r="G2185" s="40" t="s">
        <v>102</v>
      </c>
      <c r="H2185" s="49" t="s">
        <v>10395</v>
      </c>
      <c r="I2185" s="49" t="s">
        <v>9645</v>
      </c>
      <c r="J2185" s="49" t="s">
        <v>24</v>
      </c>
      <c r="K2185" s="49" t="s">
        <v>105</v>
      </c>
      <c r="L2185" s="52">
        <v>8.1321434347E10</v>
      </c>
      <c r="M2185" s="53">
        <v>8.5214512391E10</v>
      </c>
      <c r="N2185" s="49" t="s">
        <v>10393</v>
      </c>
      <c r="O2185" s="40" t="s">
        <v>177</v>
      </c>
      <c r="P2185" s="49" t="s">
        <v>123</v>
      </c>
      <c r="Q2185" s="40" t="s">
        <v>139</v>
      </c>
      <c r="R2185" s="49" t="s">
        <v>10396</v>
      </c>
      <c r="S2185" s="49" t="s">
        <v>10397</v>
      </c>
      <c r="T2185" s="49" t="s">
        <v>167</v>
      </c>
      <c r="U2185" s="49" t="s">
        <v>10398</v>
      </c>
      <c r="V2185" s="49" t="s">
        <v>10399</v>
      </c>
      <c r="W2185" s="49" t="s">
        <v>159</v>
      </c>
      <c r="X2185" s="49" t="s">
        <v>10400</v>
      </c>
      <c r="Y2185" s="55"/>
      <c r="Z2185" s="40"/>
      <c r="AA2185" s="55"/>
      <c r="AB2185" s="40"/>
      <c r="AC2185" s="40"/>
      <c r="AD2185" s="55"/>
      <c r="AE2185" s="56"/>
      <c r="AF2185" s="56"/>
      <c r="AG2185" s="56"/>
      <c r="AH2185" s="56"/>
      <c r="AI2185" s="56"/>
      <c r="AJ2185" s="56"/>
      <c r="AK2185" s="56"/>
    </row>
    <row r="2186" ht="26.25" customHeight="1">
      <c r="A2186" s="40">
        <v>2079.0</v>
      </c>
      <c r="B2186" s="49" t="s">
        <v>10401</v>
      </c>
      <c r="C2186" s="49" t="s">
        <v>10402</v>
      </c>
      <c r="D2186" s="67">
        <v>36743.0</v>
      </c>
      <c r="E2186" s="67"/>
      <c r="F2186" s="41" t="s">
        <v>101</v>
      </c>
      <c r="G2186" s="40" t="s">
        <v>102</v>
      </c>
      <c r="H2186" s="49" t="s">
        <v>10403</v>
      </c>
      <c r="I2186" s="49" t="s">
        <v>7402</v>
      </c>
      <c r="J2186" s="49" t="s">
        <v>11</v>
      </c>
      <c r="K2186" s="49" t="s">
        <v>105</v>
      </c>
      <c r="L2186" s="52">
        <v>8.5774684805E10</v>
      </c>
      <c r="M2186" s="53">
        <v>8.2122150826E10</v>
      </c>
      <c r="N2186" s="49" t="s">
        <v>10401</v>
      </c>
      <c r="O2186" s="40" t="s">
        <v>106</v>
      </c>
      <c r="P2186" s="49" t="s">
        <v>123</v>
      </c>
      <c r="Q2186" s="40" t="s">
        <v>139</v>
      </c>
      <c r="R2186" s="49" t="s">
        <v>10404</v>
      </c>
      <c r="S2186" s="49" t="s">
        <v>9387</v>
      </c>
      <c r="T2186" s="49" t="s">
        <v>156</v>
      </c>
      <c r="U2186" s="49" t="s">
        <v>10405</v>
      </c>
      <c r="V2186" s="49" t="s">
        <v>10406</v>
      </c>
      <c r="W2186" s="49" t="s">
        <v>159</v>
      </c>
      <c r="X2186" s="49" t="s">
        <v>10407</v>
      </c>
      <c r="Y2186" s="55"/>
      <c r="Z2186" s="40"/>
      <c r="AA2186" s="55"/>
      <c r="AB2186" s="40"/>
      <c r="AC2186" s="40"/>
      <c r="AD2186" s="55"/>
      <c r="AE2186" s="56"/>
      <c r="AF2186" s="56"/>
      <c r="AG2186" s="56"/>
      <c r="AH2186" s="56"/>
      <c r="AI2186" s="56"/>
      <c r="AJ2186" s="56"/>
      <c r="AK2186" s="56"/>
    </row>
    <row r="2187" ht="26.25" customHeight="1">
      <c r="A2187" s="40">
        <v>2080.0</v>
      </c>
      <c r="B2187" s="49" t="s">
        <v>10408</v>
      </c>
      <c r="C2187" s="49" t="s">
        <v>10409</v>
      </c>
      <c r="D2187" s="68" t="s">
        <v>10410</v>
      </c>
      <c r="E2187" s="68"/>
      <c r="F2187" s="41" t="s">
        <v>119</v>
      </c>
      <c r="G2187" s="40" t="s">
        <v>102</v>
      </c>
      <c r="H2187" s="49" t="s">
        <v>10411</v>
      </c>
      <c r="I2187" s="49" t="s">
        <v>10412</v>
      </c>
      <c r="J2187" s="49" t="s">
        <v>15</v>
      </c>
      <c r="K2187" s="49" t="s">
        <v>145</v>
      </c>
      <c r="L2187" s="52">
        <v>8.95334471375E11</v>
      </c>
      <c r="M2187" s="53">
        <v>8.1386080771E10</v>
      </c>
      <c r="N2187" s="49" t="s">
        <v>10413</v>
      </c>
      <c r="O2187" s="40" t="s">
        <v>177</v>
      </c>
      <c r="P2187" s="49" t="s">
        <v>123</v>
      </c>
      <c r="Q2187" s="40" t="s">
        <v>139</v>
      </c>
      <c r="R2187" s="49" t="s">
        <v>179</v>
      </c>
      <c r="S2187" s="55"/>
      <c r="T2187" s="49" t="s">
        <v>167</v>
      </c>
      <c r="U2187" s="49" t="s">
        <v>308</v>
      </c>
      <c r="V2187" s="49" t="s">
        <v>10414</v>
      </c>
      <c r="W2187" s="49" t="s">
        <v>159</v>
      </c>
      <c r="X2187" s="49" t="s">
        <v>10415</v>
      </c>
      <c r="Y2187" s="55"/>
      <c r="Z2187" s="40"/>
      <c r="AA2187" s="55"/>
      <c r="AB2187" s="40"/>
      <c r="AC2187" s="40"/>
      <c r="AD2187" s="55"/>
      <c r="AE2187" s="56"/>
      <c r="AF2187" s="56"/>
      <c r="AG2187" s="56"/>
      <c r="AH2187" s="56"/>
      <c r="AI2187" s="56"/>
      <c r="AJ2187" s="56"/>
      <c r="AK2187" s="56"/>
    </row>
    <row r="2188" ht="26.25" customHeight="1">
      <c r="A2188" s="40">
        <v>2081.0</v>
      </c>
      <c r="B2188" s="49" t="s">
        <v>10416</v>
      </c>
      <c r="C2188" s="49" t="s">
        <v>10417</v>
      </c>
      <c r="D2188" s="68" t="s">
        <v>10418</v>
      </c>
      <c r="E2188" s="68"/>
      <c r="F2188" s="41" t="s">
        <v>119</v>
      </c>
      <c r="G2188" s="40" t="s">
        <v>200</v>
      </c>
      <c r="H2188" s="49" t="s">
        <v>10419</v>
      </c>
      <c r="I2188" s="49" t="s">
        <v>461</v>
      </c>
      <c r="J2188" s="49" t="s">
        <v>15</v>
      </c>
      <c r="K2188" s="49" t="s">
        <v>105</v>
      </c>
      <c r="L2188" s="52">
        <v>8.789960529E10</v>
      </c>
      <c r="M2188" s="53">
        <v>8.7872827698E10</v>
      </c>
      <c r="N2188" s="49" t="s">
        <v>10416</v>
      </c>
      <c r="O2188" s="40" t="s">
        <v>106</v>
      </c>
      <c r="P2188" s="49" t="s">
        <v>123</v>
      </c>
      <c r="Q2188" s="40" t="s">
        <v>139</v>
      </c>
      <c r="R2188" s="49" t="s">
        <v>9516</v>
      </c>
      <c r="S2188" s="49" t="s">
        <v>1050</v>
      </c>
      <c r="T2188" s="49" t="s">
        <v>156</v>
      </c>
      <c r="U2188" s="49" t="s">
        <v>10420</v>
      </c>
      <c r="V2188" s="49" t="s">
        <v>10421</v>
      </c>
      <c r="W2188" s="49" t="s">
        <v>159</v>
      </c>
      <c r="X2188" s="49" t="s">
        <v>10417</v>
      </c>
      <c r="Y2188" s="55"/>
      <c r="Z2188" s="40"/>
      <c r="AA2188" s="55"/>
      <c r="AB2188" s="40"/>
      <c r="AC2188" s="40"/>
      <c r="AD2188" s="55"/>
      <c r="AE2188" s="56"/>
      <c r="AF2188" s="56"/>
      <c r="AG2188" s="56"/>
      <c r="AH2188" s="56"/>
      <c r="AI2188" s="56"/>
      <c r="AJ2188" s="56"/>
      <c r="AK2188" s="56"/>
    </row>
    <row r="2189" ht="26.25" customHeight="1">
      <c r="A2189" s="40">
        <v>2082.0</v>
      </c>
      <c r="B2189" s="49" t="s">
        <v>10422</v>
      </c>
      <c r="C2189" s="49" t="s">
        <v>10423</v>
      </c>
      <c r="D2189" s="68" t="s">
        <v>10424</v>
      </c>
      <c r="E2189" s="68"/>
      <c r="F2189" s="41" t="s">
        <v>101</v>
      </c>
      <c r="G2189" s="40" t="s">
        <v>102</v>
      </c>
      <c r="H2189" s="49" t="s">
        <v>10425</v>
      </c>
      <c r="I2189" s="49" t="s">
        <v>151</v>
      </c>
      <c r="J2189" s="49" t="s">
        <v>11</v>
      </c>
      <c r="K2189" s="49" t="s">
        <v>105</v>
      </c>
      <c r="L2189" s="52">
        <v>8.5718877971E10</v>
      </c>
      <c r="M2189" s="53">
        <v>8.561970068E9</v>
      </c>
      <c r="N2189" s="49" t="s">
        <v>10426</v>
      </c>
      <c r="O2189" s="40" t="s">
        <v>106</v>
      </c>
      <c r="P2189" s="49" t="s">
        <v>123</v>
      </c>
      <c r="Q2189" s="40" t="s">
        <v>139</v>
      </c>
      <c r="R2189" s="49" t="s">
        <v>3543</v>
      </c>
      <c r="S2189" s="49" t="s">
        <v>10427</v>
      </c>
      <c r="T2189" s="49" t="s">
        <v>156</v>
      </c>
      <c r="U2189" s="49" t="s">
        <v>3543</v>
      </c>
      <c r="V2189" s="49" t="s">
        <v>10428</v>
      </c>
      <c r="W2189" s="49" t="s">
        <v>8850</v>
      </c>
      <c r="X2189" s="49" t="s">
        <v>10429</v>
      </c>
      <c r="Y2189" s="55"/>
      <c r="Z2189" s="40"/>
      <c r="AA2189" s="55"/>
      <c r="AB2189" s="40"/>
      <c r="AC2189" s="40"/>
      <c r="AD2189" s="55"/>
      <c r="AE2189" s="56"/>
      <c r="AF2189" s="56"/>
      <c r="AG2189" s="56"/>
      <c r="AH2189" s="56"/>
      <c r="AI2189" s="56"/>
      <c r="AJ2189" s="56"/>
      <c r="AK2189" s="56"/>
    </row>
    <row r="2190" ht="26.25" customHeight="1">
      <c r="A2190" s="40">
        <v>2083.0</v>
      </c>
      <c r="B2190" s="49" t="s">
        <v>10430</v>
      </c>
      <c r="C2190" s="49" t="s">
        <v>10431</v>
      </c>
      <c r="D2190" s="67">
        <v>33360.0</v>
      </c>
      <c r="E2190" s="67"/>
      <c r="F2190" s="41" t="s">
        <v>101</v>
      </c>
      <c r="G2190" s="40" t="s">
        <v>102</v>
      </c>
      <c r="H2190" s="49" t="s">
        <v>10432</v>
      </c>
      <c r="I2190" s="49" t="s">
        <v>10002</v>
      </c>
      <c r="J2190" s="49" t="s">
        <v>11</v>
      </c>
      <c r="K2190" s="49" t="s">
        <v>145</v>
      </c>
      <c r="L2190" s="52">
        <v>8.5315498887E10</v>
      </c>
      <c r="M2190" s="53">
        <v>8.5315221531748E13</v>
      </c>
      <c r="N2190" s="49" t="s">
        <v>10430</v>
      </c>
      <c r="O2190" s="40" t="s">
        <v>5</v>
      </c>
      <c r="P2190" s="49" t="s">
        <v>123</v>
      </c>
      <c r="Q2190" s="41" t="s">
        <v>124</v>
      </c>
      <c r="R2190" s="49" t="s">
        <v>10433</v>
      </c>
      <c r="S2190" s="49" t="s">
        <v>10434</v>
      </c>
      <c r="T2190" s="49" t="s">
        <v>216</v>
      </c>
      <c r="U2190" s="49" t="s">
        <v>10435</v>
      </c>
      <c r="V2190" s="49" t="s">
        <v>9847</v>
      </c>
      <c r="W2190" s="49" t="s">
        <v>159</v>
      </c>
      <c r="X2190" s="49" t="s">
        <v>10431</v>
      </c>
      <c r="Y2190" s="55"/>
      <c r="Z2190" s="40"/>
      <c r="AA2190" s="55"/>
      <c r="AB2190" s="40"/>
      <c r="AC2190" s="40"/>
      <c r="AD2190" s="55"/>
      <c r="AE2190" s="56"/>
      <c r="AF2190" s="56"/>
      <c r="AG2190" s="56"/>
      <c r="AH2190" s="56"/>
      <c r="AI2190" s="56"/>
      <c r="AJ2190" s="56"/>
      <c r="AK2190" s="56"/>
    </row>
    <row r="2191" ht="26.25" customHeight="1">
      <c r="A2191" s="40">
        <v>2084.0</v>
      </c>
      <c r="B2191" s="49" t="s">
        <v>10436</v>
      </c>
      <c r="C2191" s="49" t="s">
        <v>10437</v>
      </c>
      <c r="D2191" s="67">
        <v>33213.0</v>
      </c>
      <c r="E2191" s="67"/>
      <c r="F2191" s="41" t="s">
        <v>119</v>
      </c>
      <c r="G2191" s="40" t="s">
        <v>200</v>
      </c>
      <c r="H2191" s="49" t="s">
        <v>10438</v>
      </c>
      <c r="I2191" s="49" t="s">
        <v>10439</v>
      </c>
      <c r="J2191" s="49" t="s">
        <v>15</v>
      </c>
      <c r="K2191" s="49" t="s">
        <v>105</v>
      </c>
      <c r="L2191" s="52">
        <v>8.5884812554E10</v>
      </c>
      <c r="M2191" s="53">
        <v>8.1286941541E10</v>
      </c>
      <c r="N2191" s="49" t="s">
        <v>10436</v>
      </c>
      <c r="O2191" s="40" t="s">
        <v>106</v>
      </c>
      <c r="P2191" s="49" t="s">
        <v>123</v>
      </c>
      <c r="Q2191" s="40" t="s">
        <v>139</v>
      </c>
      <c r="R2191" s="49" t="s">
        <v>10440</v>
      </c>
      <c r="S2191" s="55"/>
      <c r="T2191" s="49" t="s">
        <v>167</v>
      </c>
      <c r="U2191" s="49" t="s">
        <v>10441</v>
      </c>
      <c r="V2191" s="49" t="s">
        <v>10442</v>
      </c>
      <c r="W2191" s="49" t="s">
        <v>145</v>
      </c>
      <c r="X2191" s="49" t="s">
        <v>10443</v>
      </c>
      <c r="Y2191" s="55"/>
      <c r="Z2191" s="40"/>
      <c r="AA2191" s="55"/>
      <c r="AB2191" s="40"/>
      <c r="AC2191" s="40"/>
      <c r="AD2191" s="55"/>
      <c r="AE2191" s="56"/>
      <c r="AF2191" s="56"/>
      <c r="AG2191" s="56"/>
      <c r="AH2191" s="56"/>
      <c r="AI2191" s="56"/>
      <c r="AJ2191" s="56"/>
      <c r="AK2191" s="56"/>
    </row>
    <row r="2192" ht="26.25" customHeight="1">
      <c r="A2192" s="40">
        <v>2085.0</v>
      </c>
      <c r="B2192" s="49" t="s">
        <v>10444</v>
      </c>
      <c r="C2192" s="49" t="s">
        <v>10445</v>
      </c>
      <c r="D2192" s="67">
        <v>36499.0</v>
      </c>
      <c r="E2192" s="67"/>
      <c r="F2192" s="41" t="s">
        <v>101</v>
      </c>
      <c r="G2192" s="40" t="s">
        <v>102</v>
      </c>
      <c r="H2192" s="49" t="s">
        <v>10446</v>
      </c>
      <c r="I2192" s="49" t="s">
        <v>7402</v>
      </c>
      <c r="J2192" s="49" t="s">
        <v>11</v>
      </c>
      <c r="K2192" s="49" t="s">
        <v>145</v>
      </c>
      <c r="L2192" s="52">
        <v>8.389105947E10</v>
      </c>
      <c r="M2192" s="53">
        <v>8.389105947E10</v>
      </c>
      <c r="N2192" s="49" t="s">
        <v>10444</v>
      </c>
      <c r="O2192" s="40" t="s">
        <v>177</v>
      </c>
      <c r="P2192" s="49" t="s">
        <v>123</v>
      </c>
      <c r="Q2192" s="41" t="s">
        <v>124</v>
      </c>
      <c r="R2192" s="49" t="s">
        <v>10447</v>
      </c>
      <c r="S2192" s="55"/>
      <c r="T2192" s="49" t="s">
        <v>216</v>
      </c>
      <c r="U2192" s="49" t="s">
        <v>10448</v>
      </c>
      <c r="V2192" s="49" t="s">
        <v>1244</v>
      </c>
      <c r="W2192" s="49" t="s">
        <v>159</v>
      </c>
      <c r="X2192" s="49" t="s">
        <v>10449</v>
      </c>
      <c r="Y2192" s="55"/>
      <c r="Z2192" s="40"/>
      <c r="AA2192" s="55"/>
      <c r="AB2192" s="40"/>
      <c r="AC2192" s="40"/>
      <c r="AD2192" s="55"/>
      <c r="AE2192" s="56"/>
      <c r="AF2192" s="56"/>
      <c r="AG2192" s="56"/>
      <c r="AH2192" s="56"/>
      <c r="AI2192" s="56"/>
      <c r="AJ2192" s="56"/>
      <c r="AK2192" s="56"/>
    </row>
    <row r="2193" ht="26.25" customHeight="1">
      <c r="A2193" s="40">
        <v>2086.0</v>
      </c>
      <c r="B2193" s="49" t="s">
        <v>10450</v>
      </c>
      <c r="C2193" s="49" t="s">
        <v>10451</v>
      </c>
      <c r="D2193" s="68" t="s">
        <v>4539</v>
      </c>
      <c r="E2193" s="68"/>
      <c r="F2193" s="41" t="s">
        <v>101</v>
      </c>
      <c r="G2193" s="40" t="s">
        <v>102</v>
      </c>
      <c r="H2193" s="49" t="s">
        <v>10452</v>
      </c>
      <c r="I2193" s="49" t="s">
        <v>10453</v>
      </c>
      <c r="J2193" s="49" t="s">
        <v>12</v>
      </c>
      <c r="K2193" s="49" t="s">
        <v>105</v>
      </c>
      <c r="L2193" s="52">
        <v>8.5277201533E10</v>
      </c>
      <c r="M2193" s="53">
        <v>8.5361578101E10</v>
      </c>
      <c r="N2193" s="49" t="s">
        <v>10454</v>
      </c>
      <c r="O2193" s="40" t="s">
        <v>177</v>
      </c>
      <c r="P2193" s="49" t="s">
        <v>10455</v>
      </c>
      <c r="Q2193" s="41" t="s">
        <v>124</v>
      </c>
      <c r="R2193" s="49" t="s">
        <v>10456</v>
      </c>
      <c r="S2193" s="49" t="s">
        <v>10457</v>
      </c>
      <c r="T2193" s="49" t="s">
        <v>216</v>
      </c>
      <c r="U2193" s="49" t="s">
        <v>10458</v>
      </c>
      <c r="V2193" s="49" t="s">
        <v>10459</v>
      </c>
      <c r="W2193" s="49" t="s">
        <v>159</v>
      </c>
      <c r="X2193" s="49" t="s">
        <v>10460</v>
      </c>
      <c r="Y2193" s="55"/>
      <c r="Z2193" s="40"/>
      <c r="AA2193" s="55"/>
      <c r="AB2193" s="40"/>
      <c r="AC2193" s="40"/>
      <c r="AD2193" s="55"/>
      <c r="AE2193" s="56"/>
      <c r="AF2193" s="56"/>
      <c r="AG2193" s="56"/>
      <c r="AH2193" s="56"/>
      <c r="AI2193" s="56"/>
      <c r="AJ2193" s="56"/>
      <c r="AK2193" s="56"/>
    </row>
    <row r="2194" ht="26.25" customHeight="1">
      <c r="A2194" s="40">
        <v>2087.0</v>
      </c>
      <c r="B2194" s="49" t="s">
        <v>10461</v>
      </c>
      <c r="C2194" s="49" t="s">
        <v>10462</v>
      </c>
      <c r="D2194" s="68" t="s">
        <v>10463</v>
      </c>
      <c r="E2194" s="68"/>
      <c r="F2194" s="41" t="s">
        <v>119</v>
      </c>
      <c r="G2194" s="40" t="s">
        <v>102</v>
      </c>
      <c r="H2194" s="49" t="s">
        <v>10464</v>
      </c>
      <c r="I2194" s="49" t="s">
        <v>1129</v>
      </c>
      <c r="J2194" s="49" t="s">
        <v>31</v>
      </c>
      <c r="K2194" s="49" t="s">
        <v>212</v>
      </c>
      <c r="L2194" s="52">
        <v>6.285669312856E12</v>
      </c>
      <c r="M2194" s="53">
        <v>8.1995195666E10</v>
      </c>
      <c r="N2194" s="49" t="s">
        <v>10461</v>
      </c>
      <c r="O2194" s="40" t="s">
        <v>5</v>
      </c>
      <c r="P2194" s="49" t="s">
        <v>10363</v>
      </c>
      <c r="Q2194" s="40" t="s">
        <v>238</v>
      </c>
      <c r="R2194" s="49" t="s">
        <v>10465</v>
      </c>
      <c r="S2194" s="49" t="s">
        <v>10466</v>
      </c>
      <c r="T2194" s="49" t="s">
        <v>590</v>
      </c>
      <c r="U2194" s="49" t="s">
        <v>10467</v>
      </c>
      <c r="V2194" s="49" t="s">
        <v>10468</v>
      </c>
      <c r="W2194" s="49" t="s">
        <v>8888</v>
      </c>
      <c r="X2194" s="49" t="s">
        <v>10469</v>
      </c>
      <c r="Y2194" s="55"/>
      <c r="Z2194" s="40"/>
      <c r="AA2194" s="55"/>
      <c r="AB2194" s="40"/>
      <c r="AC2194" s="40"/>
      <c r="AD2194" s="55"/>
      <c r="AE2194" s="56"/>
      <c r="AF2194" s="56"/>
      <c r="AG2194" s="56"/>
      <c r="AH2194" s="56"/>
      <c r="AI2194" s="56"/>
      <c r="AJ2194" s="56"/>
      <c r="AK2194" s="56"/>
    </row>
    <row r="2195" ht="26.25" customHeight="1">
      <c r="A2195" s="40">
        <v>2088.0</v>
      </c>
      <c r="B2195" s="49" t="s">
        <v>10470</v>
      </c>
      <c r="C2195" s="49" t="s">
        <v>10471</v>
      </c>
      <c r="D2195" s="67">
        <v>35037.0</v>
      </c>
      <c r="E2195" s="67"/>
      <c r="F2195" s="41" t="s">
        <v>101</v>
      </c>
      <c r="G2195" s="40" t="s">
        <v>102</v>
      </c>
      <c r="H2195" s="49" t="s">
        <v>10472</v>
      </c>
      <c r="I2195" s="49" t="s">
        <v>10473</v>
      </c>
      <c r="J2195" s="49" t="s">
        <v>45</v>
      </c>
      <c r="K2195" s="49" t="s">
        <v>145</v>
      </c>
      <c r="L2195" s="52">
        <v>8.1317468919E10</v>
      </c>
      <c r="M2195" s="53">
        <v>8.1322934171E10</v>
      </c>
      <c r="N2195" s="49" t="s">
        <v>10470</v>
      </c>
      <c r="O2195" s="40" t="s">
        <v>5</v>
      </c>
      <c r="P2195" s="49" t="s">
        <v>123</v>
      </c>
      <c r="Q2195" s="40" t="s">
        <v>108</v>
      </c>
      <c r="R2195" s="49" t="s">
        <v>158</v>
      </c>
      <c r="S2195" s="49" t="s">
        <v>10474</v>
      </c>
      <c r="T2195" s="49" t="s">
        <v>167</v>
      </c>
      <c r="U2195" s="49" t="s">
        <v>10475</v>
      </c>
      <c r="V2195" s="49" t="s">
        <v>10476</v>
      </c>
      <c r="W2195" s="49" t="s">
        <v>593</v>
      </c>
      <c r="X2195" s="49" t="s">
        <v>10477</v>
      </c>
      <c r="Y2195" s="55"/>
      <c r="Z2195" s="40"/>
      <c r="AA2195" s="55"/>
      <c r="AB2195" s="40"/>
      <c r="AC2195" s="40"/>
      <c r="AD2195" s="55"/>
      <c r="AE2195" s="56"/>
      <c r="AF2195" s="56"/>
      <c r="AG2195" s="56"/>
      <c r="AH2195" s="56"/>
      <c r="AI2195" s="56"/>
      <c r="AJ2195" s="56"/>
      <c r="AK2195" s="56"/>
    </row>
    <row r="2196" ht="26.25" customHeight="1">
      <c r="A2196" s="40">
        <v>2089.0</v>
      </c>
      <c r="B2196" s="49" t="s">
        <v>10478</v>
      </c>
      <c r="C2196" s="49" t="s">
        <v>10479</v>
      </c>
      <c r="D2196" s="68" t="s">
        <v>10480</v>
      </c>
      <c r="E2196" s="68"/>
      <c r="F2196" s="41" t="s">
        <v>101</v>
      </c>
      <c r="G2196" s="40" t="s">
        <v>102</v>
      </c>
      <c r="H2196" s="49" t="s">
        <v>10481</v>
      </c>
      <c r="I2196" s="49" t="s">
        <v>4938</v>
      </c>
      <c r="J2196" s="49" t="s">
        <v>33</v>
      </c>
      <c r="K2196" s="49" t="s">
        <v>105</v>
      </c>
      <c r="L2196" s="52">
        <v>8.1350333044E10</v>
      </c>
      <c r="M2196" s="53">
        <v>8.5248817171E10</v>
      </c>
      <c r="N2196" s="49" t="s">
        <v>10482</v>
      </c>
      <c r="O2196" s="40" t="s">
        <v>177</v>
      </c>
      <c r="P2196" s="49" t="s">
        <v>123</v>
      </c>
      <c r="Q2196" s="40" t="s">
        <v>108</v>
      </c>
      <c r="R2196" s="49" t="s">
        <v>10483</v>
      </c>
      <c r="S2196" s="55"/>
      <c r="T2196" s="49" t="s">
        <v>167</v>
      </c>
      <c r="U2196" s="49" t="s">
        <v>1825</v>
      </c>
      <c r="V2196" s="49" t="s">
        <v>10484</v>
      </c>
      <c r="W2196" s="49" t="s">
        <v>8850</v>
      </c>
      <c r="X2196" s="49" t="s">
        <v>10485</v>
      </c>
      <c r="Y2196" s="55"/>
      <c r="Z2196" s="40"/>
      <c r="AA2196" s="55"/>
      <c r="AB2196" s="40"/>
      <c r="AC2196" s="40"/>
      <c r="AD2196" s="55"/>
      <c r="AE2196" s="56"/>
      <c r="AF2196" s="56"/>
      <c r="AG2196" s="56"/>
      <c r="AH2196" s="56"/>
      <c r="AI2196" s="56"/>
      <c r="AJ2196" s="56"/>
      <c r="AK2196" s="56"/>
    </row>
    <row r="2197" ht="26.25" customHeight="1">
      <c r="A2197" s="40">
        <v>2090.0</v>
      </c>
      <c r="B2197" s="49" t="s">
        <v>10486</v>
      </c>
      <c r="C2197" s="49" t="s">
        <v>10487</v>
      </c>
      <c r="D2197" s="68" t="s">
        <v>10488</v>
      </c>
      <c r="E2197" s="68"/>
      <c r="F2197" s="41" t="s">
        <v>101</v>
      </c>
      <c r="G2197" s="40" t="s">
        <v>102</v>
      </c>
      <c r="H2197" s="49" t="s">
        <v>10489</v>
      </c>
      <c r="I2197" s="49" t="s">
        <v>164</v>
      </c>
      <c r="J2197" s="49" t="s">
        <v>11</v>
      </c>
      <c r="K2197" s="49" t="s">
        <v>105</v>
      </c>
      <c r="L2197" s="52">
        <v>8.3805656257E10</v>
      </c>
      <c r="M2197" s="53">
        <v>8.3897788735E10</v>
      </c>
      <c r="N2197" s="49" t="s">
        <v>10490</v>
      </c>
      <c r="O2197" s="40" t="s">
        <v>2890</v>
      </c>
      <c r="P2197" s="49" t="s">
        <v>123</v>
      </c>
      <c r="Q2197" s="40" t="s">
        <v>108</v>
      </c>
      <c r="R2197" s="49" t="s">
        <v>10148</v>
      </c>
      <c r="S2197" s="55"/>
      <c r="T2197" s="49" t="s">
        <v>167</v>
      </c>
      <c r="U2197" s="49" t="s">
        <v>10491</v>
      </c>
      <c r="V2197" s="49" t="s">
        <v>10492</v>
      </c>
      <c r="W2197" s="49" t="s">
        <v>159</v>
      </c>
      <c r="X2197" s="49" t="s">
        <v>10493</v>
      </c>
      <c r="Y2197" s="55"/>
      <c r="Z2197" s="40"/>
      <c r="AA2197" s="55"/>
      <c r="AB2197" s="40"/>
      <c r="AC2197" s="40"/>
      <c r="AD2197" s="55"/>
      <c r="AE2197" s="56"/>
      <c r="AF2197" s="56"/>
      <c r="AG2197" s="56"/>
      <c r="AH2197" s="56"/>
      <c r="AI2197" s="56"/>
      <c r="AJ2197" s="56"/>
      <c r="AK2197" s="56"/>
    </row>
    <row r="2198" ht="26.25" customHeight="1">
      <c r="A2198" s="40">
        <v>2091.0</v>
      </c>
      <c r="B2198" s="49" t="s">
        <v>10494</v>
      </c>
      <c r="C2198" s="49" t="s">
        <v>10495</v>
      </c>
      <c r="D2198" s="67">
        <v>35075.0</v>
      </c>
      <c r="E2198" s="67"/>
      <c r="F2198" s="41" t="s">
        <v>119</v>
      </c>
      <c r="G2198" s="40" t="s">
        <v>102</v>
      </c>
      <c r="H2198" s="49" t="s">
        <v>10496</v>
      </c>
      <c r="I2198" s="49" t="s">
        <v>10497</v>
      </c>
      <c r="J2198" s="49" t="s">
        <v>16</v>
      </c>
      <c r="K2198" s="49" t="s">
        <v>212</v>
      </c>
      <c r="L2198" s="52">
        <v>8.1615915315E10</v>
      </c>
      <c r="M2198" s="53">
        <v>8.5895599912E10</v>
      </c>
      <c r="N2198" s="49" t="s">
        <v>10498</v>
      </c>
      <c r="O2198" s="40" t="s">
        <v>5</v>
      </c>
      <c r="P2198" s="49" t="s">
        <v>123</v>
      </c>
      <c r="Q2198" s="40" t="s">
        <v>108</v>
      </c>
      <c r="R2198" s="49" t="s">
        <v>10499</v>
      </c>
      <c r="S2198" s="55"/>
      <c r="T2198" s="49" t="s">
        <v>167</v>
      </c>
      <c r="U2198" s="49" t="s">
        <v>10500</v>
      </c>
      <c r="V2198" s="49" t="s">
        <v>10501</v>
      </c>
      <c r="W2198" s="49" t="s">
        <v>5653</v>
      </c>
      <c r="X2198" s="49" t="s">
        <v>10502</v>
      </c>
      <c r="Y2198" s="55"/>
      <c r="Z2198" s="40"/>
      <c r="AA2198" s="55"/>
      <c r="AB2198" s="40"/>
      <c r="AC2198" s="40"/>
      <c r="AD2198" s="55"/>
      <c r="AE2198" s="56"/>
      <c r="AF2198" s="56"/>
      <c r="AG2198" s="56"/>
      <c r="AH2198" s="56"/>
      <c r="AI2198" s="56"/>
      <c r="AJ2198" s="56"/>
      <c r="AK2198" s="56"/>
    </row>
    <row r="2199" ht="26.25" customHeight="1">
      <c r="A2199" s="40">
        <v>2092.0</v>
      </c>
      <c r="B2199" s="49" t="s">
        <v>10503</v>
      </c>
      <c r="C2199" s="49" t="s">
        <v>10504</v>
      </c>
      <c r="D2199" s="68" t="s">
        <v>7970</v>
      </c>
      <c r="E2199" s="68"/>
      <c r="F2199" s="41" t="s">
        <v>119</v>
      </c>
      <c r="G2199" s="40" t="s">
        <v>102</v>
      </c>
      <c r="H2199" s="49" t="s">
        <v>10505</v>
      </c>
      <c r="I2199" s="49" t="s">
        <v>1857</v>
      </c>
      <c r="J2199" s="49" t="s">
        <v>11</v>
      </c>
      <c r="K2199" s="49" t="s">
        <v>105</v>
      </c>
      <c r="L2199" s="52">
        <v>8.7876887511E10</v>
      </c>
      <c r="M2199" s="53">
        <v>8.3870157781E10</v>
      </c>
      <c r="N2199" s="49" t="s">
        <v>10503</v>
      </c>
      <c r="O2199" s="40" t="s">
        <v>106</v>
      </c>
      <c r="P2199" s="49" t="s">
        <v>123</v>
      </c>
      <c r="Q2199" s="40" t="s">
        <v>108</v>
      </c>
      <c r="R2199" s="49" t="s">
        <v>10506</v>
      </c>
      <c r="S2199" s="49" t="s">
        <v>1716</v>
      </c>
      <c r="T2199" s="49" t="s">
        <v>167</v>
      </c>
      <c r="U2199" s="49" t="s">
        <v>10507</v>
      </c>
      <c r="V2199" s="49" t="s">
        <v>10508</v>
      </c>
      <c r="W2199" s="49" t="s">
        <v>8850</v>
      </c>
      <c r="X2199" s="49" t="s">
        <v>10509</v>
      </c>
      <c r="Y2199" s="55"/>
      <c r="Z2199" s="40"/>
      <c r="AA2199" s="55"/>
      <c r="AB2199" s="40"/>
      <c r="AC2199" s="40"/>
      <c r="AD2199" s="55"/>
      <c r="AE2199" s="56"/>
      <c r="AF2199" s="56"/>
      <c r="AG2199" s="56"/>
      <c r="AH2199" s="56"/>
      <c r="AI2199" s="56"/>
      <c r="AJ2199" s="56"/>
      <c r="AK2199" s="56"/>
    </row>
    <row r="2200" ht="26.25" customHeight="1">
      <c r="A2200" s="40">
        <v>2093.0</v>
      </c>
      <c r="B2200" s="49" t="s">
        <v>10510</v>
      </c>
      <c r="C2200" s="49" t="s">
        <v>10511</v>
      </c>
      <c r="D2200" s="67">
        <v>35647.0</v>
      </c>
      <c r="E2200" s="67"/>
      <c r="F2200" s="41" t="s">
        <v>101</v>
      </c>
      <c r="G2200" s="40" t="s">
        <v>102</v>
      </c>
      <c r="H2200" s="49" t="s">
        <v>10512</v>
      </c>
      <c r="I2200" s="49" t="s">
        <v>9645</v>
      </c>
      <c r="J2200" s="49" t="s">
        <v>24</v>
      </c>
      <c r="K2200" s="49" t="s">
        <v>105</v>
      </c>
      <c r="L2200" s="52">
        <v>8.1226663869E10</v>
      </c>
      <c r="M2200" s="53">
        <v>8.5647022602E10</v>
      </c>
      <c r="N2200" s="49" t="s">
        <v>10510</v>
      </c>
      <c r="O2200" s="40" t="s">
        <v>5</v>
      </c>
      <c r="P2200" s="49" t="s">
        <v>10513</v>
      </c>
      <c r="Q2200" s="40" t="s">
        <v>108</v>
      </c>
      <c r="R2200" s="49" t="s">
        <v>10514</v>
      </c>
      <c r="S2200" s="55"/>
      <c r="T2200" s="49" t="s">
        <v>216</v>
      </c>
      <c r="U2200" s="49" t="s">
        <v>10515</v>
      </c>
      <c r="V2200" s="49" t="s">
        <v>7729</v>
      </c>
      <c r="W2200" s="49" t="s">
        <v>593</v>
      </c>
      <c r="X2200" s="49" t="s">
        <v>10516</v>
      </c>
      <c r="Y2200" s="55"/>
      <c r="Z2200" s="40"/>
      <c r="AA2200" s="55"/>
      <c r="AB2200" s="40"/>
      <c r="AC2200" s="40"/>
      <c r="AD2200" s="55"/>
      <c r="AE2200" s="56"/>
      <c r="AF2200" s="56"/>
      <c r="AG2200" s="56"/>
      <c r="AH2200" s="56"/>
      <c r="AI2200" s="56"/>
      <c r="AJ2200" s="56"/>
      <c r="AK2200" s="56"/>
    </row>
    <row r="2201" ht="26.25" customHeight="1">
      <c r="A2201" s="40">
        <v>2094.0</v>
      </c>
      <c r="B2201" s="49" t="s">
        <v>10517</v>
      </c>
      <c r="C2201" s="49" t="s">
        <v>10518</v>
      </c>
      <c r="D2201" s="67">
        <v>35189.0</v>
      </c>
      <c r="E2201" s="67"/>
      <c r="F2201" s="41" t="s">
        <v>101</v>
      </c>
      <c r="G2201" s="40" t="s">
        <v>102</v>
      </c>
      <c r="H2201" s="49" t="s">
        <v>10519</v>
      </c>
      <c r="I2201" s="49" t="s">
        <v>7584</v>
      </c>
      <c r="J2201" s="49" t="s">
        <v>16</v>
      </c>
      <c r="K2201" s="49" t="s">
        <v>105</v>
      </c>
      <c r="L2201" s="52">
        <v>8.2234400796E10</v>
      </c>
      <c r="M2201" s="53">
        <v>8.2234803814E10</v>
      </c>
      <c r="N2201" s="49" t="s">
        <v>10520</v>
      </c>
      <c r="O2201" s="40" t="s">
        <v>177</v>
      </c>
      <c r="P2201" s="49" t="s">
        <v>123</v>
      </c>
      <c r="Q2201" s="40" t="s">
        <v>108</v>
      </c>
      <c r="R2201" s="49" t="s">
        <v>10521</v>
      </c>
      <c r="S2201" s="55"/>
      <c r="T2201" s="49" t="s">
        <v>167</v>
      </c>
      <c r="U2201" s="49" t="s">
        <v>10522</v>
      </c>
      <c r="V2201" s="49" t="s">
        <v>10523</v>
      </c>
      <c r="W2201" s="49" t="s">
        <v>159</v>
      </c>
      <c r="X2201" s="49" t="s">
        <v>10524</v>
      </c>
      <c r="Y2201" s="55"/>
      <c r="Z2201" s="40"/>
      <c r="AA2201" s="55"/>
      <c r="AB2201" s="40"/>
      <c r="AC2201" s="40"/>
      <c r="AD2201" s="55"/>
      <c r="AE2201" s="56"/>
      <c r="AF2201" s="56"/>
      <c r="AG2201" s="56"/>
      <c r="AH2201" s="56"/>
      <c r="AI2201" s="56"/>
      <c r="AJ2201" s="56"/>
      <c r="AK2201" s="56"/>
    </row>
    <row r="2202" ht="26.25" customHeight="1">
      <c r="A2202" s="40">
        <v>2095.0</v>
      </c>
      <c r="B2202" s="49" t="s">
        <v>10525</v>
      </c>
      <c r="C2202" s="49" t="s">
        <v>10526</v>
      </c>
      <c r="D2202" s="67">
        <v>35159.0</v>
      </c>
      <c r="E2202" s="67"/>
      <c r="F2202" s="41" t="s">
        <v>101</v>
      </c>
      <c r="G2202" s="40" t="s">
        <v>102</v>
      </c>
      <c r="H2202" s="49" t="s">
        <v>10527</v>
      </c>
      <c r="I2202" s="49" t="s">
        <v>10528</v>
      </c>
      <c r="J2202" s="49" t="s">
        <v>39</v>
      </c>
      <c r="K2202" s="49" t="s">
        <v>105</v>
      </c>
      <c r="L2202" s="52">
        <v>8.7721012718E10</v>
      </c>
      <c r="M2202" s="53">
        <v>8.2182013597E10</v>
      </c>
      <c r="N2202" s="49" t="s">
        <v>10525</v>
      </c>
      <c r="O2202" s="40" t="s">
        <v>4</v>
      </c>
      <c r="P2202" s="49" t="s">
        <v>10363</v>
      </c>
      <c r="Q2202" s="40" t="s">
        <v>139</v>
      </c>
      <c r="R2202" s="49" t="s">
        <v>10529</v>
      </c>
      <c r="S2202" s="55"/>
      <c r="T2202" s="49" t="s">
        <v>167</v>
      </c>
      <c r="U2202" s="49" t="s">
        <v>10530</v>
      </c>
      <c r="V2202" s="49" t="s">
        <v>10531</v>
      </c>
      <c r="W2202" s="49" t="s">
        <v>145</v>
      </c>
      <c r="X2202" s="49" t="s">
        <v>10532</v>
      </c>
      <c r="Y2202" s="55"/>
      <c r="Z2202" s="40"/>
      <c r="AA2202" s="55"/>
      <c r="AB2202" s="40"/>
      <c r="AC2202" s="40"/>
      <c r="AD2202" s="55"/>
      <c r="AE2202" s="56"/>
      <c r="AF2202" s="56"/>
      <c r="AG2202" s="56"/>
      <c r="AH2202" s="56"/>
      <c r="AI2202" s="56"/>
      <c r="AJ2202" s="56"/>
      <c r="AK2202" s="56"/>
    </row>
    <row r="2203" ht="26.25" customHeight="1">
      <c r="A2203" s="40">
        <v>2096.0</v>
      </c>
      <c r="B2203" s="49" t="s">
        <v>10533</v>
      </c>
      <c r="C2203" s="49" t="s">
        <v>10534</v>
      </c>
      <c r="D2203" s="67">
        <v>35160.0</v>
      </c>
      <c r="E2203" s="67"/>
      <c r="F2203" s="41" t="s">
        <v>101</v>
      </c>
      <c r="G2203" s="40" t="s">
        <v>102</v>
      </c>
      <c r="H2203" s="49" t="s">
        <v>10535</v>
      </c>
      <c r="I2203" s="49" t="s">
        <v>10536</v>
      </c>
      <c r="J2203" s="49" t="s">
        <v>45</v>
      </c>
      <c r="K2203" s="49" t="s">
        <v>105</v>
      </c>
      <c r="L2203" s="52">
        <v>8.1339492669E10</v>
      </c>
      <c r="M2203" s="53">
        <v>8.2146696986E10</v>
      </c>
      <c r="N2203" s="49" t="s">
        <v>10537</v>
      </c>
      <c r="O2203" s="40" t="s">
        <v>106</v>
      </c>
      <c r="P2203" s="49" t="s">
        <v>123</v>
      </c>
      <c r="Q2203" s="40" t="s">
        <v>108</v>
      </c>
      <c r="R2203" s="49" t="s">
        <v>10538</v>
      </c>
      <c r="S2203" s="49" t="s">
        <v>1244</v>
      </c>
      <c r="T2203" s="49" t="s">
        <v>167</v>
      </c>
      <c r="U2203" s="49" t="s">
        <v>10539</v>
      </c>
      <c r="V2203" s="49" t="s">
        <v>10540</v>
      </c>
      <c r="W2203" s="49" t="s">
        <v>159</v>
      </c>
      <c r="X2203" s="49" t="s">
        <v>10541</v>
      </c>
      <c r="Y2203" s="55"/>
      <c r="Z2203" s="40"/>
      <c r="AA2203" s="55"/>
      <c r="AB2203" s="40"/>
      <c r="AC2203" s="40"/>
      <c r="AD2203" s="55"/>
      <c r="AE2203" s="56"/>
      <c r="AF2203" s="56"/>
      <c r="AG2203" s="56"/>
      <c r="AH2203" s="56"/>
      <c r="AI2203" s="56"/>
      <c r="AJ2203" s="56"/>
      <c r="AK2203" s="56"/>
    </row>
    <row r="2204" ht="26.25" customHeight="1">
      <c r="A2204" s="40">
        <v>2097.0</v>
      </c>
      <c r="B2204" s="49" t="s">
        <v>10542</v>
      </c>
      <c r="C2204" s="49" t="s">
        <v>10543</v>
      </c>
      <c r="D2204" s="68" t="s">
        <v>6139</v>
      </c>
      <c r="E2204" s="68"/>
      <c r="F2204" s="41" t="s">
        <v>119</v>
      </c>
      <c r="G2204" s="40" t="s">
        <v>102</v>
      </c>
      <c r="H2204" s="49" t="s">
        <v>10544</v>
      </c>
      <c r="I2204" s="49" t="s">
        <v>57</v>
      </c>
      <c r="J2204" s="49" t="s">
        <v>45</v>
      </c>
      <c r="K2204" s="49" t="s">
        <v>145</v>
      </c>
      <c r="L2204" s="52">
        <v>8.2235381212E10</v>
      </c>
      <c r="M2204" s="53">
        <v>8.5253771612E10</v>
      </c>
      <c r="N2204" s="49" t="s">
        <v>10542</v>
      </c>
      <c r="O2204" s="40" t="s">
        <v>4</v>
      </c>
      <c r="P2204" s="49" t="s">
        <v>123</v>
      </c>
      <c r="Q2204" s="40" t="s">
        <v>108</v>
      </c>
      <c r="R2204" s="49" t="s">
        <v>10545</v>
      </c>
      <c r="S2204" s="55"/>
      <c r="T2204" s="49" t="s">
        <v>167</v>
      </c>
      <c r="U2204" s="49" t="s">
        <v>1716</v>
      </c>
      <c r="V2204" s="49" t="s">
        <v>3526</v>
      </c>
      <c r="W2204" s="49" t="s">
        <v>159</v>
      </c>
      <c r="X2204" s="49" t="s">
        <v>10546</v>
      </c>
      <c r="Y2204" s="55"/>
      <c r="Z2204" s="40"/>
      <c r="AA2204" s="55"/>
      <c r="AB2204" s="40"/>
      <c r="AC2204" s="40"/>
      <c r="AD2204" s="55"/>
      <c r="AE2204" s="56"/>
      <c r="AF2204" s="56"/>
      <c r="AG2204" s="56"/>
      <c r="AH2204" s="56"/>
      <c r="AI2204" s="56"/>
      <c r="AJ2204" s="56"/>
      <c r="AK2204" s="56"/>
    </row>
    <row r="2205" ht="26.25" customHeight="1">
      <c r="A2205" s="40">
        <v>2098.0</v>
      </c>
      <c r="B2205" s="49" t="s">
        <v>10547</v>
      </c>
      <c r="C2205" s="49" t="s">
        <v>10548</v>
      </c>
      <c r="D2205" s="68" t="s">
        <v>10549</v>
      </c>
      <c r="E2205" s="68"/>
      <c r="F2205" s="41" t="s">
        <v>101</v>
      </c>
      <c r="G2205" s="40" t="s">
        <v>102</v>
      </c>
      <c r="H2205" s="49" t="s">
        <v>10550</v>
      </c>
      <c r="I2205" s="49" t="s">
        <v>1356</v>
      </c>
      <c r="J2205" s="49" t="s">
        <v>15</v>
      </c>
      <c r="K2205" s="49" t="s">
        <v>145</v>
      </c>
      <c r="L2205" s="52">
        <v>8.5718067877E10</v>
      </c>
      <c r="M2205" s="53">
        <v>8.7873328306E10</v>
      </c>
      <c r="N2205" s="49" t="s">
        <v>10551</v>
      </c>
      <c r="O2205" s="40" t="s">
        <v>106</v>
      </c>
      <c r="P2205" s="49" t="s">
        <v>123</v>
      </c>
      <c r="Q2205" s="40" t="s">
        <v>139</v>
      </c>
      <c r="R2205" s="49" t="s">
        <v>158</v>
      </c>
      <c r="S2205" s="49" t="s">
        <v>10552</v>
      </c>
      <c r="T2205" s="49" t="s">
        <v>156</v>
      </c>
      <c r="U2205" s="49" t="s">
        <v>10553</v>
      </c>
      <c r="V2205" s="49" t="s">
        <v>10554</v>
      </c>
      <c r="W2205" s="49" t="s">
        <v>159</v>
      </c>
      <c r="X2205" s="49" t="s">
        <v>10555</v>
      </c>
      <c r="Y2205" s="55"/>
      <c r="Z2205" s="40"/>
      <c r="AA2205" s="55"/>
      <c r="AB2205" s="40"/>
      <c r="AC2205" s="40"/>
      <c r="AD2205" s="55"/>
      <c r="AE2205" s="56"/>
      <c r="AF2205" s="56"/>
      <c r="AG2205" s="56"/>
      <c r="AH2205" s="56"/>
      <c r="AI2205" s="56"/>
      <c r="AJ2205" s="56"/>
      <c r="AK2205" s="56"/>
    </row>
    <row r="2206" ht="26.25" customHeight="1">
      <c r="A2206" s="40">
        <v>2099.0</v>
      </c>
      <c r="B2206" s="49" t="s">
        <v>10556</v>
      </c>
      <c r="C2206" s="49" t="s">
        <v>10557</v>
      </c>
      <c r="D2206" s="68" t="s">
        <v>10558</v>
      </c>
      <c r="E2206" s="68"/>
      <c r="F2206" s="41" t="s">
        <v>101</v>
      </c>
      <c r="G2206" s="40" t="s">
        <v>102</v>
      </c>
      <c r="H2206" s="49" t="s">
        <v>10559</v>
      </c>
      <c r="I2206" s="49" t="s">
        <v>10560</v>
      </c>
      <c r="J2206" s="49" t="s">
        <v>16</v>
      </c>
      <c r="K2206" s="49" t="s">
        <v>105</v>
      </c>
      <c r="L2206" s="52">
        <v>8.81026401162E11</v>
      </c>
      <c r="M2206" s="53">
        <v>8.776152675E10</v>
      </c>
      <c r="N2206" s="49" t="s">
        <v>10556</v>
      </c>
      <c r="O2206" s="40" t="s">
        <v>177</v>
      </c>
      <c r="P2206" s="49" t="s">
        <v>123</v>
      </c>
      <c r="Q2206" s="40" t="s">
        <v>108</v>
      </c>
      <c r="R2206" s="49" t="s">
        <v>9935</v>
      </c>
      <c r="S2206" s="49" t="s">
        <v>9935</v>
      </c>
      <c r="T2206" s="49" t="s">
        <v>167</v>
      </c>
      <c r="U2206" s="49" t="s">
        <v>3543</v>
      </c>
      <c r="V2206" s="49" t="s">
        <v>10561</v>
      </c>
      <c r="W2206" s="49" t="s">
        <v>8888</v>
      </c>
      <c r="X2206" s="49" t="s">
        <v>10562</v>
      </c>
      <c r="Y2206" s="55"/>
      <c r="Z2206" s="40"/>
      <c r="AA2206" s="55"/>
      <c r="AB2206" s="40"/>
      <c r="AC2206" s="40"/>
      <c r="AD2206" s="55"/>
      <c r="AE2206" s="56"/>
      <c r="AF2206" s="56"/>
      <c r="AG2206" s="56"/>
      <c r="AH2206" s="56"/>
      <c r="AI2206" s="56"/>
      <c r="AJ2206" s="56"/>
      <c r="AK2206" s="56"/>
    </row>
    <row r="2207" ht="26.25" customHeight="1">
      <c r="A2207" s="40">
        <v>2100.0</v>
      </c>
      <c r="B2207" s="49" t="s">
        <v>10563</v>
      </c>
      <c r="C2207" s="49" t="s">
        <v>10564</v>
      </c>
      <c r="D2207" s="68" t="s">
        <v>10565</v>
      </c>
      <c r="E2207" s="68"/>
      <c r="F2207" s="41" t="s">
        <v>119</v>
      </c>
      <c r="G2207" s="40" t="s">
        <v>102</v>
      </c>
      <c r="H2207" s="49" t="s">
        <v>10566</v>
      </c>
      <c r="I2207" s="49" t="s">
        <v>2482</v>
      </c>
      <c r="J2207" s="49" t="s">
        <v>45</v>
      </c>
      <c r="K2207" s="49" t="s">
        <v>145</v>
      </c>
      <c r="L2207" s="52">
        <v>8.2144970537E10</v>
      </c>
      <c r="M2207" s="53">
        <v>8.1353178687E10</v>
      </c>
      <c r="N2207" s="49" t="s">
        <v>10563</v>
      </c>
      <c r="O2207" s="40" t="s">
        <v>177</v>
      </c>
      <c r="P2207" s="49" t="s">
        <v>123</v>
      </c>
      <c r="Q2207" s="40" t="s">
        <v>108</v>
      </c>
      <c r="R2207" s="49" t="s">
        <v>10148</v>
      </c>
      <c r="S2207" s="55"/>
      <c r="T2207" s="49" t="s">
        <v>216</v>
      </c>
      <c r="U2207" s="49" t="s">
        <v>10567</v>
      </c>
      <c r="V2207" s="49" t="s">
        <v>10568</v>
      </c>
      <c r="W2207" s="49" t="s">
        <v>159</v>
      </c>
      <c r="X2207" s="68">
        <v>0.0</v>
      </c>
      <c r="Y2207" s="55"/>
      <c r="Z2207" s="40"/>
      <c r="AA2207" s="55"/>
      <c r="AB2207" s="40"/>
      <c r="AC2207" s="40"/>
      <c r="AD2207" s="55"/>
      <c r="AE2207" s="56"/>
      <c r="AF2207" s="56"/>
      <c r="AG2207" s="56"/>
      <c r="AH2207" s="56"/>
      <c r="AI2207" s="56"/>
      <c r="AJ2207" s="56"/>
      <c r="AK2207" s="56"/>
    </row>
    <row r="2208" ht="26.25" customHeight="1">
      <c r="A2208" s="40">
        <v>2101.0</v>
      </c>
      <c r="B2208" s="49" t="s">
        <v>10569</v>
      </c>
      <c r="C2208" s="49" t="s">
        <v>10570</v>
      </c>
      <c r="D2208" s="68" t="s">
        <v>10571</v>
      </c>
      <c r="E2208" s="68"/>
      <c r="F2208" s="41" t="s">
        <v>101</v>
      </c>
      <c r="G2208" s="40" t="s">
        <v>102</v>
      </c>
      <c r="H2208" s="49" t="s">
        <v>10572</v>
      </c>
      <c r="I2208" s="49" t="s">
        <v>2745</v>
      </c>
      <c r="J2208" s="49" t="s">
        <v>11</v>
      </c>
      <c r="K2208" s="49" t="s">
        <v>145</v>
      </c>
      <c r="L2208" s="52">
        <v>8.3829591196E10</v>
      </c>
      <c r="M2208" s="53">
        <v>8.952315558E10</v>
      </c>
      <c r="N2208" s="49" t="s">
        <v>10573</v>
      </c>
      <c r="O2208" s="40" t="s">
        <v>106</v>
      </c>
      <c r="P2208" s="49" t="s">
        <v>123</v>
      </c>
      <c r="Q2208" s="40" t="s">
        <v>238</v>
      </c>
      <c r="R2208" s="49" t="s">
        <v>10574</v>
      </c>
      <c r="S2208" s="55"/>
      <c r="T2208" s="49" t="s">
        <v>590</v>
      </c>
      <c r="U2208" s="49" t="s">
        <v>10575</v>
      </c>
      <c r="V2208" s="49" t="s">
        <v>10576</v>
      </c>
      <c r="W2208" s="49" t="s">
        <v>593</v>
      </c>
      <c r="X2208" s="49" t="s">
        <v>10577</v>
      </c>
      <c r="Y2208" s="55"/>
      <c r="Z2208" s="40"/>
      <c r="AA2208" s="55"/>
      <c r="AB2208" s="40"/>
      <c r="AC2208" s="40"/>
      <c r="AD2208" s="55"/>
      <c r="AE2208" s="56"/>
      <c r="AF2208" s="56"/>
      <c r="AG2208" s="56"/>
      <c r="AH2208" s="56"/>
      <c r="AI2208" s="56"/>
      <c r="AJ2208" s="56"/>
      <c r="AK2208" s="56"/>
    </row>
    <row r="2209" ht="26.25" customHeight="1">
      <c r="A2209" s="40">
        <v>2102.0</v>
      </c>
      <c r="B2209" s="49" t="s">
        <v>10578</v>
      </c>
      <c r="C2209" s="49" t="s">
        <v>10579</v>
      </c>
      <c r="D2209" s="68" t="s">
        <v>10580</v>
      </c>
      <c r="E2209" s="68"/>
      <c r="F2209" s="41" t="s">
        <v>101</v>
      </c>
      <c r="G2209" s="40" t="s">
        <v>102</v>
      </c>
      <c r="H2209" s="49" t="s">
        <v>10581</v>
      </c>
      <c r="I2209" s="49" t="s">
        <v>1738</v>
      </c>
      <c r="J2209" s="49" t="s">
        <v>16</v>
      </c>
      <c r="K2209" s="49" t="s">
        <v>105</v>
      </c>
      <c r="L2209" s="52">
        <v>8.7760279642E10</v>
      </c>
      <c r="M2209" s="53">
        <v>8.2330665358E10</v>
      </c>
      <c r="N2209" s="49" t="s">
        <v>10578</v>
      </c>
      <c r="O2209" s="40" t="s">
        <v>2</v>
      </c>
      <c r="P2209" s="49" t="s">
        <v>123</v>
      </c>
      <c r="Q2209" s="40" t="s">
        <v>108</v>
      </c>
      <c r="R2209" s="49" t="s">
        <v>10582</v>
      </c>
      <c r="S2209" s="49" t="s">
        <v>10583</v>
      </c>
      <c r="T2209" s="49" t="s">
        <v>167</v>
      </c>
      <c r="U2209" s="49" t="s">
        <v>10584</v>
      </c>
      <c r="V2209" s="49" t="s">
        <v>10585</v>
      </c>
      <c r="W2209" s="49" t="s">
        <v>593</v>
      </c>
      <c r="X2209" s="49" t="s">
        <v>10586</v>
      </c>
      <c r="Y2209" s="55"/>
      <c r="Z2209" s="40"/>
      <c r="AA2209" s="55"/>
      <c r="AB2209" s="40"/>
      <c r="AC2209" s="40"/>
      <c r="AD2209" s="55"/>
      <c r="AE2209" s="56"/>
      <c r="AF2209" s="56"/>
      <c r="AG2209" s="56"/>
      <c r="AH2209" s="56"/>
      <c r="AI2209" s="56"/>
      <c r="AJ2209" s="56"/>
      <c r="AK2209" s="56"/>
    </row>
    <row r="2210" ht="26.25" customHeight="1">
      <c r="A2210" s="40">
        <v>2103.0</v>
      </c>
      <c r="B2210" s="49" t="s">
        <v>10587</v>
      </c>
      <c r="C2210" s="49" t="s">
        <v>10588</v>
      </c>
      <c r="D2210" s="68" t="s">
        <v>6767</v>
      </c>
      <c r="E2210" s="68"/>
      <c r="F2210" s="41" t="s">
        <v>119</v>
      </c>
      <c r="G2210" s="40" t="s">
        <v>102</v>
      </c>
      <c r="H2210" s="49" t="s">
        <v>10589</v>
      </c>
      <c r="I2210" s="49" t="s">
        <v>224</v>
      </c>
      <c r="J2210" s="49" t="s">
        <v>15</v>
      </c>
      <c r="K2210" s="49" t="s">
        <v>10590</v>
      </c>
      <c r="L2210" s="52">
        <v>8.1218456487E10</v>
      </c>
      <c r="M2210" s="53">
        <v>8.5722556409E10</v>
      </c>
      <c r="N2210" s="49" t="s">
        <v>10587</v>
      </c>
      <c r="O2210" s="40" t="s">
        <v>2</v>
      </c>
      <c r="P2210" s="49" t="s">
        <v>123</v>
      </c>
      <c r="Q2210" s="40" t="s">
        <v>139</v>
      </c>
      <c r="R2210" s="49" t="s">
        <v>278</v>
      </c>
      <c r="S2210" s="49" t="s">
        <v>1244</v>
      </c>
      <c r="T2210" s="49" t="s">
        <v>142</v>
      </c>
      <c r="U2210" s="49" t="s">
        <v>10591</v>
      </c>
      <c r="V2210" s="49" t="s">
        <v>10592</v>
      </c>
      <c r="W2210" s="49" t="s">
        <v>593</v>
      </c>
      <c r="X2210" s="55"/>
      <c r="Y2210" s="55"/>
      <c r="Z2210" s="40"/>
      <c r="AA2210" s="55"/>
      <c r="AB2210" s="40"/>
      <c r="AC2210" s="40"/>
      <c r="AD2210" s="55"/>
      <c r="AE2210" s="56"/>
      <c r="AF2210" s="56"/>
      <c r="AG2210" s="56"/>
      <c r="AH2210" s="56"/>
      <c r="AI2210" s="56"/>
      <c r="AJ2210" s="56"/>
      <c r="AK2210" s="56"/>
    </row>
    <row r="2211" ht="26.25" customHeight="1">
      <c r="A2211" s="40">
        <v>2104.0</v>
      </c>
      <c r="B2211" s="49" t="s">
        <v>10593</v>
      </c>
      <c r="C2211" s="49" t="s">
        <v>10594</v>
      </c>
      <c r="D2211" s="67">
        <v>33646.0</v>
      </c>
      <c r="E2211" s="67"/>
      <c r="F2211" s="41" t="s">
        <v>101</v>
      </c>
      <c r="G2211" s="40" t="s">
        <v>200</v>
      </c>
      <c r="H2211" s="49" t="s">
        <v>10595</v>
      </c>
      <c r="I2211" s="49" t="s">
        <v>2344</v>
      </c>
      <c r="J2211" s="49" t="s">
        <v>31</v>
      </c>
      <c r="K2211" s="49" t="s">
        <v>105</v>
      </c>
      <c r="L2211" s="52">
        <v>8.1278640791E10</v>
      </c>
      <c r="M2211" s="53">
        <v>8.1221534915E10</v>
      </c>
      <c r="N2211" s="49" t="s">
        <v>10593</v>
      </c>
      <c r="O2211" s="40" t="s">
        <v>106</v>
      </c>
      <c r="P2211" s="49" t="s">
        <v>123</v>
      </c>
      <c r="Q2211" s="40" t="s">
        <v>108</v>
      </c>
      <c r="R2211" s="49" t="s">
        <v>278</v>
      </c>
      <c r="S2211" s="55"/>
      <c r="T2211" s="49" t="s">
        <v>167</v>
      </c>
      <c r="U2211" s="49" t="s">
        <v>10596</v>
      </c>
      <c r="V2211" s="49" t="s">
        <v>10597</v>
      </c>
      <c r="W2211" s="49" t="s">
        <v>145</v>
      </c>
      <c r="X2211" s="49" t="s">
        <v>10594</v>
      </c>
      <c r="Y2211" s="55"/>
      <c r="Z2211" s="40"/>
      <c r="AA2211" s="55"/>
      <c r="AB2211" s="40"/>
      <c r="AC2211" s="40"/>
      <c r="AD2211" s="55"/>
      <c r="AE2211" s="56"/>
      <c r="AF2211" s="56"/>
      <c r="AG2211" s="56"/>
      <c r="AH2211" s="56"/>
      <c r="AI2211" s="56"/>
      <c r="AJ2211" s="56"/>
      <c r="AK2211" s="56"/>
    </row>
    <row r="2212" ht="26.25" customHeight="1">
      <c r="A2212" s="40">
        <v>2105.0</v>
      </c>
      <c r="B2212" s="49" t="s">
        <v>10598</v>
      </c>
      <c r="C2212" s="49" t="s">
        <v>10599</v>
      </c>
      <c r="D2212" s="67">
        <v>34762.0</v>
      </c>
      <c r="E2212" s="67"/>
      <c r="F2212" s="41" t="s">
        <v>119</v>
      </c>
      <c r="G2212" s="40" t="s">
        <v>102</v>
      </c>
      <c r="H2212" s="49" t="s">
        <v>10600</v>
      </c>
      <c r="I2212" s="49" t="s">
        <v>2745</v>
      </c>
      <c r="J2212" s="49" t="s">
        <v>11</v>
      </c>
      <c r="K2212" s="49" t="s">
        <v>105</v>
      </c>
      <c r="L2212" s="52">
        <v>8.5872985419E10</v>
      </c>
      <c r="M2212" s="53">
        <v>8.9695482036E10</v>
      </c>
      <c r="N2212" s="49" t="s">
        <v>10598</v>
      </c>
      <c r="O2212" s="40" t="s">
        <v>106</v>
      </c>
      <c r="P2212" s="49" t="s">
        <v>10601</v>
      </c>
      <c r="Q2212" s="40" t="s">
        <v>139</v>
      </c>
      <c r="R2212" s="49" t="s">
        <v>10602</v>
      </c>
      <c r="S2212" s="55"/>
      <c r="T2212" s="49" t="s">
        <v>156</v>
      </c>
      <c r="U2212" s="49" t="s">
        <v>10603</v>
      </c>
      <c r="V2212" s="49" t="s">
        <v>10604</v>
      </c>
      <c r="W2212" s="49" t="s">
        <v>593</v>
      </c>
      <c r="X2212" s="49" t="s">
        <v>10605</v>
      </c>
      <c r="Y2212" s="55"/>
      <c r="Z2212" s="40"/>
      <c r="AA2212" s="55"/>
      <c r="AB2212" s="40"/>
      <c r="AC2212" s="40"/>
      <c r="AD2212" s="55"/>
      <c r="AE2212" s="56"/>
      <c r="AF2212" s="56"/>
      <c r="AG2212" s="56"/>
      <c r="AH2212" s="56"/>
      <c r="AI2212" s="56"/>
      <c r="AJ2212" s="56"/>
      <c r="AK2212" s="56"/>
    </row>
    <row r="2213" ht="26.25" customHeight="1">
      <c r="A2213" s="40">
        <v>2106.0</v>
      </c>
      <c r="B2213" s="49" t="s">
        <v>10606</v>
      </c>
      <c r="C2213" s="49" t="s">
        <v>10607</v>
      </c>
      <c r="D2213" s="67">
        <v>35014.0</v>
      </c>
      <c r="E2213" s="67"/>
      <c r="F2213" s="41" t="s">
        <v>101</v>
      </c>
      <c r="G2213" s="40" t="s">
        <v>102</v>
      </c>
      <c r="H2213" s="49" t="s">
        <v>10608</v>
      </c>
      <c r="I2213" s="49" t="s">
        <v>2235</v>
      </c>
      <c r="J2213" s="49" t="s">
        <v>11</v>
      </c>
      <c r="K2213" s="49" t="s">
        <v>105</v>
      </c>
      <c r="L2213" s="52">
        <v>8.9678195421E10</v>
      </c>
      <c r="M2213" s="53">
        <v>8.787974591E10</v>
      </c>
      <c r="N2213" s="49" t="s">
        <v>10606</v>
      </c>
      <c r="O2213" s="40" t="s">
        <v>177</v>
      </c>
      <c r="P2213" s="49" t="s">
        <v>123</v>
      </c>
      <c r="Q2213" s="40" t="s">
        <v>108</v>
      </c>
      <c r="R2213" s="49" t="s">
        <v>10609</v>
      </c>
      <c r="S2213" s="49" t="s">
        <v>10610</v>
      </c>
      <c r="T2213" s="49" t="s">
        <v>167</v>
      </c>
      <c r="U2213" s="49" t="s">
        <v>10611</v>
      </c>
      <c r="V2213" s="49" t="s">
        <v>10612</v>
      </c>
      <c r="W2213" s="49" t="s">
        <v>593</v>
      </c>
      <c r="X2213" s="49" t="s">
        <v>10613</v>
      </c>
      <c r="Y2213" s="55"/>
      <c r="Z2213" s="40"/>
      <c r="AA2213" s="55"/>
      <c r="AB2213" s="40"/>
      <c r="AC2213" s="40"/>
      <c r="AD2213" s="55"/>
      <c r="AE2213" s="56"/>
      <c r="AF2213" s="56"/>
      <c r="AG2213" s="56"/>
      <c r="AH2213" s="56"/>
      <c r="AI2213" s="56"/>
      <c r="AJ2213" s="56"/>
      <c r="AK2213" s="56"/>
    </row>
    <row r="2214" ht="26.25" customHeight="1">
      <c r="A2214" s="40">
        <v>2107.0</v>
      </c>
      <c r="B2214" s="49" t="s">
        <v>10614</v>
      </c>
      <c r="C2214" s="49" t="s">
        <v>10615</v>
      </c>
      <c r="D2214" s="67">
        <v>32428.0</v>
      </c>
      <c r="E2214" s="67"/>
      <c r="F2214" s="41" t="s">
        <v>119</v>
      </c>
      <c r="G2214" s="40" t="s">
        <v>200</v>
      </c>
      <c r="H2214" s="49" t="s">
        <v>10616</v>
      </c>
      <c r="I2214" s="49" t="s">
        <v>3643</v>
      </c>
      <c r="J2214" s="49" t="s">
        <v>11</v>
      </c>
      <c r="K2214" s="49" t="s">
        <v>145</v>
      </c>
      <c r="L2214" s="52">
        <v>8.5294162065E10</v>
      </c>
      <c r="M2214" s="53">
        <v>8.2198192269E10</v>
      </c>
      <c r="N2214" s="49" t="s">
        <v>10617</v>
      </c>
      <c r="O2214" s="40" t="s">
        <v>106</v>
      </c>
      <c r="P2214" s="49" t="s">
        <v>123</v>
      </c>
      <c r="Q2214" s="40" t="s">
        <v>108</v>
      </c>
      <c r="R2214" s="49" t="s">
        <v>10618</v>
      </c>
      <c r="S2214" s="49" t="s">
        <v>10619</v>
      </c>
      <c r="T2214" s="49" t="s">
        <v>216</v>
      </c>
      <c r="U2214" s="49" t="s">
        <v>10620</v>
      </c>
      <c r="V2214" s="49" t="s">
        <v>10621</v>
      </c>
      <c r="W2214" s="49" t="s">
        <v>114</v>
      </c>
      <c r="X2214" s="49" t="s">
        <v>10622</v>
      </c>
      <c r="Y2214" s="55"/>
      <c r="Z2214" s="40"/>
      <c r="AA2214" s="55"/>
      <c r="AB2214" s="40"/>
      <c r="AC2214" s="40"/>
      <c r="AD2214" s="55"/>
      <c r="AE2214" s="56"/>
      <c r="AF2214" s="56"/>
      <c r="AG2214" s="56"/>
      <c r="AH2214" s="56"/>
      <c r="AI2214" s="56"/>
      <c r="AJ2214" s="56"/>
      <c r="AK2214" s="56"/>
    </row>
    <row r="2215" ht="26.25" customHeight="1">
      <c r="A2215" s="40">
        <v>2108.0</v>
      </c>
      <c r="B2215" s="49" t="s">
        <v>10623</v>
      </c>
      <c r="C2215" s="49" t="s">
        <v>10624</v>
      </c>
      <c r="D2215" s="68" t="s">
        <v>10625</v>
      </c>
      <c r="E2215" s="68"/>
      <c r="F2215" s="41" t="s">
        <v>101</v>
      </c>
      <c r="G2215" s="40" t="s">
        <v>102</v>
      </c>
      <c r="H2215" s="49" t="s">
        <v>10626</v>
      </c>
      <c r="I2215" s="49" t="s">
        <v>1768</v>
      </c>
      <c r="J2215" s="49" t="s">
        <v>11</v>
      </c>
      <c r="K2215" s="49" t="s">
        <v>105</v>
      </c>
      <c r="L2215" s="52">
        <v>8.871978321E9</v>
      </c>
      <c r="M2215" s="53">
        <v>8.1321918923E10</v>
      </c>
      <c r="N2215" s="49" t="s">
        <v>10623</v>
      </c>
      <c r="O2215" s="40" t="s">
        <v>106</v>
      </c>
      <c r="P2215" s="49" t="s">
        <v>123</v>
      </c>
      <c r="Q2215" s="40" t="s">
        <v>139</v>
      </c>
      <c r="R2215" s="49" t="s">
        <v>10627</v>
      </c>
      <c r="S2215" s="49" t="s">
        <v>1244</v>
      </c>
      <c r="T2215" s="49" t="s">
        <v>156</v>
      </c>
      <c r="U2215" s="49" t="s">
        <v>10628</v>
      </c>
      <c r="V2215" s="49" t="s">
        <v>10629</v>
      </c>
      <c r="W2215" s="49" t="s">
        <v>593</v>
      </c>
      <c r="X2215" s="49" t="s">
        <v>10630</v>
      </c>
      <c r="Y2215" s="55"/>
      <c r="Z2215" s="40"/>
      <c r="AA2215" s="55"/>
      <c r="AB2215" s="40"/>
      <c r="AC2215" s="40"/>
      <c r="AD2215" s="55"/>
      <c r="AE2215" s="56"/>
      <c r="AF2215" s="56"/>
      <c r="AG2215" s="56"/>
      <c r="AH2215" s="56"/>
      <c r="AI2215" s="56"/>
      <c r="AJ2215" s="56"/>
      <c r="AK2215" s="56"/>
    </row>
    <row r="2216" ht="26.25" customHeight="1">
      <c r="A2216" s="40">
        <v>2109.0</v>
      </c>
      <c r="B2216" s="49" t="s">
        <v>10631</v>
      </c>
      <c r="C2216" s="49" t="s">
        <v>10632</v>
      </c>
      <c r="D2216" s="68" t="s">
        <v>10327</v>
      </c>
      <c r="E2216" s="68"/>
      <c r="F2216" s="41" t="s">
        <v>119</v>
      </c>
      <c r="G2216" s="40" t="s">
        <v>102</v>
      </c>
      <c r="H2216" s="49" t="s">
        <v>10633</v>
      </c>
      <c r="I2216" s="49" t="s">
        <v>2336</v>
      </c>
      <c r="J2216" s="49" t="s">
        <v>24</v>
      </c>
      <c r="K2216" s="49" t="s">
        <v>145</v>
      </c>
      <c r="L2216" s="52">
        <v>8.8232572295E10</v>
      </c>
      <c r="M2216" s="53">
        <v>8.564339464E10</v>
      </c>
      <c r="N2216" s="49" t="s">
        <v>10631</v>
      </c>
      <c r="O2216" s="40" t="s">
        <v>2890</v>
      </c>
      <c r="P2216" s="49" t="s">
        <v>123</v>
      </c>
      <c r="Q2216" s="40" t="s">
        <v>139</v>
      </c>
      <c r="R2216" s="49" t="s">
        <v>10634</v>
      </c>
      <c r="S2216" s="49" t="s">
        <v>10635</v>
      </c>
      <c r="T2216" s="49" t="s">
        <v>156</v>
      </c>
      <c r="U2216" s="49" t="s">
        <v>10636</v>
      </c>
      <c r="V2216" s="49" t="s">
        <v>10637</v>
      </c>
      <c r="W2216" s="49" t="s">
        <v>159</v>
      </c>
      <c r="X2216" s="49" t="s">
        <v>10638</v>
      </c>
      <c r="Y2216" s="55"/>
      <c r="Z2216" s="40"/>
      <c r="AA2216" s="55"/>
      <c r="AB2216" s="40"/>
      <c r="AC2216" s="40"/>
      <c r="AD2216" s="55"/>
      <c r="AE2216" s="56"/>
      <c r="AF2216" s="56"/>
      <c r="AG2216" s="56"/>
      <c r="AH2216" s="56"/>
      <c r="AI2216" s="56"/>
      <c r="AJ2216" s="56"/>
      <c r="AK2216" s="56"/>
    </row>
    <row r="2217" ht="26.25" customHeight="1">
      <c r="A2217" s="40">
        <v>2110.0</v>
      </c>
      <c r="B2217" s="49" t="s">
        <v>10639</v>
      </c>
      <c r="C2217" s="49" t="s">
        <v>10640</v>
      </c>
      <c r="D2217" s="68" t="s">
        <v>10641</v>
      </c>
      <c r="E2217" s="68"/>
      <c r="F2217" s="41" t="s">
        <v>101</v>
      </c>
      <c r="G2217" s="40" t="s">
        <v>102</v>
      </c>
      <c r="H2217" s="49" t="s">
        <v>10642</v>
      </c>
      <c r="I2217" s="49" t="s">
        <v>2948</v>
      </c>
      <c r="J2217" s="49" t="s">
        <v>15</v>
      </c>
      <c r="K2217" s="49" t="s">
        <v>145</v>
      </c>
      <c r="L2217" s="52">
        <v>8.9636854443E10</v>
      </c>
      <c r="M2217" s="53">
        <v>8.571844857E10</v>
      </c>
      <c r="N2217" s="49" t="s">
        <v>10639</v>
      </c>
      <c r="O2217" s="40" t="s">
        <v>4</v>
      </c>
      <c r="P2217" s="49" t="s">
        <v>123</v>
      </c>
      <c r="Q2217" s="41" t="s">
        <v>124</v>
      </c>
      <c r="R2217" s="49" t="s">
        <v>10643</v>
      </c>
      <c r="S2217" s="49" t="s">
        <v>10644</v>
      </c>
      <c r="T2217" s="49" t="s">
        <v>216</v>
      </c>
      <c r="U2217" s="49" t="s">
        <v>158</v>
      </c>
      <c r="V2217" s="49" t="s">
        <v>10645</v>
      </c>
      <c r="W2217" s="49" t="s">
        <v>159</v>
      </c>
      <c r="X2217" s="49" t="s">
        <v>10646</v>
      </c>
      <c r="Y2217" s="55"/>
      <c r="Z2217" s="40"/>
      <c r="AA2217" s="55"/>
      <c r="AB2217" s="40"/>
      <c r="AC2217" s="40"/>
      <c r="AD2217" s="55"/>
      <c r="AE2217" s="56"/>
      <c r="AF2217" s="56"/>
      <c r="AG2217" s="56"/>
      <c r="AH2217" s="56"/>
      <c r="AI2217" s="56"/>
      <c r="AJ2217" s="56"/>
      <c r="AK2217" s="56"/>
    </row>
    <row r="2218" ht="26.25" customHeight="1">
      <c r="A2218" s="40">
        <v>2111.0</v>
      </c>
      <c r="B2218" s="49" t="s">
        <v>10647</v>
      </c>
      <c r="C2218" s="49" t="s">
        <v>10648</v>
      </c>
      <c r="D2218" s="67">
        <v>33367.0</v>
      </c>
      <c r="E2218" s="67"/>
      <c r="F2218" s="41" t="s">
        <v>101</v>
      </c>
      <c r="G2218" s="40" t="s">
        <v>102</v>
      </c>
      <c r="H2218" s="49" t="s">
        <v>10649</v>
      </c>
      <c r="I2218" s="49" t="s">
        <v>248</v>
      </c>
      <c r="J2218" s="49" t="s">
        <v>11</v>
      </c>
      <c r="K2218" s="49" t="s">
        <v>105</v>
      </c>
      <c r="L2218" s="52">
        <v>8.5722344895E10</v>
      </c>
      <c r="M2218" s="53">
        <v>8.5314694833E10</v>
      </c>
      <c r="N2218" s="49" t="s">
        <v>10650</v>
      </c>
      <c r="O2218" s="40" t="s">
        <v>5</v>
      </c>
      <c r="P2218" s="49" t="s">
        <v>123</v>
      </c>
      <c r="Q2218" s="40" t="s">
        <v>108</v>
      </c>
      <c r="R2218" s="49" t="s">
        <v>10651</v>
      </c>
      <c r="S2218" s="49" t="s">
        <v>1244</v>
      </c>
      <c r="T2218" s="49" t="s">
        <v>167</v>
      </c>
      <c r="U2218" s="49" t="s">
        <v>10652</v>
      </c>
      <c r="V2218" s="49" t="s">
        <v>10653</v>
      </c>
      <c r="W2218" s="49" t="s">
        <v>593</v>
      </c>
      <c r="X2218" s="49" t="s">
        <v>10654</v>
      </c>
      <c r="Y2218" s="55"/>
      <c r="Z2218" s="40"/>
      <c r="AA2218" s="55"/>
      <c r="AB2218" s="40"/>
      <c r="AC2218" s="40"/>
      <c r="AD2218" s="55"/>
      <c r="AE2218" s="56"/>
      <c r="AF2218" s="56"/>
      <c r="AG2218" s="56"/>
      <c r="AH2218" s="56"/>
      <c r="AI2218" s="56"/>
      <c r="AJ2218" s="56"/>
      <c r="AK2218" s="56"/>
    </row>
    <row r="2219" ht="26.25" customHeight="1">
      <c r="A2219" s="40">
        <v>2112.0</v>
      </c>
      <c r="B2219" s="49" t="s">
        <v>10655</v>
      </c>
      <c r="C2219" s="49" t="s">
        <v>10656</v>
      </c>
      <c r="D2219" s="67">
        <v>36076.0</v>
      </c>
      <c r="E2219" s="67"/>
      <c r="F2219" s="41" t="s">
        <v>101</v>
      </c>
      <c r="G2219" s="40" t="s">
        <v>102</v>
      </c>
      <c r="H2219" s="49" t="s">
        <v>10657</v>
      </c>
      <c r="I2219" s="49" t="s">
        <v>365</v>
      </c>
      <c r="J2219" s="49" t="s">
        <v>11</v>
      </c>
      <c r="K2219" s="49" t="s">
        <v>105</v>
      </c>
      <c r="L2219" s="52">
        <v>8.5319370564E10</v>
      </c>
      <c r="M2219" s="53">
        <v>8.5793668709E10</v>
      </c>
      <c r="N2219" s="49" t="s">
        <v>10655</v>
      </c>
      <c r="O2219" s="40" t="s">
        <v>177</v>
      </c>
      <c r="P2219" s="49" t="s">
        <v>10363</v>
      </c>
      <c r="Q2219" s="40" t="s">
        <v>108</v>
      </c>
      <c r="R2219" s="49" t="s">
        <v>10658</v>
      </c>
      <c r="S2219" s="49" t="s">
        <v>10659</v>
      </c>
      <c r="T2219" s="49" t="s">
        <v>167</v>
      </c>
      <c r="U2219" s="49" t="s">
        <v>10660</v>
      </c>
      <c r="V2219" s="49" t="s">
        <v>10661</v>
      </c>
      <c r="W2219" s="49" t="s">
        <v>159</v>
      </c>
      <c r="X2219" s="49" t="s">
        <v>10662</v>
      </c>
      <c r="Y2219" s="55"/>
      <c r="Z2219" s="40"/>
      <c r="AA2219" s="55"/>
      <c r="AB2219" s="40"/>
      <c r="AC2219" s="40"/>
      <c r="AD2219" s="55"/>
      <c r="AE2219" s="56"/>
      <c r="AF2219" s="56"/>
      <c r="AG2219" s="56"/>
      <c r="AH2219" s="56"/>
      <c r="AI2219" s="56"/>
      <c r="AJ2219" s="56"/>
      <c r="AK2219" s="56"/>
    </row>
    <row r="2220" ht="26.25" customHeight="1">
      <c r="A2220" s="40">
        <v>2113.0</v>
      </c>
      <c r="B2220" s="49" t="s">
        <v>10663</v>
      </c>
      <c r="C2220" s="49" t="s">
        <v>10664</v>
      </c>
      <c r="D2220" s="68" t="s">
        <v>10665</v>
      </c>
      <c r="E2220" s="68"/>
      <c r="F2220" s="41" t="s">
        <v>101</v>
      </c>
      <c r="G2220" s="40" t="s">
        <v>102</v>
      </c>
      <c r="H2220" s="49" t="s">
        <v>10666</v>
      </c>
      <c r="I2220" s="49" t="s">
        <v>2958</v>
      </c>
      <c r="J2220" s="49" t="s">
        <v>16</v>
      </c>
      <c r="K2220" s="49" t="s">
        <v>105</v>
      </c>
      <c r="L2220" s="52">
        <v>8.992546588E9</v>
      </c>
      <c r="M2220" s="53">
        <v>8.563031105E9</v>
      </c>
      <c r="N2220" s="49" t="s">
        <v>10663</v>
      </c>
      <c r="O2220" s="40" t="s">
        <v>106</v>
      </c>
      <c r="P2220" s="49" t="s">
        <v>123</v>
      </c>
      <c r="Q2220" s="40" t="s">
        <v>139</v>
      </c>
      <c r="R2220" s="49" t="s">
        <v>10667</v>
      </c>
      <c r="S2220" s="49" t="s">
        <v>1244</v>
      </c>
      <c r="T2220" s="49" t="s">
        <v>167</v>
      </c>
      <c r="U2220" s="49" t="s">
        <v>10668</v>
      </c>
      <c r="V2220" s="49" t="s">
        <v>10669</v>
      </c>
      <c r="W2220" s="49" t="s">
        <v>159</v>
      </c>
      <c r="X2220" s="49" t="s">
        <v>10670</v>
      </c>
      <c r="Y2220" s="55"/>
      <c r="Z2220" s="40"/>
      <c r="AA2220" s="55"/>
      <c r="AB2220" s="40"/>
      <c r="AC2220" s="40"/>
      <c r="AD2220" s="55"/>
      <c r="AE2220" s="56"/>
      <c r="AF2220" s="56"/>
      <c r="AG2220" s="56"/>
      <c r="AH2220" s="56"/>
      <c r="AI2220" s="56"/>
      <c r="AJ2220" s="56"/>
      <c r="AK2220" s="56"/>
    </row>
    <row r="2221" ht="26.25" customHeight="1">
      <c r="A2221" s="40">
        <v>2114.0</v>
      </c>
      <c r="B2221" s="49" t="s">
        <v>10671</v>
      </c>
      <c r="C2221" s="49" t="s">
        <v>10672</v>
      </c>
      <c r="D2221" s="67">
        <v>31753.0</v>
      </c>
      <c r="E2221" s="67"/>
      <c r="F2221" s="41" t="s">
        <v>101</v>
      </c>
      <c r="G2221" s="40" t="s">
        <v>102</v>
      </c>
      <c r="H2221" s="49" t="s">
        <v>10673</v>
      </c>
      <c r="I2221" s="49" t="s">
        <v>164</v>
      </c>
      <c r="J2221" s="49" t="s">
        <v>11</v>
      </c>
      <c r="K2221" s="49" t="s">
        <v>145</v>
      </c>
      <c r="L2221" s="52">
        <v>8.3819869487E10</v>
      </c>
      <c r="M2221" s="53">
        <v>8.2311102298E10</v>
      </c>
      <c r="N2221" s="49" t="s">
        <v>10671</v>
      </c>
      <c r="O2221" s="40" t="s">
        <v>5</v>
      </c>
      <c r="P2221" s="49" t="s">
        <v>123</v>
      </c>
      <c r="Q2221" s="40" t="s">
        <v>139</v>
      </c>
      <c r="R2221" s="49" t="s">
        <v>10674</v>
      </c>
      <c r="S2221" s="49" t="s">
        <v>10675</v>
      </c>
      <c r="T2221" s="49" t="s">
        <v>167</v>
      </c>
      <c r="U2221" s="49" t="s">
        <v>10676</v>
      </c>
      <c r="V2221" s="49" t="s">
        <v>10677</v>
      </c>
      <c r="W2221" s="49" t="s">
        <v>593</v>
      </c>
      <c r="X2221" s="49" t="s">
        <v>10678</v>
      </c>
      <c r="Y2221" s="55"/>
      <c r="Z2221" s="40"/>
      <c r="AA2221" s="55"/>
      <c r="AB2221" s="40"/>
      <c r="AC2221" s="40"/>
      <c r="AD2221" s="55"/>
      <c r="AE2221" s="56"/>
      <c r="AF2221" s="56"/>
      <c r="AG2221" s="56"/>
      <c r="AH2221" s="56"/>
      <c r="AI2221" s="56"/>
      <c r="AJ2221" s="56"/>
      <c r="AK2221" s="56"/>
    </row>
    <row r="2222" ht="26.25" customHeight="1">
      <c r="A2222" s="40">
        <v>2115.0</v>
      </c>
      <c r="B2222" s="49" t="s">
        <v>10679</v>
      </c>
      <c r="C2222" s="49" t="s">
        <v>10680</v>
      </c>
      <c r="D2222" s="68" t="s">
        <v>10681</v>
      </c>
      <c r="E2222" s="68"/>
      <c r="F2222" s="41" t="s">
        <v>119</v>
      </c>
      <c r="G2222" s="40" t="s">
        <v>102</v>
      </c>
      <c r="H2222" s="49" t="s">
        <v>10682</v>
      </c>
      <c r="I2222" s="49" t="s">
        <v>1925</v>
      </c>
      <c r="J2222" s="49" t="s">
        <v>13</v>
      </c>
      <c r="K2222" s="49" t="s">
        <v>105</v>
      </c>
      <c r="L2222" s="52">
        <v>8.7888756351E10</v>
      </c>
      <c r="M2222" s="53">
        <v>8.7832268123E10</v>
      </c>
      <c r="N2222" s="49" t="s">
        <v>10679</v>
      </c>
      <c r="O2222" s="40" t="s">
        <v>5</v>
      </c>
      <c r="P2222" s="49" t="s">
        <v>123</v>
      </c>
      <c r="Q2222" s="40" t="s">
        <v>139</v>
      </c>
      <c r="R2222" s="49" t="s">
        <v>10683</v>
      </c>
      <c r="S2222" s="49" t="s">
        <v>278</v>
      </c>
      <c r="T2222" s="49" t="s">
        <v>156</v>
      </c>
      <c r="U2222" s="49" t="s">
        <v>10684</v>
      </c>
      <c r="V2222" s="49" t="s">
        <v>10685</v>
      </c>
      <c r="W2222" s="49" t="s">
        <v>5653</v>
      </c>
      <c r="X2222" s="49" t="s">
        <v>10686</v>
      </c>
      <c r="Y2222" s="55"/>
      <c r="Z2222" s="40"/>
      <c r="AA2222" s="55"/>
      <c r="AB2222" s="40"/>
      <c r="AC2222" s="40"/>
      <c r="AD2222" s="55"/>
      <c r="AE2222" s="56"/>
      <c r="AF2222" s="56"/>
      <c r="AG2222" s="56"/>
      <c r="AH2222" s="56"/>
      <c r="AI2222" s="56"/>
      <c r="AJ2222" s="56"/>
      <c r="AK2222" s="56"/>
    </row>
    <row r="2223" ht="26.25" customHeight="1">
      <c r="A2223" s="40">
        <v>2116.0</v>
      </c>
      <c r="B2223" s="49" t="s">
        <v>10687</v>
      </c>
      <c r="C2223" s="49" t="s">
        <v>10688</v>
      </c>
      <c r="D2223" s="68" t="s">
        <v>10689</v>
      </c>
      <c r="E2223" s="68"/>
      <c r="F2223" s="41" t="s">
        <v>119</v>
      </c>
      <c r="G2223" s="40" t="s">
        <v>200</v>
      </c>
      <c r="H2223" s="49" t="s">
        <v>10690</v>
      </c>
      <c r="I2223" s="49" t="s">
        <v>164</v>
      </c>
      <c r="J2223" s="49" t="s">
        <v>11</v>
      </c>
      <c r="K2223" s="49" t="s">
        <v>145</v>
      </c>
      <c r="L2223" s="52">
        <v>8.1311155388E10</v>
      </c>
      <c r="M2223" s="53">
        <v>8.1289319566E10</v>
      </c>
      <c r="N2223" s="49" t="s">
        <v>10687</v>
      </c>
      <c r="O2223" s="40" t="s">
        <v>106</v>
      </c>
      <c r="P2223" s="49" t="s">
        <v>123</v>
      </c>
      <c r="Q2223" s="40" t="s">
        <v>108</v>
      </c>
      <c r="R2223" s="49" t="s">
        <v>10691</v>
      </c>
      <c r="S2223" s="49" t="s">
        <v>3110</v>
      </c>
      <c r="T2223" s="49" t="s">
        <v>6648</v>
      </c>
      <c r="U2223" s="49" t="s">
        <v>10692</v>
      </c>
      <c r="V2223" s="49" t="s">
        <v>10693</v>
      </c>
      <c r="W2223" s="49" t="s">
        <v>593</v>
      </c>
      <c r="X2223" s="49" t="s">
        <v>10694</v>
      </c>
      <c r="Y2223" s="55"/>
      <c r="Z2223" s="40"/>
      <c r="AA2223" s="55"/>
      <c r="AB2223" s="40"/>
      <c r="AC2223" s="40"/>
      <c r="AD2223" s="55"/>
      <c r="AE2223" s="56"/>
      <c r="AF2223" s="56"/>
      <c r="AG2223" s="56"/>
      <c r="AH2223" s="56"/>
      <c r="AI2223" s="56"/>
      <c r="AJ2223" s="56"/>
      <c r="AK2223" s="56"/>
    </row>
    <row r="2224" ht="26.25" customHeight="1">
      <c r="A2224" s="40">
        <v>2117.0</v>
      </c>
      <c r="B2224" s="49" t="s">
        <v>10695</v>
      </c>
      <c r="C2224" s="49" t="s">
        <v>10696</v>
      </c>
      <c r="D2224" s="68" t="s">
        <v>10697</v>
      </c>
      <c r="E2224" s="68"/>
      <c r="F2224" s="41" t="s">
        <v>119</v>
      </c>
      <c r="G2224" s="40" t="s">
        <v>102</v>
      </c>
      <c r="H2224" s="49" t="s">
        <v>10698</v>
      </c>
      <c r="I2224" s="49" t="s">
        <v>1925</v>
      </c>
      <c r="J2224" s="49" t="s">
        <v>13</v>
      </c>
      <c r="K2224" s="49" t="s">
        <v>145</v>
      </c>
      <c r="L2224" s="52">
        <v>8.7871371408E10</v>
      </c>
      <c r="M2224" s="53">
        <v>8.1808882368E10</v>
      </c>
      <c r="N2224" s="49" t="s">
        <v>10695</v>
      </c>
      <c r="O2224" s="40" t="s">
        <v>5</v>
      </c>
      <c r="P2224" s="49" t="s">
        <v>123</v>
      </c>
      <c r="Q2224" s="40" t="s">
        <v>108</v>
      </c>
      <c r="R2224" s="49" t="s">
        <v>158</v>
      </c>
      <c r="S2224" s="49" t="s">
        <v>1244</v>
      </c>
      <c r="T2224" s="49" t="s">
        <v>167</v>
      </c>
      <c r="U2224" s="49" t="s">
        <v>10699</v>
      </c>
      <c r="V2224" s="49" t="s">
        <v>10700</v>
      </c>
      <c r="W2224" s="49" t="s">
        <v>159</v>
      </c>
      <c r="X2224" s="49" t="s">
        <v>10701</v>
      </c>
      <c r="Y2224" s="55"/>
      <c r="Z2224" s="40"/>
      <c r="AA2224" s="55"/>
      <c r="AB2224" s="40"/>
      <c r="AC2224" s="40"/>
      <c r="AD2224" s="55"/>
      <c r="AE2224" s="56"/>
      <c r="AF2224" s="56"/>
      <c r="AG2224" s="56"/>
      <c r="AH2224" s="56"/>
      <c r="AI2224" s="56"/>
      <c r="AJ2224" s="56"/>
      <c r="AK2224" s="56"/>
    </row>
    <row r="2225" ht="26.25" customHeight="1">
      <c r="A2225" s="40">
        <v>2118.0</v>
      </c>
      <c r="B2225" s="49" t="s">
        <v>10702</v>
      </c>
      <c r="C2225" s="49" t="s">
        <v>10703</v>
      </c>
      <c r="D2225" s="67">
        <v>34304.0</v>
      </c>
      <c r="E2225" s="67"/>
      <c r="F2225" s="41" t="s">
        <v>101</v>
      </c>
      <c r="G2225" s="40" t="s">
        <v>200</v>
      </c>
      <c r="H2225" s="49" t="s">
        <v>10704</v>
      </c>
      <c r="I2225" s="49" t="s">
        <v>121</v>
      </c>
      <c r="J2225" s="49" t="s">
        <v>15</v>
      </c>
      <c r="K2225" s="49" t="s">
        <v>145</v>
      </c>
      <c r="L2225" s="52">
        <v>8.5853737291E10</v>
      </c>
      <c r="M2225" s="53">
        <v>8.5784011356E10</v>
      </c>
      <c r="N2225" s="49" t="s">
        <v>10705</v>
      </c>
      <c r="O2225" s="40" t="s">
        <v>177</v>
      </c>
      <c r="P2225" s="49" t="s">
        <v>123</v>
      </c>
      <c r="Q2225" s="40" t="s">
        <v>108</v>
      </c>
      <c r="R2225" s="49" t="s">
        <v>10706</v>
      </c>
      <c r="S2225" s="49" t="s">
        <v>158</v>
      </c>
      <c r="T2225" s="49" t="s">
        <v>167</v>
      </c>
      <c r="U2225" s="49" t="s">
        <v>10707</v>
      </c>
      <c r="V2225" s="49" t="s">
        <v>10708</v>
      </c>
      <c r="W2225" s="49" t="s">
        <v>593</v>
      </c>
      <c r="X2225" s="49" t="s">
        <v>10709</v>
      </c>
      <c r="Y2225" s="55"/>
      <c r="Z2225" s="40"/>
      <c r="AA2225" s="55"/>
      <c r="AB2225" s="40"/>
      <c r="AC2225" s="40"/>
      <c r="AD2225" s="55"/>
      <c r="AE2225" s="56"/>
      <c r="AF2225" s="56"/>
      <c r="AG2225" s="56"/>
      <c r="AH2225" s="56"/>
      <c r="AI2225" s="56"/>
      <c r="AJ2225" s="56"/>
      <c r="AK2225" s="56"/>
    </row>
    <row r="2226" ht="26.25" customHeight="1">
      <c r="A2226" s="40">
        <v>2119.0</v>
      </c>
      <c r="B2226" s="49" t="s">
        <v>10710</v>
      </c>
      <c r="C2226" s="49" t="s">
        <v>10711</v>
      </c>
      <c r="D2226" s="68" t="s">
        <v>10712</v>
      </c>
      <c r="E2226" s="68"/>
      <c r="F2226" s="41" t="s">
        <v>101</v>
      </c>
      <c r="G2226" s="40" t="s">
        <v>102</v>
      </c>
      <c r="H2226" s="49" t="s">
        <v>10713</v>
      </c>
      <c r="I2226" s="49" t="s">
        <v>2958</v>
      </c>
      <c r="J2226" s="49" t="s">
        <v>16</v>
      </c>
      <c r="K2226" s="49" t="s">
        <v>105</v>
      </c>
      <c r="L2226" s="52">
        <v>8.9604368926E10</v>
      </c>
      <c r="M2226" s="53">
        <v>8.5607122995E10</v>
      </c>
      <c r="N2226" s="49" t="s">
        <v>10710</v>
      </c>
      <c r="O2226" s="40" t="s">
        <v>177</v>
      </c>
      <c r="P2226" s="49" t="s">
        <v>123</v>
      </c>
      <c r="Q2226" s="40" t="s">
        <v>650</v>
      </c>
      <c r="R2226" s="49" t="s">
        <v>10714</v>
      </c>
      <c r="S2226" s="49" t="s">
        <v>10715</v>
      </c>
      <c r="T2226" s="49" t="s">
        <v>1636</v>
      </c>
      <c r="U2226" s="49" t="s">
        <v>10716</v>
      </c>
      <c r="V2226" s="49" t="s">
        <v>10717</v>
      </c>
      <c r="W2226" s="49" t="s">
        <v>593</v>
      </c>
      <c r="X2226" s="49" t="s">
        <v>10718</v>
      </c>
      <c r="Y2226" s="55"/>
      <c r="Z2226" s="40"/>
      <c r="AA2226" s="55"/>
      <c r="AB2226" s="40"/>
      <c r="AC2226" s="40"/>
      <c r="AD2226" s="55"/>
      <c r="AE2226" s="56"/>
      <c r="AF2226" s="56"/>
      <c r="AG2226" s="56"/>
      <c r="AH2226" s="56"/>
      <c r="AI2226" s="56"/>
      <c r="AJ2226" s="56"/>
      <c r="AK2226" s="56"/>
    </row>
    <row r="2227" ht="26.25" customHeight="1">
      <c r="A2227" s="40">
        <v>2120.0</v>
      </c>
      <c r="B2227" s="49" t="s">
        <v>10719</v>
      </c>
      <c r="C2227" s="49" t="s">
        <v>10720</v>
      </c>
      <c r="D2227" s="68" t="s">
        <v>10721</v>
      </c>
      <c r="E2227" s="68"/>
      <c r="F2227" s="41" t="s">
        <v>101</v>
      </c>
      <c r="G2227" s="40" t="s">
        <v>102</v>
      </c>
      <c r="H2227" s="49" t="s">
        <v>10722</v>
      </c>
      <c r="I2227" s="49" t="s">
        <v>2609</v>
      </c>
      <c r="J2227" s="49" t="s">
        <v>13</v>
      </c>
      <c r="K2227" s="49" t="s">
        <v>105</v>
      </c>
      <c r="L2227" s="52">
        <v>8.3811128368E10</v>
      </c>
      <c r="M2227" s="53">
        <v>8.95372121502E11</v>
      </c>
      <c r="N2227" s="49" t="s">
        <v>10719</v>
      </c>
      <c r="O2227" s="40" t="s">
        <v>106</v>
      </c>
      <c r="P2227" s="49" t="s">
        <v>123</v>
      </c>
      <c r="Q2227" s="40" t="s">
        <v>108</v>
      </c>
      <c r="R2227" s="49" t="s">
        <v>8831</v>
      </c>
      <c r="S2227" s="49" t="s">
        <v>10723</v>
      </c>
      <c r="T2227" s="49" t="s">
        <v>167</v>
      </c>
      <c r="U2227" s="49" t="s">
        <v>10724</v>
      </c>
      <c r="V2227" s="49" t="s">
        <v>10725</v>
      </c>
      <c r="W2227" s="49" t="s">
        <v>10726</v>
      </c>
      <c r="X2227" s="49" t="s">
        <v>10727</v>
      </c>
      <c r="Y2227" s="55"/>
      <c r="Z2227" s="40"/>
      <c r="AA2227" s="55"/>
      <c r="AB2227" s="40"/>
      <c r="AC2227" s="40"/>
      <c r="AD2227" s="55"/>
      <c r="AE2227" s="56"/>
      <c r="AF2227" s="56"/>
      <c r="AG2227" s="56"/>
      <c r="AH2227" s="56"/>
      <c r="AI2227" s="56"/>
      <c r="AJ2227" s="56"/>
      <c r="AK2227" s="56"/>
    </row>
    <row r="2228" ht="26.25" customHeight="1">
      <c r="A2228" s="40">
        <v>2121.0</v>
      </c>
      <c r="B2228" s="49" t="s">
        <v>10728</v>
      </c>
      <c r="C2228" s="49" t="s">
        <v>10729</v>
      </c>
      <c r="D2228" s="67">
        <v>33673.0</v>
      </c>
      <c r="E2228" s="67"/>
      <c r="F2228" s="41" t="s">
        <v>119</v>
      </c>
      <c r="G2228" s="40" t="s">
        <v>102</v>
      </c>
      <c r="H2228" s="49" t="s">
        <v>10730</v>
      </c>
      <c r="I2228" s="49" t="s">
        <v>443</v>
      </c>
      <c r="J2228" s="49" t="s">
        <v>24</v>
      </c>
      <c r="K2228" s="49" t="s">
        <v>145</v>
      </c>
      <c r="L2228" s="52">
        <v>8.5328217172E10</v>
      </c>
      <c r="M2228" s="53">
        <v>8.529258507E10</v>
      </c>
      <c r="N2228" s="49" t="s">
        <v>10728</v>
      </c>
      <c r="O2228" s="40" t="s">
        <v>4</v>
      </c>
      <c r="P2228" s="49" t="s">
        <v>123</v>
      </c>
      <c r="Q2228" s="40" t="s">
        <v>108</v>
      </c>
      <c r="R2228" s="49" t="s">
        <v>10731</v>
      </c>
      <c r="S2228" s="49" t="s">
        <v>10732</v>
      </c>
      <c r="T2228" s="49" t="s">
        <v>167</v>
      </c>
      <c r="U2228" s="49" t="s">
        <v>10733</v>
      </c>
      <c r="V2228" s="49" t="s">
        <v>10734</v>
      </c>
      <c r="W2228" s="49" t="s">
        <v>159</v>
      </c>
      <c r="X2228" s="49" t="s">
        <v>10735</v>
      </c>
      <c r="Y2228" s="55"/>
      <c r="Z2228" s="40"/>
      <c r="AA2228" s="55"/>
      <c r="AB2228" s="40"/>
      <c r="AC2228" s="40"/>
      <c r="AD2228" s="55"/>
      <c r="AE2228" s="56"/>
      <c r="AF2228" s="56"/>
      <c r="AG2228" s="56"/>
      <c r="AH2228" s="56"/>
      <c r="AI2228" s="56"/>
      <c r="AJ2228" s="56"/>
      <c r="AK2228" s="56"/>
    </row>
    <row r="2229" ht="26.25" customHeight="1">
      <c r="A2229" s="40">
        <v>2122.0</v>
      </c>
      <c r="B2229" s="49" t="s">
        <v>10736</v>
      </c>
      <c r="C2229" s="49" t="s">
        <v>10737</v>
      </c>
      <c r="D2229" s="67">
        <v>35498.0</v>
      </c>
      <c r="E2229" s="67"/>
      <c r="F2229" s="41" t="s">
        <v>119</v>
      </c>
      <c r="G2229" s="40" t="s">
        <v>102</v>
      </c>
      <c r="H2229" s="49" t="s">
        <v>10738</v>
      </c>
      <c r="I2229" s="49" t="s">
        <v>2609</v>
      </c>
      <c r="J2229" s="49" t="s">
        <v>13</v>
      </c>
      <c r="K2229" s="49" t="s">
        <v>145</v>
      </c>
      <c r="L2229" s="52">
        <v>8.5216404596E10</v>
      </c>
      <c r="M2229" s="53">
        <v>8.128919522E10</v>
      </c>
      <c r="N2229" s="49" t="s">
        <v>10739</v>
      </c>
      <c r="O2229" s="40" t="s">
        <v>5</v>
      </c>
      <c r="P2229" s="49" t="s">
        <v>123</v>
      </c>
      <c r="Q2229" s="40" t="s">
        <v>108</v>
      </c>
      <c r="R2229" s="49" t="s">
        <v>10740</v>
      </c>
      <c r="S2229" s="49" t="s">
        <v>1244</v>
      </c>
      <c r="T2229" s="49" t="s">
        <v>167</v>
      </c>
      <c r="U2229" s="49" t="s">
        <v>10741</v>
      </c>
      <c r="V2229" s="49" t="s">
        <v>10742</v>
      </c>
      <c r="W2229" s="49" t="s">
        <v>593</v>
      </c>
      <c r="X2229" s="49" t="s">
        <v>10743</v>
      </c>
      <c r="Y2229" s="55"/>
      <c r="Z2229" s="40"/>
      <c r="AA2229" s="55"/>
      <c r="AB2229" s="40"/>
      <c r="AC2229" s="40"/>
      <c r="AD2229" s="55"/>
      <c r="AE2229" s="56"/>
      <c r="AF2229" s="56"/>
      <c r="AG2229" s="56"/>
      <c r="AH2229" s="56"/>
      <c r="AI2229" s="56"/>
      <c r="AJ2229" s="56"/>
      <c r="AK2229" s="56"/>
    </row>
    <row r="2230" ht="26.25" customHeight="1">
      <c r="A2230" s="40">
        <v>2123.0</v>
      </c>
      <c r="B2230" s="49" t="s">
        <v>10744</v>
      </c>
      <c r="C2230" s="49" t="s">
        <v>10745</v>
      </c>
      <c r="D2230" s="68" t="s">
        <v>10746</v>
      </c>
      <c r="E2230" s="68"/>
      <c r="F2230" s="41" t="s">
        <v>119</v>
      </c>
      <c r="G2230" s="40" t="s">
        <v>102</v>
      </c>
      <c r="H2230" s="49" t="s">
        <v>10747</v>
      </c>
      <c r="I2230" s="49" t="s">
        <v>10748</v>
      </c>
      <c r="J2230" s="49" t="s">
        <v>11</v>
      </c>
      <c r="K2230" s="49" t="s">
        <v>105</v>
      </c>
      <c r="L2230" s="52">
        <v>8.1327419126E10</v>
      </c>
      <c r="M2230" s="53">
        <v>8.2297512047E10</v>
      </c>
      <c r="N2230" s="49" t="s">
        <v>10749</v>
      </c>
      <c r="O2230" s="40" t="s">
        <v>5</v>
      </c>
      <c r="P2230" s="49" t="s">
        <v>123</v>
      </c>
      <c r="Q2230" s="40" t="s">
        <v>108</v>
      </c>
      <c r="R2230" s="49" t="s">
        <v>10750</v>
      </c>
      <c r="S2230" s="49" t="s">
        <v>1244</v>
      </c>
      <c r="T2230" s="49" t="s">
        <v>1636</v>
      </c>
      <c r="U2230" s="49" t="s">
        <v>10751</v>
      </c>
      <c r="V2230" s="49" t="s">
        <v>10752</v>
      </c>
      <c r="W2230" s="49" t="s">
        <v>593</v>
      </c>
      <c r="X2230" s="49" t="s">
        <v>10753</v>
      </c>
      <c r="Y2230" s="55"/>
      <c r="Z2230" s="40"/>
      <c r="AA2230" s="55"/>
      <c r="AB2230" s="40"/>
      <c r="AC2230" s="40"/>
      <c r="AD2230" s="55"/>
      <c r="AE2230" s="56"/>
      <c r="AF2230" s="56"/>
      <c r="AG2230" s="56"/>
      <c r="AH2230" s="56"/>
      <c r="AI2230" s="56"/>
      <c r="AJ2230" s="56"/>
      <c r="AK2230" s="56"/>
    </row>
    <row r="2231" ht="26.25" customHeight="1">
      <c r="A2231" s="40">
        <v>2124.0</v>
      </c>
      <c r="B2231" s="49" t="s">
        <v>10754</v>
      </c>
      <c r="C2231" s="49" t="s">
        <v>10755</v>
      </c>
      <c r="D2231" s="68" t="s">
        <v>10756</v>
      </c>
      <c r="E2231" s="68"/>
      <c r="F2231" s="41" t="s">
        <v>101</v>
      </c>
      <c r="G2231" s="40" t="s">
        <v>102</v>
      </c>
      <c r="H2231" s="49" t="s">
        <v>10757</v>
      </c>
      <c r="I2231" s="49" t="s">
        <v>2308</v>
      </c>
      <c r="J2231" s="49" t="s">
        <v>11</v>
      </c>
      <c r="K2231" s="49" t="s">
        <v>105</v>
      </c>
      <c r="L2231" s="52">
        <v>8.960841862E10</v>
      </c>
      <c r="M2231" s="53">
        <v>8.1281935391E10</v>
      </c>
      <c r="N2231" s="49" t="s">
        <v>10754</v>
      </c>
      <c r="O2231" s="40" t="s">
        <v>106</v>
      </c>
      <c r="P2231" s="49" t="s">
        <v>123</v>
      </c>
      <c r="Q2231" s="40" t="s">
        <v>139</v>
      </c>
      <c r="R2231" s="49" t="s">
        <v>10758</v>
      </c>
      <c r="S2231" s="49" t="s">
        <v>2281</v>
      </c>
      <c r="T2231" s="49" t="s">
        <v>156</v>
      </c>
      <c r="U2231" s="49" t="s">
        <v>8999</v>
      </c>
      <c r="V2231" s="49" t="s">
        <v>10759</v>
      </c>
      <c r="W2231" s="49" t="s">
        <v>593</v>
      </c>
      <c r="X2231" s="49" t="s">
        <v>1773</v>
      </c>
      <c r="Y2231" s="55"/>
      <c r="Z2231" s="40"/>
      <c r="AA2231" s="55"/>
      <c r="AB2231" s="40"/>
      <c r="AC2231" s="40"/>
      <c r="AD2231" s="55"/>
      <c r="AE2231" s="56"/>
      <c r="AF2231" s="56"/>
      <c r="AG2231" s="56"/>
      <c r="AH2231" s="56"/>
      <c r="AI2231" s="56"/>
      <c r="AJ2231" s="56"/>
      <c r="AK2231" s="56"/>
    </row>
    <row r="2232" ht="26.25" customHeight="1">
      <c r="A2232" s="40">
        <v>2125.0</v>
      </c>
      <c r="B2232" s="49" t="s">
        <v>10760</v>
      </c>
      <c r="C2232" s="49" t="s">
        <v>10761</v>
      </c>
      <c r="D2232" s="68" t="s">
        <v>10762</v>
      </c>
      <c r="E2232" s="68"/>
      <c r="F2232" s="41" t="s">
        <v>101</v>
      </c>
      <c r="G2232" s="40" t="s">
        <v>102</v>
      </c>
      <c r="H2232" s="49" t="s">
        <v>10763</v>
      </c>
      <c r="I2232" s="49" t="s">
        <v>2084</v>
      </c>
      <c r="J2232" s="49" t="s">
        <v>13</v>
      </c>
      <c r="K2232" s="49" t="s">
        <v>145</v>
      </c>
      <c r="L2232" s="52">
        <v>8.1381318566E10</v>
      </c>
      <c r="M2232" s="53">
        <v>8.1991000234E10</v>
      </c>
      <c r="N2232" s="49" t="s">
        <v>10760</v>
      </c>
      <c r="O2232" s="40" t="s">
        <v>106</v>
      </c>
      <c r="P2232" s="49" t="s">
        <v>123</v>
      </c>
      <c r="Q2232" s="41" t="s">
        <v>124</v>
      </c>
      <c r="R2232" s="49" t="s">
        <v>10764</v>
      </c>
      <c r="S2232" s="49" t="s">
        <v>10765</v>
      </c>
      <c r="T2232" s="49" t="s">
        <v>216</v>
      </c>
      <c r="U2232" s="49" t="s">
        <v>10766</v>
      </c>
      <c r="V2232" s="49" t="s">
        <v>10767</v>
      </c>
      <c r="W2232" s="49" t="s">
        <v>159</v>
      </c>
      <c r="X2232" s="49" t="s">
        <v>10768</v>
      </c>
      <c r="Y2232" s="55"/>
      <c r="Z2232" s="40"/>
      <c r="AA2232" s="55"/>
      <c r="AB2232" s="40"/>
      <c r="AC2232" s="40"/>
      <c r="AD2232" s="55"/>
      <c r="AE2232" s="56"/>
      <c r="AF2232" s="56"/>
      <c r="AG2232" s="56"/>
      <c r="AH2232" s="56"/>
      <c r="AI2232" s="56"/>
      <c r="AJ2232" s="56"/>
      <c r="AK2232" s="56"/>
    </row>
    <row r="2233" ht="26.25" customHeight="1">
      <c r="A2233" s="40">
        <v>2126.0</v>
      </c>
      <c r="B2233" s="49" t="s">
        <v>10769</v>
      </c>
      <c r="C2233" s="49" t="s">
        <v>10770</v>
      </c>
      <c r="D2233" s="67">
        <v>36772.0</v>
      </c>
      <c r="E2233" s="67"/>
      <c r="F2233" s="41" t="s">
        <v>119</v>
      </c>
      <c r="G2233" s="40" t="s">
        <v>102</v>
      </c>
      <c r="H2233" s="49" t="s">
        <v>10771</v>
      </c>
      <c r="I2233" s="49" t="s">
        <v>6769</v>
      </c>
      <c r="J2233" s="69" t="s">
        <v>16</v>
      </c>
      <c r="K2233" s="49" t="s">
        <v>145</v>
      </c>
      <c r="L2233" s="52">
        <v>8.1330817539E10</v>
      </c>
      <c r="M2233" s="53">
        <v>8.5655254274E10</v>
      </c>
      <c r="N2233" s="40" t="s">
        <v>10769</v>
      </c>
      <c r="O2233" s="40" t="s">
        <v>106</v>
      </c>
      <c r="P2233" s="49" t="s">
        <v>123</v>
      </c>
      <c r="Q2233" s="40" t="s">
        <v>139</v>
      </c>
      <c r="R2233" s="49" t="s">
        <v>10772</v>
      </c>
      <c r="S2233" s="49" t="s">
        <v>10773</v>
      </c>
      <c r="T2233" s="49" t="s">
        <v>167</v>
      </c>
      <c r="U2233" s="49" t="s">
        <v>10774</v>
      </c>
      <c r="V2233" s="49" t="s">
        <v>3386</v>
      </c>
      <c r="W2233" s="49" t="s">
        <v>159</v>
      </c>
      <c r="X2233" s="49" t="s">
        <v>10775</v>
      </c>
      <c r="Y2233" s="55"/>
      <c r="Z2233" s="40"/>
      <c r="AA2233" s="55"/>
      <c r="AB2233" s="40"/>
      <c r="AC2233" s="40"/>
      <c r="AD2233" s="55"/>
      <c r="AE2233" s="56"/>
      <c r="AF2233" s="56"/>
      <c r="AG2233" s="56"/>
      <c r="AH2233" s="56"/>
      <c r="AI2233" s="56"/>
      <c r="AJ2233" s="56"/>
      <c r="AK2233" s="56"/>
    </row>
    <row r="2234" ht="26.25" customHeight="1">
      <c r="A2234" s="40">
        <v>2127.0</v>
      </c>
      <c r="B2234" s="49" t="s">
        <v>10776</v>
      </c>
      <c r="C2234" s="49" t="s">
        <v>10777</v>
      </c>
      <c r="D2234" s="67">
        <v>35349.0</v>
      </c>
      <c r="E2234" s="67"/>
      <c r="F2234" s="41" t="s">
        <v>119</v>
      </c>
      <c r="G2234" s="40" t="s">
        <v>102</v>
      </c>
      <c r="H2234" s="49" t="s">
        <v>10778</v>
      </c>
      <c r="I2234" s="49" t="s">
        <v>2461</v>
      </c>
      <c r="J2234" s="49" t="s">
        <v>16</v>
      </c>
      <c r="K2234" s="49" t="s">
        <v>212</v>
      </c>
      <c r="L2234" s="52">
        <v>8.135778519E10</v>
      </c>
      <c r="M2234" s="53">
        <v>8.1336357236E10</v>
      </c>
      <c r="N2234" s="49" t="s">
        <v>10776</v>
      </c>
      <c r="O2234" s="40" t="s">
        <v>106</v>
      </c>
      <c r="P2234" s="49" t="s">
        <v>123</v>
      </c>
      <c r="Q2234" s="40" t="s">
        <v>108</v>
      </c>
      <c r="R2234" s="49" t="s">
        <v>10779</v>
      </c>
      <c r="S2234" s="49" t="s">
        <v>10780</v>
      </c>
      <c r="T2234" s="55"/>
      <c r="U2234" s="49" t="s">
        <v>10781</v>
      </c>
      <c r="V2234" s="49" t="s">
        <v>3526</v>
      </c>
      <c r="W2234" s="55"/>
      <c r="X2234" s="54" t="s">
        <v>10782</v>
      </c>
      <c r="Y2234" s="55"/>
      <c r="Z2234" s="40"/>
      <c r="AA2234" s="55"/>
      <c r="AB2234" s="40"/>
      <c r="AC2234" s="40"/>
      <c r="AD2234" s="55"/>
      <c r="AE2234" s="56"/>
      <c r="AF2234" s="56"/>
      <c r="AG2234" s="56"/>
      <c r="AH2234" s="56"/>
      <c r="AI2234" s="56"/>
      <c r="AJ2234" s="56"/>
      <c r="AK2234" s="56"/>
    </row>
    <row r="2235" ht="26.25" customHeight="1">
      <c r="A2235" s="40">
        <v>2128.0</v>
      </c>
      <c r="B2235" s="49" t="s">
        <v>10783</v>
      </c>
      <c r="C2235" s="49" t="s">
        <v>10784</v>
      </c>
      <c r="D2235" s="68" t="s">
        <v>10785</v>
      </c>
      <c r="E2235" s="68"/>
      <c r="F2235" s="41" t="s">
        <v>119</v>
      </c>
      <c r="G2235" s="40" t="s">
        <v>102</v>
      </c>
      <c r="H2235" s="49" t="s">
        <v>10786</v>
      </c>
      <c r="I2235" s="49" t="s">
        <v>2516</v>
      </c>
      <c r="J2235" s="49" t="s">
        <v>11</v>
      </c>
      <c r="K2235" s="49" t="s">
        <v>105</v>
      </c>
      <c r="L2235" s="52">
        <v>8.985791131E9</v>
      </c>
      <c r="M2235" s="53">
        <v>8.9664600443E10</v>
      </c>
      <c r="N2235" s="49" t="s">
        <v>10783</v>
      </c>
      <c r="O2235" s="40" t="s">
        <v>106</v>
      </c>
      <c r="P2235" s="49" t="s">
        <v>123</v>
      </c>
      <c r="Q2235" s="40" t="s">
        <v>108</v>
      </c>
      <c r="R2235" s="49" t="s">
        <v>158</v>
      </c>
      <c r="S2235" s="49" t="s">
        <v>279</v>
      </c>
      <c r="T2235" s="55"/>
      <c r="U2235" s="49" t="s">
        <v>10787</v>
      </c>
      <c r="V2235" s="49" t="s">
        <v>10788</v>
      </c>
      <c r="W2235" s="55"/>
      <c r="X2235" s="54" t="s">
        <v>10789</v>
      </c>
      <c r="Y2235" s="55"/>
      <c r="Z2235" s="40"/>
      <c r="AA2235" s="55"/>
      <c r="AB2235" s="40"/>
      <c r="AC2235" s="40"/>
      <c r="AD2235" s="55"/>
      <c r="AE2235" s="56"/>
      <c r="AF2235" s="56"/>
      <c r="AG2235" s="56"/>
      <c r="AH2235" s="56"/>
      <c r="AI2235" s="56"/>
      <c r="AJ2235" s="56"/>
      <c r="AK2235" s="56"/>
    </row>
    <row r="2236" ht="26.25" customHeight="1">
      <c r="A2236" s="40">
        <v>2129.0</v>
      </c>
      <c r="B2236" s="49" t="s">
        <v>10790</v>
      </c>
      <c r="C2236" s="49" t="s">
        <v>10791</v>
      </c>
      <c r="D2236" s="68" t="s">
        <v>3070</v>
      </c>
      <c r="E2236" s="68"/>
      <c r="F2236" s="41" t="s">
        <v>119</v>
      </c>
      <c r="G2236" s="40" t="s">
        <v>102</v>
      </c>
      <c r="H2236" s="49" t="s">
        <v>10792</v>
      </c>
      <c r="I2236" s="49" t="s">
        <v>2202</v>
      </c>
      <c r="J2236" s="49" t="s">
        <v>15</v>
      </c>
      <c r="K2236" s="49" t="s">
        <v>308</v>
      </c>
      <c r="L2236" s="52">
        <v>8.5299839901E10</v>
      </c>
      <c r="M2236" s="53">
        <v>8.5218271724E10</v>
      </c>
      <c r="N2236" s="49" t="s">
        <v>10790</v>
      </c>
      <c r="O2236" s="40" t="s">
        <v>177</v>
      </c>
      <c r="P2236" s="49" t="s">
        <v>123</v>
      </c>
      <c r="Q2236" s="40" t="s">
        <v>108</v>
      </c>
      <c r="R2236" s="49" t="s">
        <v>10793</v>
      </c>
      <c r="S2236" s="49" t="s">
        <v>279</v>
      </c>
      <c r="T2236" s="55"/>
      <c r="U2236" s="49" t="s">
        <v>10794</v>
      </c>
      <c r="V2236" s="49" t="s">
        <v>279</v>
      </c>
      <c r="W2236" s="55"/>
      <c r="X2236" s="54" t="s">
        <v>10795</v>
      </c>
      <c r="Y2236" s="55"/>
      <c r="Z2236" s="40"/>
      <c r="AA2236" s="55"/>
      <c r="AB2236" s="40"/>
      <c r="AC2236" s="40"/>
      <c r="AD2236" s="55"/>
      <c r="AE2236" s="56"/>
      <c r="AF2236" s="56"/>
      <c r="AG2236" s="56"/>
      <c r="AH2236" s="56"/>
      <c r="AI2236" s="56"/>
      <c r="AJ2236" s="56"/>
      <c r="AK2236" s="56"/>
    </row>
    <row r="2237" ht="26.25" customHeight="1">
      <c r="A2237" s="40">
        <v>2130.0</v>
      </c>
      <c r="B2237" s="49" t="s">
        <v>10796</v>
      </c>
      <c r="C2237" s="49" t="s">
        <v>10797</v>
      </c>
      <c r="D2237" s="68" t="s">
        <v>10798</v>
      </c>
      <c r="E2237" s="68"/>
      <c r="F2237" s="41" t="s">
        <v>119</v>
      </c>
      <c r="G2237" s="40" t="s">
        <v>102</v>
      </c>
      <c r="H2237" s="49" t="s">
        <v>10799</v>
      </c>
      <c r="I2237" s="49" t="s">
        <v>10800</v>
      </c>
      <c r="J2237" s="49" t="s">
        <v>63</v>
      </c>
      <c r="K2237" s="49" t="s">
        <v>10801</v>
      </c>
      <c r="L2237" s="52">
        <v>8.95805088157E11</v>
      </c>
      <c r="M2237" s="53">
        <v>8.5342849166E10</v>
      </c>
      <c r="N2237" s="49" t="s">
        <v>10796</v>
      </c>
      <c r="O2237" s="40" t="s">
        <v>177</v>
      </c>
      <c r="P2237" s="49" t="s">
        <v>123</v>
      </c>
      <c r="Q2237" s="40" t="s">
        <v>108</v>
      </c>
      <c r="R2237" s="49" t="s">
        <v>10802</v>
      </c>
      <c r="S2237" s="49" t="s">
        <v>10803</v>
      </c>
      <c r="T2237" s="55"/>
      <c r="U2237" s="49" t="s">
        <v>1716</v>
      </c>
      <c r="V2237" s="49" t="s">
        <v>10804</v>
      </c>
      <c r="W2237" s="55"/>
      <c r="X2237" s="55"/>
      <c r="Y2237" s="55"/>
      <c r="Z2237" s="40"/>
      <c r="AA2237" s="55"/>
      <c r="AB2237" s="40"/>
      <c r="AC2237" s="40"/>
      <c r="AD2237" s="55"/>
      <c r="AE2237" s="56"/>
      <c r="AF2237" s="56"/>
      <c r="AG2237" s="56"/>
      <c r="AH2237" s="56"/>
      <c r="AI2237" s="56"/>
      <c r="AJ2237" s="56"/>
      <c r="AK2237" s="56"/>
    </row>
    <row r="2238" ht="26.25" customHeight="1">
      <c r="A2238" s="40">
        <v>2131.0</v>
      </c>
      <c r="B2238" s="49" t="s">
        <v>10805</v>
      </c>
      <c r="C2238" s="49" t="s">
        <v>10806</v>
      </c>
      <c r="D2238" s="68" t="s">
        <v>10807</v>
      </c>
      <c r="E2238" s="68"/>
      <c r="F2238" s="41" t="s">
        <v>119</v>
      </c>
      <c r="G2238" s="40" t="s">
        <v>102</v>
      </c>
      <c r="H2238" s="49" t="s">
        <v>10808</v>
      </c>
      <c r="I2238" s="49" t="s">
        <v>2235</v>
      </c>
      <c r="J2238" s="49" t="s">
        <v>11</v>
      </c>
      <c r="K2238" s="49" t="s">
        <v>10809</v>
      </c>
      <c r="L2238" s="52">
        <v>8.2210939909E10</v>
      </c>
      <c r="M2238" s="53">
        <v>8.2122206744E10</v>
      </c>
      <c r="N2238" s="49" t="s">
        <v>10805</v>
      </c>
      <c r="O2238" s="40" t="s">
        <v>177</v>
      </c>
      <c r="P2238" s="49" t="s">
        <v>123</v>
      </c>
      <c r="Q2238" s="40" t="s">
        <v>108</v>
      </c>
      <c r="R2238" s="49" t="s">
        <v>10810</v>
      </c>
      <c r="S2238" s="49" t="s">
        <v>10811</v>
      </c>
      <c r="T2238" s="55"/>
      <c r="U2238" s="49" t="s">
        <v>10812</v>
      </c>
      <c r="V2238" s="49" t="s">
        <v>10813</v>
      </c>
      <c r="W2238" s="55"/>
      <c r="X2238" s="54" t="s">
        <v>10814</v>
      </c>
      <c r="Y2238" s="55"/>
      <c r="Z2238" s="40"/>
      <c r="AA2238" s="55"/>
      <c r="AB2238" s="40"/>
      <c r="AC2238" s="40"/>
      <c r="AD2238" s="55"/>
      <c r="AE2238" s="56"/>
      <c r="AF2238" s="56"/>
      <c r="AG2238" s="56"/>
      <c r="AH2238" s="56"/>
      <c r="AI2238" s="56"/>
      <c r="AJ2238" s="56"/>
      <c r="AK2238" s="56"/>
    </row>
    <row r="2239" ht="26.25" customHeight="1">
      <c r="A2239" s="40">
        <v>2132.0</v>
      </c>
      <c r="B2239" s="49" t="s">
        <v>10815</v>
      </c>
      <c r="C2239" s="49" t="s">
        <v>10816</v>
      </c>
      <c r="D2239" s="68" t="s">
        <v>10817</v>
      </c>
      <c r="E2239" s="68"/>
      <c r="F2239" s="41" t="s">
        <v>119</v>
      </c>
      <c r="G2239" s="40" t="s">
        <v>102</v>
      </c>
      <c r="H2239" s="49" t="s">
        <v>10818</v>
      </c>
      <c r="I2239" s="49" t="s">
        <v>7868</v>
      </c>
      <c r="J2239" s="49" t="s">
        <v>24</v>
      </c>
      <c r="K2239" s="49" t="s">
        <v>7323</v>
      </c>
      <c r="L2239" s="52">
        <v>8.3869908703E10</v>
      </c>
      <c r="M2239" s="53">
        <v>8.1393959387E10</v>
      </c>
      <c r="N2239" s="49" t="s">
        <v>10815</v>
      </c>
      <c r="O2239" s="40" t="s">
        <v>177</v>
      </c>
      <c r="P2239" s="49" t="s">
        <v>123</v>
      </c>
      <c r="Q2239" s="40" t="s">
        <v>139</v>
      </c>
      <c r="R2239" s="49" t="s">
        <v>10819</v>
      </c>
      <c r="S2239" s="55"/>
      <c r="T2239" s="55"/>
      <c r="U2239" s="49" t="s">
        <v>1859</v>
      </c>
      <c r="V2239" s="49" t="s">
        <v>10820</v>
      </c>
      <c r="W2239" s="55"/>
      <c r="X2239" s="55"/>
      <c r="Y2239" s="55"/>
      <c r="Z2239" s="40"/>
      <c r="AA2239" s="55"/>
      <c r="AB2239" s="40"/>
      <c r="AC2239" s="40"/>
      <c r="AD2239" s="55"/>
      <c r="AE2239" s="56"/>
      <c r="AF2239" s="56"/>
      <c r="AG2239" s="56"/>
      <c r="AH2239" s="56"/>
      <c r="AI2239" s="56"/>
      <c r="AJ2239" s="56"/>
      <c r="AK2239" s="56"/>
    </row>
    <row r="2240" ht="26.25" customHeight="1">
      <c r="A2240" s="40">
        <v>2133.0</v>
      </c>
      <c r="B2240" s="49" t="s">
        <v>9520</v>
      </c>
      <c r="C2240" s="49" t="s">
        <v>10821</v>
      </c>
      <c r="D2240" s="112">
        <v>34672.0</v>
      </c>
      <c r="E2240" s="112"/>
      <c r="F2240" s="41" t="s">
        <v>101</v>
      </c>
      <c r="G2240" s="40" t="s">
        <v>102</v>
      </c>
      <c r="H2240" s="49" t="s">
        <v>10822</v>
      </c>
      <c r="I2240" s="49" t="s">
        <v>10823</v>
      </c>
      <c r="J2240" s="49" t="s">
        <v>39</v>
      </c>
      <c r="K2240" s="49" t="s">
        <v>10824</v>
      </c>
      <c r="L2240" s="52">
        <v>8.5766944423E10</v>
      </c>
      <c r="M2240" s="53">
        <v>8.5789995024E10</v>
      </c>
      <c r="N2240" s="49" t="s">
        <v>9520</v>
      </c>
      <c r="O2240" s="40" t="s">
        <v>106</v>
      </c>
      <c r="P2240" s="49" t="s">
        <v>10363</v>
      </c>
      <c r="Q2240" s="40" t="s">
        <v>108</v>
      </c>
      <c r="R2240" s="49" t="s">
        <v>10825</v>
      </c>
      <c r="S2240" s="49" t="s">
        <v>10826</v>
      </c>
      <c r="T2240" s="55"/>
      <c r="U2240" s="49" t="s">
        <v>10827</v>
      </c>
      <c r="V2240" s="49" t="s">
        <v>10828</v>
      </c>
      <c r="W2240" s="55"/>
      <c r="X2240" s="54" t="s">
        <v>10829</v>
      </c>
      <c r="Y2240" s="55"/>
      <c r="Z2240" s="40"/>
      <c r="AA2240" s="55"/>
      <c r="AB2240" s="40"/>
      <c r="AC2240" s="40"/>
      <c r="AD2240" s="55"/>
      <c r="AE2240" s="56"/>
      <c r="AF2240" s="56"/>
      <c r="AG2240" s="56"/>
      <c r="AH2240" s="56"/>
      <c r="AI2240" s="56"/>
      <c r="AJ2240" s="56"/>
      <c r="AK2240" s="56"/>
    </row>
    <row r="2241" ht="26.25" customHeight="1">
      <c r="A2241" s="40">
        <v>2134.0</v>
      </c>
      <c r="B2241" s="49" t="s">
        <v>10830</v>
      </c>
      <c r="C2241" s="49" t="s">
        <v>10831</v>
      </c>
      <c r="D2241" s="68" t="s">
        <v>10832</v>
      </c>
      <c r="E2241" s="68"/>
      <c r="F2241" s="41" t="s">
        <v>119</v>
      </c>
      <c r="G2241" s="40" t="s">
        <v>102</v>
      </c>
      <c r="H2241" s="49" t="s">
        <v>10833</v>
      </c>
      <c r="I2241" s="49" t="s">
        <v>1996</v>
      </c>
      <c r="J2241" s="49" t="s">
        <v>15</v>
      </c>
      <c r="K2241" s="49" t="s">
        <v>1244</v>
      </c>
      <c r="L2241" s="52">
        <v>8.2246120192E10</v>
      </c>
      <c r="M2241" s="53">
        <v>8.5362505501E10</v>
      </c>
      <c r="N2241" s="49" t="s">
        <v>10830</v>
      </c>
      <c r="O2241" s="40" t="s">
        <v>5</v>
      </c>
      <c r="P2241" s="49" t="s">
        <v>123</v>
      </c>
      <c r="Q2241" s="40" t="s">
        <v>108</v>
      </c>
      <c r="R2241" s="49" t="s">
        <v>158</v>
      </c>
      <c r="S2241" s="49" t="s">
        <v>1244</v>
      </c>
      <c r="T2241" s="55"/>
      <c r="U2241" s="49" t="s">
        <v>10834</v>
      </c>
      <c r="V2241" s="49" t="s">
        <v>10835</v>
      </c>
      <c r="W2241" s="55"/>
      <c r="X2241" s="54" t="s">
        <v>10836</v>
      </c>
      <c r="Y2241" s="55"/>
      <c r="Z2241" s="40"/>
      <c r="AA2241" s="55"/>
      <c r="AB2241" s="40"/>
      <c r="AC2241" s="40"/>
      <c r="AD2241" s="55"/>
      <c r="AE2241" s="56"/>
      <c r="AF2241" s="56"/>
      <c r="AG2241" s="56"/>
      <c r="AH2241" s="56"/>
      <c r="AI2241" s="56"/>
      <c r="AJ2241" s="56"/>
      <c r="AK2241" s="56"/>
    </row>
    <row r="2242" ht="26.25" customHeight="1">
      <c r="A2242" s="40">
        <v>2135.0</v>
      </c>
      <c r="B2242" s="49" t="s">
        <v>10837</v>
      </c>
      <c r="C2242" s="49" t="s">
        <v>10838</v>
      </c>
      <c r="D2242" s="68" t="s">
        <v>10839</v>
      </c>
      <c r="E2242" s="68"/>
      <c r="F2242" s="41" t="s">
        <v>119</v>
      </c>
      <c r="G2242" s="40" t="s">
        <v>102</v>
      </c>
      <c r="H2242" s="49" t="s">
        <v>10840</v>
      </c>
      <c r="I2242" s="49" t="s">
        <v>2037</v>
      </c>
      <c r="J2242" s="49" t="s">
        <v>24</v>
      </c>
      <c r="K2242" s="49" t="s">
        <v>1244</v>
      </c>
      <c r="L2242" s="52">
        <v>8.7837837883E10</v>
      </c>
      <c r="M2242" s="53">
        <v>8.7737737432E10</v>
      </c>
      <c r="N2242" s="49" t="s">
        <v>10837</v>
      </c>
      <c r="O2242" s="40" t="s">
        <v>177</v>
      </c>
      <c r="P2242" s="49" t="s">
        <v>10363</v>
      </c>
      <c r="Q2242" s="40" t="s">
        <v>108</v>
      </c>
      <c r="R2242" s="49" t="s">
        <v>158</v>
      </c>
      <c r="S2242" s="49" t="s">
        <v>1244</v>
      </c>
      <c r="T2242" s="55"/>
      <c r="U2242" s="49" t="s">
        <v>10841</v>
      </c>
      <c r="V2242" s="49" t="s">
        <v>10842</v>
      </c>
      <c r="W2242" s="55"/>
      <c r="X2242" s="54" t="s">
        <v>10843</v>
      </c>
      <c r="Y2242" s="55"/>
      <c r="Z2242" s="40"/>
      <c r="AA2242" s="55"/>
      <c r="AB2242" s="40"/>
      <c r="AC2242" s="40"/>
      <c r="AD2242" s="55"/>
      <c r="AE2242" s="56"/>
      <c r="AF2242" s="56"/>
      <c r="AG2242" s="56"/>
      <c r="AH2242" s="56"/>
      <c r="AI2242" s="56"/>
      <c r="AJ2242" s="56"/>
      <c r="AK2242" s="56"/>
    </row>
    <row r="2243" ht="26.25" customHeight="1">
      <c r="A2243" s="10">
        <f>A2242+1</f>
        <v>2136</v>
      </c>
      <c r="B2243" s="56"/>
      <c r="C2243" s="66" t="s">
        <v>10844</v>
      </c>
      <c r="D2243" s="61">
        <v>38138.0</v>
      </c>
      <c r="E2243" s="61"/>
      <c r="F2243" s="78" t="s">
        <v>101</v>
      </c>
      <c r="G2243" s="66" t="s">
        <v>102</v>
      </c>
      <c r="H2243" s="66" t="s">
        <v>10845</v>
      </c>
      <c r="I2243" s="66" t="s">
        <v>2351</v>
      </c>
      <c r="J2243" s="66" t="s">
        <v>11</v>
      </c>
      <c r="K2243" s="66" t="s">
        <v>105</v>
      </c>
      <c r="L2243" s="79">
        <v>8.9664456375E10</v>
      </c>
      <c r="M2243" s="83" t="str">
        <f>+62 895-1267-2516</f>
        <v>#ERROR!</v>
      </c>
      <c r="N2243" s="66" t="s">
        <v>10846</v>
      </c>
      <c r="O2243" s="81" t="s">
        <v>106</v>
      </c>
      <c r="P2243" s="66" t="s">
        <v>123</v>
      </c>
      <c r="Q2243" s="66" t="s">
        <v>588</v>
      </c>
      <c r="R2243" s="66" t="s">
        <v>158</v>
      </c>
      <c r="S2243" s="66" t="s">
        <v>10847</v>
      </c>
      <c r="T2243" s="66" t="s">
        <v>308</v>
      </c>
      <c r="U2243" s="66" t="s">
        <v>10848</v>
      </c>
      <c r="V2243" s="66" t="s">
        <v>10849</v>
      </c>
      <c r="W2243" s="66" t="s">
        <v>130</v>
      </c>
      <c r="X2243" s="66" t="s">
        <v>10850</v>
      </c>
      <c r="Y2243" s="82" t="s">
        <v>10851</v>
      </c>
      <c r="Z2243" s="66"/>
      <c r="AA2243" s="82" t="s">
        <v>10852</v>
      </c>
      <c r="AB2243" s="82" t="s">
        <v>10853</v>
      </c>
      <c r="AC2243" s="66" t="s">
        <v>10854</v>
      </c>
      <c r="AD2243" s="82" t="s">
        <v>10855</v>
      </c>
      <c r="AE2243" s="66"/>
      <c r="AF2243" s="56"/>
      <c r="AG2243" s="56"/>
      <c r="AH2243" s="56"/>
      <c r="AI2243" s="56"/>
      <c r="AJ2243" s="56"/>
      <c r="AK2243" s="56"/>
    </row>
    <row r="2244" ht="26.25" customHeight="1">
      <c r="A2244" s="40">
        <v>2136.0</v>
      </c>
      <c r="B2244" s="49" t="s">
        <v>10856</v>
      </c>
      <c r="C2244" s="49" t="s">
        <v>10857</v>
      </c>
      <c r="D2244" s="68" t="s">
        <v>10858</v>
      </c>
      <c r="E2244" s="68"/>
      <c r="F2244" s="41" t="s">
        <v>119</v>
      </c>
      <c r="G2244" s="40" t="s">
        <v>102</v>
      </c>
      <c r="H2244" s="49" t="s">
        <v>10859</v>
      </c>
      <c r="I2244" s="49" t="s">
        <v>10860</v>
      </c>
      <c r="J2244" s="49" t="s">
        <v>28</v>
      </c>
      <c r="K2244" s="49" t="s">
        <v>10861</v>
      </c>
      <c r="L2244" s="52">
        <v>8.5849606586E10</v>
      </c>
      <c r="M2244" s="53">
        <v>8.1532035432E10</v>
      </c>
      <c r="N2244" s="49" t="s">
        <v>10856</v>
      </c>
      <c r="O2244" s="40" t="s">
        <v>106</v>
      </c>
      <c r="P2244" s="49" t="s">
        <v>10363</v>
      </c>
      <c r="Q2244" s="40" t="s">
        <v>108</v>
      </c>
      <c r="R2244" s="49" t="s">
        <v>10862</v>
      </c>
      <c r="S2244" s="49" t="s">
        <v>1716</v>
      </c>
      <c r="T2244" s="55"/>
      <c r="U2244" s="49" t="s">
        <v>10863</v>
      </c>
      <c r="V2244" s="49" t="s">
        <v>10864</v>
      </c>
      <c r="W2244" s="55"/>
      <c r="X2244" s="54" t="s">
        <v>10865</v>
      </c>
      <c r="Y2244" s="55"/>
      <c r="Z2244" s="40"/>
      <c r="AA2244" s="55"/>
      <c r="AB2244" s="40"/>
      <c r="AC2244" s="40"/>
      <c r="AD2244" s="55"/>
      <c r="AE2244" s="56"/>
      <c r="AF2244" s="56"/>
      <c r="AG2244" s="56"/>
      <c r="AH2244" s="56"/>
      <c r="AI2244" s="56"/>
      <c r="AJ2244" s="56"/>
      <c r="AK2244" s="56"/>
    </row>
    <row r="2245" ht="26.25" customHeight="1">
      <c r="A2245" s="40">
        <v>2137.0</v>
      </c>
      <c r="B2245" s="49" t="s">
        <v>10866</v>
      </c>
      <c r="C2245" s="49" t="s">
        <v>10867</v>
      </c>
      <c r="D2245" s="68" t="s">
        <v>2814</v>
      </c>
      <c r="E2245" s="68"/>
      <c r="F2245" s="41" t="s">
        <v>101</v>
      </c>
      <c r="G2245" s="40" t="s">
        <v>102</v>
      </c>
      <c r="H2245" s="49" t="s">
        <v>10868</v>
      </c>
      <c r="I2245" s="49" t="s">
        <v>4252</v>
      </c>
      <c r="J2245" s="49" t="s">
        <v>16</v>
      </c>
      <c r="K2245" s="49" t="s">
        <v>10869</v>
      </c>
      <c r="L2245" s="52">
        <v>8.5646730809E10</v>
      </c>
      <c r="M2245" s="53">
        <v>8.158472953E10</v>
      </c>
      <c r="N2245" s="49" t="s">
        <v>10866</v>
      </c>
      <c r="O2245" s="40" t="s">
        <v>177</v>
      </c>
      <c r="P2245" s="49" t="s">
        <v>10870</v>
      </c>
      <c r="Q2245" s="40" t="s">
        <v>108</v>
      </c>
      <c r="R2245" s="49" t="s">
        <v>1244</v>
      </c>
      <c r="S2245" s="49" t="s">
        <v>1244</v>
      </c>
      <c r="T2245" s="55"/>
      <c r="U2245" s="49" t="s">
        <v>10871</v>
      </c>
      <c r="V2245" s="49" t="s">
        <v>10872</v>
      </c>
      <c r="W2245" s="55"/>
      <c r="X2245" s="54" t="s">
        <v>10873</v>
      </c>
      <c r="Y2245" s="55"/>
      <c r="Z2245" s="40"/>
      <c r="AA2245" s="55"/>
      <c r="AB2245" s="40"/>
      <c r="AC2245" s="40"/>
      <c r="AD2245" s="55"/>
      <c r="AE2245" s="56"/>
      <c r="AF2245" s="56"/>
      <c r="AG2245" s="56"/>
      <c r="AH2245" s="56"/>
      <c r="AI2245" s="56"/>
      <c r="AJ2245" s="56"/>
      <c r="AK2245" s="56"/>
    </row>
    <row r="2246" ht="26.25" customHeight="1">
      <c r="A2246" s="40">
        <v>2138.0</v>
      </c>
      <c r="B2246" s="49" t="s">
        <v>10874</v>
      </c>
      <c r="C2246" s="49" t="s">
        <v>10875</v>
      </c>
      <c r="D2246" s="68" t="s">
        <v>10876</v>
      </c>
      <c r="E2246" s="68"/>
      <c r="F2246" s="41" t="s">
        <v>101</v>
      </c>
      <c r="G2246" s="40" t="s">
        <v>102</v>
      </c>
      <c r="H2246" s="49" t="s">
        <v>10877</v>
      </c>
      <c r="I2246" s="49" t="s">
        <v>10878</v>
      </c>
      <c r="J2246" s="49" t="s">
        <v>31</v>
      </c>
      <c r="K2246" s="49" t="s">
        <v>10879</v>
      </c>
      <c r="L2246" s="52">
        <v>8.5783932282E10</v>
      </c>
      <c r="M2246" s="53">
        <v>8.536991484E10</v>
      </c>
      <c r="N2246" s="49" t="s">
        <v>10874</v>
      </c>
      <c r="O2246" s="40" t="s">
        <v>106</v>
      </c>
      <c r="P2246" s="49" t="s">
        <v>123</v>
      </c>
      <c r="Q2246" s="40" t="s">
        <v>108</v>
      </c>
      <c r="R2246" s="49" t="s">
        <v>1712</v>
      </c>
      <c r="S2246" s="49" t="s">
        <v>1244</v>
      </c>
      <c r="T2246" s="55"/>
      <c r="U2246" s="49" t="s">
        <v>1244</v>
      </c>
      <c r="V2246" s="49" t="s">
        <v>10880</v>
      </c>
      <c r="W2246" s="55"/>
      <c r="X2246" s="54" t="s">
        <v>8749</v>
      </c>
      <c r="Y2246" s="55"/>
      <c r="Z2246" s="40"/>
      <c r="AA2246" s="55"/>
      <c r="AB2246" s="40"/>
      <c r="AC2246" s="40"/>
      <c r="AD2246" s="55"/>
      <c r="AE2246" s="56"/>
      <c r="AF2246" s="56"/>
      <c r="AG2246" s="56"/>
      <c r="AH2246" s="56"/>
      <c r="AI2246" s="56"/>
      <c r="AJ2246" s="56"/>
      <c r="AK2246" s="56"/>
    </row>
    <row r="2247" ht="26.25" customHeight="1">
      <c r="A2247" s="40">
        <v>2139.0</v>
      </c>
      <c r="B2247" s="49" t="s">
        <v>10881</v>
      </c>
      <c r="C2247" s="49" t="s">
        <v>10882</v>
      </c>
      <c r="D2247" s="68" t="s">
        <v>10883</v>
      </c>
      <c r="E2247" s="68"/>
      <c r="F2247" s="41" t="s">
        <v>101</v>
      </c>
      <c r="G2247" s="40" t="s">
        <v>102</v>
      </c>
      <c r="H2247" s="49" t="s">
        <v>10884</v>
      </c>
      <c r="I2247" s="49" t="s">
        <v>10885</v>
      </c>
      <c r="J2247" s="49" t="s">
        <v>11</v>
      </c>
      <c r="K2247" s="49" t="s">
        <v>105</v>
      </c>
      <c r="L2247" s="52">
        <v>8.1804496007E10</v>
      </c>
      <c r="M2247" s="53">
        <v>8.1382287267E10</v>
      </c>
      <c r="N2247" s="49" t="s">
        <v>10881</v>
      </c>
      <c r="O2247" s="40" t="s">
        <v>10886</v>
      </c>
      <c r="P2247" s="49" t="s">
        <v>123</v>
      </c>
      <c r="Q2247" s="40" t="s">
        <v>139</v>
      </c>
      <c r="R2247" s="49" t="s">
        <v>10887</v>
      </c>
      <c r="S2247" s="55"/>
      <c r="T2247" s="55"/>
      <c r="U2247" s="49" t="s">
        <v>10888</v>
      </c>
      <c r="V2247" s="49" t="s">
        <v>102</v>
      </c>
      <c r="W2247" s="55"/>
      <c r="X2247" s="54" t="s">
        <v>10889</v>
      </c>
      <c r="Y2247" s="55"/>
      <c r="Z2247" s="40"/>
      <c r="AA2247" s="55"/>
      <c r="AB2247" s="40"/>
      <c r="AC2247" s="40"/>
      <c r="AD2247" s="55"/>
      <c r="AE2247" s="56"/>
      <c r="AF2247" s="56"/>
      <c r="AG2247" s="56"/>
      <c r="AH2247" s="56"/>
      <c r="AI2247" s="56"/>
      <c r="AJ2247" s="56"/>
      <c r="AK2247" s="56"/>
    </row>
    <row r="2248" ht="26.25" customHeight="1">
      <c r="A2248" s="40">
        <v>2140.0</v>
      </c>
      <c r="B2248" s="49" t="s">
        <v>10890</v>
      </c>
      <c r="C2248" s="49" t="s">
        <v>10891</v>
      </c>
      <c r="D2248" s="68" t="s">
        <v>10892</v>
      </c>
      <c r="E2248" s="68"/>
      <c r="F2248" s="41" t="s">
        <v>101</v>
      </c>
      <c r="G2248" s="40" t="s">
        <v>102</v>
      </c>
      <c r="H2248" s="49" t="s">
        <v>10893</v>
      </c>
      <c r="I2248" s="49" t="s">
        <v>2609</v>
      </c>
      <c r="J2248" s="49" t="s">
        <v>13</v>
      </c>
      <c r="K2248" s="49" t="s">
        <v>10894</v>
      </c>
      <c r="L2248" s="52">
        <v>8.5719711531E10</v>
      </c>
      <c r="M2248" s="53">
        <v>8.1586951393E10</v>
      </c>
      <c r="N2248" s="49" t="s">
        <v>10890</v>
      </c>
      <c r="O2248" s="40" t="s">
        <v>177</v>
      </c>
      <c r="P2248" s="49" t="s">
        <v>123</v>
      </c>
      <c r="Q2248" s="40" t="s">
        <v>10895</v>
      </c>
      <c r="R2248" s="49" t="s">
        <v>158</v>
      </c>
      <c r="S2248" s="49" t="s">
        <v>158</v>
      </c>
      <c r="T2248" s="55"/>
      <c r="U2248" s="49" t="s">
        <v>10896</v>
      </c>
      <c r="V2248" s="49" t="s">
        <v>308</v>
      </c>
      <c r="W2248" s="55"/>
      <c r="X2248" s="54" t="s">
        <v>8749</v>
      </c>
      <c r="Y2248" s="55"/>
      <c r="Z2248" s="40"/>
      <c r="AA2248" s="55"/>
      <c r="AB2248" s="40"/>
      <c r="AC2248" s="40"/>
      <c r="AD2248" s="55"/>
      <c r="AE2248" s="56"/>
      <c r="AF2248" s="56"/>
      <c r="AG2248" s="56"/>
      <c r="AH2248" s="56"/>
      <c r="AI2248" s="56"/>
      <c r="AJ2248" s="56"/>
      <c r="AK2248" s="56"/>
    </row>
    <row r="2249" ht="26.25" customHeight="1">
      <c r="A2249" s="40">
        <v>2141.0</v>
      </c>
      <c r="B2249" s="49" t="s">
        <v>10897</v>
      </c>
      <c r="C2249" s="49" t="s">
        <v>10898</v>
      </c>
      <c r="D2249" s="68" t="s">
        <v>4111</v>
      </c>
      <c r="E2249" s="68"/>
      <c r="F2249" s="41" t="s">
        <v>101</v>
      </c>
      <c r="G2249" s="40" t="s">
        <v>200</v>
      </c>
      <c r="H2249" s="49" t="s">
        <v>10899</v>
      </c>
      <c r="I2249" s="49" t="s">
        <v>2235</v>
      </c>
      <c r="J2249" s="49" t="s">
        <v>11</v>
      </c>
      <c r="K2249" s="49" t="s">
        <v>105</v>
      </c>
      <c r="L2249" s="52">
        <v>8.1213640263E10</v>
      </c>
      <c r="M2249" s="53">
        <v>8.129500751E9</v>
      </c>
      <c r="N2249" s="49" t="s">
        <v>10897</v>
      </c>
      <c r="O2249" s="40" t="s">
        <v>4</v>
      </c>
      <c r="P2249" s="49" t="s">
        <v>123</v>
      </c>
      <c r="Q2249" s="40" t="s">
        <v>139</v>
      </c>
      <c r="R2249" s="49" t="s">
        <v>10900</v>
      </c>
      <c r="S2249" s="55"/>
      <c r="T2249" s="55"/>
      <c r="U2249" s="49" t="s">
        <v>10901</v>
      </c>
      <c r="V2249" s="49" t="s">
        <v>10902</v>
      </c>
      <c r="W2249" s="55"/>
      <c r="X2249" s="54" t="s">
        <v>10903</v>
      </c>
      <c r="Y2249" s="55"/>
      <c r="Z2249" s="40"/>
      <c r="AA2249" s="55"/>
      <c r="AB2249" s="40"/>
      <c r="AC2249" s="40"/>
      <c r="AD2249" s="55"/>
      <c r="AE2249" s="56"/>
      <c r="AF2249" s="56"/>
      <c r="AG2249" s="56"/>
      <c r="AH2249" s="56"/>
      <c r="AI2249" s="56"/>
      <c r="AJ2249" s="56"/>
      <c r="AK2249" s="56"/>
    </row>
    <row r="2250" ht="26.25" customHeight="1">
      <c r="A2250" s="40">
        <v>2142.0</v>
      </c>
      <c r="B2250" s="49" t="s">
        <v>917</v>
      </c>
      <c r="C2250" s="49" t="s">
        <v>918</v>
      </c>
      <c r="D2250" s="112">
        <v>32302.0</v>
      </c>
      <c r="E2250" s="112"/>
      <c r="F2250" s="41" t="s">
        <v>101</v>
      </c>
      <c r="G2250" s="40" t="s">
        <v>200</v>
      </c>
      <c r="H2250" s="49" t="s">
        <v>10904</v>
      </c>
      <c r="I2250" s="49" t="s">
        <v>15</v>
      </c>
      <c r="J2250" s="49" t="s">
        <v>15</v>
      </c>
      <c r="K2250" s="49" t="s">
        <v>105</v>
      </c>
      <c r="L2250" s="52">
        <v>8.138252559E10</v>
      </c>
      <c r="M2250" s="53">
        <v>8.5781737719E10</v>
      </c>
      <c r="N2250" s="49" t="s">
        <v>917</v>
      </c>
      <c r="O2250" s="40" t="s">
        <v>106</v>
      </c>
      <c r="P2250" s="49" t="s">
        <v>123</v>
      </c>
      <c r="Q2250" s="40" t="s">
        <v>139</v>
      </c>
      <c r="R2250" s="49" t="s">
        <v>10905</v>
      </c>
      <c r="S2250" s="49" t="s">
        <v>1244</v>
      </c>
      <c r="T2250" s="55"/>
      <c r="U2250" s="49" t="s">
        <v>10906</v>
      </c>
      <c r="V2250" s="49" t="s">
        <v>10907</v>
      </c>
      <c r="W2250" s="55"/>
      <c r="X2250" s="54" t="s">
        <v>10908</v>
      </c>
      <c r="Y2250" s="55"/>
      <c r="Z2250" s="40"/>
      <c r="AA2250" s="55"/>
      <c r="AB2250" s="40"/>
      <c r="AC2250" s="40"/>
      <c r="AD2250" s="55"/>
      <c r="AE2250" s="56"/>
      <c r="AF2250" s="56"/>
      <c r="AG2250" s="56"/>
      <c r="AH2250" s="56"/>
      <c r="AI2250" s="56"/>
      <c r="AJ2250" s="56"/>
      <c r="AK2250" s="56"/>
    </row>
    <row r="2251" ht="26.25" customHeight="1">
      <c r="A2251" s="10">
        <f>A2250+1</f>
        <v>2143</v>
      </c>
      <c r="B2251" s="59"/>
      <c r="C2251" s="60" t="s">
        <v>10909</v>
      </c>
      <c r="D2251" s="61">
        <v>35196.0</v>
      </c>
      <c r="E2251" s="61"/>
      <c r="F2251" s="63" t="s">
        <v>101</v>
      </c>
      <c r="G2251" s="60" t="s">
        <v>102</v>
      </c>
      <c r="H2251" s="60" t="s">
        <v>10910</v>
      </c>
      <c r="I2251" s="60" t="s">
        <v>2867</v>
      </c>
      <c r="J2251" s="60" t="s">
        <v>10</v>
      </c>
      <c r="K2251" s="60" t="s">
        <v>105</v>
      </c>
      <c r="L2251" s="64">
        <v>8.3119312192E10</v>
      </c>
      <c r="M2251" s="64">
        <v>8.3119312192E10</v>
      </c>
      <c r="N2251" s="60" t="s">
        <v>10911</v>
      </c>
      <c r="O2251" s="60" t="s">
        <v>106</v>
      </c>
      <c r="P2251" s="60" t="s">
        <v>1050</v>
      </c>
      <c r="Q2251" s="60" t="s">
        <v>139</v>
      </c>
      <c r="R2251" s="60" t="s">
        <v>638</v>
      </c>
      <c r="S2251" s="60" t="s">
        <v>10912</v>
      </c>
      <c r="T2251" s="60" t="s">
        <v>10913</v>
      </c>
      <c r="U2251" s="60" t="s">
        <v>139</v>
      </c>
      <c r="V2251" s="60" t="s">
        <v>10912</v>
      </c>
      <c r="W2251" s="60" t="s">
        <v>159</v>
      </c>
      <c r="X2251" s="60" t="s">
        <v>139</v>
      </c>
      <c r="Y2251" s="65" t="s">
        <v>10914</v>
      </c>
      <c r="Z2251" s="66"/>
      <c r="AA2251" s="65" t="s">
        <v>10915</v>
      </c>
      <c r="AB2251" s="65" t="s">
        <v>10916</v>
      </c>
      <c r="AC2251" s="66"/>
      <c r="AD2251" s="66"/>
      <c r="AE2251" s="65" t="s">
        <v>10917</v>
      </c>
      <c r="AF2251" s="56"/>
      <c r="AG2251" s="56"/>
      <c r="AH2251" s="56"/>
      <c r="AI2251" s="56"/>
      <c r="AJ2251" s="56"/>
      <c r="AK2251" s="56"/>
    </row>
    <row r="2252" ht="26.25" customHeight="1">
      <c r="A2252" s="40">
        <v>2143.0</v>
      </c>
      <c r="B2252" s="49" t="s">
        <v>10918</v>
      </c>
      <c r="C2252" s="49" t="s">
        <v>10919</v>
      </c>
      <c r="D2252" s="68" t="s">
        <v>10920</v>
      </c>
      <c r="E2252" s="68"/>
      <c r="F2252" s="41" t="s">
        <v>119</v>
      </c>
      <c r="G2252" s="40" t="s">
        <v>102</v>
      </c>
      <c r="H2252" s="49" t="s">
        <v>10921</v>
      </c>
      <c r="I2252" s="49" t="s">
        <v>3643</v>
      </c>
      <c r="J2252" s="49" t="s">
        <v>11</v>
      </c>
      <c r="K2252" s="49" t="s">
        <v>152</v>
      </c>
      <c r="L2252" s="52">
        <v>8.95635961788E11</v>
      </c>
      <c r="M2252" s="53">
        <v>8.1320248237E10</v>
      </c>
      <c r="N2252" s="49" t="s">
        <v>10918</v>
      </c>
      <c r="O2252" s="40" t="s">
        <v>4</v>
      </c>
      <c r="P2252" s="49" t="s">
        <v>123</v>
      </c>
      <c r="Q2252" s="40" t="s">
        <v>139</v>
      </c>
      <c r="R2252" s="49" t="s">
        <v>10922</v>
      </c>
      <c r="S2252" s="49" t="s">
        <v>10923</v>
      </c>
      <c r="T2252" s="55"/>
      <c r="U2252" s="49" t="s">
        <v>3543</v>
      </c>
      <c r="V2252" s="49" t="s">
        <v>8833</v>
      </c>
      <c r="W2252" s="55"/>
      <c r="X2252" s="54" t="s">
        <v>10924</v>
      </c>
      <c r="Y2252" s="55"/>
      <c r="Z2252" s="40"/>
      <c r="AA2252" s="55"/>
      <c r="AB2252" s="40"/>
      <c r="AC2252" s="40"/>
      <c r="AD2252" s="55"/>
      <c r="AE2252" s="56"/>
      <c r="AF2252" s="56"/>
      <c r="AG2252" s="56"/>
      <c r="AH2252" s="56"/>
      <c r="AI2252" s="56"/>
      <c r="AJ2252" s="56"/>
      <c r="AK2252" s="56"/>
    </row>
    <row r="2253" ht="26.25" customHeight="1">
      <c r="A2253" s="40">
        <v>2144.0</v>
      </c>
      <c r="B2253" s="49" t="s">
        <v>1143</v>
      </c>
      <c r="C2253" s="49" t="s">
        <v>1144</v>
      </c>
      <c r="D2253" s="68" t="s">
        <v>4230</v>
      </c>
      <c r="E2253" s="68"/>
      <c r="F2253" s="41" t="s">
        <v>119</v>
      </c>
      <c r="G2253" s="40" t="s">
        <v>102</v>
      </c>
      <c r="H2253" s="49" t="s">
        <v>10925</v>
      </c>
      <c r="I2253" s="49" t="s">
        <v>461</v>
      </c>
      <c r="J2253" s="49" t="s">
        <v>15</v>
      </c>
      <c r="K2253" s="49" t="s">
        <v>10926</v>
      </c>
      <c r="L2253" s="52">
        <v>8.1910148777E10</v>
      </c>
      <c r="M2253" s="53">
        <v>8.1910148777E10</v>
      </c>
      <c r="N2253" s="49" t="s">
        <v>1143</v>
      </c>
      <c r="O2253" s="40" t="s">
        <v>106</v>
      </c>
      <c r="P2253" s="49" t="s">
        <v>123</v>
      </c>
      <c r="Q2253" s="40" t="s">
        <v>139</v>
      </c>
      <c r="R2253" s="49" t="s">
        <v>10927</v>
      </c>
      <c r="S2253" s="49" t="s">
        <v>10928</v>
      </c>
      <c r="T2253" s="55"/>
      <c r="U2253" s="49" t="s">
        <v>10929</v>
      </c>
      <c r="V2253" s="49" t="s">
        <v>10929</v>
      </c>
      <c r="W2253" s="55"/>
      <c r="X2253" s="54" t="s">
        <v>10930</v>
      </c>
      <c r="Y2253" s="55"/>
      <c r="Z2253" s="40"/>
      <c r="AA2253" s="55"/>
      <c r="AB2253" s="40"/>
      <c r="AC2253" s="40"/>
      <c r="AD2253" s="55"/>
      <c r="AE2253" s="56"/>
      <c r="AF2253" s="56"/>
      <c r="AG2253" s="56"/>
      <c r="AH2253" s="56"/>
      <c r="AI2253" s="56"/>
      <c r="AJ2253" s="56"/>
      <c r="AK2253" s="56"/>
    </row>
    <row r="2254" ht="26.25" customHeight="1">
      <c r="A2254" s="40">
        <v>2145.0</v>
      </c>
      <c r="B2254" s="49" t="s">
        <v>10931</v>
      </c>
      <c r="C2254" s="49" t="s">
        <v>10932</v>
      </c>
      <c r="D2254" s="68" t="s">
        <v>10933</v>
      </c>
      <c r="E2254" s="68"/>
      <c r="F2254" s="41" t="s">
        <v>119</v>
      </c>
      <c r="G2254" s="40" t="s">
        <v>102</v>
      </c>
      <c r="H2254" s="49" t="s">
        <v>10934</v>
      </c>
      <c r="I2254" s="49" t="s">
        <v>2873</v>
      </c>
      <c r="J2254" s="49" t="s">
        <v>39</v>
      </c>
      <c r="K2254" s="49" t="s">
        <v>225</v>
      </c>
      <c r="L2254" s="52">
        <v>8.2175291364E10</v>
      </c>
      <c r="M2254" s="53">
        <v>8.5279694994E10</v>
      </c>
      <c r="N2254" s="49" t="s">
        <v>10931</v>
      </c>
      <c r="O2254" s="40" t="s">
        <v>5</v>
      </c>
      <c r="P2254" s="49" t="s">
        <v>123</v>
      </c>
      <c r="Q2254" s="40" t="s">
        <v>108</v>
      </c>
      <c r="R2254" s="49" t="s">
        <v>10935</v>
      </c>
      <c r="S2254" s="49" t="s">
        <v>1244</v>
      </c>
      <c r="T2254" s="55"/>
      <c r="U2254" s="49" t="s">
        <v>10936</v>
      </c>
      <c r="V2254" s="49" t="s">
        <v>10937</v>
      </c>
      <c r="W2254" s="55"/>
      <c r="X2254" s="54" t="s">
        <v>10938</v>
      </c>
      <c r="Y2254" s="55"/>
      <c r="Z2254" s="40"/>
      <c r="AA2254" s="55"/>
      <c r="AB2254" s="40"/>
      <c r="AC2254" s="40"/>
      <c r="AD2254" s="55"/>
      <c r="AE2254" s="56"/>
      <c r="AF2254" s="56"/>
      <c r="AG2254" s="56"/>
      <c r="AH2254" s="56"/>
      <c r="AI2254" s="56"/>
      <c r="AJ2254" s="56"/>
      <c r="AK2254" s="56"/>
    </row>
    <row r="2255" ht="26.25" customHeight="1">
      <c r="A2255" s="40">
        <v>2146.0</v>
      </c>
      <c r="B2255" s="49" t="s">
        <v>10939</v>
      </c>
      <c r="C2255" s="49" t="s">
        <v>10940</v>
      </c>
      <c r="D2255" s="68" t="s">
        <v>4006</v>
      </c>
      <c r="E2255" s="68"/>
      <c r="F2255" s="41" t="s">
        <v>101</v>
      </c>
      <c r="G2255" s="40" t="s">
        <v>102</v>
      </c>
      <c r="H2255" s="49" t="s">
        <v>10941</v>
      </c>
      <c r="I2255" s="49" t="s">
        <v>15</v>
      </c>
      <c r="J2255" s="49" t="s">
        <v>15</v>
      </c>
      <c r="K2255" s="49" t="s">
        <v>10942</v>
      </c>
      <c r="L2255" s="52">
        <v>8.5822611422E10</v>
      </c>
      <c r="M2255" s="53">
        <v>8.5591794473E10</v>
      </c>
      <c r="N2255" s="49" t="s">
        <v>10939</v>
      </c>
      <c r="O2255" s="40" t="s">
        <v>177</v>
      </c>
      <c r="P2255" s="49" t="s">
        <v>123</v>
      </c>
      <c r="Q2255" s="40" t="s">
        <v>139</v>
      </c>
      <c r="R2255" s="49" t="s">
        <v>10943</v>
      </c>
      <c r="S2255" s="55"/>
      <c r="T2255" s="55"/>
      <c r="U2255" s="49" t="s">
        <v>10944</v>
      </c>
      <c r="V2255" s="49" t="s">
        <v>102</v>
      </c>
      <c r="W2255" s="55"/>
      <c r="X2255" s="54" t="s">
        <v>10782</v>
      </c>
      <c r="Y2255" s="55"/>
      <c r="Z2255" s="40"/>
      <c r="AA2255" s="55"/>
      <c r="AB2255" s="40"/>
      <c r="AC2255" s="40"/>
      <c r="AD2255" s="55"/>
      <c r="AE2255" s="56"/>
      <c r="AF2255" s="56"/>
      <c r="AG2255" s="56"/>
      <c r="AH2255" s="56"/>
      <c r="AI2255" s="56"/>
      <c r="AJ2255" s="56"/>
      <c r="AK2255" s="56"/>
    </row>
    <row r="2256" ht="26.25" customHeight="1">
      <c r="A2256" s="40">
        <v>2147.0</v>
      </c>
      <c r="B2256" s="49" t="s">
        <v>10945</v>
      </c>
      <c r="C2256" s="49" t="s">
        <v>10946</v>
      </c>
      <c r="D2256" s="68" t="s">
        <v>10947</v>
      </c>
      <c r="E2256" s="68"/>
      <c r="F2256" s="41" t="s">
        <v>119</v>
      </c>
      <c r="G2256" s="40" t="s">
        <v>102</v>
      </c>
      <c r="H2256" s="49" t="s">
        <v>10948</v>
      </c>
      <c r="I2256" s="49" t="s">
        <v>2202</v>
      </c>
      <c r="J2256" s="49" t="s">
        <v>15</v>
      </c>
      <c r="K2256" s="49" t="s">
        <v>7221</v>
      </c>
      <c r="L2256" s="52">
        <v>8.121338603E10</v>
      </c>
      <c r="M2256" s="53">
        <v>8.7835521676E10</v>
      </c>
      <c r="N2256" s="49" t="s">
        <v>10945</v>
      </c>
      <c r="O2256" s="40" t="s">
        <v>106</v>
      </c>
      <c r="P2256" s="49" t="s">
        <v>123</v>
      </c>
      <c r="Q2256" s="40" t="s">
        <v>139</v>
      </c>
      <c r="R2256" s="49" t="s">
        <v>1829</v>
      </c>
      <c r="S2256" s="55"/>
      <c r="T2256" s="55"/>
      <c r="U2256" s="49" t="s">
        <v>10949</v>
      </c>
      <c r="V2256" s="49" t="s">
        <v>10950</v>
      </c>
      <c r="W2256" s="55"/>
      <c r="X2256" s="54" t="s">
        <v>10951</v>
      </c>
      <c r="Y2256" s="55"/>
      <c r="Z2256" s="40"/>
      <c r="AA2256" s="55"/>
      <c r="AB2256" s="40"/>
      <c r="AC2256" s="40"/>
      <c r="AD2256" s="55"/>
      <c r="AE2256" s="56"/>
      <c r="AF2256" s="56"/>
      <c r="AG2256" s="56"/>
      <c r="AH2256" s="56"/>
      <c r="AI2256" s="56"/>
      <c r="AJ2256" s="56"/>
      <c r="AK2256" s="56"/>
    </row>
    <row r="2257" ht="26.25" customHeight="1">
      <c r="A2257" s="40">
        <v>2148.0</v>
      </c>
      <c r="B2257" s="49" t="s">
        <v>10952</v>
      </c>
      <c r="C2257" s="49" t="s">
        <v>10953</v>
      </c>
      <c r="D2257" s="68" t="s">
        <v>10954</v>
      </c>
      <c r="E2257" s="68"/>
      <c r="F2257" s="41" t="s">
        <v>101</v>
      </c>
      <c r="G2257" s="40" t="s">
        <v>102</v>
      </c>
      <c r="H2257" s="49" t="s">
        <v>10955</v>
      </c>
      <c r="I2257" s="49" t="s">
        <v>10956</v>
      </c>
      <c r="J2257" s="49" t="s">
        <v>11</v>
      </c>
      <c r="K2257" s="49" t="s">
        <v>105</v>
      </c>
      <c r="L2257" s="52">
        <v>8.2119185928E10</v>
      </c>
      <c r="M2257" s="53">
        <v>8.2123939905E10</v>
      </c>
      <c r="N2257" s="49" t="s">
        <v>10952</v>
      </c>
      <c r="O2257" s="40" t="s">
        <v>177</v>
      </c>
      <c r="P2257" s="49" t="s">
        <v>123</v>
      </c>
      <c r="Q2257" s="40" t="s">
        <v>108</v>
      </c>
      <c r="R2257" s="49" t="s">
        <v>638</v>
      </c>
      <c r="S2257" s="49" t="s">
        <v>10957</v>
      </c>
      <c r="T2257" s="55"/>
      <c r="U2257" s="49" t="s">
        <v>10958</v>
      </c>
      <c r="V2257" s="49" t="s">
        <v>10959</v>
      </c>
      <c r="W2257" s="55"/>
      <c r="X2257" s="54" t="s">
        <v>10960</v>
      </c>
      <c r="Y2257" s="55"/>
      <c r="Z2257" s="40"/>
      <c r="AA2257" s="55"/>
      <c r="AB2257" s="40"/>
      <c r="AC2257" s="40"/>
      <c r="AD2257" s="55"/>
      <c r="AE2257" s="56"/>
      <c r="AF2257" s="56"/>
      <c r="AG2257" s="56"/>
      <c r="AH2257" s="56"/>
      <c r="AI2257" s="56"/>
      <c r="AJ2257" s="56"/>
      <c r="AK2257" s="56"/>
    </row>
    <row r="2258" ht="26.25" customHeight="1">
      <c r="A2258" s="40">
        <v>2149.0</v>
      </c>
      <c r="B2258" s="49" t="s">
        <v>10961</v>
      </c>
      <c r="C2258" s="49" t="s">
        <v>10962</v>
      </c>
      <c r="D2258" s="68" t="s">
        <v>10963</v>
      </c>
      <c r="E2258" s="68"/>
      <c r="F2258" s="41" t="s">
        <v>119</v>
      </c>
      <c r="G2258" s="40" t="s">
        <v>200</v>
      </c>
      <c r="H2258" s="49" t="s">
        <v>10964</v>
      </c>
      <c r="I2258" s="49" t="s">
        <v>4655</v>
      </c>
      <c r="J2258" s="49" t="s">
        <v>15</v>
      </c>
      <c r="K2258" s="49" t="s">
        <v>105</v>
      </c>
      <c r="L2258" s="52">
        <v>8.9653440114E10</v>
      </c>
      <c r="M2258" s="53">
        <v>8.999005405E9</v>
      </c>
      <c r="N2258" s="49" t="s">
        <v>10961</v>
      </c>
      <c r="O2258" s="40" t="s">
        <v>2890</v>
      </c>
      <c r="P2258" s="49" t="s">
        <v>123</v>
      </c>
      <c r="Q2258" s="40" t="s">
        <v>139</v>
      </c>
      <c r="R2258" s="49" t="s">
        <v>10965</v>
      </c>
      <c r="S2258" s="55"/>
      <c r="T2258" s="55"/>
      <c r="U2258" s="49" t="s">
        <v>10966</v>
      </c>
      <c r="V2258" s="49" t="s">
        <v>10967</v>
      </c>
      <c r="W2258" s="55"/>
      <c r="X2258" s="55"/>
      <c r="Y2258" s="55"/>
      <c r="Z2258" s="40"/>
      <c r="AA2258" s="55"/>
      <c r="AB2258" s="40"/>
      <c r="AC2258" s="40"/>
      <c r="AD2258" s="55"/>
      <c r="AE2258" s="56"/>
      <c r="AF2258" s="56"/>
      <c r="AG2258" s="56"/>
      <c r="AH2258" s="56"/>
      <c r="AI2258" s="56"/>
      <c r="AJ2258" s="56"/>
      <c r="AK2258" s="56"/>
    </row>
    <row r="2259" ht="26.25" customHeight="1">
      <c r="A2259" s="40">
        <v>2150.0</v>
      </c>
      <c r="B2259" s="49" t="s">
        <v>10968</v>
      </c>
      <c r="C2259" s="49" t="s">
        <v>10969</v>
      </c>
      <c r="D2259" s="67">
        <v>34583.0</v>
      </c>
      <c r="E2259" s="67"/>
      <c r="F2259" s="41" t="s">
        <v>101</v>
      </c>
      <c r="G2259" s="40" t="s">
        <v>102</v>
      </c>
      <c r="H2259" s="49" t="s">
        <v>10970</v>
      </c>
      <c r="I2259" s="49" t="s">
        <v>224</v>
      </c>
      <c r="J2259" s="49" t="s">
        <v>15</v>
      </c>
      <c r="K2259" s="49" t="s">
        <v>105</v>
      </c>
      <c r="L2259" s="52">
        <v>8.1517937507E10</v>
      </c>
      <c r="M2259" s="53">
        <v>8.951795599E10</v>
      </c>
      <c r="N2259" s="49" t="s">
        <v>10968</v>
      </c>
      <c r="O2259" s="40" t="s">
        <v>5</v>
      </c>
      <c r="P2259" s="49" t="s">
        <v>123</v>
      </c>
      <c r="Q2259" s="40" t="s">
        <v>108</v>
      </c>
      <c r="R2259" s="49" t="s">
        <v>10971</v>
      </c>
      <c r="S2259" s="49" t="s">
        <v>1244</v>
      </c>
      <c r="T2259" s="55"/>
      <c r="U2259" s="49" t="s">
        <v>10972</v>
      </c>
      <c r="V2259" s="49" t="s">
        <v>1244</v>
      </c>
      <c r="W2259" s="55"/>
      <c r="X2259" s="54" t="s">
        <v>10973</v>
      </c>
      <c r="Y2259" s="55"/>
      <c r="Z2259" s="40"/>
      <c r="AA2259" s="55"/>
      <c r="AB2259" s="40"/>
      <c r="AC2259" s="40"/>
      <c r="AD2259" s="55"/>
      <c r="AE2259" s="56"/>
      <c r="AF2259" s="56"/>
      <c r="AG2259" s="56"/>
      <c r="AH2259" s="56"/>
      <c r="AI2259" s="56"/>
      <c r="AJ2259" s="56"/>
      <c r="AK2259" s="56"/>
    </row>
    <row r="2260" ht="26.25" customHeight="1">
      <c r="A2260" s="40">
        <v>2151.0</v>
      </c>
      <c r="B2260" s="49" t="s">
        <v>10974</v>
      </c>
      <c r="C2260" s="49" t="s">
        <v>10975</v>
      </c>
      <c r="D2260" s="67">
        <v>35530.0</v>
      </c>
      <c r="E2260" s="67"/>
      <c r="F2260" s="41" t="s">
        <v>101</v>
      </c>
      <c r="G2260" s="40" t="s">
        <v>102</v>
      </c>
      <c r="H2260" s="49" t="s">
        <v>10976</v>
      </c>
      <c r="I2260" s="49" t="s">
        <v>2235</v>
      </c>
      <c r="J2260" s="49" t="s">
        <v>11</v>
      </c>
      <c r="K2260" s="49" t="s">
        <v>105</v>
      </c>
      <c r="L2260" s="52">
        <v>8.1514079327E10</v>
      </c>
      <c r="M2260" s="53">
        <v>8.95704275802E11</v>
      </c>
      <c r="N2260" s="49" t="s">
        <v>10974</v>
      </c>
      <c r="O2260" s="40" t="s">
        <v>106</v>
      </c>
      <c r="P2260" s="49" t="s">
        <v>123</v>
      </c>
      <c r="Q2260" s="40" t="s">
        <v>139</v>
      </c>
      <c r="R2260" s="49" t="s">
        <v>1716</v>
      </c>
      <c r="S2260" s="49" t="s">
        <v>10977</v>
      </c>
      <c r="T2260" s="55"/>
      <c r="U2260" s="49" t="s">
        <v>1716</v>
      </c>
      <c r="V2260" s="49" t="s">
        <v>102</v>
      </c>
      <c r="W2260" s="55"/>
      <c r="X2260" s="54" t="s">
        <v>10978</v>
      </c>
      <c r="Y2260" s="55"/>
      <c r="Z2260" s="40"/>
      <c r="AA2260" s="55"/>
      <c r="AB2260" s="40"/>
      <c r="AC2260" s="40"/>
      <c r="AD2260" s="55"/>
      <c r="AE2260" s="56"/>
      <c r="AF2260" s="56"/>
      <c r="AG2260" s="56"/>
      <c r="AH2260" s="56"/>
      <c r="AI2260" s="56"/>
      <c r="AJ2260" s="56"/>
      <c r="AK2260" s="56"/>
    </row>
    <row r="2261" ht="26.25" customHeight="1">
      <c r="A2261" s="40">
        <v>2152.0</v>
      </c>
      <c r="B2261" s="49" t="s">
        <v>10979</v>
      </c>
      <c r="C2261" s="49" t="s">
        <v>10980</v>
      </c>
      <c r="D2261" s="67">
        <v>34791.0</v>
      </c>
      <c r="E2261" s="67"/>
      <c r="F2261" s="41" t="s">
        <v>101</v>
      </c>
      <c r="G2261" s="40" t="s">
        <v>102</v>
      </c>
      <c r="H2261" s="49" t="s">
        <v>10981</v>
      </c>
      <c r="I2261" s="49" t="s">
        <v>6626</v>
      </c>
      <c r="J2261" s="49" t="s">
        <v>11</v>
      </c>
      <c r="K2261" s="49" t="s">
        <v>105</v>
      </c>
      <c r="L2261" s="52">
        <v>8.2319244885E10</v>
      </c>
      <c r="M2261" s="53">
        <v>8.7802094105E10</v>
      </c>
      <c r="N2261" s="49" t="s">
        <v>10979</v>
      </c>
      <c r="O2261" s="40" t="s">
        <v>5</v>
      </c>
      <c r="P2261" s="49" t="s">
        <v>123</v>
      </c>
      <c r="Q2261" s="40" t="s">
        <v>108</v>
      </c>
      <c r="R2261" s="49" t="s">
        <v>10982</v>
      </c>
      <c r="S2261" s="49" t="s">
        <v>10983</v>
      </c>
      <c r="T2261" s="55"/>
      <c r="U2261" s="49" t="s">
        <v>10984</v>
      </c>
      <c r="V2261" s="49" t="s">
        <v>10985</v>
      </c>
      <c r="W2261" s="55"/>
      <c r="X2261" s="54" t="s">
        <v>10986</v>
      </c>
      <c r="Y2261" s="55"/>
      <c r="Z2261" s="40"/>
      <c r="AA2261" s="55"/>
      <c r="AB2261" s="40"/>
      <c r="AC2261" s="40"/>
      <c r="AD2261" s="55"/>
      <c r="AE2261" s="56"/>
      <c r="AF2261" s="56"/>
      <c r="AG2261" s="56"/>
      <c r="AH2261" s="56"/>
      <c r="AI2261" s="56"/>
      <c r="AJ2261" s="56"/>
      <c r="AK2261" s="56"/>
    </row>
    <row r="2262" ht="26.25" customHeight="1">
      <c r="A2262" s="40">
        <v>2153.0</v>
      </c>
      <c r="B2262" s="49" t="s">
        <v>10987</v>
      </c>
      <c r="C2262" s="49" t="s">
        <v>10988</v>
      </c>
      <c r="D2262" s="68" t="s">
        <v>10989</v>
      </c>
      <c r="E2262" s="68"/>
      <c r="F2262" s="41" t="s">
        <v>101</v>
      </c>
      <c r="G2262" s="40" t="s">
        <v>102</v>
      </c>
      <c r="H2262" s="49" t="s">
        <v>10990</v>
      </c>
      <c r="I2262" s="49" t="s">
        <v>2775</v>
      </c>
      <c r="J2262" s="49" t="s">
        <v>15</v>
      </c>
      <c r="K2262" s="49" t="s">
        <v>590</v>
      </c>
      <c r="L2262" s="52">
        <v>8.815924826E9</v>
      </c>
      <c r="M2262" s="53">
        <v>8.81130799E9</v>
      </c>
      <c r="N2262" s="49" t="s">
        <v>10987</v>
      </c>
      <c r="O2262" s="40" t="s">
        <v>106</v>
      </c>
      <c r="P2262" s="49" t="s">
        <v>123</v>
      </c>
      <c r="Q2262" s="40" t="s">
        <v>108</v>
      </c>
      <c r="R2262" s="49" t="s">
        <v>10991</v>
      </c>
      <c r="S2262" s="49" t="s">
        <v>10992</v>
      </c>
      <c r="T2262" s="55"/>
      <c r="U2262" s="49" t="s">
        <v>1716</v>
      </c>
      <c r="V2262" s="49" t="s">
        <v>1244</v>
      </c>
      <c r="W2262" s="55"/>
      <c r="X2262" s="54" t="s">
        <v>10993</v>
      </c>
      <c r="Y2262" s="55"/>
      <c r="Z2262" s="40"/>
      <c r="AA2262" s="55"/>
      <c r="AB2262" s="40"/>
      <c r="AC2262" s="40"/>
      <c r="AD2262" s="55"/>
      <c r="AE2262" s="56"/>
      <c r="AF2262" s="56"/>
      <c r="AG2262" s="56"/>
      <c r="AH2262" s="56"/>
      <c r="AI2262" s="56"/>
      <c r="AJ2262" s="56"/>
      <c r="AK2262" s="56"/>
    </row>
    <row r="2263" ht="26.25" customHeight="1">
      <c r="A2263" s="40">
        <v>2154.0</v>
      </c>
      <c r="B2263" s="49" t="s">
        <v>10994</v>
      </c>
      <c r="C2263" s="49" t="s">
        <v>10995</v>
      </c>
      <c r="D2263" s="67">
        <v>33733.0</v>
      </c>
      <c r="E2263" s="67"/>
      <c r="F2263" s="41" t="s">
        <v>101</v>
      </c>
      <c r="G2263" s="40" t="s">
        <v>102</v>
      </c>
      <c r="H2263" s="49" t="s">
        <v>10996</v>
      </c>
      <c r="I2263" s="49" t="s">
        <v>7445</v>
      </c>
      <c r="J2263" s="49" t="s">
        <v>24</v>
      </c>
      <c r="K2263" s="49" t="s">
        <v>105</v>
      </c>
      <c r="L2263" s="52">
        <v>8.1226627702E10</v>
      </c>
      <c r="M2263" s="53">
        <v>8.8232551011E10</v>
      </c>
      <c r="N2263" s="49" t="s">
        <v>10994</v>
      </c>
      <c r="O2263" s="40" t="s">
        <v>2890</v>
      </c>
      <c r="P2263" s="49" t="s">
        <v>123</v>
      </c>
      <c r="Q2263" s="40" t="s">
        <v>108</v>
      </c>
      <c r="R2263" s="49" t="s">
        <v>10997</v>
      </c>
      <c r="S2263" s="55"/>
      <c r="T2263" s="55"/>
      <c r="U2263" s="49" t="s">
        <v>10998</v>
      </c>
      <c r="V2263" s="49" t="s">
        <v>10999</v>
      </c>
      <c r="W2263" s="55"/>
      <c r="X2263" s="54" t="s">
        <v>11000</v>
      </c>
      <c r="Y2263" s="55"/>
      <c r="Z2263" s="40"/>
      <c r="AA2263" s="55"/>
      <c r="AB2263" s="40"/>
      <c r="AC2263" s="40"/>
      <c r="AD2263" s="55"/>
      <c r="AE2263" s="56"/>
      <c r="AF2263" s="56"/>
      <c r="AG2263" s="56"/>
      <c r="AH2263" s="56"/>
      <c r="AI2263" s="56"/>
      <c r="AJ2263" s="56"/>
      <c r="AK2263" s="56"/>
    </row>
    <row r="2264" ht="26.25" customHeight="1">
      <c r="A2264" s="10">
        <f>A2263+1</f>
        <v>2155</v>
      </c>
      <c r="B2264" s="56"/>
      <c r="C2264" s="66" t="s">
        <v>11001</v>
      </c>
      <c r="D2264" s="61">
        <v>37132.0</v>
      </c>
      <c r="E2264" s="62" t="s">
        <v>11002</v>
      </c>
      <c r="F2264" s="78" t="s">
        <v>119</v>
      </c>
      <c r="G2264" s="66" t="s">
        <v>102</v>
      </c>
      <c r="H2264" s="66" t="s">
        <v>11003</v>
      </c>
      <c r="I2264" s="66" t="s">
        <v>11004</v>
      </c>
      <c r="J2264" s="66" t="s">
        <v>54</v>
      </c>
      <c r="K2264" s="66" t="s">
        <v>105</v>
      </c>
      <c r="L2264" s="79">
        <v>8.2283729673E10</v>
      </c>
      <c r="M2264" s="83" t="str">
        <f>+62 822-1438-9950</f>
        <v>#ERROR!</v>
      </c>
      <c r="N2264" s="66" t="s">
        <v>11005</v>
      </c>
      <c r="O2264" s="81" t="s">
        <v>106</v>
      </c>
      <c r="P2264" s="66" t="s">
        <v>1050</v>
      </c>
      <c r="Q2264" s="66" t="s">
        <v>588</v>
      </c>
      <c r="R2264" s="66" t="s">
        <v>394</v>
      </c>
      <c r="S2264" s="66" t="s">
        <v>11006</v>
      </c>
      <c r="T2264" s="66" t="s">
        <v>3111</v>
      </c>
      <c r="U2264" s="66" t="s">
        <v>11007</v>
      </c>
      <c r="V2264" s="66" t="s">
        <v>3111</v>
      </c>
      <c r="W2264" s="66" t="s">
        <v>593</v>
      </c>
      <c r="X2264" s="66" t="s">
        <v>11008</v>
      </c>
      <c r="Y2264" s="82" t="s">
        <v>11009</v>
      </c>
      <c r="Z2264" s="66" t="s">
        <v>271</v>
      </c>
      <c r="AA2264" s="82" t="s">
        <v>11010</v>
      </c>
      <c r="AB2264" s="82" t="s">
        <v>11011</v>
      </c>
      <c r="AC2264" s="66" t="s">
        <v>11012</v>
      </c>
      <c r="AD2264" s="82" t="s">
        <v>11013</v>
      </c>
      <c r="AE2264" s="66"/>
      <c r="AF2264" s="56"/>
      <c r="AG2264" s="56"/>
      <c r="AH2264" s="56"/>
      <c r="AI2264" s="56"/>
      <c r="AJ2264" s="56"/>
      <c r="AK2264" s="56"/>
    </row>
    <row r="2265" ht="26.25" customHeight="1">
      <c r="A2265" s="40">
        <v>2155.0</v>
      </c>
      <c r="B2265" s="49" t="s">
        <v>11014</v>
      </c>
      <c r="C2265" s="49" t="s">
        <v>11015</v>
      </c>
      <c r="D2265" s="68" t="s">
        <v>11016</v>
      </c>
      <c r="E2265" s="68"/>
      <c r="F2265" s="41" t="s">
        <v>119</v>
      </c>
      <c r="G2265" s="40" t="s">
        <v>200</v>
      </c>
      <c r="H2265" s="49" t="s">
        <v>11017</v>
      </c>
      <c r="I2265" s="49" t="s">
        <v>15</v>
      </c>
      <c r="J2265" s="49" t="s">
        <v>15</v>
      </c>
      <c r="K2265" s="49" t="s">
        <v>105</v>
      </c>
      <c r="L2265" s="52">
        <v>8.1293623394E10</v>
      </c>
      <c r="M2265" s="53">
        <v>8.2112136071E10</v>
      </c>
      <c r="N2265" s="49" t="s">
        <v>11014</v>
      </c>
      <c r="O2265" s="40" t="s">
        <v>4</v>
      </c>
      <c r="P2265" s="49" t="s">
        <v>123</v>
      </c>
      <c r="Q2265" s="40" t="s">
        <v>139</v>
      </c>
      <c r="R2265" s="49" t="s">
        <v>11018</v>
      </c>
      <c r="S2265" s="49" t="s">
        <v>11019</v>
      </c>
      <c r="T2265" s="49" t="s">
        <v>156</v>
      </c>
      <c r="U2265" s="49" t="s">
        <v>158</v>
      </c>
      <c r="V2265" s="49" t="s">
        <v>11020</v>
      </c>
      <c r="W2265" s="49" t="s">
        <v>145</v>
      </c>
      <c r="X2265" s="49" t="s">
        <v>11021</v>
      </c>
      <c r="Y2265" s="55"/>
      <c r="Z2265" s="40"/>
      <c r="AA2265" s="55"/>
      <c r="AB2265" s="40"/>
      <c r="AC2265" s="40"/>
      <c r="AD2265" s="55"/>
      <c r="AE2265" s="56"/>
      <c r="AF2265" s="56"/>
      <c r="AG2265" s="56"/>
      <c r="AH2265" s="56"/>
      <c r="AI2265" s="56"/>
      <c r="AJ2265" s="56"/>
      <c r="AK2265" s="56"/>
    </row>
    <row r="2266" ht="26.25" customHeight="1">
      <c r="A2266" s="40">
        <v>2156.0</v>
      </c>
      <c r="B2266" s="49" t="s">
        <v>11022</v>
      </c>
      <c r="C2266" s="49" t="s">
        <v>9918</v>
      </c>
      <c r="D2266" s="67">
        <v>33087.0</v>
      </c>
      <c r="E2266" s="67"/>
      <c r="F2266" s="41" t="s">
        <v>119</v>
      </c>
      <c r="G2266" s="40" t="s">
        <v>102</v>
      </c>
      <c r="H2266" s="49" t="s">
        <v>11023</v>
      </c>
      <c r="I2266" s="49" t="s">
        <v>2308</v>
      </c>
      <c r="J2266" s="49" t="s">
        <v>11</v>
      </c>
      <c r="K2266" s="49" t="s">
        <v>145</v>
      </c>
      <c r="L2266" s="52">
        <v>8.98646829E9</v>
      </c>
      <c r="M2266" s="53">
        <v>8.1219871278E10</v>
      </c>
      <c r="N2266" s="49" t="s">
        <v>11022</v>
      </c>
      <c r="O2266" s="40" t="s">
        <v>5</v>
      </c>
      <c r="P2266" s="49" t="s">
        <v>10363</v>
      </c>
      <c r="Q2266" s="40" t="s">
        <v>139</v>
      </c>
      <c r="R2266" s="49" t="s">
        <v>11024</v>
      </c>
      <c r="S2266" s="49" t="s">
        <v>1244</v>
      </c>
      <c r="T2266" s="49" t="s">
        <v>156</v>
      </c>
      <c r="U2266" s="49" t="s">
        <v>11025</v>
      </c>
      <c r="V2266" s="49" t="s">
        <v>11026</v>
      </c>
      <c r="W2266" s="49" t="s">
        <v>11027</v>
      </c>
      <c r="X2266" s="49" t="s">
        <v>11028</v>
      </c>
      <c r="Y2266" s="55"/>
      <c r="Z2266" s="40"/>
      <c r="AA2266" s="55"/>
      <c r="AB2266" s="40"/>
      <c r="AC2266" s="40"/>
      <c r="AD2266" s="55"/>
      <c r="AE2266" s="56"/>
      <c r="AF2266" s="56"/>
      <c r="AG2266" s="56"/>
      <c r="AH2266" s="56"/>
      <c r="AI2266" s="56"/>
      <c r="AJ2266" s="56"/>
      <c r="AK2266" s="56"/>
    </row>
    <row r="2267" ht="26.25" customHeight="1">
      <c r="A2267" s="10">
        <f>A2266+1</f>
        <v>2157</v>
      </c>
      <c r="B2267" s="56"/>
      <c r="C2267" s="66" t="s">
        <v>11029</v>
      </c>
      <c r="D2267" s="61">
        <v>37132.0</v>
      </c>
      <c r="E2267" s="62" t="s">
        <v>11030</v>
      </c>
      <c r="F2267" s="78" t="s">
        <v>119</v>
      </c>
      <c r="G2267" s="66" t="s">
        <v>102</v>
      </c>
      <c r="H2267" s="66" t="s">
        <v>11031</v>
      </c>
      <c r="I2267" s="66" t="s">
        <v>11032</v>
      </c>
      <c r="J2267" s="66" t="s">
        <v>54</v>
      </c>
      <c r="K2267" s="66" t="s">
        <v>105</v>
      </c>
      <c r="L2267" s="79">
        <v>8.2283729683E10</v>
      </c>
      <c r="M2267" s="83" t="str">
        <f>+62 822-1438-9950</f>
        <v>#ERROR!</v>
      </c>
      <c r="N2267" s="66" t="s">
        <v>11033</v>
      </c>
      <c r="O2267" s="81" t="s">
        <v>106</v>
      </c>
      <c r="P2267" s="66" t="s">
        <v>1050</v>
      </c>
      <c r="Q2267" s="66" t="s">
        <v>588</v>
      </c>
      <c r="R2267" s="66" t="s">
        <v>394</v>
      </c>
      <c r="S2267" s="66" t="s">
        <v>11034</v>
      </c>
      <c r="T2267" s="66" t="s">
        <v>308</v>
      </c>
      <c r="U2267" s="66" t="s">
        <v>11035</v>
      </c>
      <c r="V2267" s="66" t="s">
        <v>308</v>
      </c>
      <c r="W2267" s="66" t="s">
        <v>593</v>
      </c>
      <c r="X2267" s="66" t="s">
        <v>11036</v>
      </c>
      <c r="Y2267" s="82" t="s">
        <v>11037</v>
      </c>
      <c r="Z2267" s="66" t="s">
        <v>167</v>
      </c>
      <c r="AA2267" s="82" t="s">
        <v>11038</v>
      </c>
      <c r="AB2267" s="82" t="s">
        <v>11039</v>
      </c>
      <c r="AC2267" s="66" t="s">
        <v>11040</v>
      </c>
      <c r="AD2267" s="82" t="s">
        <v>11041</v>
      </c>
      <c r="AE2267" s="66"/>
      <c r="AF2267" s="56"/>
      <c r="AG2267" s="56"/>
      <c r="AH2267" s="56"/>
      <c r="AI2267" s="56"/>
      <c r="AJ2267" s="56"/>
      <c r="AK2267" s="56"/>
    </row>
    <row r="2268" ht="26.25" customHeight="1">
      <c r="A2268" s="40">
        <v>2157.0</v>
      </c>
      <c r="B2268" s="49" t="s">
        <v>11042</v>
      </c>
      <c r="C2268" s="49" t="s">
        <v>11043</v>
      </c>
      <c r="D2268" s="68" t="s">
        <v>11044</v>
      </c>
      <c r="E2268" s="68"/>
      <c r="F2268" s="41" t="s">
        <v>119</v>
      </c>
      <c r="G2268" s="40" t="s">
        <v>102</v>
      </c>
      <c r="H2268" s="49" t="s">
        <v>11045</v>
      </c>
      <c r="I2268" s="49" t="s">
        <v>2308</v>
      </c>
      <c r="J2268" s="49" t="s">
        <v>11</v>
      </c>
      <c r="K2268" s="49" t="s">
        <v>105</v>
      </c>
      <c r="L2268" s="52">
        <v>8.1532833897E10</v>
      </c>
      <c r="M2268" s="53">
        <v>8.138744337E10</v>
      </c>
      <c r="N2268" s="49" t="s">
        <v>11042</v>
      </c>
      <c r="O2268" s="40" t="s">
        <v>106</v>
      </c>
      <c r="P2268" s="49" t="s">
        <v>123</v>
      </c>
      <c r="Q2268" s="40" t="s">
        <v>139</v>
      </c>
      <c r="R2268" s="49" t="s">
        <v>11046</v>
      </c>
      <c r="S2268" s="49" t="s">
        <v>11047</v>
      </c>
      <c r="T2268" s="49" t="s">
        <v>156</v>
      </c>
      <c r="U2268" s="49" t="s">
        <v>1716</v>
      </c>
      <c r="V2268" s="49" t="s">
        <v>11048</v>
      </c>
      <c r="W2268" s="49" t="s">
        <v>145</v>
      </c>
      <c r="X2268" s="49" t="s">
        <v>11049</v>
      </c>
      <c r="Y2268" s="55"/>
      <c r="Z2268" s="40"/>
      <c r="AA2268" s="55"/>
      <c r="AB2268" s="40"/>
      <c r="AC2268" s="40"/>
      <c r="AD2268" s="55"/>
      <c r="AE2268" s="56"/>
      <c r="AF2268" s="56"/>
      <c r="AG2268" s="56"/>
      <c r="AH2268" s="56"/>
      <c r="AI2268" s="56"/>
      <c r="AJ2268" s="56"/>
      <c r="AK2268" s="56"/>
    </row>
    <row r="2269" ht="26.25" customHeight="1">
      <c r="A2269" s="40">
        <v>2158.0</v>
      </c>
      <c r="B2269" s="49" t="s">
        <v>11050</v>
      </c>
      <c r="C2269" s="49" t="s">
        <v>11051</v>
      </c>
      <c r="D2269" s="67">
        <v>35375.0</v>
      </c>
      <c r="E2269" s="67"/>
      <c r="F2269" s="41" t="s">
        <v>119</v>
      </c>
      <c r="G2269" s="40" t="s">
        <v>102</v>
      </c>
      <c r="H2269" s="49" t="s">
        <v>11052</v>
      </c>
      <c r="I2269" s="49" t="s">
        <v>1768</v>
      </c>
      <c r="J2269" s="49" t="s">
        <v>11</v>
      </c>
      <c r="K2269" s="49" t="s">
        <v>105</v>
      </c>
      <c r="L2269" s="52">
        <v>8.3115240764E10</v>
      </c>
      <c r="M2269" s="53">
        <v>8.1210037463E10</v>
      </c>
      <c r="N2269" s="49" t="s">
        <v>11050</v>
      </c>
      <c r="O2269" s="40" t="s">
        <v>106</v>
      </c>
      <c r="P2269" s="49" t="s">
        <v>123</v>
      </c>
      <c r="Q2269" s="40" t="s">
        <v>139</v>
      </c>
      <c r="R2269" s="49" t="s">
        <v>11053</v>
      </c>
      <c r="S2269" s="49" t="s">
        <v>11054</v>
      </c>
      <c r="T2269" s="49" t="s">
        <v>156</v>
      </c>
      <c r="U2269" s="49" t="s">
        <v>1716</v>
      </c>
      <c r="V2269" s="49" t="s">
        <v>11055</v>
      </c>
      <c r="W2269" s="49" t="s">
        <v>593</v>
      </c>
      <c r="X2269" s="49" t="s">
        <v>11056</v>
      </c>
      <c r="Y2269" s="55"/>
      <c r="Z2269" s="40"/>
      <c r="AA2269" s="55"/>
      <c r="AB2269" s="40"/>
      <c r="AC2269" s="40"/>
      <c r="AD2269" s="55"/>
      <c r="AE2269" s="56"/>
      <c r="AF2269" s="56"/>
      <c r="AG2269" s="56"/>
      <c r="AH2269" s="56"/>
      <c r="AI2269" s="56"/>
      <c r="AJ2269" s="56"/>
      <c r="AK2269" s="56"/>
    </row>
    <row r="2270" ht="26.25" customHeight="1">
      <c r="A2270" s="40">
        <v>2159.0</v>
      </c>
      <c r="B2270" s="49" t="s">
        <v>11057</v>
      </c>
      <c r="C2270" s="49" t="s">
        <v>11058</v>
      </c>
      <c r="D2270" s="67">
        <v>34312.0</v>
      </c>
      <c r="E2270" s="67"/>
      <c r="F2270" s="41" t="s">
        <v>101</v>
      </c>
      <c r="G2270" s="40" t="s">
        <v>102</v>
      </c>
      <c r="H2270" s="49" t="s">
        <v>11059</v>
      </c>
      <c r="I2270" s="49" t="s">
        <v>7402</v>
      </c>
      <c r="J2270" s="49" t="s">
        <v>11</v>
      </c>
      <c r="K2270" s="49" t="s">
        <v>145</v>
      </c>
      <c r="L2270" s="52">
        <v>8.2367328804E10</v>
      </c>
      <c r="M2270" s="53">
        <v>8.5275198167E10</v>
      </c>
      <c r="N2270" s="49" t="s">
        <v>11057</v>
      </c>
      <c r="O2270" s="40" t="s">
        <v>4</v>
      </c>
      <c r="P2270" s="49" t="s">
        <v>1050</v>
      </c>
      <c r="Q2270" s="40" t="s">
        <v>108</v>
      </c>
      <c r="R2270" s="49" t="s">
        <v>11060</v>
      </c>
      <c r="S2270" s="49" t="s">
        <v>11061</v>
      </c>
      <c r="T2270" s="55"/>
      <c r="U2270" s="49" t="s">
        <v>11062</v>
      </c>
      <c r="V2270" s="49" t="s">
        <v>11063</v>
      </c>
      <c r="W2270" s="49" t="s">
        <v>114</v>
      </c>
      <c r="X2270" s="49" t="s">
        <v>11064</v>
      </c>
      <c r="Y2270" s="55"/>
      <c r="Z2270" s="40"/>
      <c r="AA2270" s="55"/>
      <c r="AB2270" s="40"/>
      <c r="AC2270" s="40"/>
      <c r="AD2270" s="55"/>
      <c r="AE2270" s="56"/>
      <c r="AF2270" s="113"/>
      <c r="AG2270" s="113"/>
      <c r="AH2270" s="113"/>
      <c r="AI2270" s="113"/>
      <c r="AJ2270" s="113"/>
      <c r="AK2270" s="113"/>
    </row>
    <row r="2271" ht="26.25" customHeight="1">
      <c r="A2271" s="40">
        <v>2160.0</v>
      </c>
      <c r="B2271" s="49" t="s">
        <v>11065</v>
      </c>
      <c r="C2271" s="49" t="s">
        <v>11066</v>
      </c>
      <c r="D2271" s="67">
        <v>33087.0</v>
      </c>
      <c r="E2271" s="67"/>
      <c r="F2271" s="41" t="s">
        <v>101</v>
      </c>
      <c r="G2271" s="40" t="s">
        <v>102</v>
      </c>
      <c r="H2271" s="49" t="s">
        <v>11067</v>
      </c>
      <c r="I2271" s="49" t="s">
        <v>2037</v>
      </c>
      <c r="J2271" s="49" t="s">
        <v>24</v>
      </c>
      <c r="K2271" s="49" t="s">
        <v>105</v>
      </c>
      <c r="L2271" s="52">
        <v>8.9616622076E10</v>
      </c>
      <c r="M2271" s="53">
        <v>8.7733416126E10</v>
      </c>
      <c r="N2271" s="49" t="s">
        <v>11065</v>
      </c>
      <c r="O2271" s="40" t="s">
        <v>106</v>
      </c>
      <c r="P2271" s="49" t="s">
        <v>123</v>
      </c>
      <c r="Q2271" s="40" t="s">
        <v>139</v>
      </c>
      <c r="R2271" s="49" t="s">
        <v>11068</v>
      </c>
      <c r="S2271" s="49" t="s">
        <v>11069</v>
      </c>
      <c r="T2271" s="49" t="s">
        <v>156</v>
      </c>
      <c r="U2271" s="49" t="s">
        <v>11070</v>
      </c>
      <c r="V2271" s="49" t="s">
        <v>11071</v>
      </c>
      <c r="W2271" s="49" t="s">
        <v>159</v>
      </c>
      <c r="X2271" s="49" t="s">
        <v>11066</v>
      </c>
      <c r="Y2271" s="55"/>
      <c r="Z2271" s="40"/>
      <c r="AA2271" s="55"/>
      <c r="AB2271" s="40"/>
      <c r="AC2271" s="40"/>
      <c r="AD2271" s="55"/>
      <c r="AE2271" s="56"/>
      <c r="AF2271" s="56"/>
      <c r="AG2271" s="56"/>
      <c r="AH2271" s="56"/>
      <c r="AI2271" s="56"/>
      <c r="AJ2271" s="56"/>
      <c r="AK2271" s="56"/>
    </row>
    <row r="2272" ht="26.25" customHeight="1">
      <c r="A2272" s="40">
        <v>2161.0</v>
      </c>
      <c r="B2272" s="49" t="s">
        <v>11072</v>
      </c>
      <c r="C2272" s="49" t="s">
        <v>11073</v>
      </c>
      <c r="D2272" s="67">
        <v>35252.0</v>
      </c>
      <c r="E2272" s="67"/>
      <c r="F2272" s="41" t="s">
        <v>101</v>
      </c>
      <c r="G2272" s="40" t="s">
        <v>102</v>
      </c>
      <c r="H2272" s="49" t="s">
        <v>11074</v>
      </c>
      <c r="I2272" s="49" t="s">
        <v>2506</v>
      </c>
      <c r="J2272" s="49" t="s">
        <v>24</v>
      </c>
      <c r="K2272" s="49" t="s">
        <v>145</v>
      </c>
      <c r="L2272" s="52">
        <v>8.5878326243E10</v>
      </c>
      <c r="M2272" s="53">
        <v>8.7728073311E10</v>
      </c>
      <c r="N2272" s="49" t="s">
        <v>11072</v>
      </c>
      <c r="O2272" s="40" t="s">
        <v>177</v>
      </c>
      <c r="P2272" s="49" t="s">
        <v>123</v>
      </c>
      <c r="Q2272" s="40" t="s">
        <v>108</v>
      </c>
      <c r="R2272" s="49" t="s">
        <v>11075</v>
      </c>
      <c r="S2272" s="49" t="s">
        <v>11076</v>
      </c>
      <c r="T2272" s="55"/>
      <c r="U2272" s="49" t="s">
        <v>11077</v>
      </c>
      <c r="V2272" s="49" t="s">
        <v>11078</v>
      </c>
      <c r="W2272" s="49" t="s">
        <v>145</v>
      </c>
      <c r="X2272" s="49" t="s">
        <v>11079</v>
      </c>
      <c r="Y2272" s="55"/>
      <c r="Z2272" s="40"/>
      <c r="AA2272" s="55"/>
      <c r="AB2272" s="40"/>
      <c r="AC2272" s="40"/>
      <c r="AD2272" s="55"/>
      <c r="AE2272" s="56"/>
      <c r="AF2272" s="56"/>
      <c r="AG2272" s="56"/>
      <c r="AH2272" s="56"/>
      <c r="AI2272" s="56"/>
      <c r="AJ2272" s="56"/>
      <c r="AK2272" s="56"/>
    </row>
    <row r="2273" ht="26.25" customHeight="1">
      <c r="A2273" s="40">
        <v>2162.0</v>
      </c>
      <c r="B2273" s="49" t="s">
        <v>11080</v>
      </c>
      <c r="C2273" s="49" t="s">
        <v>11081</v>
      </c>
      <c r="D2273" s="68" t="s">
        <v>11082</v>
      </c>
      <c r="E2273" s="68"/>
      <c r="F2273" s="41" t="s">
        <v>119</v>
      </c>
      <c r="G2273" s="40" t="s">
        <v>102</v>
      </c>
      <c r="H2273" s="49" t="s">
        <v>11083</v>
      </c>
      <c r="I2273" s="49" t="s">
        <v>2308</v>
      </c>
      <c r="J2273" s="49" t="s">
        <v>11</v>
      </c>
      <c r="K2273" s="49" t="s">
        <v>145</v>
      </c>
      <c r="L2273" s="52">
        <v>8.5782013794E10</v>
      </c>
      <c r="M2273" s="53">
        <v>8.2221170545E10</v>
      </c>
      <c r="N2273" s="49" t="s">
        <v>11080</v>
      </c>
      <c r="O2273" s="40" t="s">
        <v>5</v>
      </c>
      <c r="P2273" s="49" t="s">
        <v>123</v>
      </c>
      <c r="Q2273" s="40" t="s">
        <v>108</v>
      </c>
      <c r="R2273" s="49" t="s">
        <v>11084</v>
      </c>
      <c r="S2273" s="49" t="s">
        <v>1244</v>
      </c>
      <c r="T2273" s="55"/>
      <c r="U2273" s="49" t="s">
        <v>11085</v>
      </c>
      <c r="V2273" s="49" t="s">
        <v>11086</v>
      </c>
      <c r="W2273" s="49" t="s">
        <v>593</v>
      </c>
      <c r="X2273" s="49" t="s">
        <v>11087</v>
      </c>
      <c r="Y2273" s="55"/>
      <c r="Z2273" s="40"/>
      <c r="AA2273" s="55"/>
      <c r="AB2273" s="40"/>
      <c r="AC2273" s="40"/>
      <c r="AD2273" s="55"/>
      <c r="AE2273" s="56"/>
      <c r="AF2273" s="56"/>
      <c r="AG2273" s="56"/>
      <c r="AH2273" s="56"/>
      <c r="AI2273" s="56"/>
      <c r="AJ2273" s="56"/>
      <c r="AK2273" s="56"/>
    </row>
    <row r="2274" ht="26.25" customHeight="1">
      <c r="A2274" s="10">
        <f>A2273+1</f>
        <v>2163</v>
      </c>
      <c r="B2274" s="56"/>
      <c r="C2274" s="66" t="s">
        <v>11088</v>
      </c>
      <c r="D2274" s="61">
        <v>34599.0</v>
      </c>
      <c r="E2274" s="62" t="s">
        <v>11089</v>
      </c>
      <c r="F2274" s="78" t="s">
        <v>101</v>
      </c>
      <c r="G2274" s="66" t="s">
        <v>102</v>
      </c>
      <c r="H2274" s="66" t="s">
        <v>11090</v>
      </c>
      <c r="I2274" s="66" t="s">
        <v>11091</v>
      </c>
      <c r="J2274" s="66" t="s">
        <v>11</v>
      </c>
      <c r="K2274" s="66" t="s">
        <v>105</v>
      </c>
      <c r="L2274" s="64">
        <v>8.1224657921E10</v>
      </c>
      <c r="M2274" s="64">
        <v>8.1312235717E10</v>
      </c>
      <c r="N2274" s="66" t="s">
        <v>11092</v>
      </c>
      <c r="O2274" s="81" t="s">
        <v>106</v>
      </c>
      <c r="P2274" s="66" t="s">
        <v>123</v>
      </c>
      <c r="Q2274" s="66" t="s">
        <v>588</v>
      </c>
      <c r="R2274" s="66" t="s">
        <v>158</v>
      </c>
      <c r="S2274" s="66"/>
      <c r="T2274" s="66" t="s">
        <v>179</v>
      </c>
      <c r="U2274" s="66" t="s">
        <v>11093</v>
      </c>
      <c r="V2274" s="66" t="s">
        <v>11094</v>
      </c>
      <c r="W2274" s="66" t="s">
        <v>593</v>
      </c>
      <c r="X2274" s="66" t="s">
        <v>11095</v>
      </c>
      <c r="Y2274" s="82" t="s">
        <v>11096</v>
      </c>
      <c r="Z2274" s="66" t="s">
        <v>11097</v>
      </c>
      <c r="AA2274" s="82" t="s">
        <v>11098</v>
      </c>
      <c r="AB2274" s="82" t="s">
        <v>11099</v>
      </c>
      <c r="AC2274" s="66" t="s">
        <v>11100</v>
      </c>
      <c r="AD2274" s="66"/>
      <c r="AE2274" s="82" t="s">
        <v>11101</v>
      </c>
      <c r="AF2274" s="56"/>
      <c r="AG2274" s="56"/>
      <c r="AH2274" s="56"/>
      <c r="AI2274" s="56"/>
      <c r="AJ2274" s="56"/>
      <c r="AK2274" s="56"/>
    </row>
    <row r="2275" ht="26.25" customHeight="1">
      <c r="A2275" s="40">
        <v>2163.0</v>
      </c>
      <c r="B2275" s="49" t="s">
        <v>11102</v>
      </c>
      <c r="C2275" s="49" t="s">
        <v>11103</v>
      </c>
      <c r="D2275" s="67">
        <v>32670.0</v>
      </c>
      <c r="E2275" s="67"/>
      <c r="F2275" s="41" t="s">
        <v>119</v>
      </c>
      <c r="G2275" s="40" t="s">
        <v>200</v>
      </c>
      <c r="H2275" s="49" t="s">
        <v>11104</v>
      </c>
      <c r="I2275" s="49" t="s">
        <v>15</v>
      </c>
      <c r="J2275" s="49" t="s">
        <v>15</v>
      </c>
      <c r="K2275" s="49" t="s">
        <v>145</v>
      </c>
      <c r="L2275" s="52">
        <v>8.5939803185E10</v>
      </c>
      <c r="M2275" s="53">
        <v>7205107.0</v>
      </c>
      <c r="N2275" s="49" t="s">
        <v>11102</v>
      </c>
      <c r="O2275" s="40" t="s">
        <v>106</v>
      </c>
      <c r="P2275" s="49" t="s">
        <v>10363</v>
      </c>
      <c r="Q2275" s="40" t="s">
        <v>139</v>
      </c>
      <c r="R2275" s="49" t="s">
        <v>2281</v>
      </c>
      <c r="S2275" s="49" t="s">
        <v>11105</v>
      </c>
      <c r="T2275" s="49" t="s">
        <v>156</v>
      </c>
      <c r="U2275" s="49" t="s">
        <v>1488</v>
      </c>
      <c r="V2275" s="49" t="s">
        <v>11106</v>
      </c>
      <c r="W2275" s="49" t="s">
        <v>159</v>
      </c>
      <c r="X2275" s="49" t="s">
        <v>11107</v>
      </c>
      <c r="Y2275" s="55"/>
      <c r="Z2275" s="40"/>
      <c r="AA2275" s="55"/>
      <c r="AB2275" s="40"/>
      <c r="AC2275" s="40"/>
      <c r="AD2275" s="55"/>
      <c r="AE2275" s="56"/>
      <c r="AF2275" s="56"/>
      <c r="AG2275" s="56"/>
      <c r="AH2275" s="56"/>
      <c r="AI2275" s="56"/>
      <c r="AJ2275" s="56"/>
      <c r="AK2275" s="56"/>
    </row>
    <row r="2276" ht="26.25" customHeight="1">
      <c r="A2276" s="40">
        <v>2164.0</v>
      </c>
      <c r="B2276" s="49" t="s">
        <v>11108</v>
      </c>
      <c r="C2276" s="49" t="s">
        <v>11109</v>
      </c>
      <c r="D2276" s="67">
        <v>34857.0</v>
      </c>
      <c r="E2276" s="67"/>
      <c r="F2276" s="41" t="s">
        <v>101</v>
      </c>
      <c r="G2276" s="40" t="s">
        <v>102</v>
      </c>
      <c r="H2276" s="49" t="s">
        <v>11110</v>
      </c>
      <c r="I2276" s="49" t="s">
        <v>11111</v>
      </c>
      <c r="J2276" s="49" t="s">
        <v>11</v>
      </c>
      <c r="K2276" s="49" t="s">
        <v>105</v>
      </c>
      <c r="L2276" s="52">
        <v>8.950483338E10</v>
      </c>
      <c r="M2276" s="53">
        <v>8.1283031455E10</v>
      </c>
      <c r="N2276" s="49" t="s">
        <v>11108</v>
      </c>
      <c r="O2276" s="40" t="s">
        <v>106</v>
      </c>
      <c r="P2276" s="49" t="s">
        <v>123</v>
      </c>
      <c r="Q2276" s="40" t="s">
        <v>108</v>
      </c>
      <c r="R2276" s="49" t="s">
        <v>11112</v>
      </c>
      <c r="S2276" s="49" t="s">
        <v>11113</v>
      </c>
      <c r="T2276" s="49" t="s">
        <v>145</v>
      </c>
      <c r="U2276" s="49" t="s">
        <v>11114</v>
      </c>
      <c r="V2276" s="49" t="s">
        <v>11115</v>
      </c>
      <c r="W2276" s="49" t="s">
        <v>8888</v>
      </c>
      <c r="X2276" s="49" t="s">
        <v>11116</v>
      </c>
      <c r="Y2276" s="55"/>
      <c r="Z2276" s="40"/>
      <c r="AA2276" s="55"/>
      <c r="AB2276" s="40"/>
      <c r="AC2276" s="40"/>
      <c r="AD2276" s="55"/>
      <c r="AE2276" s="56"/>
      <c r="AF2276" s="56"/>
      <c r="AG2276" s="56"/>
      <c r="AH2276" s="56"/>
      <c r="AI2276" s="56"/>
      <c r="AJ2276" s="56"/>
      <c r="AK2276" s="56"/>
    </row>
    <row r="2277" ht="26.25" customHeight="1">
      <c r="A2277" s="40">
        <v>2165.0</v>
      </c>
      <c r="B2277" s="49" t="s">
        <v>11117</v>
      </c>
      <c r="C2277" s="49" t="s">
        <v>11118</v>
      </c>
      <c r="D2277" s="67">
        <v>35015.0</v>
      </c>
      <c r="E2277" s="67"/>
      <c r="F2277" s="41" t="s">
        <v>119</v>
      </c>
      <c r="G2277" s="40" t="s">
        <v>102</v>
      </c>
      <c r="H2277" s="49" t="s">
        <v>11119</v>
      </c>
      <c r="I2277" s="49" t="s">
        <v>1973</v>
      </c>
      <c r="J2277" s="49" t="s">
        <v>16</v>
      </c>
      <c r="K2277" s="49" t="s">
        <v>145</v>
      </c>
      <c r="L2277" s="52">
        <v>8.1330211499E10</v>
      </c>
      <c r="M2277" s="53">
        <v>8.1330211466E10</v>
      </c>
      <c r="N2277" s="49" t="s">
        <v>11117</v>
      </c>
      <c r="O2277" s="40" t="s">
        <v>5</v>
      </c>
      <c r="P2277" s="49" t="s">
        <v>123</v>
      </c>
      <c r="Q2277" s="40" t="s">
        <v>108</v>
      </c>
      <c r="R2277" s="49" t="s">
        <v>11120</v>
      </c>
      <c r="S2277" s="49" t="s">
        <v>1244</v>
      </c>
      <c r="T2277" s="55"/>
      <c r="U2277" s="49" t="s">
        <v>11121</v>
      </c>
      <c r="V2277" s="49" t="s">
        <v>11122</v>
      </c>
      <c r="W2277" s="49" t="s">
        <v>593</v>
      </c>
      <c r="X2277" s="49" t="s">
        <v>11123</v>
      </c>
      <c r="Y2277" s="55"/>
      <c r="Z2277" s="40"/>
      <c r="AA2277" s="55"/>
      <c r="AB2277" s="40"/>
      <c r="AC2277" s="40"/>
      <c r="AD2277" s="55"/>
      <c r="AE2277" s="56"/>
      <c r="AF2277" s="56"/>
      <c r="AG2277" s="56"/>
      <c r="AH2277" s="56"/>
      <c r="AI2277" s="56"/>
      <c r="AJ2277" s="56"/>
      <c r="AK2277" s="56"/>
    </row>
    <row r="2278" ht="26.25" customHeight="1">
      <c r="A2278" s="40">
        <v>2166.0</v>
      </c>
      <c r="B2278" s="49" t="s">
        <v>11124</v>
      </c>
      <c r="C2278" s="49" t="s">
        <v>11125</v>
      </c>
      <c r="D2278" s="68" t="s">
        <v>11126</v>
      </c>
      <c r="E2278" s="68"/>
      <c r="F2278" s="41" t="s">
        <v>101</v>
      </c>
      <c r="G2278" s="40" t="s">
        <v>200</v>
      </c>
      <c r="H2278" s="49" t="s">
        <v>11127</v>
      </c>
      <c r="I2278" s="49" t="s">
        <v>11128</v>
      </c>
      <c r="J2278" s="49" t="s">
        <v>49</v>
      </c>
      <c r="K2278" s="49" t="s">
        <v>105</v>
      </c>
      <c r="L2278" s="52">
        <v>8.5344053221E10</v>
      </c>
      <c r="M2278" s="53">
        <v>8.2319627001E10</v>
      </c>
      <c r="N2278" s="49" t="s">
        <v>11124</v>
      </c>
      <c r="O2278" s="40" t="s">
        <v>177</v>
      </c>
      <c r="P2278" s="49" t="s">
        <v>123</v>
      </c>
      <c r="Q2278" s="40" t="s">
        <v>108</v>
      </c>
      <c r="R2278" s="49" t="s">
        <v>278</v>
      </c>
      <c r="S2278" s="49" t="s">
        <v>1244</v>
      </c>
      <c r="T2278" s="49" t="s">
        <v>216</v>
      </c>
      <c r="U2278" s="49" t="s">
        <v>11129</v>
      </c>
      <c r="V2278" s="49" t="s">
        <v>11130</v>
      </c>
      <c r="W2278" s="49" t="s">
        <v>159</v>
      </c>
      <c r="X2278" s="49" t="s">
        <v>11125</v>
      </c>
      <c r="Y2278" s="55"/>
      <c r="Z2278" s="40"/>
      <c r="AA2278" s="55"/>
      <c r="AB2278" s="40"/>
      <c r="AC2278" s="40"/>
      <c r="AD2278" s="55"/>
      <c r="AE2278" s="56"/>
      <c r="AF2278" s="56"/>
      <c r="AG2278" s="56"/>
      <c r="AH2278" s="56"/>
      <c r="AI2278" s="56"/>
      <c r="AJ2278" s="56"/>
      <c r="AK2278" s="56"/>
    </row>
    <row r="2279" ht="26.25" customHeight="1">
      <c r="A2279" s="40">
        <v>2167.0</v>
      </c>
      <c r="B2279" s="49" t="s">
        <v>11131</v>
      </c>
      <c r="C2279" s="49" t="s">
        <v>11132</v>
      </c>
      <c r="D2279" s="68" t="s">
        <v>11133</v>
      </c>
      <c r="E2279" s="68"/>
      <c r="F2279" s="41" t="s">
        <v>101</v>
      </c>
      <c r="G2279" s="40" t="s">
        <v>102</v>
      </c>
      <c r="H2279" s="49" t="s">
        <v>11134</v>
      </c>
      <c r="I2279" s="49" t="s">
        <v>7868</v>
      </c>
      <c r="J2279" s="49" t="s">
        <v>24</v>
      </c>
      <c r="K2279" s="49" t="s">
        <v>105</v>
      </c>
      <c r="L2279" s="52">
        <v>8.5713619105E10</v>
      </c>
      <c r="M2279" s="53">
        <v>8.1902844369E10</v>
      </c>
      <c r="N2279" s="49" t="s">
        <v>11131</v>
      </c>
      <c r="O2279" s="40" t="s">
        <v>106</v>
      </c>
      <c r="P2279" s="49" t="s">
        <v>123</v>
      </c>
      <c r="Q2279" s="40" t="s">
        <v>139</v>
      </c>
      <c r="R2279" s="49" t="s">
        <v>11135</v>
      </c>
      <c r="S2279" s="49" t="s">
        <v>1244</v>
      </c>
      <c r="T2279" s="55"/>
      <c r="U2279" s="49" t="s">
        <v>11136</v>
      </c>
      <c r="V2279" s="49" t="s">
        <v>11137</v>
      </c>
      <c r="W2279" s="49" t="s">
        <v>145</v>
      </c>
      <c r="X2279" s="49" t="s">
        <v>11138</v>
      </c>
      <c r="Y2279" s="55"/>
      <c r="Z2279" s="40"/>
      <c r="AA2279" s="55"/>
      <c r="AB2279" s="40"/>
      <c r="AC2279" s="40"/>
      <c r="AD2279" s="55"/>
      <c r="AE2279" s="56"/>
      <c r="AF2279" s="56"/>
      <c r="AG2279" s="56"/>
      <c r="AH2279" s="56"/>
      <c r="AI2279" s="56"/>
      <c r="AJ2279" s="56"/>
      <c r="AK2279" s="56"/>
    </row>
    <row r="2280" ht="26.25" customHeight="1">
      <c r="A2280" s="40">
        <v>2168.0</v>
      </c>
      <c r="B2280" s="49" t="s">
        <v>11139</v>
      </c>
      <c r="C2280" s="49" t="s">
        <v>11140</v>
      </c>
      <c r="D2280" s="67">
        <v>35824.0</v>
      </c>
      <c r="E2280" s="67"/>
      <c r="F2280" s="41" t="s">
        <v>119</v>
      </c>
      <c r="G2280" s="40" t="s">
        <v>102</v>
      </c>
      <c r="H2280" s="49" t="s">
        <v>11141</v>
      </c>
      <c r="I2280" s="49" t="s">
        <v>2609</v>
      </c>
      <c r="J2280" s="49" t="s">
        <v>13</v>
      </c>
      <c r="K2280" s="49" t="s">
        <v>105</v>
      </c>
      <c r="L2280" s="52">
        <v>8.5159929988E10</v>
      </c>
      <c r="M2280" s="53">
        <v>8.1349615319E10</v>
      </c>
      <c r="N2280" s="49" t="s">
        <v>11139</v>
      </c>
      <c r="O2280" s="40" t="s">
        <v>106</v>
      </c>
      <c r="P2280" s="49" t="s">
        <v>123</v>
      </c>
      <c r="Q2280" s="40" t="s">
        <v>139</v>
      </c>
      <c r="R2280" s="49" t="s">
        <v>11142</v>
      </c>
      <c r="S2280" s="49" t="s">
        <v>11143</v>
      </c>
      <c r="T2280" s="49" t="s">
        <v>167</v>
      </c>
      <c r="U2280" s="49" t="s">
        <v>11144</v>
      </c>
      <c r="V2280" s="49" t="s">
        <v>11145</v>
      </c>
      <c r="W2280" s="49" t="s">
        <v>593</v>
      </c>
      <c r="X2280" s="49" t="s">
        <v>11146</v>
      </c>
      <c r="Y2280" s="55"/>
      <c r="Z2280" s="40"/>
      <c r="AA2280" s="55"/>
      <c r="AB2280" s="40"/>
      <c r="AC2280" s="40"/>
      <c r="AD2280" s="55"/>
      <c r="AE2280" s="56"/>
      <c r="AF2280" s="56"/>
      <c r="AG2280" s="56"/>
      <c r="AH2280" s="56"/>
      <c r="AI2280" s="56"/>
      <c r="AJ2280" s="56"/>
      <c r="AK2280" s="56"/>
    </row>
    <row r="2281" ht="26.25" customHeight="1">
      <c r="A2281" s="40">
        <v>2169.0</v>
      </c>
      <c r="B2281" s="49" t="s">
        <v>11147</v>
      </c>
      <c r="C2281" s="49" t="s">
        <v>11148</v>
      </c>
      <c r="D2281" s="67">
        <v>34429.0</v>
      </c>
      <c r="E2281" s="67"/>
      <c r="F2281" s="41" t="s">
        <v>101</v>
      </c>
      <c r="G2281" s="40" t="s">
        <v>102</v>
      </c>
      <c r="H2281" s="49" t="s">
        <v>11149</v>
      </c>
      <c r="I2281" s="49" t="s">
        <v>2516</v>
      </c>
      <c r="J2281" s="49" t="s">
        <v>11</v>
      </c>
      <c r="K2281" s="49" t="s">
        <v>145</v>
      </c>
      <c r="L2281" s="52">
        <v>8.5224458998E10</v>
      </c>
      <c r="M2281" s="53">
        <v>8.5295650766E10</v>
      </c>
      <c r="N2281" s="49" t="s">
        <v>11147</v>
      </c>
      <c r="O2281" s="40" t="s">
        <v>106</v>
      </c>
      <c r="P2281" s="49" t="s">
        <v>123</v>
      </c>
      <c r="Q2281" s="41" t="s">
        <v>124</v>
      </c>
      <c r="R2281" s="49" t="s">
        <v>11150</v>
      </c>
      <c r="S2281" s="49" t="s">
        <v>1244</v>
      </c>
      <c r="T2281" s="49" t="s">
        <v>1636</v>
      </c>
      <c r="U2281" s="49" t="s">
        <v>11151</v>
      </c>
      <c r="V2281" s="49" t="s">
        <v>11152</v>
      </c>
      <c r="W2281" s="49" t="s">
        <v>593</v>
      </c>
      <c r="X2281" s="49" t="s">
        <v>11153</v>
      </c>
      <c r="Y2281" s="55"/>
      <c r="Z2281" s="40"/>
      <c r="AA2281" s="55"/>
      <c r="AB2281" s="40"/>
      <c r="AC2281" s="40"/>
      <c r="AD2281" s="55"/>
      <c r="AE2281" s="56"/>
      <c r="AF2281" s="56"/>
      <c r="AG2281" s="56"/>
      <c r="AH2281" s="56"/>
      <c r="AI2281" s="56"/>
      <c r="AJ2281" s="56"/>
      <c r="AK2281" s="56"/>
    </row>
    <row r="2282" ht="26.25" customHeight="1">
      <c r="A2282" s="40">
        <v>2170.0</v>
      </c>
      <c r="B2282" s="49" t="s">
        <v>11154</v>
      </c>
      <c r="C2282" s="49" t="s">
        <v>11155</v>
      </c>
      <c r="D2282" s="67">
        <v>35213.0</v>
      </c>
      <c r="E2282" s="67"/>
      <c r="F2282" s="41" t="s">
        <v>119</v>
      </c>
      <c r="G2282" s="40" t="s">
        <v>102</v>
      </c>
      <c r="H2282" s="49" t="s">
        <v>11156</v>
      </c>
      <c r="I2282" s="49" t="s">
        <v>1129</v>
      </c>
      <c r="J2282" s="49" t="s">
        <v>31</v>
      </c>
      <c r="K2282" s="49" t="s">
        <v>212</v>
      </c>
      <c r="L2282" s="52">
        <v>8.95610870849E11</v>
      </c>
      <c r="M2282" s="53">
        <v>8.1292377428E10</v>
      </c>
      <c r="N2282" s="49" t="s">
        <v>11157</v>
      </c>
      <c r="O2282" s="40" t="s">
        <v>4</v>
      </c>
      <c r="P2282" s="49" t="s">
        <v>123</v>
      </c>
      <c r="Q2282" s="40" t="s">
        <v>108</v>
      </c>
      <c r="R2282" s="49" t="s">
        <v>11158</v>
      </c>
      <c r="S2282" s="49" t="s">
        <v>279</v>
      </c>
      <c r="T2282" s="49" t="s">
        <v>167</v>
      </c>
      <c r="U2282" s="49" t="s">
        <v>11159</v>
      </c>
      <c r="V2282" s="49" t="s">
        <v>11160</v>
      </c>
      <c r="W2282" s="49" t="s">
        <v>593</v>
      </c>
      <c r="X2282" s="49" t="s">
        <v>11161</v>
      </c>
      <c r="Y2282" s="55"/>
      <c r="Z2282" s="40"/>
      <c r="AA2282" s="55"/>
      <c r="AB2282" s="40"/>
      <c r="AC2282" s="40"/>
      <c r="AD2282" s="55"/>
      <c r="AE2282" s="56"/>
      <c r="AF2282" s="56"/>
      <c r="AG2282" s="56"/>
      <c r="AH2282" s="56"/>
      <c r="AI2282" s="56"/>
      <c r="AJ2282" s="56"/>
      <c r="AK2282" s="56"/>
    </row>
    <row r="2283" ht="26.25" customHeight="1">
      <c r="A2283" s="40">
        <v>2171.0</v>
      </c>
      <c r="B2283" s="49" t="s">
        <v>11162</v>
      </c>
      <c r="C2283" s="49" t="s">
        <v>11163</v>
      </c>
      <c r="D2283" s="67">
        <v>35693.0</v>
      </c>
      <c r="E2283" s="67"/>
      <c r="F2283" s="41" t="s">
        <v>119</v>
      </c>
      <c r="G2283" s="40" t="s">
        <v>102</v>
      </c>
      <c r="H2283" s="49" t="s">
        <v>11164</v>
      </c>
      <c r="I2283" s="49" t="s">
        <v>2351</v>
      </c>
      <c r="J2283" s="49" t="s">
        <v>11</v>
      </c>
      <c r="K2283" s="49" t="s">
        <v>145</v>
      </c>
      <c r="L2283" s="52">
        <v>8.3823094326E10</v>
      </c>
      <c r="M2283" s="53">
        <v>8.5794721828E10</v>
      </c>
      <c r="N2283" s="49" t="s">
        <v>11162</v>
      </c>
      <c r="O2283" s="40" t="s">
        <v>4</v>
      </c>
      <c r="P2283" s="49" t="s">
        <v>123</v>
      </c>
      <c r="Q2283" s="40" t="s">
        <v>108</v>
      </c>
      <c r="R2283" s="49" t="s">
        <v>11165</v>
      </c>
      <c r="S2283" s="49" t="s">
        <v>1244</v>
      </c>
      <c r="T2283" s="49" t="s">
        <v>167</v>
      </c>
      <c r="U2283" s="49" t="s">
        <v>11166</v>
      </c>
      <c r="V2283" s="49" t="s">
        <v>11167</v>
      </c>
      <c r="W2283" s="49" t="s">
        <v>159</v>
      </c>
      <c r="X2283" s="49" t="s">
        <v>11168</v>
      </c>
      <c r="Y2283" s="55"/>
      <c r="Z2283" s="40"/>
      <c r="AA2283" s="55"/>
      <c r="AB2283" s="40"/>
      <c r="AC2283" s="40"/>
      <c r="AD2283" s="55"/>
      <c r="AE2283" s="56"/>
      <c r="AF2283" s="56"/>
      <c r="AG2283" s="56"/>
      <c r="AH2283" s="56"/>
      <c r="AI2283" s="56"/>
      <c r="AJ2283" s="56"/>
      <c r="AK2283" s="56"/>
    </row>
    <row r="2284" ht="26.25" customHeight="1">
      <c r="A2284" s="40">
        <v>2172.0</v>
      </c>
      <c r="B2284" s="49" t="s">
        <v>11169</v>
      </c>
      <c r="C2284" s="49" t="s">
        <v>11170</v>
      </c>
      <c r="D2284" s="67">
        <v>34971.0</v>
      </c>
      <c r="E2284" s="67"/>
      <c r="F2284" s="41" t="s">
        <v>119</v>
      </c>
      <c r="G2284" s="40" t="s">
        <v>102</v>
      </c>
      <c r="H2284" s="49" t="s">
        <v>11171</v>
      </c>
      <c r="I2284" s="49" t="s">
        <v>2000</v>
      </c>
      <c r="J2284" s="49" t="s">
        <v>13</v>
      </c>
      <c r="K2284" s="49" t="s">
        <v>145</v>
      </c>
      <c r="L2284" s="52">
        <v>8.95618296986E11</v>
      </c>
      <c r="M2284" s="53">
        <v>8.3891907543E10</v>
      </c>
      <c r="N2284" s="49" t="s">
        <v>11169</v>
      </c>
      <c r="O2284" s="40" t="s">
        <v>106</v>
      </c>
      <c r="P2284" s="49" t="s">
        <v>123</v>
      </c>
      <c r="Q2284" s="40" t="s">
        <v>139</v>
      </c>
      <c r="R2284" s="49" t="s">
        <v>11172</v>
      </c>
      <c r="S2284" s="49" t="s">
        <v>11173</v>
      </c>
      <c r="T2284" s="49" t="s">
        <v>1636</v>
      </c>
      <c r="U2284" s="49" t="s">
        <v>11174</v>
      </c>
      <c r="V2284" s="49" t="s">
        <v>11175</v>
      </c>
      <c r="W2284" s="49" t="s">
        <v>114</v>
      </c>
      <c r="X2284" s="49" t="s">
        <v>1244</v>
      </c>
      <c r="Y2284" s="55"/>
      <c r="Z2284" s="40"/>
      <c r="AA2284" s="55"/>
      <c r="AB2284" s="40"/>
      <c r="AC2284" s="40"/>
      <c r="AD2284" s="55"/>
      <c r="AE2284" s="56"/>
      <c r="AF2284" s="56"/>
      <c r="AG2284" s="56"/>
      <c r="AH2284" s="56"/>
      <c r="AI2284" s="56"/>
      <c r="AJ2284" s="56"/>
      <c r="AK2284" s="56"/>
    </row>
    <row r="2285" ht="26.25" customHeight="1">
      <c r="A2285" s="40">
        <v>2173.0</v>
      </c>
      <c r="B2285" s="49" t="s">
        <v>11176</v>
      </c>
      <c r="C2285" s="49" t="s">
        <v>11177</v>
      </c>
      <c r="D2285" s="67">
        <v>26806.0</v>
      </c>
      <c r="E2285" s="67"/>
      <c r="F2285" s="41" t="s">
        <v>101</v>
      </c>
      <c r="G2285" s="40" t="s">
        <v>200</v>
      </c>
      <c r="H2285" s="49" t="s">
        <v>11178</v>
      </c>
      <c r="I2285" s="49" t="s">
        <v>11179</v>
      </c>
      <c r="J2285" s="49" t="s">
        <v>33</v>
      </c>
      <c r="K2285" s="49" t="s">
        <v>105</v>
      </c>
      <c r="L2285" s="52">
        <v>8.1346546886E10</v>
      </c>
      <c r="M2285" s="53">
        <v>8.5349682661E10</v>
      </c>
      <c r="N2285" s="49" t="s">
        <v>11176</v>
      </c>
      <c r="O2285" s="40" t="s">
        <v>106</v>
      </c>
      <c r="P2285" s="49" t="s">
        <v>138</v>
      </c>
      <c r="Q2285" s="40" t="s">
        <v>108</v>
      </c>
      <c r="R2285" s="49" t="s">
        <v>11180</v>
      </c>
      <c r="S2285" s="49" t="s">
        <v>11181</v>
      </c>
      <c r="T2285" s="49" t="s">
        <v>167</v>
      </c>
      <c r="U2285" s="49" t="s">
        <v>11182</v>
      </c>
      <c r="V2285" s="49" t="s">
        <v>11183</v>
      </c>
      <c r="W2285" s="49" t="s">
        <v>145</v>
      </c>
      <c r="X2285" s="49" t="s">
        <v>11184</v>
      </c>
      <c r="Y2285" s="55"/>
      <c r="Z2285" s="40"/>
      <c r="AA2285" s="55"/>
      <c r="AB2285" s="40"/>
      <c r="AC2285" s="40"/>
      <c r="AD2285" s="55"/>
      <c r="AE2285" s="56"/>
      <c r="AF2285" s="56"/>
      <c r="AG2285" s="56"/>
      <c r="AH2285" s="56"/>
      <c r="AI2285" s="56"/>
      <c r="AJ2285" s="56"/>
      <c r="AK2285" s="56"/>
    </row>
    <row r="2286" ht="26.25" customHeight="1">
      <c r="A2286" s="40">
        <v>2174.0</v>
      </c>
      <c r="B2286" s="49" t="s">
        <v>11185</v>
      </c>
      <c r="C2286" s="49" t="s">
        <v>11186</v>
      </c>
      <c r="D2286" s="67">
        <v>37486.0</v>
      </c>
      <c r="E2286" s="67"/>
      <c r="F2286" s="41" t="s">
        <v>101</v>
      </c>
      <c r="G2286" s="40" t="s">
        <v>102</v>
      </c>
      <c r="H2286" s="49" t="s">
        <v>11187</v>
      </c>
      <c r="I2286" s="49" t="s">
        <v>4938</v>
      </c>
      <c r="J2286" s="49" t="s">
        <v>33</v>
      </c>
      <c r="K2286" s="49" t="s">
        <v>145</v>
      </c>
      <c r="L2286" s="52">
        <v>8.1347666189E10</v>
      </c>
      <c r="M2286" s="53">
        <v>8.1347054889E10</v>
      </c>
      <c r="N2286" s="49" t="s">
        <v>11185</v>
      </c>
      <c r="O2286" s="40" t="s">
        <v>177</v>
      </c>
      <c r="P2286" s="49" t="s">
        <v>1050</v>
      </c>
      <c r="Q2286" s="40" t="s">
        <v>11188</v>
      </c>
      <c r="R2286" s="49" t="s">
        <v>11189</v>
      </c>
      <c r="S2286" s="49" t="s">
        <v>11190</v>
      </c>
      <c r="T2286" s="49" t="s">
        <v>167</v>
      </c>
      <c r="U2286" s="49" t="s">
        <v>308</v>
      </c>
      <c r="V2286" s="49" t="s">
        <v>308</v>
      </c>
      <c r="W2286" s="49" t="s">
        <v>159</v>
      </c>
      <c r="X2286" s="49" t="s">
        <v>11191</v>
      </c>
      <c r="Y2286" s="55"/>
      <c r="Z2286" s="40"/>
      <c r="AA2286" s="55"/>
      <c r="AB2286" s="40"/>
      <c r="AC2286" s="40"/>
      <c r="AD2286" s="55"/>
      <c r="AE2286" s="56"/>
      <c r="AF2286" s="56"/>
      <c r="AG2286" s="56"/>
      <c r="AH2286" s="56"/>
      <c r="AI2286" s="56"/>
      <c r="AJ2286" s="56"/>
      <c r="AK2286" s="56"/>
    </row>
    <row r="2287" ht="26.25" customHeight="1">
      <c r="A2287" s="40">
        <v>2175.0</v>
      </c>
      <c r="B2287" s="49" t="s">
        <v>11192</v>
      </c>
      <c r="C2287" s="49" t="s">
        <v>11193</v>
      </c>
      <c r="D2287" s="67">
        <v>36909.0</v>
      </c>
      <c r="E2287" s="67"/>
      <c r="F2287" s="41" t="s">
        <v>101</v>
      </c>
      <c r="G2287" s="40" t="s">
        <v>102</v>
      </c>
      <c r="H2287" s="49" t="s">
        <v>11194</v>
      </c>
      <c r="I2287" s="49" t="s">
        <v>11195</v>
      </c>
      <c r="J2287" s="49" t="s">
        <v>33</v>
      </c>
      <c r="K2287" s="49" t="s">
        <v>105</v>
      </c>
      <c r="L2287" s="52">
        <v>8.2154105907E10</v>
      </c>
      <c r="M2287" s="53">
        <v>8.2250523518E10</v>
      </c>
      <c r="N2287" s="49" t="s">
        <v>11192</v>
      </c>
      <c r="O2287" s="40" t="s">
        <v>177</v>
      </c>
      <c r="P2287" s="49" t="s">
        <v>138</v>
      </c>
      <c r="Q2287" s="40" t="s">
        <v>108</v>
      </c>
      <c r="R2287" s="49" t="s">
        <v>11196</v>
      </c>
      <c r="S2287" s="49" t="s">
        <v>11197</v>
      </c>
      <c r="T2287" s="49" t="s">
        <v>1636</v>
      </c>
      <c r="U2287" s="49" t="s">
        <v>11198</v>
      </c>
      <c r="V2287" s="49" t="s">
        <v>11199</v>
      </c>
      <c r="W2287" s="49" t="s">
        <v>145</v>
      </c>
      <c r="X2287" s="49" t="s">
        <v>11200</v>
      </c>
      <c r="Y2287" s="55"/>
      <c r="Z2287" s="40"/>
      <c r="AA2287" s="55"/>
      <c r="AB2287" s="40"/>
      <c r="AC2287" s="40"/>
      <c r="AD2287" s="55"/>
      <c r="AE2287" s="56"/>
      <c r="AF2287" s="56"/>
      <c r="AG2287" s="56"/>
      <c r="AH2287" s="56"/>
      <c r="AI2287" s="56"/>
      <c r="AJ2287" s="56"/>
      <c r="AK2287" s="56"/>
    </row>
    <row r="2288" ht="26.25" customHeight="1">
      <c r="A2288" s="40">
        <v>2176.0</v>
      </c>
      <c r="B2288" s="49" t="s">
        <v>11201</v>
      </c>
      <c r="C2288" s="49" t="s">
        <v>11202</v>
      </c>
      <c r="D2288" s="67">
        <v>35670.0</v>
      </c>
      <c r="E2288" s="67"/>
      <c r="F2288" s="41" t="s">
        <v>119</v>
      </c>
      <c r="G2288" s="40" t="s">
        <v>102</v>
      </c>
      <c r="H2288" s="49" t="s">
        <v>11203</v>
      </c>
      <c r="I2288" s="49" t="s">
        <v>2690</v>
      </c>
      <c r="J2288" s="49" t="s">
        <v>16</v>
      </c>
      <c r="K2288" s="49" t="s">
        <v>105</v>
      </c>
      <c r="L2288" s="52">
        <v>8.1515055503E10</v>
      </c>
      <c r="M2288" s="53">
        <v>6.285236999511E12</v>
      </c>
      <c r="N2288" s="49" t="s">
        <v>11204</v>
      </c>
      <c r="O2288" s="40" t="s">
        <v>106</v>
      </c>
      <c r="P2288" s="49" t="s">
        <v>123</v>
      </c>
      <c r="Q2288" s="40" t="s">
        <v>108</v>
      </c>
      <c r="R2288" s="49" t="s">
        <v>11205</v>
      </c>
      <c r="S2288" s="49" t="s">
        <v>11206</v>
      </c>
      <c r="T2288" s="49" t="s">
        <v>167</v>
      </c>
      <c r="U2288" s="49" t="s">
        <v>11207</v>
      </c>
      <c r="V2288" s="49" t="s">
        <v>11208</v>
      </c>
      <c r="W2288" s="49" t="s">
        <v>114</v>
      </c>
      <c r="X2288" s="49" t="s">
        <v>11209</v>
      </c>
      <c r="Y2288" s="55"/>
      <c r="Z2288" s="40"/>
      <c r="AA2288" s="55"/>
      <c r="AB2288" s="40"/>
      <c r="AC2288" s="40"/>
      <c r="AD2288" s="55"/>
      <c r="AE2288" s="56"/>
      <c r="AF2288" s="56"/>
      <c r="AG2288" s="56"/>
      <c r="AH2288" s="56"/>
      <c r="AI2288" s="56"/>
      <c r="AJ2288" s="56"/>
      <c r="AK2288" s="56"/>
    </row>
    <row r="2289" ht="26.25" customHeight="1">
      <c r="A2289" s="40">
        <v>2177.0</v>
      </c>
      <c r="B2289" s="49" t="s">
        <v>11210</v>
      </c>
      <c r="C2289" s="49" t="s">
        <v>11211</v>
      </c>
      <c r="D2289" s="67">
        <v>35401.0</v>
      </c>
      <c r="E2289" s="67"/>
      <c r="F2289" s="41" t="s">
        <v>119</v>
      </c>
      <c r="G2289" s="40" t="s">
        <v>102</v>
      </c>
      <c r="H2289" s="49" t="s">
        <v>11212</v>
      </c>
      <c r="I2289" s="49" t="s">
        <v>1768</v>
      </c>
      <c r="J2289" s="49" t="s">
        <v>11213</v>
      </c>
      <c r="K2289" s="49" t="s">
        <v>145</v>
      </c>
      <c r="L2289" s="52">
        <v>8.7822748558E10</v>
      </c>
      <c r="M2289" s="53">
        <v>8.2115182327E10</v>
      </c>
      <c r="N2289" s="49" t="s">
        <v>11210</v>
      </c>
      <c r="O2289" s="40" t="s">
        <v>5</v>
      </c>
      <c r="P2289" s="49" t="s">
        <v>123</v>
      </c>
      <c r="Q2289" s="40" t="s">
        <v>108</v>
      </c>
      <c r="R2289" s="49" t="s">
        <v>11214</v>
      </c>
      <c r="S2289" s="49" t="s">
        <v>11215</v>
      </c>
      <c r="T2289" s="49" t="s">
        <v>1636</v>
      </c>
      <c r="U2289" s="49" t="s">
        <v>11216</v>
      </c>
      <c r="V2289" s="49" t="s">
        <v>11217</v>
      </c>
      <c r="W2289" s="49" t="s">
        <v>593</v>
      </c>
      <c r="X2289" s="49" t="s">
        <v>11218</v>
      </c>
      <c r="Y2289" s="55"/>
      <c r="Z2289" s="40"/>
      <c r="AA2289" s="55"/>
      <c r="AB2289" s="40"/>
      <c r="AC2289" s="40"/>
      <c r="AD2289" s="55"/>
      <c r="AE2289" s="56"/>
      <c r="AF2289" s="56"/>
      <c r="AG2289" s="56"/>
      <c r="AH2289" s="56"/>
      <c r="AI2289" s="56"/>
      <c r="AJ2289" s="56"/>
      <c r="AK2289" s="56"/>
    </row>
    <row r="2290" ht="26.25" customHeight="1">
      <c r="A2290" s="40">
        <v>2178.0</v>
      </c>
      <c r="B2290" s="49" t="s">
        <v>11219</v>
      </c>
      <c r="C2290" s="49" t="s">
        <v>11220</v>
      </c>
      <c r="D2290" s="67">
        <v>35314.0</v>
      </c>
      <c r="E2290" s="67"/>
      <c r="F2290" s="41" t="s">
        <v>119</v>
      </c>
      <c r="G2290" s="40" t="s">
        <v>102</v>
      </c>
      <c r="H2290" s="49" t="s">
        <v>11221</v>
      </c>
      <c r="I2290" s="49" t="s">
        <v>3624</v>
      </c>
      <c r="J2290" s="49" t="s">
        <v>10</v>
      </c>
      <c r="K2290" s="49" t="s">
        <v>105</v>
      </c>
      <c r="L2290" s="52">
        <v>8.1227017752E10</v>
      </c>
      <c r="M2290" s="53">
        <v>8.1236366687E10</v>
      </c>
      <c r="N2290" s="49" t="s">
        <v>11222</v>
      </c>
      <c r="O2290" s="40" t="s">
        <v>5</v>
      </c>
      <c r="P2290" s="49" t="s">
        <v>123</v>
      </c>
      <c r="Q2290" s="40" t="s">
        <v>139</v>
      </c>
      <c r="R2290" s="49" t="s">
        <v>11223</v>
      </c>
      <c r="S2290" s="49" t="s">
        <v>8771</v>
      </c>
      <c r="T2290" s="49" t="s">
        <v>1636</v>
      </c>
      <c r="U2290" s="49" t="s">
        <v>11224</v>
      </c>
      <c r="V2290" s="49" t="s">
        <v>11225</v>
      </c>
      <c r="W2290" s="49" t="s">
        <v>593</v>
      </c>
      <c r="X2290" s="49" t="s">
        <v>11220</v>
      </c>
      <c r="Y2290" s="55"/>
      <c r="Z2290" s="40"/>
      <c r="AA2290" s="55"/>
      <c r="AB2290" s="40"/>
      <c r="AC2290" s="40"/>
      <c r="AD2290" s="55"/>
      <c r="AE2290" s="56"/>
      <c r="AF2290" s="56"/>
      <c r="AG2290" s="56"/>
      <c r="AH2290" s="56"/>
      <c r="AI2290" s="56"/>
      <c r="AJ2290" s="56"/>
      <c r="AK2290" s="56"/>
    </row>
    <row r="2291" ht="26.25" customHeight="1">
      <c r="A2291" s="40">
        <v>2179.0</v>
      </c>
      <c r="B2291" s="49" t="s">
        <v>11226</v>
      </c>
      <c r="C2291" s="49" t="s">
        <v>11227</v>
      </c>
      <c r="D2291" s="68" t="s">
        <v>11228</v>
      </c>
      <c r="E2291" s="68"/>
      <c r="F2291" s="41" t="s">
        <v>101</v>
      </c>
      <c r="G2291" s="40" t="s">
        <v>102</v>
      </c>
      <c r="H2291" s="49" t="s">
        <v>11229</v>
      </c>
      <c r="I2291" s="49" t="s">
        <v>11230</v>
      </c>
      <c r="J2291" s="69" t="s">
        <v>11</v>
      </c>
      <c r="K2291" s="49" t="s">
        <v>145</v>
      </c>
      <c r="L2291" s="52">
        <v>8.95376990805E11</v>
      </c>
      <c r="M2291" s="53">
        <v>8.9602772009E10</v>
      </c>
      <c r="N2291" s="40" t="s">
        <v>11226</v>
      </c>
      <c r="O2291" s="40" t="s">
        <v>177</v>
      </c>
      <c r="P2291" s="49" t="s">
        <v>123</v>
      </c>
      <c r="Q2291" s="41" t="s">
        <v>124</v>
      </c>
      <c r="R2291" s="49" t="s">
        <v>11231</v>
      </c>
      <c r="S2291" s="49" t="s">
        <v>11232</v>
      </c>
      <c r="T2291" s="49" t="s">
        <v>1636</v>
      </c>
      <c r="U2291" s="49" t="s">
        <v>11233</v>
      </c>
      <c r="V2291" s="49" t="s">
        <v>11234</v>
      </c>
      <c r="W2291" s="49" t="s">
        <v>593</v>
      </c>
      <c r="X2291" s="49" t="s">
        <v>11235</v>
      </c>
      <c r="Y2291" s="55"/>
      <c r="Z2291" s="40"/>
      <c r="AA2291" s="55"/>
      <c r="AB2291" s="40"/>
      <c r="AC2291" s="40"/>
      <c r="AD2291" s="55"/>
      <c r="AE2291" s="56"/>
      <c r="AF2291" s="56"/>
      <c r="AG2291" s="56"/>
      <c r="AH2291" s="56"/>
      <c r="AI2291" s="56"/>
      <c r="AJ2291" s="56"/>
      <c r="AK2291" s="56"/>
    </row>
    <row r="2292" ht="26.25" customHeight="1">
      <c r="A2292" s="40">
        <v>2180.0</v>
      </c>
      <c r="B2292" s="49" t="s">
        <v>11236</v>
      </c>
      <c r="C2292" s="49" t="s">
        <v>11237</v>
      </c>
      <c r="D2292" s="67">
        <v>35569.0</v>
      </c>
      <c r="E2292" s="67"/>
      <c r="F2292" s="41" t="s">
        <v>101</v>
      </c>
      <c r="G2292" s="40" t="s">
        <v>102</v>
      </c>
      <c r="H2292" s="49" t="s">
        <v>11238</v>
      </c>
      <c r="I2292" s="49" t="s">
        <v>585</v>
      </c>
      <c r="J2292" s="49" t="s">
        <v>24</v>
      </c>
      <c r="K2292" s="49" t="s">
        <v>105</v>
      </c>
      <c r="L2292" s="52">
        <v>8.7731430112E10</v>
      </c>
      <c r="M2292" s="53">
        <v>8.95355966444E11</v>
      </c>
      <c r="N2292" s="49" t="s">
        <v>11239</v>
      </c>
      <c r="O2292" s="40" t="s">
        <v>2</v>
      </c>
      <c r="P2292" s="49" t="s">
        <v>123</v>
      </c>
      <c r="Q2292" s="40" t="s">
        <v>139</v>
      </c>
      <c r="R2292" s="49" t="s">
        <v>1636</v>
      </c>
      <c r="S2292" s="49" t="s">
        <v>1244</v>
      </c>
      <c r="T2292" s="49" t="s">
        <v>167</v>
      </c>
      <c r="U2292" s="49" t="s">
        <v>11240</v>
      </c>
      <c r="V2292" s="49" t="s">
        <v>11241</v>
      </c>
      <c r="W2292" s="49" t="s">
        <v>593</v>
      </c>
      <c r="X2292" s="49" t="s">
        <v>11242</v>
      </c>
      <c r="Y2292" s="55"/>
      <c r="Z2292" s="40"/>
      <c r="AA2292" s="55"/>
      <c r="AB2292" s="40"/>
      <c r="AC2292" s="40"/>
      <c r="AD2292" s="55"/>
      <c r="AE2292" s="56"/>
      <c r="AF2292" s="56"/>
      <c r="AG2292" s="56"/>
      <c r="AH2292" s="56"/>
      <c r="AI2292" s="56"/>
      <c r="AJ2292" s="56"/>
      <c r="AK2292" s="56"/>
    </row>
    <row r="2293" ht="26.25" customHeight="1">
      <c r="A2293" s="40">
        <v>2181.0</v>
      </c>
      <c r="B2293" s="49" t="s">
        <v>11243</v>
      </c>
      <c r="C2293" s="49" t="s">
        <v>11244</v>
      </c>
      <c r="D2293" s="67">
        <v>34737.0</v>
      </c>
      <c r="E2293" s="67"/>
      <c r="F2293" s="41" t="s">
        <v>101</v>
      </c>
      <c r="G2293" s="40" t="s">
        <v>102</v>
      </c>
      <c r="H2293" s="49" t="s">
        <v>11245</v>
      </c>
      <c r="I2293" s="49" t="s">
        <v>151</v>
      </c>
      <c r="J2293" s="49" t="s">
        <v>11</v>
      </c>
      <c r="K2293" s="49" t="s">
        <v>212</v>
      </c>
      <c r="L2293" s="52">
        <v>8.5692799507E10</v>
      </c>
      <c r="M2293" s="53">
        <v>8.1327399593E10</v>
      </c>
      <c r="N2293" s="49" t="s">
        <v>11246</v>
      </c>
      <c r="O2293" s="40" t="s">
        <v>5</v>
      </c>
      <c r="P2293" s="49" t="s">
        <v>138</v>
      </c>
      <c r="Q2293" s="40" t="s">
        <v>542</v>
      </c>
      <c r="R2293" s="49" t="s">
        <v>11247</v>
      </c>
      <c r="S2293" s="49" t="s">
        <v>11174</v>
      </c>
      <c r="T2293" s="49" t="s">
        <v>167</v>
      </c>
      <c r="U2293" s="49" t="s">
        <v>8710</v>
      </c>
      <c r="V2293" s="49" t="s">
        <v>126</v>
      </c>
      <c r="W2293" s="49" t="s">
        <v>2275</v>
      </c>
      <c r="X2293" s="49" t="s">
        <v>11248</v>
      </c>
      <c r="Y2293" s="55"/>
      <c r="Z2293" s="40"/>
      <c r="AA2293" s="55"/>
      <c r="AB2293" s="40"/>
      <c r="AC2293" s="40"/>
      <c r="AD2293" s="55"/>
      <c r="AE2293" s="56"/>
      <c r="AF2293" s="56"/>
      <c r="AG2293" s="56"/>
      <c r="AH2293" s="56"/>
      <c r="AI2293" s="56"/>
      <c r="AJ2293" s="56"/>
      <c r="AK2293" s="56"/>
    </row>
    <row r="2294" ht="26.25" customHeight="1">
      <c r="A2294" s="40">
        <v>2182.0</v>
      </c>
      <c r="B2294" s="49" t="s">
        <v>11249</v>
      </c>
      <c r="C2294" s="49" t="s">
        <v>11250</v>
      </c>
      <c r="D2294" s="67">
        <v>32797.0</v>
      </c>
      <c r="E2294" s="67"/>
      <c r="F2294" s="41" t="s">
        <v>101</v>
      </c>
      <c r="G2294" s="40" t="s">
        <v>200</v>
      </c>
      <c r="H2294" s="49" t="s">
        <v>11251</v>
      </c>
      <c r="I2294" s="49" t="s">
        <v>224</v>
      </c>
      <c r="J2294" s="49" t="s">
        <v>15</v>
      </c>
      <c r="K2294" s="49" t="s">
        <v>145</v>
      </c>
      <c r="L2294" s="52">
        <v>8.5711725711E10</v>
      </c>
      <c r="M2294" s="53">
        <v>9.85711725587E11</v>
      </c>
      <c r="N2294" s="49" t="s">
        <v>11249</v>
      </c>
      <c r="O2294" s="40" t="s">
        <v>106</v>
      </c>
      <c r="P2294" s="49" t="s">
        <v>123</v>
      </c>
      <c r="Q2294" s="40" t="s">
        <v>108</v>
      </c>
      <c r="R2294" s="49" t="s">
        <v>11252</v>
      </c>
      <c r="S2294" s="49" t="s">
        <v>11253</v>
      </c>
      <c r="T2294" s="49" t="s">
        <v>167</v>
      </c>
      <c r="U2294" s="49" t="s">
        <v>11254</v>
      </c>
      <c r="V2294" s="49" t="s">
        <v>11255</v>
      </c>
      <c r="W2294" s="49" t="s">
        <v>11256</v>
      </c>
      <c r="X2294" s="49" t="s">
        <v>11257</v>
      </c>
      <c r="Y2294" s="55"/>
      <c r="Z2294" s="40"/>
      <c r="AA2294" s="55"/>
      <c r="AB2294" s="40"/>
      <c r="AC2294" s="40"/>
      <c r="AD2294" s="55"/>
      <c r="AE2294" s="56"/>
      <c r="AF2294" s="56"/>
      <c r="AG2294" s="56"/>
      <c r="AH2294" s="56"/>
      <c r="AI2294" s="56"/>
      <c r="AJ2294" s="56"/>
      <c r="AK2294" s="56"/>
    </row>
    <row r="2295" ht="26.25" customHeight="1">
      <c r="A2295" s="40">
        <v>2183.0</v>
      </c>
      <c r="B2295" s="49" t="s">
        <v>11258</v>
      </c>
      <c r="C2295" s="49" t="s">
        <v>11259</v>
      </c>
      <c r="D2295" s="67">
        <v>31431.0</v>
      </c>
      <c r="E2295" s="67"/>
      <c r="F2295" s="41" t="s">
        <v>101</v>
      </c>
      <c r="G2295" s="40" t="s">
        <v>102</v>
      </c>
      <c r="H2295" s="49" t="s">
        <v>11260</v>
      </c>
      <c r="I2295" s="49" t="s">
        <v>11261</v>
      </c>
      <c r="J2295" s="49" t="s">
        <v>46</v>
      </c>
      <c r="K2295" s="49" t="s">
        <v>145</v>
      </c>
      <c r="L2295" s="52">
        <v>8.2274161353E10</v>
      </c>
      <c r="M2295" s="53">
        <v>8.2273388828E10</v>
      </c>
      <c r="N2295" s="49" t="s">
        <v>11258</v>
      </c>
      <c r="O2295" s="40" t="s">
        <v>106</v>
      </c>
      <c r="P2295" s="49" t="s">
        <v>123</v>
      </c>
      <c r="Q2295" s="40" t="s">
        <v>108</v>
      </c>
      <c r="R2295" s="49" t="s">
        <v>11232</v>
      </c>
      <c r="S2295" s="49" t="s">
        <v>10434</v>
      </c>
      <c r="T2295" s="49" t="s">
        <v>1636</v>
      </c>
      <c r="U2295" s="49" t="s">
        <v>11262</v>
      </c>
      <c r="V2295" s="49" t="s">
        <v>11263</v>
      </c>
      <c r="W2295" s="49" t="s">
        <v>145</v>
      </c>
      <c r="X2295" s="49" t="s">
        <v>11264</v>
      </c>
      <c r="Y2295" s="55"/>
      <c r="Z2295" s="40"/>
      <c r="AA2295" s="55"/>
      <c r="AB2295" s="40"/>
      <c r="AC2295" s="40"/>
      <c r="AD2295" s="55"/>
      <c r="AE2295" s="56"/>
      <c r="AF2295" s="56"/>
      <c r="AG2295" s="56"/>
      <c r="AH2295" s="56"/>
      <c r="AI2295" s="56"/>
      <c r="AJ2295" s="56"/>
      <c r="AK2295" s="56"/>
    </row>
    <row r="2296" ht="26.25" customHeight="1">
      <c r="A2296" s="10">
        <f>A2295+1</f>
        <v>2184</v>
      </c>
      <c r="B2296" s="56"/>
      <c r="C2296" s="66" t="s">
        <v>11250</v>
      </c>
      <c r="D2296" s="61">
        <v>32797.0</v>
      </c>
      <c r="E2296" s="62" t="s">
        <v>11265</v>
      </c>
      <c r="F2296" s="78" t="s">
        <v>101</v>
      </c>
      <c r="G2296" s="66" t="s">
        <v>606</v>
      </c>
      <c r="H2296" s="66" t="s">
        <v>11266</v>
      </c>
      <c r="I2296" s="66" t="s">
        <v>224</v>
      </c>
      <c r="J2296" s="66" t="s">
        <v>751</v>
      </c>
      <c r="K2296" s="66" t="s">
        <v>314</v>
      </c>
      <c r="L2296" s="64">
        <v>8.5711725711E10</v>
      </c>
      <c r="M2296" s="64">
        <v>8.5711725587E10</v>
      </c>
      <c r="N2296" s="66" t="s">
        <v>11267</v>
      </c>
      <c r="O2296" s="81" t="s">
        <v>106</v>
      </c>
      <c r="P2296" s="66" t="s">
        <v>123</v>
      </c>
      <c r="Q2296" s="66" t="s">
        <v>588</v>
      </c>
      <c r="R2296" s="66" t="s">
        <v>158</v>
      </c>
      <c r="S2296" s="66"/>
      <c r="T2296" s="66" t="s">
        <v>308</v>
      </c>
      <c r="U2296" s="66" t="s">
        <v>11268</v>
      </c>
      <c r="V2296" s="66" t="s">
        <v>11269</v>
      </c>
      <c r="W2296" s="66" t="s">
        <v>593</v>
      </c>
      <c r="X2296" s="66" t="s">
        <v>6597</v>
      </c>
      <c r="Y2296" s="82" t="s">
        <v>11270</v>
      </c>
      <c r="Z2296" s="66"/>
      <c r="AA2296" s="82" t="s">
        <v>11271</v>
      </c>
      <c r="AB2296" s="82" t="s">
        <v>11272</v>
      </c>
      <c r="AC2296" s="66" t="s">
        <v>11273</v>
      </c>
      <c r="AD2296" s="66"/>
      <c r="AE2296" s="66"/>
      <c r="AF2296" s="56"/>
      <c r="AG2296" s="56"/>
      <c r="AH2296" s="56"/>
      <c r="AI2296" s="56"/>
      <c r="AJ2296" s="56"/>
      <c r="AK2296" s="56"/>
    </row>
    <row r="2297" ht="26.25" customHeight="1">
      <c r="A2297" s="40">
        <v>2184.0</v>
      </c>
      <c r="B2297" s="49" t="s">
        <v>11274</v>
      </c>
      <c r="C2297" s="49" t="s">
        <v>11275</v>
      </c>
      <c r="D2297" s="67">
        <v>34733.0</v>
      </c>
      <c r="E2297" s="67"/>
      <c r="F2297" s="41" t="s">
        <v>101</v>
      </c>
      <c r="G2297" s="40" t="s">
        <v>102</v>
      </c>
      <c r="H2297" s="49" t="s">
        <v>11276</v>
      </c>
      <c r="I2297" s="49" t="s">
        <v>365</v>
      </c>
      <c r="J2297" s="49" t="s">
        <v>11</v>
      </c>
      <c r="K2297" s="49" t="s">
        <v>145</v>
      </c>
      <c r="L2297" s="52">
        <v>8.963610748E10</v>
      </c>
      <c r="M2297" s="53">
        <v>8.956051170561E12</v>
      </c>
      <c r="N2297" s="49" t="s">
        <v>11274</v>
      </c>
      <c r="O2297" s="40" t="s">
        <v>5</v>
      </c>
      <c r="P2297" s="49" t="s">
        <v>123</v>
      </c>
      <c r="Q2297" s="40" t="s">
        <v>650</v>
      </c>
      <c r="R2297" s="49" t="s">
        <v>11277</v>
      </c>
      <c r="S2297" s="49" t="s">
        <v>11278</v>
      </c>
      <c r="T2297" s="49" t="s">
        <v>1636</v>
      </c>
      <c r="U2297" s="49" t="s">
        <v>11279</v>
      </c>
      <c r="V2297" s="49" t="s">
        <v>11280</v>
      </c>
      <c r="W2297" s="49" t="s">
        <v>145</v>
      </c>
      <c r="X2297" s="49" t="s">
        <v>11281</v>
      </c>
      <c r="Y2297" s="55"/>
      <c r="Z2297" s="40"/>
      <c r="AA2297" s="55"/>
      <c r="AB2297" s="40"/>
      <c r="AC2297" s="40"/>
      <c r="AD2297" s="55"/>
      <c r="AE2297" s="56"/>
      <c r="AF2297" s="56"/>
      <c r="AG2297" s="56"/>
      <c r="AH2297" s="56"/>
      <c r="AI2297" s="56"/>
      <c r="AJ2297" s="56"/>
      <c r="AK2297" s="56"/>
    </row>
    <row r="2298" ht="26.25" customHeight="1">
      <c r="A2298" s="40">
        <v>2185.0</v>
      </c>
      <c r="B2298" s="49" t="s">
        <v>11282</v>
      </c>
      <c r="C2298" s="49" t="s">
        <v>10882</v>
      </c>
      <c r="D2298" s="68" t="s">
        <v>10883</v>
      </c>
      <c r="E2298" s="68"/>
      <c r="F2298" s="41" t="s">
        <v>101</v>
      </c>
      <c r="G2298" s="40" t="s">
        <v>3097</v>
      </c>
      <c r="H2298" s="49" t="s">
        <v>11283</v>
      </c>
      <c r="I2298" s="49" t="s">
        <v>11284</v>
      </c>
      <c r="J2298" s="69" t="s">
        <v>11</v>
      </c>
      <c r="K2298" s="49" t="s">
        <v>105</v>
      </c>
      <c r="L2298" s="52">
        <v>8.1804496007E10</v>
      </c>
      <c r="M2298" s="53">
        <v>8.1910148777E10</v>
      </c>
      <c r="N2298" s="40" t="s">
        <v>11285</v>
      </c>
      <c r="O2298" s="40" t="s">
        <v>2</v>
      </c>
      <c r="P2298" s="49" t="s">
        <v>123</v>
      </c>
      <c r="Q2298" s="40" t="s">
        <v>139</v>
      </c>
      <c r="R2298" s="49" t="s">
        <v>11286</v>
      </c>
      <c r="S2298" s="49" t="s">
        <v>3110</v>
      </c>
      <c r="T2298" s="49" t="s">
        <v>1636</v>
      </c>
      <c r="U2298" s="49" t="s">
        <v>11287</v>
      </c>
      <c r="V2298" s="49" t="s">
        <v>11288</v>
      </c>
      <c r="W2298" s="49" t="s">
        <v>593</v>
      </c>
      <c r="X2298" s="49" t="s">
        <v>11289</v>
      </c>
      <c r="Y2298" s="55"/>
      <c r="Z2298" s="40"/>
      <c r="AA2298" s="55"/>
      <c r="AB2298" s="40"/>
      <c r="AC2298" s="40"/>
      <c r="AD2298" s="55"/>
      <c r="AE2298" s="56"/>
      <c r="AF2298" s="56"/>
      <c r="AG2298" s="56"/>
      <c r="AH2298" s="56"/>
      <c r="AI2298" s="56"/>
      <c r="AJ2298" s="56"/>
      <c r="AK2298" s="56"/>
    </row>
    <row r="2299" ht="26.25" customHeight="1">
      <c r="A2299" s="40">
        <v>2186.0</v>
      </c>
      <c r="B2299" s="49" t="s">
        <v>11290</v>
      </c>
      <c r="C2299" s="49" t="s">
        <v>11291</v>
      </c>
      <c r="D2299" s="67">
        <v>36068.0</v>
      </c>
      <c r="E2299" s="67"/>
      <c r="F2299" s="41" t="s">
        <v>101</v>
      </c>
      <c r="G2299" s="40" t="s">
        <v>102</v>
      </c>
      <c r="H2299" s="49" t="s">
        <v>11292</v>
      </c>
      <c r="I2299" s="49" t="s">
        <v>2609</v>
      </c>
      <c r="J2299" s="49" t="s">
        <v>13</v>
      </c>
      <c r="K2299" s="49" t="s">
        <v>105</v>
      </c>
      <c r="L2299" s="52">
        <v>8.9686836005E10</v>
      </c>
      <c r="M2299" s="53">
        <v>8.380808709E10</v>
      </c>
      <c r="N2299" s="49" t="s">
        <v>11290</v>
      </c>
      <c r="O2299" s="40" t="s">
        <v>4</v>
      </c>
      <c r="P2299" s="49" t="s">
        <v>138</v>
      </c>
      <c r="Q2299" s="40" t="s">
        <v>139</v>
      </c>
      <c r="R2299" s="49" t="s">
        <v>11293</v>
      </c>
      <c r="S2299" s="49" t="s">
        <v>11294</v>
      </c>
      <c r="T2299" s="49" t="s">
        <v>1636</v>
      </c>
      <c r="U2299" s="49" t="s">
        <v>11295</v>
      </c>
      <c r="V2299" s="49" t="s">
        <v>11296</v>
      </c>
      <c r="W2299" s="49" t="s">
        <v>2275</v>
      </c>
      <c r="X2299" s="49" t="s">
        <v>11297</v>
      </c>
      <c r="Y2299" s="55"/>
      <c r="Z2299" s="40"/>
      <c r="AA2299" s="55"/>
      <c r="AB2299" s="40"/>
      <c r="AC2299" s="40"/>
      <c r="AD2299" s="55"/>
      <c r="AE2299" s="56"/>
      <c r="AF2299" s="56"/>
      <c r="AG2299" s="56"/>
      <c r="AH2299" s="56"/>
      <c r="AI2299" s="56"/>
      <c r="AJ2299" s="56"/>
      <c r="AK2299" s="56"/>
    </row>
    <row r="2300" ht="26.25" customHeight="1">
      <c r="A2300" s="40">
        <v>2187.0</v>
      </c>
      <c r="B2300" s="49" t="s">
        <v>11298</v>
      </c>
      <c r="C2300" s="49" t="s">
        <v>11299</v>
      </c>
      <c r="D2300" s="67">
        <v>33064.0</v>
      </c>
      <c r="E2300" s="67"/>
      <c r="F2300" s="41" t="s">
        <v>101</v>
      </c>
      <c r="G2300" s="40" t="s">
        <v>102</v>
      </c>
      <c r="H2300" s="49" t="s">
        <v>11300</v>
      </c>
      <c r="I2300" s="49" t="s">
        <v>224</v>
      </c>
      <c r="J2300" s="49" t="s">
        <v>15</v>
      </c>
      <c r="K2300" s="49" t="s">
        <v>145</v>
      </c>
      <c r="L2300" s="52">
        <v>8.2122516767E10</v>
      </c>
      <c r="M2300" s="53">
        <v>8.95803186677E11</v>
      </c>
      <c r="N2300" s="49" t="s">
        <v>11301</v>
      </c>
      <c r="O2300" s="40" t="s">
        <v>106</v>
      </c>
      <c r="P2300" s="49" t="s">
        <v>123</v>
      </c>
      <c r="Q2300" s="40" t="s">
        <v>11302</v>
      </c>
      <c r="R2300" s="49" t="s">
        <v>11303</v>
      </c>
      <c r="S2300" s="49" t="s">
        <v>126</v>
      </c>
      <c r="T2300" s="49" t="s">
        <v>167</v>
      </c>
      <c r="U2300" s="49" t="s">
        <v>11304</v>
      </c>
      <c r="V2300" s="49" t="s">
        <v>11305</v>
      </c>
      <c r="W2300" s="49" t="s">
        <v>593</v>
      </c>
      <c r="X2300" s="49" t="s">
        <v>11298</v>
      </c>
      <c r="Y2300" s="55"/>
      <c r="Z2300" s="40"/>
      <c r="AA2300" s="55"/>
      <c r="AB2300" s="40"/>
      <c r="AC2300" s="40"/>
      <c r="AD2300" s="55"/>
      <c r="AE2300" s="56"/>
      <c r="AF2300" s="56"/>
      <c r="AG2300" s="56"/>
      <c r="AH2300" s="56"/>
      <c r="AI2300" s="56"/>
      <c r="AJ2300" s="56"/>
      <c r="AK2300" s="56"/>
    </row>
    <row r="2301" ht="26.25" customHeight="1">
      <c r="A2301" s="40">
        <v>2188.0</v>
      </c>
      <c r="B2301" s="49" t="s">
        <v>11306</v>
      </c>
      <c r="C2301" s="49" t="s">
        <v>11307</v>
      </c>
      <c r="D2301" s="67">
        <v>34300.0</v>
      </c>
      <c r="E2301" s="67"/>
      <c r="F2301" s="41" t="s">
        <v>101</v>
      </c>
      <c r="G2301" s="40" t="s">
        <v>102</v>
      </c>
      <c r="H2301" s="49" t="s">
        <v>11308</v>
      </c>
      <c r="I2301" s="49" t="s">
        <v>121</v>
      </c>
      <c r="J2301" s="49" t="s">
        <v>15</v>
      </c>
      <c r="K2301" s="49" t="s">
        <v>105</v>
      </c>
      <c r="L2301" s="52">
        <v>8.5779059794E10</v>
      </c>
      <c r="M2301" s="53">
        <v>8.5715155994E10</v>
      </c>
      <c r="N2301" s="49" t="s">
        <v>11306</v>
      </c>
      <c r="O2301" s="40" t="s">
        <v>5</v>
      </c>
      <c r="P2301" s="49" t="s">
        <v>123</v>
      </c>
      <c r="Q2301" s="40" t="s">
        <v>139</v>
      </c>
      <c r="R2301" s="49" t="s">
        <v>2254</v>
      </c>
      <c r="S2301" s="49" t="s">
        <v>11309</v>
      </c>
      <c r="T2301" s="49" t="s">
        <v>1636</v>
      </c>
      <c r="U2301" s="49" t="s">
        <v>11310</v>
      </c>
      <c r="V2301" s="49" t="s">
        <v>11311</v>
      </c>
      <c r="W2301" s="49" t="s">
        <v>593</v>
      </c>
      <c r="X2301" s="49" t="s">
        <v>11312</v>
      </c>
      <c r="Y2301" s="55"/>
      <c r="Z2301" s="40"/>
      <c r="AA2301" s="55"/>
      <c r="AB2301" s="40"/>
      <c r="AC2301" s="40"/>
      <c r="AD2301" s="55"/>
      <c r="AE2301" s="56"/>
      <c r="AF2301" s="56"/>
      <c r="AG2301" s="56"/>
      <c r="AH2301" s="56"/>
      <c r="AI2301" s="56"/>
      <c r="AJ2301" s="56"/>
      <c r="AK2301" s="56"/>
    </row>
    <row r="2302" ht="26.25" customHeight="1">
      <c r="A2302" s="40">
        <v>2189.0</v>
      </c>
      <c r="B2302" s="49" t="s">
        <v>11313</v>
      </c>
      <c r="C2302" s="49" t="s">
        <v>11314</v>
      </c>
      <c r="D2302" s="114">
        <v>35036.0</v>
      </c>
      <c r="E2302" s="114"/>
      <c r="F2302" s="41" t="s">
        <v>119</v>
      </c>
      <c r="G2302" s="40" t="s">
        <v>102</v>
      </c>
      <c r="H2302" s="49" t="s">
        <v>11315</v>
      </c>
      <c r="I2302" s="49" t="s">
        <v>443</v>
      </c>
      <c r="J2302" s="49" t="s">
        <v>24</v>
      </c>
      <c r="K2302" s="49" t="s">
        <v>105</v>
      </c>
      <c r="L2302" s="52">
        <v>8.9630758778E10</v>
      </c>
      <c r="M2302" s="53">
        <v>8.1326445225E10</v>
      </c>
      <c r="N2302" s="49" t="s">
        <v>11313</v>
      </c>
      <c r="O2302" s="40" t="s">
        <v>177</v>
      </c>
      <c r="P2302" s="49" t="s">
        <v>123</v>
      </c>
      <c r="Q2302" s="40" t="s">
        <v>139</v>
      </c>
      <c r="R2302" s="49" t="s">
        <v>11316</v>
      </c>
      <c r="S2302" s="49" t="s">
        <v>1244</v>
      </c>
      <c r="T2302" s="49" t="s">
        <v>1636</v>
      </c>
      <c r="U2302" s="49" t="s">
        <v>1716</v>
      </c>
      <c r="V2302" s="49" t="s">
        <v>11317</v>
      </c>
      <c r="W2302" s="49" t="s">
        <v>263</v>
      </c>
      <c r="X2302" s="49" t="s">
        <v>11318</v>
      </c>
      <c r="Y2302" s="55"/>
      <c r="Z2302" s="40"/>
      <c r="AA2302" s="55"/>
      <c r="AB2302" s="40"/>
      <c r="AC2302" s="40"/>
      <c r="AD2302" s="55"/>
      <c r="AE2302" s="56"/>
      <c r="AF2302" s="56"/>
      <c r="AG2302" s="56"/>
      <c r="AH2302" s="56"/>
      <c r="AI2302" s="56"/>
      <c r="AJ2302" s="56"/>
      <c r="AK2302" s="56"/>
    </row>
    <row r="2303" ht="26.25" customHeight="1">
      <c r="A2303" s="40">
        <v>2190.0</v>
      </c>
      <c r="B2303" s="49" t="s">
        <v>11319</v>
      </c>
      <c r="C2303" s="49" t="s">
        <v>11320</v>
      </c>
      <c r="D2303" s="68" t="s">
        <v>11321</v>
      </c>
      <c r="E2303" s="68"/>
      <c r="F2303" s="41" t="s">
        <v>101</v>
      </c>
      <c r="G2303" s="40" t="s">
        <v>102</v>
      </c>
      <c r="H2303" s="49" t="s">
        <v>11322</v>
      </c>
      <c r="I2303" s="49" t="s">
        <v>11323</v>
      </c>
      <c r="J2303" s="69" t="s">
        <v>16</v>
      </c>
      <c r="K2303" s="49" t="s">
        <v>105</v>
      </c>
      <c r="L2303" s="52">
        <v>8.3848738317E10</v>
      </c>
      <c r="M2303" s="53">
        <v>8.1918259535E10</v>
      </c>
      <c r="N2303" s="49" t="s">
        <v>11324</v>
      </c>
      <c r="O2303" s="40" t="s">
        <v>384</v>
      </c>
      <c r="P2303" s="49" t="s">
        <v>123</v>
      </c>
      <c r="Q2303" s="40" t="s">
        <v>108</v>
      </c>
      <c r="R2303" s="49" t="s">
        <v>11325</v>
      </c>
      <c r="S2303" s="49" t="s">
        <v>11326</v>
      </c>
      <c r="T2303" s="49" t="s">
        <v>167</v>
      </c>
      <c r="U2303" s="49" t="s">
        <v>11327</v>
      </c>
      <c r="V2303" s="49" t="s">
        <v>11328</v>
      </c>
      <c r="W2303" s="49" t="s">
        <v>593</v>
      </c>
      <c r="X2303" s="49" t="s">
        <v>11329</v>
      </c>
      <c r="Y2303" s="55"/>
      <c r="Z2303" s="40"/>
      <c r="AA2303" s="55"/>
      <c r="AB2303" s="40"/>
      <c r="AC2303" s="40"/>
      <c r="AD2303" s="55"/>
      <c r="AE2303" s="56"/>
      <c r="AF2303" s="56"/>
      <c r="AG2303" s="56"/>
      <c r="AH2303" s="56"/>
      <c r="AI2303" s="56"/>
      <c r="AJ2303" s="56"/>
      <c r="AK2303" s="56"/>
    </row>
    <row r="2304" ht="26.25" customHeight="1">
      <c r="A2304" s="40">
        <v>2191.0</v>
      </c>
      <c r="B2304" s="49" t="s">
        <v>11330</v>
      </c>
      <c r="C2304" s="49" t="s">
        <v>11331</v>
      </c>
      <c r="D2304" s="68" t="s">
        <v>11228</v>
      </c>
      <c r="E2304" s="68"/>
      <c r="F2304" s="41" t="s">
        <v>101</v>
      </c>
      <c r="G2304" s="40" t="s">
        <v>102</v>
      </c>
      <c r="H2304" s="49" t="s">
        <v>11332</v>
      </c>
      <c r="I2304" s="49" t="s">
        <v>11333</v>
      </c>
      <c r="J2304" s="69" t="s">
        <v>16</v>
      </c>
      <c r="K2304" s="49" t="s">
        <v>105</v>
      </c>
      <c r="L2304" s="52">
        <v>8.5785516961E10</v>
      </c>
      <c r="M2304" s="53">
        <v>8.5816700483E10</v>
      </c>
      <c r="N2304" s="49" t="s">
        <v>11334</v>
      </c>
      <c r="O2304" s="40" t="s">
        <v>106</v>
      </c>
      <c r="P2304" s="49" t="s">
        <v>123</v>
      </c>
      <c r="Q2304" s="40" t="s">
        <v>108</v>
      </c>
      <c r="R2304" s="49" t="s">
        <v>11335</v>
      </c>
      <c r="S2304" s="49" t="s">
        <v>7398</v>
      </c>
      <c r="T2304" s="49" t="s">
        <v>167</v>
      </c>
      <c r="U2304" s="49" t="s">
        <v>11336</v>
      </c>
      <c r="V2304" s="49" t="s">
        <v>11337</v>
      </c>
      <c r="W2304" s="49" t="s">
        <v>593</v>
      </c>
      <c r="X2304" s="49" t="s">
        <v>11338</v>
      </c>
      <c r="Y2304" s="55"/>
      <c r="Z2304" s="40"/>
      <c r="AA2304" s="55"/>
      <c r="AB2304" s="40"/>
      <c r="AC2304" s="40"/>
      <c r="AD2304" s="55"/>
      <c r="AE2304" s="56"/>
      <c r="AF2304" s="56"/>
      <c r="AG2304" s="56"/>
      <c r="AH2304" s="56"/>
      <c r="AI2304" s="56"/>
      <c r="AJ2304" s="56"/>
      <c r="AK2304" s="56"/>
    </row>
    <row r="2305" ht="26.25" customHeight="1">
      <c r="A2305" s="40">
        <v>2192.0</v>
      </c>
      <c r="B2305" s="49" t="s">
        <v>11339</v>
      </c>
      <c r="C2305" s="49" t="s">
        <v>11340</v>
      </c>
      <c r="D2305" s="114">
        <v>35189.0</v>
      </c>
      <c r="E2305" s="114"/>
      <c r="F2305" s="41" t="s">
        <v>101</v>
      </c>
      <c r="G2305" s="40" t="s">
        <v>102</v>
      </c>
      <c r="H2305" s="49" t="s">
        <v>11341</v>
      </c>
      <c r="I2305" s="49" t="s">
        <v>3728</v>
      </c>
      <c r="J2305" s="69" t="s">
        <v>16</v>
      </c>
      <c r="K2305" s="49" t="s">
        <v>105</v>
      </c>
      <c r="L2305" s="52">
        <v>8.5851754766E10</v>
      </c>
      <c r="M2305" s="53">
        <v>8.9529788318E10</v>
      </c>
      <c r="N2305" s="49" t="s">
        <v>11342</v>
      </c>
      <c r="O2305" s="40" t="s">
        <v>5</v>
      </c>
      <c r="P2305" s="49" t="s">
        <v>123</v>
      </c>
      <c r="Q2305" s="40" t="s">
        <v>139</v>
      </c>
      <c r="R2305" s="49" t="s">
        <v>11343</v>
      </c>
      <c r="S2305" s="49" t="s">
        <v>1244</v>
      </c>
      <c r="T2305" s="49" t="s">
        <v>167</v>
      </c>
      <c r="U2305" s="49" t="s">
        <v>11344</v>
      </c>
      <c r="V2305" s="49" t="s">
        <v>11345</v>
      </c>
      <c r="W2305" s="49" t="s">
        <v>263</v>
      </c>
      <c r="X2305" s="49" t="s">
        <v>11340</v>
      </c>
      <c r="Y2305" s="55"/>
      <c r="Z2305" s="40"/>
      <c r="AA2305" s="55"/>
      <c r="AB2305" s="40"/>
      <c r="AC2305" s="40"/>
      <c r="AD2305" s="55"/>
      <c r="AE2305" s="56"/>
      <c r="AF2305" s="56"/>
      <c r="AG2305" s="56"/>
      <c r="AH2305" s="56"/>
      <c r="AI2305" s="56"/>
      <c r="AJ2305" s="56"/>
      <c r="AK2305" s="56"/>
    </row>
    <row r="2306" ht="26.25" customHeight="1">
      <c r="A2306" s="40">
        <v>2193.0</v>
      </c>
      <c r="B2306" s="49" t="s">
        <v>11346</v>
      </c>
      <c r="C2306" s="49" t="s">
        <v>11347</v>
      </c>
      <c r="D2306" s="68" t="s">
        <v>11348</v>
      </c>
      <c r="E2306" s="68"/>
      <c r="F2306" s="41" t="s">
        <v>101</v>
      </c>
      <c r="G2306" s="40" t="s">
        <v>102</v>
      </c>
      <c r="H2306" s="49" t="s">
        <v>11349</v>
      </c>
      <c r="I2306" s="49" t="s">
        <v>1768</v>
      </c>
      <c r="J2306" s="69" t="s">
        <v>11</v>
      </c>
      <c r="K2306" s="49" t="s">
        <v>105</v>
      </c>
      <c r="L2306" s="52">
        <v>8.5795672249E10</v>
      </c>
      <c r="M2306" s="53">
        <v>8.95703E16</v>
      </c>
      <c r="N2306" s="49" t="s">
        <v>11346</v>
      </c>
      <c r="O2306" s="40" t="s">
        <v>177</v>
      </c>
      <c r="P2306" s="49" t="s">
        <v>123</v>
      </c>
      <c r="Q2306" s="40" t="s">
        <v>139</v>
      </c>
      <c r="R2306" s="49" t="s">
        <v>262</v>
      </c>
      <c r="S2306" s="49" t="s">
        <v>2281</v>
      </c>
      <c r="T2306" s="49" t="s">
        <v>1636</v>
      </c>
      <c r="U2306" s="49" t="s">
        <v>11350</v>
      </c>
      <c r="V2306" s="49" t="s">
        <v>11351</v>
      </c>
      <c r="W2306" s="49" t="s">
        <v>593</v>
      </c>
      <c r="X2306" s="49" t="s">
        <v>11352</v>
      </c>
      <c r="Y2306" s="55"/>
      <c r="Z2306" s="40"/>
      <c r="AA2306" s="55"/>
      <c r="AB2306" s="40"/>
      <c r="AC2306" s="40"/>
      <c r="AD2306" s="55"/>
      <c r="AE2306" s="56"/>
      <c r="AF2306" s="56"/>
      <c r="AG2306" s="56"/>
      <c r="AH2306" s="56"/>
      <c r="AI2306" s="56"/>
      <c r="AJ2306" s="56"/>
      <c r="AK2306" s="56"/>
    </row>
    <row r="2307" ht="26.25" customHeight="1">
      <c r="A2307" s="40">
        <v>2194.0</v>
      </c>
      <c r="B2307" s="49" t="s">
        <v>11353</v>
      </c>
      <c r="C2307" s="49" t="s">
        <v>11354</v>
      </c>
      <c r="D2307" s="68" t="s">
        <v>8837</v>
      </c>
      <c r="E2307" s="68"/>
      <c r="F2307" s="41" t="s">
        <v>101</v>
      </c>
      <c r="G2307" s="40" t="s">
        <v>102</v>
      </c>
      <c r="H2307" s="49" t="s">
        <v>11355</v>
      </c>
      <c r="I2307" s="49" t="s">
        <v>3539</v>
      </c>
      <c r="J2307" s="69" t="s">
        <v>16</v>
      </c>
      <c r="K2307" s="49" t="s">
        <v>105</v>
      </c>
      <c r="L2307" s="52">
        <v>8.81036268174E11</v>
      </c>
      <c r="M2307" s="53">
        <v>8.81026578587E11</v>
      </c>
      <c r="N2307" s="49" t="s">
        <v>11353</v>
      </c>
      <c r="O2307" s="40" t="s">
        <v>106</v>
      </c>
      <c r="P2307" s="49" t="s">
        <v>123</v>
      </c>
      <c r="Q2307" s="40" t="s">
        <v>108</v>
      </c>
      <c r="R2307" s="49" t="s">
        <v>11356</v>
      </c>
      <c r="S2307" s="49" t="s">
        <v>308</v>
      </c>
      <c r="T2307" s="49" t="s">
        <v>167</v>
      </c>
      <c r="U2307" s="49" t="s">
        <v>308</v>
      </c>
      <c r="V2307" s="49" t="s">
        <v>308</v>
      </c>
      <c r="W2307" s="49" t="s">
        <v>159</v>
      </c>
      <c r="X2307" s="49" t="s">
        <v>11357</v>
      </c>
      <c r="Y2307" s="55"/>
      <c r="Z2307" s="40"/>
      <c r="AA2307" s="55"/>
      <c r="AB2307" s="40"/>
      <c r="AC2307" s="40"/>
      <c r="AD2307" s="55"/>
      <c r="AE2307" s="56"/>
      <c r="AF2307" s="56"/>
      <c r="AG2307" s="56"/>
      <c r="AH2307" s="56"/>
      <c r="AI2307" s="56"/>
      <c r="AJ2307" s="56"/>
      <c r="AK2307" s="56"/>
    </row>
    <row r="2308" ht="26.25" customHeight="1">
      <c r="A2308" s="40">
        <v>2195.0</v>
      </c>
      <c r="B2308" s="49" t="s">
        <v>11358</v>
      </c>
      <c r="C2308" s="49" t="s">
        <v>11359</v>
      </c>
      <c r="D2308" s="68" t="s">
        <v>11360</v>
      </c>
      <c r="E2308" s="68"/>
      <c r="F2308" s="41" t="s">
        <v>119</v>
      </c>
      <c r="G2308" s="40" t="s">
        <v>102</v>
      </c>
      <c r="H2308" s="49" t="s">
        <v>11361</v>
      </c>
      <c r="I2308" s="49" t="s">
        <v>11362</v>
      </c>
      <c r="J2308" s="69" t="s">
        <v>24</v>
      </c>
      <c r="K2308" s="49" t="s">
        <v>105</v>
      </c>
      <c r="L2308" s="52">
        <v>8.95424046993E11</v>
      </c>
      <c r="M2308" s="53">
        <v>8.5868091103E10</v>
      </c>
      <c r="N2308" s="40" t="s">
        <v>11358</v>
      </c>
      <c r="O2308" s="40" t="s">
        <v>5</v>
      </c>
      <c r="P2308" s="49" t="s">
        <v>123</v>
      </c>
      <c r="Q2308" s="40" t="s">
        <v>139</v>
      </c>
      <c r="R2308" s="49" t="s">
        <v>11363</v>
      </c>
      <c r="S2308" s="49" t="s">
        <v>11364</v>
      </c>
      <c r="T2308" s="49" t="s">
        <v>1636</v>
      </c>
      <c r="U2308" s="49" t="s">
        <v>11365</v>
      </c>
      <c r="V2308" s="49" t="s">
        <v>11366</v>
      </c>
      <c r="W2308" s="49" t="s">
        <v>593</v>
      </c>
      <c r="X2308" s="49" t="s">
        <v>11367</v>
      </c>
      <c r="Y2308" s="55"/>
      <c r="Z2308" s="40"/>
      <c r="AA2308" s="55"/>
      <c r="AB2308" s="40"/>
      <c r="AC2308" s="40"/>
      <c r="AD2308" s="55"/>
      <c r="AE2308" s="56"/>
      <c r="AF2308" s="56"/>
      <c r="AG2308" s="56"/>
      <c r="AH2308" s="56"/>
      <c r="AI2308" s="56"/>
      <c r="AJ2308" s="56"/>
      <c r="AK2308" s="56"/>
    </row>
    <row r="2309" ht="26.25" customHeight="1">
      <c r="A2309" s="40">
        <v>2196.0</v>
      </c>
      <c r="B2309" s="49" t="s">
        <v>11368</v>
      </c>
      <c r="C2309" s="49" t="s">
        <v>11369</v>
      </c>
      <c r="D2309" s="68" t="s">
        <v>9966</v>
      </c>
      <c r="E2309" s="68"/>
      <c r="F2309" s="41" t="s">
        <v>119</v>
      </c>
      <c r="G2309" s="40" t="s">
        <v>102</v>
      </c>
      <c r="H2309" s="49" t="s">
        <v>11370</v>
      </c>
      <c r="I2309" s="49" t="s">
        <v>11371</v>
      </c>
      <c r="J2309" s="69" t="s">
        <v>11</v>
      </c>
      <c r="K2309" s="49" t="s">
        <v>105</v>
      </c>
      <c r="L2309" s="52">
        <v>8.1312834298E10</v>
      </c>
      <c r="M2309" s="53">
        <v>8.1312834298E10</v>
      </c>
      <c r="N2309" s="49" t="s">
        <v>11368</v>
      </c>
      <c r="O2309" s="40" t="s">
        <v>106</v>
      </c>
      <c r="P2309" s="49" t="s">
        <v>1050</v>
      </c>
      <c r="Q2309" s="40" t="s">
        <v>139</v>
      </c>
      <c r="R2309" s="49" t="s">
        <v>11372</v>
      </c>
      <c r="S2309" s="49" t="s">
        <v>11373</v>
      </c>
      <c r="T2309" s="49" t="s">
        <v>167</v>
      </c>
      <c r="U2309" s="49" t="s">
        <v>11374</v>
      </c>
      <c r="V2309" s="49" t="s">
        <v>11375</v>
      </c>
      <c r="W2309" s="49" t="s">
        <v>593</v>
      </c>
      <c r="X2309" s="49" t="s">
        <v>11376</v>
      </c>
      <c r="Y2309" s="55"/>
      <c r="Z2309" s="40"/>
      <c r="AA2309" s="55"/>
      <c r="AB2309" s="40"/>
      <c r="AC2309" s="40"/>
      <c r="AD2309" s="55"/>
      <c r="AE2309" s="56"/>
      <c r="AF2309" s="56"/>
      <c r="AG2309" s="56"/>
      <c r="AH2309" s="56"/>
      <c r="AI2309" s="56"/>
      <c r="AJ2309" s="56"/>
      <c r="AK2309" s="56"/>
    </row>
    <row r="2310" ht="26.25" customHeight="1">
      <c r="A2310" s="40">
        <v>2197.0</v>
      </c>
      <c r="B2310" s="49" t="s">
        <v>11377</v>
      </c>
      <c r="C2310" s="49" t="s">
        <v>11378</v>
      </c>
      <c r="D2310" s="114">
        <v>33332.0</v>
      </c>
      <c r="E2310" s="114"/>
      <c r="F2310" s="41" t="s">
        <v>119</v>
      </c>
      <c r="G2310" s="40" t="s">
        <v>3097</v>
      </c>
      <c r="H2310" s="49" t="s">
        <v>11379</v>
      </c>
      <c r="I2310" s="49" t="s">
        <v>5439</v>
      </c>
      <c r="J2310" s="69" t="s">
        <v>13</v>
      </c>
      <c r="K2310" s="49" t="s">
        <v>105</v>
      </c>
      <c r="L2310" s="52">
        <v>8.2260557994E10</v>
      </c>
      <c r="M2310" s="53">
        <v>8.128541318E10</v>
      </c>
      <c r="N2310" s="49" t="s">
        <v>11377</v>
      </c>
      <c r="O2310" s="40" t="s">
        <v>6844</v>
      </c>
      <c r="P2310" s="49" t="s">
        <v>123</v>
      </c>
      <c r="Q2310" s="40" t="s">
        <v>108</v>
      </c>
      <c r="R2310" s="49" t="s">
        <v>158</v>
      </c>
      <c r="S2310" s="49" t="s">
        <v>589</v>
      </c>
      <c r="T2310" s="49" t="s">
        <v>1636</v>
      </c>
      <c r="U2310" s="49" t="s">
        <v>11380</v>
      </c>
      <c r="V2310" s="49" t="s">
        <v>11381</v>
      </c>
      <c r="W2310" s="49" t="s">
        <v>593</v>
      </c>
      <c r="X2310" s="49" t="s">
        <v>11382</v>
      </c>
      <c r="Y2310" s="55"/>
      <c r="Z2310" s="40"/>
      <c r="AA2310" s="55"/>
      <c r="AB2310" s="40"/>
      <c r="AC2310" s="40"/>
      <c r="AD2310" s="55"/>
      <c r="AE2310" s="56"/>
      <c r="AF2310" s="56"/>
      <c r="AG2310" s="56"/>
      <c r="AH2310" s="56"/>
      <c r="AI2310" s="56"/>
      <c r="AJ2310" s="56"/>
      <c r="AK2310" s="56"/>
    </row>
    <row r="2311" ht="26.25" customHeight="1">
      <c r="A2311" s="40">
        <v>2198.0</v>
      </c>
      <c r="B2311" s="49" t="s">
        <v>11383</v>
      </c>
      <c r="C2311" s="49" t="s">
        <v>11384</v>
      </c>
      <c r="D2311" s="68" t="s">
        <v>11385</v>
      </c>
      <c r="E2311" s="68"/>
      <c r="F2311" s="41" t="s">
        <v>101</v>
      </c>
      <c r="G2311" s="40" t="s">
        <v>102</v>
      </c>
      <c r="H2311" s="49" t="s">
        <v>11386</v>
      </c>
      <c r="I2311" s="49" t="s">
        <v>1453</v>
      </c>
      <c r="J2311" s="69" t="s">
        <v>51</v>
      </c>
      <c r="K2311" s="49" t="s">
        <v>145</v>
      </c>
      <c r="L2311" s="52">
        <v>8.1354885631E10</v>
      </c>
      <c r="M2311" s="53">
        <v>8.219672554E9</v>
      </c>
      <c r="N2311" s="49" t="s">
        <v>11387</v>
      </c>
      <c r="O2311" s="40" t="s">
        <v>4</v>
      </c>
      <c r="P2311" s="49" t="s">
        <v>11388</v>
      </c>
      <c r="Q2311" s="40" t="s">
        <v>108</v>
      </c>
      <c r="R2311" s="49" t="s">
        <v>11389</v>
      </c>
      <c r="S2311" s="49" t="s">
        <v>1716</v>
      </c>
      <c r="T2311" s="49" t="s">
        <v>167</v>
      </c>
      <c r="U2311" s="49" t="s">
        <v>11390</v>
      </c>
      <c r="V2311" s="49" t="s">
        <v>7540</v>
      </c>
      <c r="W2311" s="49" t="s">
        <v>263</v>
      </c>
      <c r="X2311" s="49" t="s">
        <v>11391</v>
      </c>
      <c r="Y2311" s="55"/>
      <c r="Z2311" s="40"/>
      <c r="AA2311" s="55"/>
      <c r="AB2311" s="40"/>
      <c r="AC2311" s="40"/>
      <c r="AD2311" s="55"/>
      <c r="AE2311" s="56"/>
      <c r="AF2311" s="56"/>
      <c r="AG2311" s="56"/>
      <c r="AH2311" s="56"/>
      <c r="AI2311" s="56"/>
      <c r="AJ2311" s="56"/>
      <c r="AK2311" s="56"/>
    </row>
    <row r="2312" ht="26.25" customHeight="1">
      <c r="A2312" s="40">
        <v>2199.0</v>
      </c>
      <c r="B2312" s="49" t="s">
        <v>11392</v>
      </c>
      <c r="C2312" s="49" t="s">
        <v>11393</v>
      </c>
      <c r="D2312" s="114">
        <v>35494.0</v>
      </c>
      <c r="E2312" s="114"/>
      <c r="F2312" s="41" t="s">
        <v>119</v>
      </c>
      <c r="G2312" s="40" t="s">
        <v>102</v>
      </c>
      <c r="H2312" s="49" t="s">
        <v>11394</v>
      </c>
      <c r="I2312" s="49" t="s">
        <v>1770</v>
      </c>
      <c r="J2312" s="69" t="s">
        <v>11</v>
      </c>
      <c r="K2312" s="49" t="s">
        <v>145</v>
      </c>
      <c r="L2312" s="52">
        <v>8.9619733698E10</v>
      </c>
      <c r="M2312" s="53">
        <v>6.28522E12</v>
      </c>
      <c r="N2312" s="40" t="s">
        <v>11392</v>
      </c>
      <c r="O2312" s="40" t="s">
        <v>1842</v>
      </c>
      <c r="P2312" s="49" t="s">
        <v>123</v>
      </c>
      <c r="Q2312" s="49" t="s">
        <v>3099</v>
      </c>
      <c r="R2312" s="49" t="s">
        <v>10434</v>
      </c>
      <c r="S2312" s="49" t="s">
        <v>308</v>
      </c>
      <c r="T2312" s="49" t="s">
        <v>167</v>
      </c>
      <c r="U2312" s="49" t="s">
        <v>11395</v>
      </c>
      <c r="V2312" s="49" t="s">
        <v>11396</v>
      </c>
      <c r="W2312" s="49" t="s">
        <v>593</v>
      </c>
      <c r="X2312" s="49" t="s">
        <v>11397</v>
      </c>
      <c r="Y2312" s="55"/>
      <c r="Z2312" s="55"/>
      <c r="AA2312" s="55"/>
      <c r="AB2312" s="55"/>
      <c r="AC2312" s="55"/>
      <c r="AD2312" s="55"/>
      <c r="AE2312" s="56"/>
      <c r="AF2312" s="56"/>
      <c r="AG2312" s="56"/>
      <c r="AH2312" s="56"/>
      <c r="AI2312" s="56"/>
      <c r="AJ2312" s="56"/>
      <c r="AK2312" s="56"/>
    </row>
    <row r="2313" ht="26.25" customHeight="1">
      <c r="A2313" s="40">
        <v>2200.0</v>
      </c>
      <c r="B2313" s="49" t="s">
        <v>11398</v>
      </c>
      <c r="C2313" s="49" t="s">
        <v>11399</v>
      </c>
      <c r="D2313" s="68" t="s">
        <v>11400</v>
      </c>
      <c r="E2313" s="68"/>
      <c r="F2313" s="41" t="s">
        <v>101</v>
      </c>
      <c r="G2313" s="40" t="s">
        <v>102</v>
      </c>
      <c r="H2313" s="49" t="s">
        <v>11401</v>
      </c>
      <c r="I2313" s="49" t="s">
        <v>11402</v>
      </c>
      <c r="J2313" s="69" t="s">
        <v>16</v>
      </c>
      <c r="K2313" s="49" t="s">
        <v>105</v>
      </c>
      <c r="L2313" s="52">
        <v>8.9610446923E10</v>
      </c>
      <c r="M2313" s="53">
        <v>8.952946223E10</v>
      </c>
      <c r="N2313" s="49" t="s">
        <v>11398</v>
      </c>
      <c r="O2313" s="40" t="s">
        <v>177</v>
      </c>
      <c r="P2313" s="49" t="s">
        <v>123</v>
      </c>
      <c r="Q2313" s="40" t="s">
        <v>108</v>
      </c>
      <c r="R2313" s="49" t="s">
        <v>11403</v>
      </c>
      <c r="S2313" s="49" t="s">
        <v>308</v>
      </c>
      <c r="T2313" s="49" t="s">
        <v>167</v>
      </c>
      <c r="U2313" s="49" t="s">
        <v>11404</v>
      </c>
      <c r="V2313" s="49" t="s">
        <v>11405</v>
      </c>
      <c r="W2313" s="49" t="s">
        <v>593</v>
      </c>
      <c r="X2313" s="49" t="s">
        <v>11406</v>
      </c>
      <c r="Y2313" s="55"/>
      <c r="Z2313" s="40"/>
      <c r="AA2313" s="55"/>
      <c r="AB2313" s="40"/>
      <c r="AC2313" s="40"/>
      <c r="AD2313" s="55"/>
      <c r="AE2313" s="56"/>
      <c r="AF2313" s="56"/>
      <c r="AG2313" s="56"/>
      <c r="AH2313" s="56"/>
      <c r="AI2313" s="56"/>
      <c r="AJ2313" s="56"/>
      <c r="AK2313" s="56"/>
    </row>
    <row r="2314" ht="26.25" customHeight="1">
      <c r="A2314" s="40">
        <v>2201.0</v>
      </c>
      <c r="B2314" s="49" t="s">
        <v>11407</v>
      </c>
      <c r="C2314" s="49" t="s">
        <v>11408</v>
      </c>
      <c r="D2314" s="68" t="s">
        <v>11409</v>
      </c>
      <c r="E2314" s="68"/>
      <c r="F2314" s="41" t="s">
        <v>119</v>
      </c>
      <c r="G2314" s="40" t="s">
        <v>102</v>
      </c>
      <c r="H2314" s="49" t="s">
        <v>11410</v>
      </c>
      <c r="I2314" s="49" t="s">
        <v>11411</v>
      </c>
      <c r="J2314" s="69" t="s">
        <v>16</v>
      </c>
      <c r="K2314" s="49" t="s">
        <v>145</v>
      </c>
      <c r="L2314" s="52">
        <v>8.9685695685E10</v>
      </c>
      <c r="M2314" s="53">
        <v>8.9672149479E10</v>
      </c>
      <c r="N2314" s="49" t="s">
        <v>11407</v>
      </c>
      <c r="O2314" s="40" t="s">
        <v>106</v>
      </c>
      <c r="P2314" s="49" t="s">
        <v>138</v>
      </c>
      <c r="Q2314" s="40" t="s">
        <v>139</v>
      </c>
      <c r="R2314" s="49" t="s">
        <v>11412</v>
      </c>
      <c r="S2314" s="49" t="s">
        <v>1636</v>
      </c>
      <c r="T2314" s="49" t="s">
        <v>167</v>
      </c>
      <c r="U2314" s="49" t="s">
        <v>11413</v>
      </c>
      <c r="V2314" s="49" t="s">
        <v>11414</v>
      </c>
      <c r="W2314" s="49" t="s">
        <v>145</v>
      </c>
      <c r="X2314" s="49" t="s">
        <v>11415</v>
      </c>
      <c r="Y2314" s="55"/>
      <c r="Z2314" s="40"/>
      <c r="AA2314" s="55"/>
      <c r="AB2314" s="40"/>
      <c r="AC2314" s="40"/>
      <c r="AD2314" s="55"/>
      <c r="AE2314" s="56"/>
      <c r="AF2314" s="56"/>
      <c r="AG2314" s="56"/>
      <c r="AH2314" s="56"/>
      <c r="AI2314" s="56"/>
      <c r="AJ2314" s="56"/>
      <c r="AK2314" s="56"/>
    </row>
    <row r="2315" ht="26.25" customHeight="1">
      <c r="A2315" s="40">
        <v>2202.0</v>
      </c>
      <c r="B2315" s="49" t="s">
        <v>11416</v>
      </c>
      <c r="C2315" s="49" t="s">
        <v>11417</v>
      </c>
      <c r="D2315" s="68" t="s">
        <v>11418</v>
      </c>
      <c r="E2315" s="68"/>
      <c r="F2315" s="41" t="s">
        <v>101</v>
      </c>
      <c r="G2315" s="40" t="s">
        <v>102</v>
      </c>
      <c r="H2315" s="49" t="s">
        <v>11419</v>
      </c>
      <c r="I2315" s="49" t="s">
        <v>164</v>
      </c>
      <c r="J2315" s="69" t="s">
        <v>11</v>
      </c>
      <c r="K2315" s="49" t="s">
        <v>105</v>
      </c>
      <c r="L2315" s="52">
        <v>8.9668186645E10</v>
      </c>
      <c r="M2315" s="53">
        <v>8.5714234905E10</v>
      </c>
      <c r="N2315" s="49" t="s">
        <v>11416</v>
      </c>
      <c r="O2315" s="40" t="s">
        <v>384</v>
      </c>
      <c r="P2315" s="49" t="s">
        <v>123</v>
      </c>
      <c r="Q2315" s="40" t="s">
        <v>139</v>
      </c>
      <c r="R2315" s="49" t="s">
        <v>11420</v>
      </c>
      <c r="S2315" s="49" t="s">
        <v>11421</v>
      </c>
      <c r="T2315" s="49" t="s">
        <v>1636</v>
      </c>
      <c r="U2315" s="49" t="s">
        <v>11422</v>
      </c>
      <c r="V2315" s="49" t="s">
        <v>11423</v>
      </c>
      <c r="W2315" s="49" t="s">
        <v>593</v>
      </c>
      <c r="X2315" s="49" t="s">
        <v>11424</v>
      </c>
      <c r="Y2315" s="55"/>
      <c r="Z2315" s="40"/>
      <c r="AA2315" s="55"/>
      <c r="AB2315" s="40"/>
      <c r="AC2315" s="40"/>
      <c r="AD2315" s="55"/>
      <c r="AE2315" s="56"/>
      <c r="AF2315" s="56"/>
      <c r="AG2315" s="56"/>
      <c r="AH2315" s="56"/>
      <c r="AI2315" s="56"/>
      <c r="AJ2315" s="56"/>
      <c r="AK2315" s="56"/>
    </row>
    <row r="2316" ht="26.25" customHeight="1">
      <c r="A2316" s="40">
        <v>2203.0</v>
      </c>
      <c r="B2316" s="49" t="s">
        <v>11425</v>
      </c>
      <c r="C2316" s="49" t="s">
        <v>11426</v>
      </c>
      <c r="D2316" s="115">
        <v>35923.0</v>
      </c>
      <c r="E2316" s="115"/>
      <c r="F2316" s="41" t="s">
        <v>119</v>
      </c>
      <c r="G2316" s="40" t="s">
        <v>102</v>
      </c>
      <c r="H2316" s="49" t="s">
        <v>11427</v>
      </c>
      <c r="I2316" s="49" t="s">
        <v>257</v>
      </c>
      <c r="J2316" s="69" t="s">
        <v>13</v>
      </c>
      <c r="K2316" s="49" t="s">
        <v>145</v>
      </c>
      <c r="L2316" s="52">
        <v>8.95392109759E11</v>
      </c>
      <c r="M2316" s="53">
        <v>8.7865020811E10</v>
      </c>
      <c r="N2316" s="49" t="s">
        <v>11428</v>
      </c>
      <c r="O2316" s="40" t="s">
        <v>5</v>
      </c>
      <c r="P2316" s="49" t="s">
        <v>138</v>
      </c>
      <c r="Q2316" s="40" t="s">
        <v>542</v>
      </c>
      <c r="R2316" s="49" t="s">
        <v>11429</v>
      </c>
      <c r="S2316" s="49" t="s">
        <v>11430</v>
      </c>
      <c r="T2316" s="49" t="s">
        <v>167</v>
      </c>
      <c r="U2316" s="49" t="s">
        <v>11431</v>
      </c>
      <c r="V2316" s="49" t="s">
        <v>11432</v>
      </c>
      <c r="W2316" s="49" t="s">
        <v>593</v>
      </c>
      <c r="X2316" s="49" t="s">
        <v>11433</v>
      </c>
      <c r="Y2316" s="55"/>
      <c r="Z2316" s="40"/>
      <c r="AA2316" s="55"/>
      <c r="AB2316" s="40"/>
      <c r="AC2316" s="40"/>
      <c r="AD2316" s="55"/>
      <c r="AE2316" s="56"/>
      <c r="AF2316" s="56"/>
      <c r="AG2316" s="56"/>
      <c r="AH2316" s="56"/>
      <c r="AI2316" s="56"/>
      <c r="AJ2316" s="56"/>
      <c r="AK2316" s="56"/>
    </row>
    <row r="2317" ht="26.25" customHeight="1">
      <c r="A2317" s="40">
        <v>2204.0</v>
      </c>
      <c r="B2317" s="49" t="s">
        <v>11434</v>
      </c>
      <c r="C2317" s="49" t="s">
        <v>11435</v>
      </c>
      <c r="D2317" s="115">
        <v>35560.0</v>
      </c>
      <c r="E2317" s="115"/>
      <c r="F2317" s="41" t="s">
        <v>101</v>
      </c>
      <c r="G2317" s="40" t="s">
        <v>102</v>
      </c>
      <c r="H2317" s="49" t="s">
        <v>11436</v>
      </c>
      <c r="I2317" s="49" t="s">
        <v>9815</v>
      </c>
      <c r="J2317" s="69" t="s">
        <v>16</v>
      </c>
      <c r="K2317" s="49" t="s">
        <v>145</v>
      </c>
      <c r="L2317" s="52">
        <v>8.1336790418E10</v>
      </c>
      <c r="M2317" s="53">
        <v>8.1333868787E10</v>
      </c>
      <c r="N2317" s="49" t="s">
        <v>11434</v>
      </c>
      <c r="O2317" s="40" t="s">
        <v>106</v>
      </c>
      <c r="P2317" s="49" t="s">
        <v>1050</v>
      </c>
      <c r="Q2317" s="41" t="s">
        <v>124</v>
      </c>
      <c r="R2317" s="49" t="s">
        <v>11437</v>
      </c>
      <c r="S2317" s="49" t="s">
        <v>11438</v>
      </c>
      <c r="T2317" s="49" t="s">
        <v>1636</v>
      </c>
      <c r="U2317" s="49" t="s">
        <v>11439</v>
      </c>
      <c r="V2317" s="49" t="s">
        <v>11440</v>
      </c>
      <c r="W2317" s="49" t="s">
        <v>159</v>
      </c>
      <c r="X2317" s="49" t="s">
        <v>11441</v>
      </c>
      <c r="Y2317" s="55"/>
      <c r="Z2317" s="40"/>
      <c r="AA2317" s="55"/>
      <c r="AB2317" s="40"/>
      <c r="AC2317" s="40"/>
      <c r="AD2317" s="55"/>
      <c r="AE2317" s="56"/>
      <c r="AF2317" s="56"/>
      <c r="AG2317" s="56"/>
      <c r="AH2317" s="56"/>
      <c r="AI2317" s="56"/>
      <c r="AJ2317" s="56"/>
      <c r="AK2317" s="56"/>
    </row>
    <row r="2318" ht="26.25" customHeight="1">
      <c r="A2318" s="40">
        <v>2205.0</v>
      </c>
      <c r="B2318" s="49" t="s">
        <v>11442</v>
      </c>
      <c r="C2318" s="49" t="s">
        <v>11443</v>
      </c>
      <c r="D2318" s="68" t="s">
        <v>11444</v>
      </c>
      <c r="E2318" s="68"/>
      <c r="F2318" s="41" t="s">
        <v>101</v>
      </c>
      <c r="G2318" s="40" t="s">
        <v>102</v>
      </c>
      <c r="H2318" s="49" t="s">
        <v>11445</v>
      </c>
      <c r="I2318" s="49" t="s">
        <v>11445</v>
      </c>
      <c r="J2318" s="69" t="s">
        <v>16</v>
      </c>
      <c r="K2318" s="49" t="s">
        <v>145</v>
      </c>
      <c r="L2318" s="52">
        <v>8.5730881986E10</v>
      </c>
      <c r="M2318" s="53">
        <v>8.2142131229E10</v>
      </c>
      <c r="N2318" s="49" t="s">
        <v>11442</v>
      </c>
      <c r="O2318" s="40" t="s">
        <v>106</v>
      </c>
      <c r="P2318" s="49" t="s">
        <v>138</v>
      </c>
      <c r="Q2318" s="41" t="s">
        <v>124</v>
      </c>
      <c r="R2318" s="49" t="s">
        <v>11446</v>
      </c>
      <c r="S2318" s="49" t="s">
        <v>11447</v>
      </c>
      <c r="T2318" s="49" t="s">
        <v>1636</v>
      </c>
      <c r="U2318" s="49" t="s">
        <v>11448</v>
      </c>
      <c r="V2318" s="49" t="s">
        <v>308</v>
      </c>
      <c r="W2318" s="49" t="s">
        <v>159</v>
      </c>
      <c r="X2318" s="49" t="s">
        <v>11449</v>
      </c>
      <c r="Y2318" s="55"/>
      <c r="Z2318" s="40"/>
      <c r="AA2318" s="55"/>
      <c r="AB2318" s="40"/>
      <c r="AC2318" s="40"/>
      <c r="AD2318" s="55"/>
      <c r="AE2318" s="56"/>
      <c r="AF2318" s="56"/>
      <c r="AG2318" s="56"/>
      <c r="AH2318" s="56"/>
      <c r="AI2318" s="56"/>
      <c r="AJ2318" s="56"/>
      <c r="AK2318" s="56"/>
    </row>
    <row r="2319" ht="26.25" customHeight="1">
      <c r="A2319" s="40">
        <v>2206.0</v>
      </c>
      <c r="B2319" s="49" t="s">
        <v>11450</v>
      </c>
      <c r="C2319" s="49" t="s">
        <v>11451</v>
      </c>
      <c r="D2319" s="115">
        <v>35217.0</v>
      </c>
      <c r="E2319" s="115"/>
      <c r="F2319" s="41" t="s">
        <v>101</v>
      </c>
      <c r="G2319" s="40" t="s">
        <v>3097</v>
      </c>
      <c r="H2319" s="49" t="s">
        <v>11452</v>
      </c>
      <c r="I2319" s="49" t="s">
        <v>2536</v>
      </c>
      <c r="J2319" s="69" t="s">
        <v>11</v>
      </c>
      <c r="K2319" s="49" t="s">
        <v>105</v>
      </c>
      <c r="L2319" s="52">
        <v>8.95322221432E11</v>
      </c>
      <c r="M2319" s="53">
        <v>8.95322221432E11</v>
      </c>
      <c r="N2319" s="49" t="s">
        <v>11450</v>
      </c>
      <c r="O2319" s="40" t="s">
        <v>106</v>
      </c>
      <c r="P2319" s="49" t="s">
        <v>1050</v>
      </c>
      <c r="Q2319" s="40" t="s">
        <v>139</v>
      </c>
      <c r="R2319" s="49" t="s">
        <v>2281</v>
      </c>
      <c r="S2319" s="49" t="s">
        <v>8896</v>
      </c>
      <c r="T2319" s="49" t="s">
        <v>167</v>
      </c>
      <c r="U2319" s="49" t="s">
        <v>11453</v>
      </c>
      <c r="V2319" s="49" t="s">
        <v>11454</v>
      </c>
      <c r="W2319" s="49" t="s">
        <v>159</v>
      </c>
      <c r="X2319" s="49" t="s">
        <v>11455</v>
      </c>
      <c r="Y2319" s="55"/>
      <c r="Z2319" s="40"/>
      <c r="AA2319" s="55"/>
      <c r="AB2319" s="40"/>
      <c r="AC2319" s="40"/>
      <c r="AD2319" s="55"/>
      <c r="AE2319" s="56"/>
      <c r="AF2319" s="56"/>
      <c r="AG2319" s="56"/>
      <c r="AH2319" s="56"/>
      <c r="AI2319" s="56"/>
      <c r="AJ2319" s="56"/>
      <c r="AK2319" s="56"/>
    </row>
    <row r="2320" ht="26.25" customHeight="1">
      <c r="A2320" s="40">
        <v>2207.0</v>
      </c>
      <c r="B2320" s="49" t="s">
        <v>11456</v>
      </c>
      <c r="C2320" s="49" t="s">
        <v>11457</v>
      </c>
      <c r="D2320" s="115">
        <v>34556.0</v>
      </c>
      <c r="E2320" s="115"/>
      <c r="F2320" s="41" t="s">
        <v>119</v>
      </c>
      <c r="G2320" s="40" t="s">
        <v>102</v>
      </c>
      <c r="H2320" s="49" t="s">
        <v>11458</v>
      </c>
      <c r="I2320" s="49" t="s">
        <v>2784</v>
      </c>
      <c r="J2320" s="69" t="s">
        <v>46</v>
      </c>
      <c r="K2320" s="49" t="s">
        <v>105</v>
      </c>
      <c r="L2320" s="52">
        <v>8.5207887803E10</v>
      </c>
      <c r="M2320" s="53">
        <v>8.5816849737E10</v>
      </c>
      <c r="N2320" s="49" t="s">
        <v>11456</v>
      </c>
      <c r="O2320" s="40" t="s">
        <v>6844</v>
      </c>
      <c r="P2320" s="49" t="s">
        <v>123</v>
      </c>
      <c r="Q2320" s="40" t="s">
        <v>108</v>
      </c>
      <c r="R2320" s="49" t="s">
        <v>11459</v>
      </c>
      <c r="S2320" s="49" t="s">
        <v>1244</v>
      </c>
      <c r="T2320" s="49" t="s">
        <v>167</v>
      </c>
      <c r="U2320" s="49" t="s">
        <v>11460</v>
      </c>
      <c r="V2320" s="49" t="s">
        <v>11461</v>
      </c>
      <c r="W2320" s="49" t="s">
        <v>593</v>
      </c>
      <c r="X2320" s="49" t="s">
        <v>11462</v>
      </c>
      <c r="Y2320" s="55"/>
      <c r="Z2320" s="40"/>
      <c r="AA2320" s="55"/>
      <c r="AB2320" s="40"/>
      <c r="AC2320" s="40"/>
      <c r="AD2320" s="55"/>
      <c r="AE2320" s="56"/>
      <c r="AF2320" s="56"/>
      <c r="AG2320" s="56"/>
      <c r="AH2320" s="56"/>
      <c r="AI2320" s="56"/>
      <c r="AJ2320" s="56"/>
      <c r="AK2320" s="56"/>
    </row>
    <row r="2321" ht="26.25" customHeight="1">
      <c r="A2321" s="40">
        <v>2208.0</v>
      </c>
      <c r="B2321" s="49" t="s">
        <v>11463</v>
      </c>
      <c r="C2321" s="49" t="s">
        <v>11464</v>
      </c>
      <c r="D2321" s="115">
        <v>34315.0</v>
      </c>
      <c r="E2321" s="115"/>
      <c r="F2321" s="50" t="s">
        <v>101</v>
      </c>
      <c r="G2321" s="40" t="s">
        <v>102</v>
      </c>
      <c r="H2321" s="49" t="s">
        <v>11465</v>
      </c>
      <c r="I2321" s="49" t="s">
        <v>7352</v>
      </c>
      <c r="J2321" s="69" t="s">
        <v>11</v>
      </c>
      <c r="K2321" s="49" t="s">
        <v>105</v>
      </c>
      <c r="L2321" s="52">
        <v>8.7774466484E10</v>
      </c>
      <c r="M2321" s="53">
        <v>8.5716908063E10</v>
      </c>
      <c r="N2321" s="40" t="s">
        <v>11463</v>
      </c>
      <c r="O2321" s="40" t="s">
        <v>106</v>
      </c>
      <c r="P2321" s="49" t="s">
        <v>1050</v>
      </c>
      <c r="Q2321" s="49" t="s">
        <v>139</v>
      </c>
      <c r="R2321" s="49" t="s">
        <v>11466</v>
      </c>
      <c r="S2321" s="49" t="s">
        <v>11467</v>
      </c>
      <c r="T2321" s="49" t="s">
        <v>167</v>
      </c>
      <c r="U2321" s="49" t="s">
        <v>11468</v>
      </c>
      <c r="V2321" s="49" t="s">
        <v>11469</v>
      </c>
      <c r="W2321" s="49" t="s">
        <v>593</v>
      </c>
      <c r="X2321" s="49" t="s">
        <v>11470</v>
      </c>
      <c r="Y2321" s="55"/>
      <c r="Z2321" s="55"/>
      <c r="AA2321" s="55"/>
      <c r="AB2321" s="55"/>
      <c r="AC2321" s="55"/>
      <c r="AD2321" s="81"/>
      <c r="AE2321" s="56"/>
      <c r="AF2321" s="56"/>
      <c r="AG2321" s="56"/>
      <c r="AH2321" s="56"/>
      <c r="AI2321" s="56"/>
      <c r="AJ2321" s="56"/>
      <c r="AK2321" s="56"/>
    </row>
    <row r="2322" ht="26.25" customHeight="1">
      <c r="A2322" s="40">
        <v>2209.0</v>
      </c>
      <c r="B2322" s="49" t="s">
        <v>11471</v>
      </c>
      <c r="C2322" s="49" t="s">
        <v>11472</v>
      </c>
      <c r="D2322" s="115">
        <v>35381.0</v>
      </c>
      <c r="E2322" s="115"/>
      <c r="F2322" s="41" t="s">
        <v>119</v>
      </c>
      <c r="G2322" s="40" t="s">
        <v>102</v>
      </c>
      <c r="H2322" s="49" t="s">
        <v>11473</v>
      </c>
      <c r="I2322" s="49" t="s">
        <v>121</v>
      </c>
      <c r="J2322" s="69" t="s">
        <v>15</v>
      </c>
      <c r="K2322" s="49" t="s">
        <v>145</v>
      </c>
      <c r="L2322" s="52">
        <v>8.1519432324E10</v>
      </c>
      <c r="M2322" s="53">
        <v>8.166836E8</v>
      </c>
      <c r="N2322" s="49" t="s">
        <v>11471</v>
      </c>
      <c r="O2322" s="40" t="s">
        <v>2</v>
      </c>
      <c r="P2322" s="49" t="s">
        <v>138</v>
      </c>
      <c r="Q2322" s="40" t="s">
        <v>139</v>
      </c>
      <c r="R2322" s="49" t="s">
        <v>1844</v>
      </c>
      <c r="S2322" s="49" t="s">
        <v>1844</v>
      </c>
      <c r="T2322" s="49" t="s">
        <v>1636</v>
      </c>
      <c r="U2322" s="49" t="s">
        <v>11474</v>
      </c>
      <c r="V2322" s="49" t="s">
        <v>11475</v>
      </c>
      <c r="W2322" s="49" t="s">
        <v>593</v>
      </c>
      <c r="X2322" s="111" t="s">
        <v>11476</v>
      </c>
      <c r="Y2322" s="55"/>
      <c r="Z2322" s="40"/>
      <c r="AA2322" s="55"/>
      <c r="AB2322" s="40"/>
      <c r="AC2322" s="40"/>
      <c r="AD2322" s="55"/>
      <c r="AE2322" s="56"/>
      <c r="AF2322" s="56"/>
      <c r="AG2322" s="56"/>
      <c r="AH2322" s="56"/>
      <c r="AI2322" s="56"/>
      <c r="AJ2322" s="56"/>
      <c r="AK2322" s="56"/>
    </row>
    <row r="2323" ht="26.25" customHeight="1">
      <c r="A2323" s="40">
        <v>2210.0</v>
      </c>
      <c r="B2323" s="49" t="s">
        <v>11477</v>
      </c>
      <c r="C2323" s="49" t="s">
        <v>11478</v>
      </c>
      <c r="D2323" s="115">
        <v>37146.0</v>
      </c>
      <c r="E2323" s="115"/>
      <c r="F2323" s="41" t="s">
        <v>119</v>
      </c>
      <c r="G2323" s="40" t="s">
        <v>102</v>
      </c>
      <c r="H2323" s="49" t="s">
        <v>11479</v>
      </c>
      <c r="I2323" s="49" t="s">
        <v>11480</v>
      </c>
      <c r="J2323" s="69" t="s">
        <v>11</v>
      </c>
      <c r="K2323" s="49" t="s">
        <v>105</v>
      </c>
      <c r="L2323" s="52">
        <v>8.953017738E10</v>
      </c>
      <c r="M2323" s="53">
        <v>8.17611152E8</v>
      </c>
      <c r="N2323" s="49" t="s">
        <v>11477</v>
      </c>
      <c r="O2323" s="40" t="s">
        <v>106</v>
      </c>
      <c r="P2323" s="49" t="s">
        <v>123</v>
      </c>
      <c r="Q2323" s="40" t="s">
        <v>139</v>
      </c>
      <c r="R2323" s="49" t="s">
        <v>11481</v>
      </c>
      <c r="S2323" s="49" t="s">
        <v>11482</v>
      </c>
      <c r="T2323" s="49" t="s">
        <v>1636</v>
      </c>
      <c r="U2323" s="49" t="s">
        <v>11483</v>
      </c>
      <c r="V2323" s="49" t="s">
        <v>11483</v>
      </c>
      <c r="W2323" s="49" t="s">
        <v>593</v>
      </c>
      <c r="X2323" s="49" t="s">
        <v>11484</v>
      </c>
      <c r="Y2323" s="55"/>
      <c r="Z2323" s="40"/>
      <c r="AA2323" s="55"/>
      <c r="AB2323" s="40"/>
      <c r="AC2323" s="40"/>
      <c r="AD2323" s="55"/>
      <c r="AE2323" s="56"/>
      <c r="AF2323" s="56"/>
      <c r="AG2323" s="56"/>
      <c r="AH2323" s="56"/>
      <c r="AI2323" s="56"/>
      <c r="AJ2323" s="56"/>
      <c r="AK2323" s="56"/>
    </row>
    <row r="2324" ht="26.25" customHeight="1">
      <c r="A2324" s="40">
        <v>2211.0</v>
      </c>
      <c r="B2324" s="49" t="s">
        <v>11485</v>
      </c>
      <c r="C2324" s="49" t="s">
        <v>11486</v>
      </c>
      <c r="D2324" s="68" t="s">
        <v>11487</v>
      </c>
      <c r="E2324" s="68"/>
      <c r="F2324" s="41" t="s">
        <v>101</v>
      </c>
      <c r="G2324" s="40" t="s">
        <v>102</v>
      </c>
      <c r="H2324" s="49" t="s">
        <v>11488</v>
      </c>
      <c r="I2324" s="49" t="s">
        <v>9830</v>
      </c>
      <c r="J2324" s="69" t="s">
        <v>24</v>
      </c>
      <c r="K2324" s="49" t="s">
        <v>105</v>
      </c>
      <c r="L2324" s="52">
        <v>6.289658661198E12</v>
      </c>
      <c r="M2324" s="53">
        <v>6.289506036037E12</v>
      </c>
      <c r="N2324" s="49" t="s">
        <v>11485</v>
      </c>
      <c r="O2324" s="40" t="s">
        <v>5</v>
      </c>
      <c r="P2324" s="49" t="s">
        <v>138</v>
      </c>
      <c r="Q2324" s="40" t="s">
        <v>139</v>
      </c>
      <c r="R2324" s="49" t="s">
        <v>11489</v>
      </c>
      <c r="S2324" s="49" t="s">
        <v>11490</v>
      </c>
      <c r="T2324" s="49" t="s">
        <v>1636</v>
      </c>
      <c r="U2324" s="49" t="s">
        <v>11491</v>
      </c>
      <c r="V2324" s="49" t="s">
        <v>11492</v>
      </c>
      <c r="W2324" s="49" t="s">
        <v>9390</v>
      </c>
      <c r="X2324" s="49" t="s">
        <v>11493</v>
      </c>
      <c r="Y2324" s="55"/>
      <c r="Z2324" s="40"/>
      <c r="AA2324" s="55"/>
      <c r="AB2324" s="40"/>
      <c r="AC2324" s="40"/>
      <c r="AD2324" s="55"/>
      <c r="AE2324" s="56"/>
      <c r="AF2324" s="56"/>
      <c r="AG2324" s="56"/>
      <c r="AH2324" s="56"/>
      <c r="AI2324" s="56"/>
      <c r="AJ2324" s="56"/>
      <c r="AK2324" s="56"/>
    </row>
    <row r="2325" ht="26.25" customHeight="1">
      <c r="A2325" s="40">
        <v>2212.0</v>
      </c>
      <c r="B2325" s="49" t="s">
        <v>11494</v>
      </c>
      <c r="C2325" s="49" t="s">
        <v>11495</v>
      </c>
      <c r="D2325" s="115">
        <v>35348.0</v>
      </c>
      <c r="E2325" s="115"/>
      <c r="F2325" s="41" t="s">
        <v>119</v>
      </c>
      <c r="G2325" s="40" t="s">
        <v>102</v>
      </c>
      <c r="H2325" s="49" t="s">
        <v>11496</v>
      </c>
      <c r="I2325" s="49" t="s">
        <v>11497</v>
      </c>
      <c r="J2325" s="69" t="s">
        <v>31</v>
      </c>
      <c r="K2325" s="49" t="s">
        <v>145</v>
      </c>
      <c r="L2325" s="52">
        <v>8.570981609E10</v>
      </c>
      <c r="M2325" s="53">
        <v>8.2289408445E10</v>
      </c>
      <c r="N2325" s="49" t="s">
        <v>11494</v>
      </c>
      <c r="O2325" s="40" t="s">
        <v>5</v>
      </c>
      <c r="P2325" s="49" t="s">
        <v>123</v>
      </c>
      <c r="Q2325" s="40" t="s">
        <v>108</v>
      </c>
      <c r="R2325" s="49" t="s">
        <v>11498</v>
      </c>
      <c r="S2325" s="49" t="s">
        <v>308</v>
      </c>
      <c r="T2325" s="49" t="s">
        <v>167</v>
      </c>
      <c r="U2325" s="49" t="s">
        <v>1716</v>
      </c>
      <c r="V2325" s="49" t="s">
        <v>11499</v>
      </c>
      <c r="W2325" s="49" t="s">
        <v>593</v>
      </c>
      <c r="X2325" s="49" t="s">
        <v>11500</v>
      </c>
      <c r="Y2325" s="55"/>
      <c r="Z2325" s="40"/>
      <c r="AA2325" s="55"/>
      <c r="AB2325" s="40"/>
      <c r="AC2325" s="40"/>
      <c r="AD2325" s="55"/>
      <c r="AE2325" s="56"/>
      <c r="AF2325" s="56"/>
      <c r="AG2325" s="56"/>
      <c r="AH2325" s="56"/>
      <c r="AI2325" s="56"/>
      <c r="AJ2325" s="56"/>
      <c r="AK2325" s="56"/>
    </row>
    <row r="2326" ht="26.25" customHeight="1">
      <c r="A2326" s="40">
        <v>2213.0</v>
      </c>
      <c r="B2326" s="49" t="s">
        <v>11501</v>
      </c>
      <c r="C2326" s="49" t="s">
        <v>11502</v>
      </c>
      <c r="D2326" s="115">
        <v>34388.0</v>
      </c>
      <c r="E2326" s="94" t="s">
        <v>11503</v>
      </c>
      <c r="F2326" s="50" t="s">
        <v>101</v>
      </c>
      <c r="G2326" s="40" t="s">
        <v>102</v>
      </c>
      <c r="H2326" s="49" t="s">
        <v>11504</v>
      </c>
      <c r="I2326" s="49" t="s">
        <v>224</v>
      </c>
      <c r="J2326" s="69" t="s">
        <v>15</v>
      </c>
      <c r="K2326" s="49" t="s">
        <v>105</v>
      </c>
      <c r="L2326" s="52">
        <v>8.1213309907E10</v>
      </c>
      <c r="M2326" s="53">
        <v>6.28E17</v>
      </c>
      <c r="N2326" s="40" t="s">
        <v>11505</v>
      </c>
      <c r="O2326" s="40" t="s">
        <v>177</v>
      </c>
      <c r="P2326" s="116" t="s">
        <v>11506</v>
      </c>
      <c r="Q2326" s="49" t="s">
        <v>139</v>
      </c>
      <c r="R2326" s="49" t="s">
        <v>11507</v>
      </c>
      <c r="S2326" s="49" t="s">
        <v>11508</v>
      </c>
      <c r="T2326" s="49" t="s">
        <v>1636</v>
      </c>
      <c r="U2326" s="49" t="s">
        <v>11509</v>
      </c>
      <c r="V2326" s="49" t="s">
        <v>11510</v>
      </c>
      <c r="W2326" s="49" t="s">
        <v>9390</v>
      </c>
      <c r="X2326" s="49" t="s">
        <v>11511</v>
      </c>
      <c r="Y2326" s="55"/>
      <c r="Z2326" s="55"/>
      <c r="AA2326" s="55"/>
      <c r="AB2326" s="55"/>
      <c r="AC2326" s="55"/>
      <c r="AD2326" s="81"/>
      <c r="AE2326" s="56"/>
      <c r="AF2326" s="56"/>
      <c r="AG2326" s="56"/>
      <c r="AH2326" s="56"/>
      <c r="AI2326" s="56"/>
      <c r="AJ2326" s="56"/>
      <c r="AK2326" s="56"/>
    </row>
    <row r="2327" ht="26.25" customHeight="1">
      <c r="A2327" s="40">
        <v>2214.0</v>
      </c>
      <c r="B2327" s="49" t="s">
        <v>11512</v>
      </c>
      <c r="C2327" s="49" t="s">
        <v>11513</v>
      </c>
      <c r="D2327" s="68" t="s">
        <v>11514</v>
      </c>
      <c r="E2327" s="68"/>
      <c r="F2327" s="41" t="s">
        <v>101</v>
      </c>
      <c r="G2327" s="40" t="s">
        <v>102</v>
      </c>
      <c r="H2327" s="49" t="s">
        <v>11515</v>
      </c>
      <c r="I2327" s="49" t="s">
        <v>248</v>
      </c>
      <c r="J2327" s="69" t="s">
        <v>11</v>
      </c>
      <c r="K2327" s="49" t="s">
        <v>145</v>
      </c>
      <c r="L2327" s="52">
        <v>8.1377666992E10</v>
      </c>
      <c r="M2327" s="53">
        <v>8.9662080587E10</v>
      </c>
      <c r="N2327" s="49" t="s">
        <v>11516</v>
      </c>
      <c r="O2327" s="40" t="s">
        <v>106</v>
      </c>
      <c r="P2327" s="116" t="s">
        <v>123</v>
      </c>
      <c r="Q2327" s="40" t="s">
        <v>108</v>
      </c>
      <c r="R2327" s="49" t="s">
        <v>11517</v>
      </c>
      <c r="S2327" s="49" t="s">
        <v>8240</v>
      </c>
      <c r="T2327" s="49" t="s">
        <v>167</v>
      </c>
      <c r="U2327" s="49" t="s">
        <v>11518</v>
      </c>
      <c r="V2327" s="49" t="s">
        <v>11519</v>
      </c>
      <c r="W2327" s="49" t="s">
        <v>263</v>
      </c>
      <c r="X2327" s="49" t="s">
        <v>11520</v>
      </c>
      <c r="Y2327" s="55"/>
      <c r="Z2327" s="40"/>
      <c r="AA2327" s="55"/>
      <c r="AB2327" s="40"/>
      <c r="AC2327" s="40"/>
      <c r="AD2327" s="55"/>
      <c r="AE2327" s="56"/>
      <c r="AF2327" s="56"/>
      <c r="AG2327" s="56"/>
      <c r="AH2327" s="56"/>
      <c r="AI2327" s="56"/>
      <c r="AJ2327" s="56"/>
      <c r="AK2327" s="56"/>
    </row>
    <row r="2328" ht="26.25" customHeight="1">
      <c r="A2328" s="40">
        <v>2215.0</v>
      </c>
      <c r="B2328" s="49" t="s">
        <v>11521</v>
      </c>
      <c r="C2328" s="49" t="s">
        <v>11522</v>
      </c>
      <c r="D2328" s="117">
        <v>36384.0</v>
      </c>
      <c r="E2328" s="117"/>
      <c r="F2328" s="41" t="s">
        <v>119</v>
      </c>
      <c r="G2328" s="40" t="s">
        <v>102</v>
      </c>
      <c r="H2328" s="49" t="s">
        <v>11523</v>
      </c>
      <c r="I2328" s="49" t="s">
        <v>224</v>
      </c>
      <c r="J2328" s="69" t="s">
        <v>15</v>
      </c>
      <c r="K2328" s="49" t="s">
        <v>145</v>
      </c>
      <c r="L2328" s="52">
        <v>8.95365056058E11</v>
      </c>
      <c r="M2328" s="53">
        <v>8.95365311068E11</v>
      </c>
      <c r="N2328" s="40" t="s">
        <v>11524</v>
      </c>
      <c r="O2328" s="40" t="s">
        <v>106</v>
      </c>
      <c r="P2328" s="116" t="s">
        <v>138</v>
      </c>
      <c r="Q2328" s="40" t="s">
        <v>189</v>
      </c>
      <c r="R2328" s="49" t="s">
        <v>11525</v>
      </c>
      <c r="S2328" s="49" t="s">
        <v>11526</v>
      </c>
      <c r="T2328" s="49" t="s">
        <v>167</v>
      </c>
      <c r="U2328" s="49" t="s">
        <v>11527</v>
      </c>
      <c r="V2328" s="49" t="s">
        <v>11528</v>
      </c>
      <c r="W2328" s="49" t="s">
        <v>263</v>
      </c>
      <c r="X2328" s="49" t="s">
        <v>11529</v>
      </c>
      <c r="Y2328" s="55"/>
      <c r="Z2328" s="40"/>
      <c r="AA2328" s="55"/>
      <c r="AB2328" s="40"/>
      <c r="AC2328" s="40"/>
      <c r="AD2328" s="55"/>
      <c r="AE2328" s="56"/>
      <c r="AF2328" s="56"/>
      <c r="AG2328" s="56"/>
      <c r="AH2328" s="56"/>
      <c r="AI2328" s="56"/>
      <c r="AJ2328" s="56"/>
      <c r="AK2328" s="56"/>
    </row>
    <row r="2329" ht="26.25" customHeight="1">
      <c r="A2329" s="40">
        <v>2216.0</v>
      </c>
      <c r="B2329" s="49" t="s">
        <v>11530</v>
      </c>
      <c r="C2329" s="49" t="s">
        <v>11531</v>
      </c>
      <c r="D2329" s="68" t="s">
        <v>9236</v>
      </c>
      <c r="E2329" s="68"/>
      <c r="F2329" s="41" t="s">
        <v>101</v>
      </c>
      <c r="G2329" s="40" t="s">
        <v>102</v>
      </c>
      <c r="H2329" s="49" t="s">
        <v>11532</v>
      </c>
      <c r="I2329" s="49" t="s">
        <v>11533</v>
      </c>
      <c r="J2329" s="69" t="s">
        <v>55</v>
      </c>
      <c r="K2329" s="49" t="s">
        <v>145</v>
      </c>
      <c r="L2329" s="52">
        <v>8.1370575435E10</v>
      </c>
      <c r="M2329" s="53">
        <v>8.1397665439E10</v>
      </c>
      <c r="N2329" s="49" t="s">
        <v>11534</v>
      </c>
      <c r="O2329" s="40" t="s">
        <v>106</v>
      </c>
      <c r="P2329" s="116" t="s">
        <v>123</v>
      </c>
      <c r="Q2329" s="40" t="s">
        <v>108</v>
      </c>
      <c r="R2329" s="49" t="s">
        <v>278</v>
      </c>
      <c r="S2329" s="49" t="s">
        <v>278</v>
      </c>
      <c r="T2329" s="49" t="s">
        <v>167</v>
      </c>
      <c r="U2329" s="49" t="s">
        <v>11535</v>
      </c>
      <c r="V2329" s="49" t="s">
        <v>11536</v>
      </c>
      <c r="W2329" s="49" t="s">
        <v>593</v>
      </c>
      <c r="X2329" s="49" t="s">
        <v>11537</v>
      </c>
      <c r="Y2329" s="55"/>
      <c r="Z2329" s="40"/>
      <c r="AA2329" s="55"/>
      <c r="AB2329" s="40"/>
      <c r="AC2329" s="40"/>
      <c r="AD2329" s="55"/>
      <c r="AE2329" s="56"/>
      <c r="AF2329" s="56"/>
      <c r="AG2329" s="56"/>
      <c r="AH2329" s="56"/>
      <c r="AI2329" s="56"/>
      <c r="AJ2329" s="56"/>
      <c r="AK2329" s="56"/>
    </row>
    <row r="2330" ht="26.25" customHeight="1">
      <c r="A2330" s="10">
        <f>A2329+1</f>
        <v>2217</v>
      </c>
      <c r="B2330" s="56"/>
      <c r="C2330" s="60" t="s">
        <v>11538</v>
      </c>
      <c r="D2330" s="61">
        <v>34995.0</v>
      </c>
      <c r="E2330" s="62" t="s">
        <v>11539</v>
      </c>
      <c r="F2330" s="63" t="s">
        <v>101</v>
      </c>
      <c r="G2330" s="60" t="s">
        <v>102</v>
      </c>
      <c r="H2330" s="60" t="s">
        <v>11540</v>
      </c>
      <c r="I2330" s="60" t="s">
        <v>61</v>
      </c>
      <c r="J2330" s="60" t="s">
        <v>13</v>
      </c>
      <c r="K2330" s="60" t="s">
        <v>105</v>
      </c>
      <c r="L2330" s="64">
        <v>8.95322140794E11</v>
      </c>
      <c r="M2330" s="64">
        <v>8.1384636716E10</v>
      </c>
      <c r="N2330" s="60" t="s">
        <v>11541</v>
      </c>
      <c r="O2330" s="81" t="s">
        <v>106</v>
      </c>
      <c r="P2330" s="60" t="s">
        <v>123</v>
      </c>
      <c r="Q2330" s="60" t="s">
        <v>588</v>
      </c>
      <c r="R2330" s="60" t="s">
        <v>158</v>
      </c>
      <c r="S2330" s="66"/>
      <c r="T2330" s="60" t="s">
        <v>11542</v>
      </c>
      <c r="U2330" s="60" t="s">
        <v>11543</v>
      </c>
      <c r="V2330" s="60" t="s">
        <v>11544</v>
      </c>
      <c r="W2330" s="60" t="s">
        <v>114</v>
      </c>
      <c r="X2330" s="60" t="s">
        <v>11545</v>
      </c>
      <c r="Y2330" s="65" t="s">
        <v>11546</v>
      </c>
      <c r="Z2330" s="66"/>
      <c r="AA2330" s="65" t="s">
        <v>11547</v>
      </c>
      <c r="AB2330" s="65" t="s">
        <v>11548</v>
      </c>
      <c r="AC2330" s="60" t="s">
        <v>11549</v>
      </c>
      <c r="AD2330" s="66"/>
      <c r="AE2330" s="65" t="s">
        <v>11550</v>
      </c>
      <c r="AF2330" s="56"/>
      <c r="AG2330" s="56"/>
      <c r="AH2330" s="56"/>
      <c r="AI2330" s="56"/>
      <c r="AJ2330" s="56"/>
      <c r="AK2330" s="56"/>
    </row>
    <row r="2331" ht="26.25" customHeight="1">
      <c r="A2331" s="40">
        <v>2217.0</v>
      </c>
      <c r="B2331" s="49" t="s">
        <v>11551</v>
      </c>
      <c r="C2331" s="49" t="s">
        <v>11552</v>
      </c>
      <c r="D2331" s="117">
        <v>36251.0</v>
      </c>
      <c r="E2331" s="117"/>
      <c r="F2331" s="41" t="s">
        <v>101</v>
      </c>
      <c r="G2331" s="40" t="s">
        <v>102</v>
      </c>
      <c r="H2331" s="49" t="s">
        <v>11553</v>
      </c>
      <c r="I2331" s="49" t="s">
        <v>164</v>
      </c>
      <c r="J2331" s="69" t="s">
        <v>11</v>
      </c>
      <c r="K2331" s="49" t="s">
        <v>105</v>
      </c>
      <c r="L2331" s="52">
        <v>8.1218927808E10</v>
      </c>
      <c r="M2331" s="53">
        <v>8.2112750699E10</v>
      </c>
      <c r="N2331" s="49" t="s">
        <v>11551</v>
      </c>
      <c r="O2331" s="40" t="s">
        <v>177</v>
      </c>
      <c r="P2331" s="116" t="s">
        <v>138</v>
      </c>
      <c r="Q2331" s="40" t="s">
        <v>139</v>
      </c>
      <c r="R2331" s="49" t="s">
        <v>202</v>
      </c>
      <c r="S2331" s="49" t="s">
        <v>202</v>
      </c>
      <c r="T2331" s="49" t="s">
        <v>1636</v>
      </c>
      <c r="U2331" s="49" t="s">
        <v>11554</v>
      </c>
      <c r="V2331" s="49" t="s">
        <v>11555</v>
      </c>
      <c r="W2331" s="49" t="s">
        <v>593</v>
      </c>
      <c r="X2331" s="49" t="s">
        <v>11556</v>
      </c>
      <c r="Y2331" s="55"/>
      <c r="Z2331" s="40"/>
      <c r="AA2331" s="55"/>
      <c r="AB2331" s="40"/>
      <c r="AC2331" s="40"/>
      <c r="AD2331" s="55"/>
      <c r="AE2331" s="56"/>
      <c r="AF2331" s="56"/>
      <c r="AG2331" s="56"/>
      <c r="AH2331" s="56"/>
      <c r="AI2331" s="56"/>
      <c r="AJ2331" s="56"/>
      <c r="AK2331" s="56"/>
    </row>
    <row r="2332" ht="26.25" customHeight="1">
      <c r="A2332" s="40">
        <v>2218.0</v>
      </c>
      <c r="B2332" s="49" t="s">
        <v>11557</v>
      </c>
      <c r="C2332" s="49" t="s">
        <v>11558</v>
      </c>
      <c r="D2332" s="117">
        <v>36839.0</v>
      </c>
      <c r="E2332" s="117"/>
      <c r="F2332" s="41" t="s">
        <v>101</v>
      </c>
      <c r="G2332" s="40" t="s">
        <v>102</v>
      </c>
      <c r="H2332" s="49" t="s">
        <v>11559</v>
      </c>
      <c r="I2332" s="49" t="s">
        <v>164</v>
      </c>
      <c r="J2332" s="69" t="s">
        <v>11</v>
      </c>
      <c r="K2332" s="49" t="s">
        <v>105</v>
      </c>
      <c r="L2332" s="52">
        <v>8.3819057124E10</v>
      </c>
      <c r="M2332" s="53">
        <v>8.5814015185E10</v>
      </c>
      <c r="N2332" s="49" t="s">
        <v>11557</v>
      </c>
      <c r="O2332" s="40" t="s">
        <v>106</v>
      </c>
      <c r="P2332" s="116" t="s">
        <v>123</v>
      </c>
      <c r="Q2332" s="40" t="s">
        <v>8942</v>
      </c>
      <c r="R2332" s="49" t="s">
        <v>11560</v>
      </c>
      <c r="S2332" s="49" t="s">
        <v>9745</v>
      </c>
      <c r="T2332" s="49" t="s">
        <v>167</v>
      </c>
      <c r="U2332" s="49" t="s">
        <v>11561</v>
      </c>
      <c r="V2332" s="49" t="s">
        <v>8343</v>
      </c>
      <c r="W2332" s="49" t="s">
        <v>593</v>
      </c>
      <c r="X2332" s="49" t="s">
        <v>11562</v>
      </c>
      <c r="Y2332" s="55"/>
      <c r="Z2332" s="40"/>
      <c r="AA2332" s="55"/>
      <c r="AB2332" s="40"/>
      <c r="AC2332" s="40"/>
      <c r="AD2332" s="55"/>
      <c r="AE2332" s="56"/>
      <c r="AF2332" s="56"/>
      <c r="AG2332" s="56"/>
      <c r="AH2332" s="56"/>
      <c r="AI2332" s="56"/>
      <c r="AJ2332" s="56"/>
      <c r="AK2332" s="56"/>
    </row>
    <row r="2333" ht="26.25" customHeight="1">
      <c r="A2333" s="40">
        <v>2219.0</v>
      </c>
      <c r="B2333" s="49" t="s">
        <v>11563</v>
      </c>
      <c r="C2333" s="49" t="s">
        <v>11564</v>
      </c>
      <c r="D2333" s="68" t="s">
        <v>11565</v>
      </c>
      <c r="E2333" s="68"/>
      <c r="F2333" s="41" t="s">
        <v>101</v>
      </c>
      <c r="G2333" s="40" t="s">
        <v>102</v>
      </c>
      <c r="H2333" s="49" t="s">
        <v>11566</v>
      </c>
      <c r="I2333" s="49" t="s">
        <v>1632</v>
      </c>
      <c r="J2333" s="69" t="s">
        <v>16</v>
      </c>
      <c r="K2333" s="49" t="s">
        <v>105</v>
      </c>
      <c r="L2333" s="52">
        <v>8.1210155766E10</v>
      </c>
      <c r="M2333" s="53">
        <v>8.123062221E9</v>
      </c>
      <c r="N2333" s="49" t="s">
        <v>11563</v>
      </c>
      <c r="O2333" s="40" t="s">
        <v>177</v>
      </c>
      <c r="P2333" s="116" t="s">
        <v>123</v>
      </c>
      <c r="Q2333" s="40" t="s">
        <v>139</v>
      </c>
      <c r="R2333" s="49" t="s">
        <v>11567</v>
      </c>
      <c r="S2333" s="49" t="s">
        <v>8896</v>
      </c>
      <c r="T2333" s="49" t="s">
        <v>167</v>
      </c>
      <c r="U2333" s="49" t="s">
        <v>11568</v>
      </c>
      <c r="V2333" s="49" t="s">
        <v>11569</v>
      </c>
      <c r="W2333" s="49" t="s">
        <v>593</v>
      </c>
      <c r="X2333" s="49" t="s">
        <v>11570</v>
      </c>
      <c r="Y2333" s="55"/>
      <c r="Z2333" s="40"/>
      <c r="AA2333" s="55"/>
      <c r="AB2333" s="40"/>
      <c r="AC2333" s="40"/>
      <c r="AD2333" s="55"/>
      <c r="AE2333" s="56"/>
      <c r="AF2333" s="56"/>
      <c r="AG2333" s="56"/>
      <c r="AH2333" s="56"/>
      <c r="AI2333" s="56"/>
      <c r="AJ2333" s="56"/>
      <c r="AK2333" s="56"/>
    </row>
    <row r="2334" ht="26.25" customHeight="1">
      <c r="A2334" s="40">
        <v>2220.0</v>
      </c>
      <c r="B2334" s="49" t="s">
        <v>11571</v>
      </c>
      <c r="C2334" s="49" t="s">
        <v>11572</v>
      </c>
      <c r="D2334" s="117">
        <v>36378.0</v>
      </c>
      <c r="E2334" s="117"/>
      <c r="F2334" s="41" t="s">
        <v>119</v>
      </c>
      <c r="G2334" s="40" t="s">
        <v>102</v>
      </c>
      <c r="H2334" s="49" t="s">
        <v>11573</v>
      </c>
      <c r="I2334" s="49" t="s">
        <v>383</v>
      </c>
      <c r="J2334" s="69" t="s">
        <v>16</v>
      </c>
      <c r="K2334" s="49" t="s">
        <v>145</v>
      </c>
      <c r="L2334" s="52">
        <v>8.816244699E9</v>
      </c>
      <c r="M2334" s="53">
        <v>8.179652457E9</v>
      </c>
      <c r="N2334" s="49" t="s">
        <v>11574</v>
      </c>
      <c r="O2334" s="40" t="s">
        <v>384</v>
      </c>
      <c r="P2334" s="116" t="s">
        <v>123</v>
      </c>
      <c r="Q2334" s="40" t="s">
        <v>139</v>
      </c>
      <c r="R2334" s="49" t="s">
        <v>11575</v>
      </c>
      <c r="S2334" s="49" t="s">
        <v>1244</v>
      </c>
      <c r="T2334" s="49" t="s">
        <v>1636</v>
      </c>
      <c r="U2334" s="49" t="s">
        <v>1899</v>
      </c>
      <c r="V2334" s="49" t="s">
        <v>1244</v>
      </c>
      <c r="W2334" s="49" t="s">
        <v>263</v>
      </c>
      <c r="X2334" s="49" t="s">
        <v>11576</v>
      </c>
      <c r="Y2334" s="55"/>
      <c r="Z2334" s="40"/>
      <c r="AA2334" s="55"/>
      <c r="AB2334" s="40"/>
      <c r="AC2334" s="40"/>
      <c r="AD2334" s="55"/>
      <c r="AE2334" s="56"/>
      <c r="AF2334" s="56"/>
      <c r="AG2334" s="56"/>
      <c r="AH2334" s="56"/>
      <c r="AI2334" s="56"/>
      <c r="AJ2334" s="56"/>
      <c r="AK2334" s="56"/>
    </row>
    <row r="2335" ht="26.25" customHeight="1">
      <c r="A2335" s="40">
        <v>2221.0</v>
      </c>
      <c r="B2335" s="49" t="s">
        <v>11577</v>
      </c>
      <c r="C2335" s="49" t="s">
        <v>11578</v>
      </c>
      <c r="D2335" s="68" t="s">
        <v>11579</v>
      </c>
      <c r="E2335" s="68"/>
      <c r="F2335" s="41" t="s">
        <v>101</v>
      </c>
      <c r="G2335" s="40" t="s">
        <v>102</v>
      </c>
      <c r="H2335" s="49" t="s">
        <v>11580</v>
      </c>
      <c r="I2335" s="49" t="s">
        <v>1973</v>
      </c>
      <c r="J2335" s="69" t="s">
        <v>16</v>
      </c>
      <c r="K2335" s="49" t="s">
        <v>105</v>
      </c>
      <c r="L2335" s="52">
        <v>8.813341249E9</v>
      </c>
      <c r="M2335" s="53">
        <v>8.1233850744E10</v>
      </c>
      <c r="N2335" s="49" t="s">
        <v>11577</v>
      </c>
      <c r="O2335" s="40" t="s">
        <v>106</v>
      </c>
      <c r="P2335" s="116" t="s">
        <v>138</v>
      </c>
      <c r="Q2335" s="40" t="s">
        <v>139</v>
      </c>
      <c r="R2335" s="49" t="s">
        <v>11581</v>
      </c>
      <c r="S2335" s="49" t="s">
        <v>258</v>
      </c>
      <c r="T2335" s="49" t="s">
        <v>167</v>
      </c>
      <c r="U2335" s="49" t="s">
        <v>11582</v>
      </c>
      <c r="V2335" s="49" t="s">
        <v>167</v>
      </c>
      <c r="W2335" s="49" t="s">
        <v>263</v>
      </c>
      <c r="X2335" s="49" t="s">
        <v>11583</v>
      </c>
      <c r="Y2335" s="55"/>
      <c r="Z2335" s="40"/>
      <c r="AA2335" s="55"/>
      <c r="AB2335" s="40"/>
      <c r="AC2335" s="40"/>
      <c r="AD2335" s="55"/>
      <c r="AE2335" s="56"/>
      <c r="AF2335" s="56"/>
      <c r="AG2335" s="56"/>
      <c r="AH2335" s="56"/>
      <c r="AI2335" s="56"/>
      <c r="AJ2335" s="56"/>
      <c r="AK2335" s="56"/>
    </row>
    <row r="2336" ht="26.25" customHeight="1">
      <c r="A2336" s="40">
        <v>2222.0</v>
      </c>
      <c r="B2336" s="49" t="s">
        <v>11584</v>
      </c>
      <c r="C2336" s="49" t="s">
        <v>11585</v>
      </c>
      <c r="D2336" s="68" t="s">
        <v>11586</v>
      </c>
      <c r="E2336" s="68"/>
      <c r="F2336" s="41" t="s">
        <v>119</v>
      </c>
      <c r="G2336" s="40" t="s">
        <v>102</v>
      </c>
      <c r="H2336" s="49" t="s">
        <v>11587</v>
      </c>
      <c r="I2336" s="49" t="s">
        <v>11588</v>
      </c>
      <c r="J2336" s="69" t="s">
        <v>24</v>
      </c>
      <c r="K2336" s="49" t="s">
        <v>105</v>
      </c>
      <c r="L2336" s="52">
        <v>8.1229665238E10</v>
      </c>
      <c r="M2336" s="53">
        <v>8.2133627274E10</v>
      </c>
      <c r="N2336" s="49" t="s">
        <v>11584</v>
      </c>
      <c r="O2336" s="40" t="s">
        <v>1842</v>
      </c>
      <c r="P2336" s="116" t="s">
        <v>138</v>
      </c>
      <c r="Q2336" s="40" t="s">
        <v>139</v>
      </c>
      <c r="R2336" s="49" t="s">
        <v>11589</v>
      </c>
      <c r="S2336" s="49" t="s">
        <v>11590</v>
      </c>
      <c r="T2336" s="49" t="s">
        <v>167</v>
      </c>
      <c r="U2336" s="49" t="s">
        <v>11591</v>
      </c>
      <c r="V2336" s="49" t="s">
        <v>11592</v>
      </c>
      <c r="W2336" s="49" t="s">
        <v>593</v>
      </c>
      <c r="X2336" s="49" t="s">
        <v>11593</v>
      </c>
      <c r="Y2336" s="55"/>
      <c r="Z2336" s="40"/>
      <c r="AA2336" s="55"/>
      <c r="AB2336" s="40"/>
      <c r="AC2336" s="40"/>
      <c r="AD2336" s="55"/>
      <c r="AE2336" s="56"/>
      <c r="AF2336" s="56"/>
      <c r="AG2336" s="56"/>
      <c r="AH2336" s="56"/>
      <c r="AI2336" s="56"/>
      <c r="AJ2336" s="56"/>
      <c r="AK2336" s="56"/>
    </row>
    <row r="2337" ht="26.25" customHeight="1">
      <c r="A2337" s="40">
        <v>2223.0</v>
      </c>
      <c r="B2337" s="49" t="s">
        <v>11594</v>
      </c>
      <c r="C2337" s="49" t="s">
        <v>11595</v>
      </c>
      <c r="D2337" s="68" t="s">
        <v>11596</v>
      </c>
      <c r="E2337" s="68"/>
      <c r="F2337" s="41" t="s">
        <v>101</v>
      </c>
      <c r="G2337" s="40" t="s">
        <v>102</v>
      </c>
      <c r="H2337" s="49" t="s">
        <v>11597</v>
      </c>
      <c r="I2337" s="49" t="s">
        <v>383</v>
      </c>
      <c r="J2337" s="69" t="s">
        <v>16</v>
      </c>
      <c r="K2337" s="49" t="s">
        <v>105</v>
      </c>
      <c r="L2337" s="52">
        <v>8.9570576582E11</v>
      </c>
      <c r="M2337" s="53">
        <v>6.281333198846E12</v>
      </c>
      <c r="N2337" s="49" t="s">
        <v>11598</v>
      </c>
      <c r="O2337" s="40" t="s">
        <v>384</v>
      </c>
      <c r="P2337" s="116" t="s">
        <v>123</v>
      </c>
      <c r="Q2337" s="40" t="s">
        <v>139</v>
      </c>
      <c r="R2337" s="49" t="s">
        <v>11599</v>
      </c>
      <c r="S2337" s="49" t="s">
        <v>1244</v>
      </c>
      <c r="T2337" s="49" t="s">
        <v>167</v>
      </c>
      <c r="U2337" s="49" t="s">
        <v>11600</v>
      </c>
      <c r="V2337" s="49" t="s">
        <v>1244</v>
      </c>
      <c r="W2337" s="49" t="s">
        <v>593</v>
      </c>
      <c r="X2337" s="49" t="s">
        <v>11601</v>
      </c>
      <c r="Y2337" s="55"/>
      <c r="Z2337" s="40"/>
      <c r="AA2337" s="55"/>
      <c r="AB2337" s="40"/>
      <c r="AC2337" s="40"/>
      <c r="AD2337" s="55"/>
      <c r="AE2337" s="56"/>
      <c r="AF2337" s="56"/>
      <c r="AG2337" s="56"/>
      <c r="AH2337" s="56"/>
      <c r="AI2337" s="56"/>
      <c r="AJ2337" s="56"/>
      <c r="AK2337" s="56"/>
    </row>
    <row r="2338" ht="26.25" customHeight="1">
      <c r="A2338" s="40">
        <v>2224.0</v>
      </c>
      <c r="B2338" s="49" t="s">
        <v>11602</v>
      </c>
      <c r="C2338" s="49" t="s">
        <v>11603</v>
      </c>
      <c r="D2338" s="115">
        <v>33236.0</v>
      </c>
      <c r="E2338" s="94" t="s">
        <v>11604</v>
      </c>
      <c r="F2338" s="41" t="s">
        <v>119</v>
      </c>
      <c r="G2338" s="40" t="s">
        <v>3097</v>
      </c>
      <c r="H2338" s="49" t="s">
        <v>11605</v>
      </c>
      <c r="I2338" s="49" t="s">
        <v>10497</v>
      </c>
      <c r="J2338" s="69" t="s">
        <v>16</v>
      </c>
      <c r="K2338" s="49" t="s">
        <v>105</v>
      </c>
      <c r="L2338" s="52">
        <v>8.5606393292E10</v>
      </c>
      <c r="M2338" s="53">
        <v>8.5331096734E10</v>
      </c>
      <c r="N2338" s="49" t="s">
        <v>11602</v>
      </c>
      <c r="O2338" s="40" t="s">
        <v>106</v>
      </c>
      <c r="P2338" s="116" t="s">
        <v>123</v>
      </c>
      <c r="Q2338" s="40" t="s">
        <v>11606</v>
      </c>
      <c r="R2338" s="49" t="s">
        <v>11607</v>
      </c>
      <c r="S2338" s="49" t="s">
        <v>1244</v>
      </c>
      <c r="T2338" s="49" t="s">
        <v>167</v>
      </c>
      <c r="U2338" s="49" t="s">
        <v>11608</v>
      </c>
      <c r="V2338" s="49" t="s">
        <v>11609</v>
      </c>
      <c r="W2338" s="49" t="s">
        <v>159</v>
      </c>
      <c r="X2338" s="49" t="s">
        <v>11610</v>
      </c>
      <c r="Y2338" s="55"/>
      <c r="Z2338" s="40"/>
      <c r="AA2338" s="55"/>
      <c r="AB2338" s="40"/>
      <c r="AC2338" s="40"/>
      <c r="AD2338" s="55"/>
      <c r="AE2338" s="56"/>
      <c r="AF2338" s="56"/>
      <c r="AG2338" s="56"/>
      <c r="AH2338" s="56"/>
      <c r="AI2338" s="56"/>
      <c r="AJ2338" s="56"/>
      <c r="AK2338" s="56"/>
    </row>
    <row r="2339" ht="26.25" customHeight="1">
      <c r="A2339" s="40">
        <v>2225.0</v>
      </c>
      <c r="B2339" s="49" t="s">
        <v>11611</v>
      </c>
      <c r="C2339" s="49" t="s">
        <v>11612</v>
      </c>
      <c r="D2339" s="115">
        <v>37418.0</v>
      </c>
      <c r="E2339" s="115"/>
      <c r="F2339" s="41" t="s">
        <v>119</v>
      </c>
      <c r="G2339" s="40" t="s">
        <v>102</v>
      </c>
      <c r="H2339" s="49" t="s">
        <v>11613</v>
      </c>
      <c r="I2339" s="49" t="s">
        <v>2958</v>
      </c>
      <c r="J2339" s="69" t="s">
        <v>16</v>
      </c>
      <c r="K2339" s="49" t="s">
        <v>105</v>
      </c>
      <c r="L2339" s="52">
        <v>8.8801750534E10</v>
      </c>
      <c r="M2339" s="53">
        <v>8.8231969342E10</v>
      </c>
      <c r="N2339" s="49" t="s">
        <v>11614</v>
      </c>
      <c r="O2339" s="40" t="s">
        <v>106</v>
      </c>
      <c r="P2339" s="116" t="s">
        <v>123</v>
      </c>
      <c r="Q2339" s="40" t="s">
        <v>139</v>
      </c>
      <c r="R2339" s="49" t="s">
        <v>11615</v>
      </c>
      <c r="S2339" s="49" t="s">
        <v>11616</v>
      </c>
      <c r="T2339" s="49" t="s">
        <v>1636</v>
      </c>
      <c r="U2339" s="49" t="s">
        <v>11617</v>
      </c>
      <c r="V2339" s="49" t="s">
        <v>11618</v>
      </c>
      <c r="W2339" s="49" t="s">
        <v>593</v>
      </c>
      <c r="X2339" s="49" t="s">
        <v>11619</v>
      </c>
      <c r="Y2339" s="55"/>
      <c r="Z2339" s="40"/>
      <c r="AA2339" s="55"/>
      <c r="AB2339" s="40"/>
      <c r="AC2339" s="40"/>
      <c r="AD2339" s="55"/>
      <c r="AE2339" s="56"/>
      <c r="AF2339" s="56"/>
      <c r="AG2339" s="56"/>
      <c r="AH2339" s="56"/>
      <c r="AI2339" s="56"/>
      <c r="AJ2339" s="56"/>
      <c r="AK2339" s="56"/>
    </row>
    <row r="2340" ht="26.25" customHeight="1">
      <c r="A2340" s="40">
        <v>2226.0</v>
      </c>
      <c r="B2340" s="49" t="s">
        <v>11620</v>
      </c>
      <c r="C2340" s="49" t="s">
        <v>11621</v>
      </c>
      <c r="D2340" s="115">
        <v>35067.0</v>
      </c>
      <c r="E2340" s="115"/>
      <c r="F2340" s="41" t="s">
        <v>119</v>
      </c>
      <c r="G2340" s="40" t="s">
        <v>102</v>
      </c>
      <c r="H2340" s="49" t="s">
        <v>11622</v>
      </c>
      <c r="I2340" s="49" t="s">
        <v>10300</v>
      </c>
      <c r="J2340" s="69" t="s">
        <v>24</v>
      </c>
      <c r="K2340" s="49" t="s">
        <v>105</v>
      </c>
      <c r="L2340" s="52">
        <v>8.3101131176E10</v>
      </c>
      <c r="M2340" s="53">
        <v>8.59187391109E11</v>
      </c>
      <c r="N2340" s="49" t="s">
        <v>11623</v>
      </c>
      <c r="O2340" s="40" t="s">
        <v>11624</v>
      </c>
      <c r="P2340" s="116" t="s">
        <v>123</v>
      </c>
      <c r="Q2340" s="41" t="s">
        <v>124</v>
      </c>
      <c r="R2340" s="49" t="s">
        <v>11625</v>
      </c>
      <c r="S2340" s="49" t="s">
        <v>308</v>
      </c>
      <c r="T2340" s="49" t="s">
        <v>167</v>
      </c>
      <c r="U2340" s="49" t="s">
        <v>11626</v>
      </c>
      <c r="V2340" s="49" t="s">
        <v>11627</v>
      </c>
      <c r="W2340" s="49" t="s">
        <v>593</v>
      </c>
      <c r="X2340" s="49" t="s">
        <v>11628</v>
      </c>
      <c r="Y2340" s="55"/>
      <c r="Z2340" s="40"/>
      <c r="AA2340" s="55"/>
      <c r="AB2340" s="40"/>
      <c r="AC2340" s="40"/>
      <c r="AD2340" s="55"/>
      <c r="AE2340" s="56"/>
      <c r="AF2340" s="56"/>
      <c r="AG2340" s="56"/>
      <c r="AH2340" s="56"/>
      <c r="AI2340" s="56"/>
      <c r="AJ2340" s="56"/>
      <c r="AK2340" s="56"/>
    </row>
    <row r="2341" ht="26.25" customHeight="1">
      <c r="A2341" s="40">
        <v>2227.0</v>
      </c>
      <c r="B2341" s="49" t="s">
        <v>11629</v>
      </c>
      <c r="C2341" s="49" t="s">
        <v>11630</v>
      </c>
      <c r="D2341" s="117">
        <v>33059.0</v>
      </c>
      <c r="E2341" s="117"/>
      <c r="F2341" s="41" t="s">
        <v>101</v>
      </c>
      <c r="G2341" s="40" t="s">
        <v>9283</v>
      </c>
      <c r="H2341" s="49" t="s">
        <v>11631</v>
      </c>
      <c r="I2341" s="49" t="s">
        <v>11632</v>
      </c>
      <c r="J2341" s="60" t="s">
        <v>11</v>
      </c>
      <c r="K2341" s="49" t="s">
        <v>145</v>
      </c>
      <c r="L2341" s="52">
        <v>8.996446E9</v>
      </c>
      <c r="M2341" s="53">
        <v>8.996446E9</v>
      </c>
      <c r="N2341" s="40" t="s">
        <v>11633</v>
      </c>
      <c r="O2341" s="40" t="s">
        <v>106</v>
      </c>
      <c r="P2341" s="116" t="s">
        <v>123</v>
      </c>
      <c r="Q2341" s="49" t="s">
        <v>139</v>
      </c>
      <c r="R2341" s="49" t="s">
        <v>11634</v>
      </c>
      <c r="S2341" s="49" t="s">
        <v>11635</v>
      </c>
      <c r="T2341" s="49" t="s">
        <v>1636</v>
      </c>
      <c r="U2341" s="49" t="s">
        <v>11636</v>
      </c>
      <c r="V2341" s="49" t="s">
        <v>11637</v>
      </c>
      <c r="W2341" s="49" t="s">
        <v>159</v>
      </c>
      <c r="X2341" s="49" t="s">
        <v>11638</v>
      </c>
      <c r="Y2341" s="55"/>
      <c r="Z2341" s="55"/>
      <c r="AA2341" s="68"/>
      <c r="AB2341" s="55"/>
      <c r="AC2341" s="55"/>
      <c r="AD2341" s="55"/>
      <c r="AE2341" s="56"/>
      <c r="AF2341" s="56"/>
      <c r="AG2341" s="56"/>
      <c r="AH2341" s="56"/>
      <c r="AI2341" s="56"/>
      <c r="AJ2341" s="56"/>
      <c r="AK2341" s="56"/>
    </row>
    <row r="2342" ht="26.25" customHeight="1">
      <c r="A2342" s="40">
        <v>2228.0</v>
      </c>
      <c r="B2342" s="49" t="s">
        <v>11639</v>
      </c>
      <c r="C2342" s="49" t="s">
        <v>11640</v>
      </c>
      <c r="D2342" s="115">
        <v>37256.0</v>
      </c>
      <c r="E2342" s="94" t="s">
        <v>11641</v>
      </c>
      <c r="F2342" s="41" t="s">
        <v>119</v>
      </c>
      <c r="G2342" s="40" t="s">
        <v>102</v>
      </c>
      <c r="H2342" s="49" t="s">
        <v>11642</v>
      </c>
      <c r="I2342" s="49" t="s">
        <v>2404</v>
      </c>
      <c r="J2342" s="69" t="s">
        <v>16</v>
      </c>
      <c r="K2342" s="49" t="s">
        <v>105</v>
      </c>
      <c r="L2342" s="52">
        <v>8.2332689228E10</v>
      </c>
      <c r="M2342" s="53">
        <v>8.1332848163E10</v>
      </c>
      <c r="N2342" s="49" t="s">
        <v>11639</v>
      </c>
      <c r="O2342" s="40" t="s">
        <v>106</v>
      </c>
      <c r="P2342" s="116" t="s">
        <v>123</v>
      </c>
      <c r="Q2342" s="40" t="s">
        <v>139</v>
      </c>
      <c r="R2342" s="49" t="s">
        <v>11643</v>
      </c>
      <c r="S2342" s="49" t="s">
        <v>11644</v>
      </c>
      <c r="T2342" s="49" t="s">
        <v>1636</v>
      </c>
      <c r="U2342" s="49" t="s">
        <v>11645</v>
      </c>
      <c r="V2342" s="49" t="s">
        <v>11646</v>
      </c>
      <c r="W2342" s="49" t="s">
        <v>593</v>
      </c>
      <c r="X2342" s="49" t="s">
        <v>11647</v>
      </c>
      <c r="Y2342" s="55"/>
      <c r="Z2342" s="40"/>
      <c r="AA2342" s="55"/>
      <c r="AB2342" s="40"/>
      <c r="AC2342" s="40"/>
      <c r="AD2342" s="55"/>
      <c r="AE2342" s="56"/>
      <c r="AF2342" s="56"/>
      <c r="AG2342" s="56"/>
      <c r="AH2342" s="56"/>
      <c r="AI2342" s="56"/>
      <c r="AJ2342" s="56"/>
      <c r="AK2342" s="56"/>
    </row>
    <row r="2343" ht="26.25" customHeight="1">
      <c r="A2343" s="40">
        <v>2229.0</v>
      </c>
      <c r="B2343" s="49" t="s">
        <v>11648</v>
      </c>
      <c r="C2343" s="49" t="s">
        <v>11649</v>
      </c>
      <c r="D2343" s="67">
        <v>31840.0</v>
      </c>
      <c r="E2343" s="67"/>
      <c r="F2343" s="41" t="s">
        <v>119</v>
      </c>
      <c r="G2343" s="40" t="s">
        <v>3097</v>
      </c>
      <c r="H2343" s="49" t="s">
        <v>11650</v>
      </c>
      <c r="I2343" s="49" t="s">
        <v>383</v>
      </c>
      <c r="J2343" s="69" t="s">
        <v>16</v>
      </c>
      <c r="K2343" s="49" t="s">
        <v>145</v>
      </c>
      <c r="L2343" s="52">
        <v>8.81026537629E11</v>
      </c>
      <c r="M2343" s="53">
        <v>8.2231079911E10</v>
      </c>
      <c r="N2343" s="49" t="s">
        <v>11648</v>
      </c>
      <c r="O2343" s="40" t="s">
        <v>177</v>
      </c>
      <c r="P2343" s="116" t="s">
        <v>123</v>
      </c>
      <c r="Q2343" s="40" t="s">
        <v>108</v>
      </c>
      <c r="R2343" s="49" t="s">
        <v>11651</v>
      </c>
      <c r="S2343" s="49" t="s">
        <v>1244</v>
      </c>
      <c r="T2343" s="49" t="s">
        <v>167</v>
      </c>
      <c r="U2343" s="49" t="s">
        <v>11652</v>
      </c>
      <c r="V2343" s="49" t="s">
        <v>11653</v>
      </c>
      <c r="W2343" s="49" t="s">
        <v>159</v>
      </c>
      <c r="X2343" s="49" t="s">
        <v>11654</v>
      </c>
      <c r="Y2343" s="55"/>
      <c r="Z2343" s="40"/>
      <c r="AA2343" s="55"/>
      <c r="AB2343" s="40"/>
      <c r="AC2343" s="40"/>
      <c r="AD2343" s="55"/>
      <c r="AE2343" s="56"/>
      <c r="AF2343" s="56"/>
      <c r="AG2343" s="56"/>
      <c r="AH2343" s="56"/>
      <c r="AI2343" s="56"/>
      <c r="AJ2343" s="56"/>
      <c r="AK2343" s="56"/>
    </row>
    <row r="2344" ht="26.25" customHeight="1">
      <c r="A2344" s="40">
        <v>2230.0</v>
      </c>
      <c r="B2344" s="49" t="s">
        <v>11655</v>
      </c>
      <c r="C2344" s="49" t="s">
        <v>11656</v>
      </c>
      <c r="D2344" s="67">
        <v>33617.0</v>
      </c>
      <c r="E2344" s="67"/>
      <c r="F2344" s="41" t="s">
        <v>101</v>
      </c>
      <c r="G2344" s="40" t="s">
        <v>102</v>
      </c>
      <c r="H2344" s="49" t="s">
        <v>11657</v>
      </c>
      <c r="I2344" s="49" t="s">
        <v>2368</v>
      </c>
      <c r="J2344" s="69" t="s">
        <v>46</v>
      </c>
      <c r="K2344" s="49" t="s">
        <v>145</v>
      </c>
      <c r="L2344" s="52">
        <v>8.5370693059E10</v>
      </c>
      <c r="M2344" s="53">
        <v>8.1986231E8</v>
      </c>
      <c r="N2344" s="49" t="s">
        <v>11658</v>
      </c>
      <c r="O2344" s="40" t="s">
        <v>2890</v>
      </c>
      <c r="P2344" s="116" t="s">
        <v>138</v>
      </c>
      <c r="Q2344" s="40" t="s">
        <v>108</v>
      </c>
      <c r="R2344" s="49" t="s">
        <v>11659</v>
      </c>
      <c r="S2344" s="49" t="s">
        <v>11660</v>
      </c>
      <c r="T2344" s="49" t="s">
        <v>1636</v>
      </c>
      <c r="U2344" s="49" t="s">
        <v>11661</v>
      </c>
      <c r="V2344" s="49" t="s">
        <v>11662</v>
      </c>
      <c r="W2344" s="49" t="s">
        <v>5653</v>
      </c>
      <c r="X2344" s="49" t="s">
        <v>11663</v>
      </c>
      <c r="Y2344" s="55"/>
      <c r="Z2344" s="40"/>
      <c r="AA2344" s="55"/>
      <c r="AB2344" s="40"/>
      <c r="AC2344" s="40"/>
      <c r="AD2344" s="55"/>
      <c r="AE2344" s="56"/>
      <c r="AF2344" s="56"/>
      <c r="AG2344" s="56"/>
      <c r="AH2344" s="56"/>
      <c r="AI2344" s="56"/>
      <c r="AJ2344" s="56"/>
      <c r="AK2344" s="56"/>
    </row>
    <row r="2345" ht="26.25" customHeight="1">
      <c r="A2345" s="40">
        <v>2231.0</v>
      </c>
      <c r="B2345" s="49" t="s">
        <v>11664</v>
      </c>
      <c r="C2345" s="49" t="s">
        <v>11665</v>
      </c>
      <c r="D2345" s="115">
        <v>37111.0</v>
      </c>
      <c r="E2345" s="115"/>
      <c r="F2345" s="41" t="s">
        <v>101</v>
      </c>
      <c r="G2345" s="40" t="s">
        <v>102</v>
      </c>
      <c r="H2345" s="49" t="s">
        <v>11666</v>
      </c>
      <c r="I2345" s="49" t="s">
        <v>224</v>
      </c>
      <c r="J2345" s="69" t="s">
        <v>15</v>
      </c>
      <c r="K2345" s="49" t="s">
        <v>145</v>
      </c>
      <c r="L2345" s="52">
        <v>8.5923645246E10</v>
      </c>
      <c r="M2345" s="53">
        <v>8.1299641372E10</v>
      </c>
      <c r="N2345" s="49" t="s">
        <v>11664</v>
      </c>
      <c r="O2345" s="40" t="s">
        <v>177</v>
      </c>
      <c r="P2345" s="116" t="s">
        <v>123</v>
      </c>
      <c r="Q2345" s="41" t="s">
        <v>124</v>
      </c>
      <c r="R2345" s="49" t="s">
        <v>11667</v>
      </c>
      <c r="S2345" s="49" t="s">
        <v>1244</v>
      </c>
      <c r="T2345" s="49" t="s">
        <v>1636</v>
      </c>
      <c r="U2345" s="49" t="s">
        <v>1948</v>
      </c>
      <c r="V2345" s="49" t="s">
        <v>11668</v>
      </c>
      <c r="W2345" s="49" t="s">
        <v>593</v>
      </c>
      <c r="X2345" s="49" t="s">
        <v>11669</v>
      </c>
      <c r="Y2345" s="55"/>
      <c r="Z2345" s="40"/>
      <c r="AA2345" s="55"/>
      <c r="AB2345" s="40"/>
      <c r="AC2345" s="40"/>
      <c r="AD2345" s="55"/>
      <c r="AE2345" s="56"/>
      <c r="AF2345" s="56"/>
      <c r="AG2345" s="56"/>
      <c r="AH2345" s="56"/>
      <c r="AI2345" s="56"/>
      <c r="AJ2345" s="56"/>
      <c r="AK2345" s="56"/>
    </row>
    <row r="2346" ht="26.25" customHeight="1">
      <c r="A2346" s="40">
        <v>2232.0</v>
      </c>
      <c r="B2346" s="49" t="s">
        <v>11670</v>
      </c>
      <c r="C2346" s="49" t="s">
        <v>11671</v>
      </c>
      <c r="D2346" s="67">
        <v>34210.0</v>
      </c>
      <c r="E2346" s="67"/>
      <c r="F2346" s="41" t="s">
        <v>101</v>
      </c>
      <c r="G2346" s="40" t="s">
        <v>3097</v>
      </c>
      <c r="H2346" s="49" t="s">
        <v>11672</v>
      </c>
      <c r="I2346" s="49" t="s">
        <v>151</v>
      </c>
      <c r="J2346" s="69" t="s">
        <v>11</v>
      </c>
      <c r="K2346" s="49" t="s">
        <v>105</v>
      </c>
      <c r="L2346" s="52">
        <v>8.5591946353E10</v>
      </c>
      <c r="M2346" s="53">
        <v>8.2189090182E10</v>
      </c>
      <c r="N2346" s="49" t="s">
        <v>11673</v>
      </c>
      <c r="O2346" s="40" t="s">
        <v>106</v>
      </c>
      <c r="P2346" s="116" t="s">
        <v>123</v>
      </c>
      <c r="Q2346" s="40" t="s">
        <v>139</v>
      </c>
      <c r="R2346" s="49" t="s">
        <v>202</v>
      </c>
      <c r="S2346" s="49" t="s">
        <v>202</v>
      </c>
      <c r="T2346" s="49" t="s">
        <v>167</v>
      </c>
      <c r="U2346" s="49" t="s">
        <v>3543</v>
      </c>
      <c r="V2346" s="49" t="s">
        <v>11674</v>
      </c>
      <c r="W2346" s="49" t="s">
        <v>145</v>
      </c>
      <c r="X2346" s="49" t="s">
        <v>11675</v>
      </c>
      <c r="Y2346" s="55"/>
      <c r="Z2346" s="40"/>
      <c r="AA2346" s="55"/>
      <c r="AB2346" s="40"/>
      <c r="AC2346" s="40"/>
      <c r="AD2346" s="55"/>
      <c r="AE2346" s="56"/>
      <c r="AF2346" s="56"/>
      <c r="AG2346" s="56"/>
      <c r="AH2346" s="56"/>
      <c r="AI2346" s="56"/>
      <c r="AJ2346" s="56"/>
      <c r="AK2346" s="56"/>
    </row>
    <row r="2347" ht="26.25" customHeight="1">
      <c r="A2347" s="40">
        <v>2233.0</v>
      </c>
      <c r="B2347" s="49" t="s">
        <v>11676</v>
      </c>
      <c r="C2347" s="49" t="s">
        <v>11677</v>
      </c>
      <c r="D2347" s="67">
        <v>32731.0</v>
      </c>
      <c r="E2347" s="67"/>
      <c r="F2347" s="41" t="s">
        <v>101</v>
      </c>
      <c r="G2347" s="40" t="s">
        <v>3097</v>
      </c>
      <c r="H2347" s="49" t="s">
        <v>11678</v>
      </c>
      <c r="I2347" s="49" t="s">
        <v>11679</v>
      </c>
      <c r="J2347" s="69" t="s">
        <v>24</v>
      </c>
      <c r="K2347" s="49" t="s">
        <v>145</v>
      </c>
      <c r="L2347" s="52">
        <v>8.1291133181E10</v>
      </c>
      <c r="M2347" s="53">
        <v>8.5959498293E10</v>
      </c>
      <c r="N2347" s="49" t="s">
        <v>11676</v>
      </c>
      <c r="O2347" s="40" t="s">
        <v>177</v>
      </c>
      <c r="P2347" s="116" t="s">
        <v>123</v>
      </c>
      <c r="Q2347" s="40" t="s">
        <v>139</v>
      </c>
      <c r="R2347" s="49" t="s">
        <v>11680</v>
      </c>
      <c r="S2347" s="49" t="s">
        <v>11681</v>
      </c>
      <c r="T2347" s="49" t="s">
        <v>1636</v>
      </c>
      <c r="U2347" s="49" t="s">
        <v>1716</v>
      </c>
      <c r="V2347" s="49" t="s">
        <v>11682</v>
      </c>
      <c r="W2347" s="49" t="s">
        <v>593</v>
      </c>
      <c r="X2347" s="49" t="s">
        <v>11677</v>
      </c>
      <c r="Y2347" s="55"/>
      <c r="Z2347" s="40"/>
      <c r="AA2347" s="55"/>
      <c r="AB2347" s="40"/>
      <c r="AC2347" s="40"/>
      <c r="AD2347" s="55"/>
      <c r="AE2347" s="56"/>
      <c r="AF2347" s="56"/>
      <c r="AG2347" s="56"/>
      <c r="AH2347" s="56"/>
      <c r="AI2347" s="56"/>
      <c r="AJ2347" s="56"/>
      <c r="AK2347" s="56"/>
    </row>
    <row r="2348" ht="26.25" customHeight="1">
      <c r="A2348" s="40">
        <v>2234.0</v>
      </c>
      <c r="B2348" s="49" t="s">
        <v>11683</v>
      </c>
      <c r="C2348" s="49" t="s">
        <v>11684</v>
      </c>
      <c r="D2348" s="115">
        <v>34127.0</v>
      </c>
      <c r="E2348" s="115"/>
      <c r="F2348" s="41" t="s">
        <v>101</v>
      </c>
      <c r="G2348" s="40" t="s">
        <v>102</v>
      </c>
      <c r="H2348" s="49" t="s">
        <v>11685</v>
      </c>
      <c r="I2348" s="49" t="s">
        <v>11686</v>
      </c>
      <c r="J2348" s="69" t="s">
        <v>24</v>
      </c>
      <c r="K2348" s="49" t="s">
        <v>105</v>
      </c>
      <c r="L2348" s="52">
        <v>8.95389944484E11</v>
      </c>
      <c r="M2348" s="53">
        <v>8.1347437524E10</v>
      </c>
      <c r="N2348" s="49" t="s">
        <v>11683</v>
      </c>
      <c r="O2348" s="40" t="s">
        <v>106</v>
      </c>
      <c r="P2348" s="116" t="s">
        <v>123</v>
      </c>
      <c r="Q2348" s="40" t="s">
        <v>139</v>
      </c>
      <c r="R2348" s="49" t="s">
        <v>11687</v>
      </c>
      <c r="S2348" s="49" t="s">
        <v>11687</v>
      </c>
      <c r="T2348" s="49" t="s">
        <v>167</v>
      </c>
      <c r="U2348" s="49" t="s">
        <v>258</v>
      </c>
      <c r="V2348" s="49" t="s">
        <v>11688</v>
      </c>
      <c r="W2348" s="49" t="s">
        <v>263</v>
      </c>
      <c r="X2348" s="49" t="s">
        <v>389</v>
      </c>
      <c r="Y2348" s="55"/>
      <c r="Z2348" s="40"/>
      <c r="AA2348" s="55"/>
      <c r="AB2348" s="40"/>
      <c r="AC2348" s="40"/>
      <c r="AD2348" s="55"/>
      <c r="AE2348" s="56"/>
      <c r="AF2348" s="56"/>
      <c r="AG2348" s="56"/>
      <c r="AH2348" s="56"/>
      <c r="AI2348" s="56"/>
      <c r="AJ2348" s="56"/>
      <c r="AK2348" s="56"/>
    </row>
    <row r="2349" ht="26.25" customHeight="1">
      <c r="A2349" s="40">
        <v>2235.0</v>
      </c>
      <c r="B2349" s="49" t="s">
        <v>11689</v>
      </c>
      <c r="C2349" s="49" t="s">
        <v>11690</v>
      </c>
      <c r="D2349" s="67">
        <v>35276.0</v>
      </c>
      <c r="E2349" s="67"/>
      <c r="F2349" s="41" t="s">
        <v>119</v>
      </c>
      <c r="G2349" s="40" t="s">
        <v>102</v>
      </c>
      <c r="H2349" s="49" t="s">
        <v>11691</v>
      </c>
      <c r="I2349" s="49" t="s">
        <v>248</v>
      </c>
      <c r="J2349" s="69" t="s">
        <v>11</v>
      </c>
      <c r="K2349" s="49" t="s">
        <v>145</v>
      </c>
      <c r="L2349" s="52">
        <v>8.994195196E9</v>
      </c>
      <c r="M2349" s="53">
        <v>8.987181376E9</v>
      </c>
      <c r="N2349" s="49" t="s">
        <v>11692</v>
      </c>
      <c r="O2349" s="40" t="s">
        <v>1842</v>
      </c>
      <c r="P2349" s="116" t="s">
        <v>123</v>
      </c>
      <c r="Q2349" s="40" t="s">
        <v>108</v>
      </c>
      <c r="R2349" s="49" t="s">
        <v>11693</v>
      </c>
      <c r="S2349" s="49" t="s">
        <v>1244</v>
      </c>
      <c r="T2349" s="49" t="s">
        <v>167</v>
      </c>
      <c r="U2349" s="49" t="s">
        <v>5651</v>
      </c>
      <c r="V2349" s="49" t="s">
        <v>11694</v>
      </c>
      <c r="W2349" s="49" t="s">
        <v>593</v>
      </c>
      <c r="X2349" s="49" t="s">
        <v>11695</v>
      </c>
      <c r="Y2349" s="55"/>
      <c r="Z2349" s="40"/>
      <c r="AA2349" s="55"/>
      <c r="AB2349" s="40"/>
      <c r="AC2349" s="40"/>
      <c r="AD2349" s="55"/>
      <c r="AE2349" s="56"/>
      <c r="AF2349" s="56"/>
      <c r="AG2349" s="56"/>
      <c r="AH2349" s="56"/>
      <c r="AI2349" s="56"/>
      <c r="AJ2349" s="56"/>
      <c r="AK2349" s="56"/>
    </row>
    <row r="2350" ht="26.25" customHeight="1">
      <c r="A2350" s="40">
        <v>2236.0</v>
      </c>
      <c r="B2350" s="55"/>
      <c r="C2350" s="118" t="s">
        <v>11696</v>
      </c>
      <c r="D2350" s="68" t="s">
        <v>4250</v>
      </c>
      <c r="E2350" s="68"/>
      <c r="F2350" s="41" t="s">
        <v>119</v>
      </c>
      <c r="G2350" s="40"/>
      <c r="H2350" s="49" t="s">
        <v>11697</v>
      </c>
      <c r="I2350" s="40" t="s">
        <v>11698</v>
      </c>
      <c r="J2350" s="49" t="s">
        <v>36</v>
      </c>
      <c r="K2350" s="49" t="s">
        <v>1776</v>
      </c>
      <c r="L2350" s="52">
        <v>8.7865986746E10</v>
      </c>
      <c r="M2350" s="53" t="s">
        <v>5815</v>
      </c>
      <c r="N2350" s="91" t="s">
        <v>11699</v>
      </c>
      <c r="O2350" s="40" t="s">
        <v>2890</v>
      </c>
      <c r="P2350" s="119"/>
      <c r="Q2350" s="40" t="s">
        <v>108</v>
      </c>
      <c r="R2350" s="55"/>
      <c r="S2350" s="55"/>
      <c r="T2350" s="55"/>
      <c r="U2350" s="55"/>
      <c r="V2350" s="49" t="s">
        <v>11700</v>
      </c>
      <c r="W2350" s="55"/>
      <c r="X2350" s="55"/>
      <c r="Y2350" s="55"/>
      <c r="Z2350" s="40"/>
      <c r="AA2350" s="55"/>
      <c r="AB2350" s="40"/>
      <c r="AC2350" s="40"/>
      <c r="AD2350" s="55"/>
      <c r="AE2350" s="56"/>
      <c r="AF2350" s="56"/>
      <c r="AG2350" s="56"/>
      <c r="AH2350" s="56"/>
      <c r="AI2350" s="56"/>
      <c r="AJ2350" s="56"/>
      <c r="AK2350" s="56"/>
    </row>
    <row r="2351" ht="26.25" customHeight="1">
      <c r="A2351" s="40">
        <v>2237.0</v>
      </c>
      <c r="B2351" s="49" t="s">
        <v>11701</v>
      </c>
      <c r="C2351" s="118" t="s">
        <v>11696</v>
      </c>
      <c r="D2351" s="115">
        <v>37422.0</v>
      </c>
      <c r="E2351" s="94" t="s">
        <v>11702</v>
      </c>
      <c r="F2351" s="41" t="s">
        <v>119</v>
      </c>
      <c r="G2351" s="40" t="s">
        <v>102</v>
      </c>
      <c r="H2351" s="49" t="s">
        <v>11703</v>
      </c>
      <c r="I2351" s="49" t="s">
        <v>164</v>
      </c>
      <c r="J2351" s="69" t="s">
        <v>11</v>
      </c>
      <c r="K2351" s="49" t="s">
        <v>105</v>
      </c>
      <c r="L2351" s="52">
        <v>8.5695985275E10</v>
      </c>
      <c r="M2351" s="53">
        <v>8.1384601641E10</v>
      </c>
      <c r="N2351" s="40" t="s">
        <v>11704</v>
      </c>
      <c r="O2351" s="40" t="s">
        <v>106</v>
      </c>
      <c r="P2351" s="116" t="s">
        <v>123</v>
      </c>
      <c r="Q2351" s="40" t="s">
        <v>139</v>
      </c>
      <c r="R2351" s="49" t="s">
        <v>8831</v>
      </c>
      <c r="S2351" s="49" t="s">
        <v>1244</v>
      </c>
      <c r="T2351" s="49" t="s">
        <v>1636</v>
      </c>
      <c r="U2351" s="49" t="s">
        <v>11705</v>
      </c>
      <c r="V2351" s="49" t="s">
        <v>11706</v>
      </c>
      <c r="W2351" s="49" t="s">
        <v>593</v>
      </c>
      <c r="X2351" s="49" t="s">
        <v>11707</v>
      </c>
      <c r="Y2351" s="55"/>
      <c r="Z2351" s="40"/>
      <c r="AA2351" s="55"/>
      <c r="AB2351" s="40"/>
      <c r="AC2351" s="40"/>
      <c r="AD2351" s="55"/>
      <c r="AE2351" s="56"/>
      <c r="AF2351" s="56"/>
      <c r="AG2351" s="56"/>
      <c r="AH2351" s="56"/>
      <c r="AI2351" s="56"/>
      <c r="AJ2351" s="56"/>
      <c r="AK2351" s="56"/>
    </row>
    <row r="2352" ht="26.25" customHeight="1">
      <c r="A2352" s="40">
        <v>2238.0</v>
      </c>
      <c r="B2352" s="49" t="s">
        <v>11708</v>
      </c>
      <c r="C2352" s="49" t="s">
        <v>11709</v>
      </c>
      <c r="D2352" s="67">
        <v>35940.0</v>
      </c>
      <c r="E2352" s="67"/>
      <c r="F2352" s="41" t="s">
        <v>101</v>
      </c>
      <c r="G2352" s="40" t="s">
        <v>102</v>
      </c>
      <c r="H2352" s="49" t="s">
        <v>11710</v>
      </c>
      <c r="I2352" s="49" t="s">
        <v>151</v>
      </c>
      <c r="J2352" s="69" t="s">
        <v>11</v>
      </c>
      <c r="K2352" s="49" t="s">
        <v>105</v>
      </c>
      <c r="L2352" s="52">
        <v>8.999078911E9</v>
      </c>
      <c r="M2352" s="53">
        <v>8.9679750206E10</v>
      </c>
      <c r="N2352" s="49" t="s">
        <v>11708</v>
      </c>
      <c r="O2352" s="40" t="s">
        <v>106</v>
      </c>
      <c r="P2352" s="116" t="s">
        <v>123</v>
      </c>
      <c r="Q2352" s="40" t="s">
        <v>139</v>
      </c>
      <c r="R2352" s="49" t="s">
        <v>11711</v>
      </c>
      <c r="S2352" s="49" t="s">
        <v>11105</v>
      </c>
      <c r="T2352" s="49" t="s">
        <v>1636</v>
      </c>
      <c r="U2352" s="49" t="s">
        <v>11712</v>
      </c>
      <c r="V2352" s="49" t="s">
        <v>11713</v>
      </c>
      <c r="W2352" s="49" t="s">
        <v>159</v>
      </c>
      <c r="X2352" s="49" t="s">
        <v>11709</v>
      </c>
      <c r="Y2352" s="55"/>
      <c r="Z2352" s="40"/>
      <c r="AA2352" s="55"/>
      <c r="AB2352" s="40"/>
      <c r="AC2352" s="40"/>
      <c r="AD2352" s="55"/>
      <c r="AE2352" s="56"/>
      <c r="AF2352" s="56"/>
      <c r="AG2352" s="56"/>
      <c r="AH2352" s="56"/>
      <c r="AI2352" s="56"/>
      <c r="AJ2352" s="56"/>
      <c r="AK2352" s="56"/>
    </row>
    <row r="2353" ht="26.25" customHeight="1">
      <c r="A2353" s="40">
        <v>2239.0</v>
      </c>
      <c r="B2353" s="49" t="s">
        <v>11714</v>
      </c>
      <c r="C2353" s="49" t="s">
        <v>11715</v>
      </c>
      <c r="D2353" s="115">
        <v>36750.0</v>
      </c>
      <c r="E2353" s="115"/>
      <c r="F2353" s="41" t="s">
        <v>101</v>
      </c>
      <c r="G2353" s="40" t="s">
        <v>102</v>
      </c>
      <c r="H2353" s="49" t="s">
        <v>11716</v>
      </c>
      <c r="I2353" s="49" t="s">
        <v>9186</v>
      </c>
      <c r="J2353" s="69" t="s">
        <v>40</v>
      </c>
      <c r="K2353" s="49" t="s">
        <v>105</v>
      </c>
      <c r="L2353" s="52">
        <v>8.5654787435E10</v>
      </c>
      <c r="M2353" s="53">
        <v>8.2158274727E10</v>
      </c>
      <c r="N2353" s="49" t="s">
        <v>11714</v>
      </c>
      <c r="O2353" s="40" t="s">
        <v>106</v>
      </c>
      <c r="P2353" s="116" t="s">
        <v>123</v>
      </c>
      <c r="Q2353" s="40" t="s">
        <v>139</v>
      </c>
      <c r="R2353" s="49" t="s">
        <v>11717</v>
      </c>
      <c r="S2353" s="49" t="s">
        <v>11718</v>
      </c>
      <c r="T2353" s="49" t="s">
        <v>167</v>
      </c>
      <c r="U2353" s="49" t="s">
        <v>11719</v>
      </c>
      <c r="V2353" s="49" t="s">
        <v>11720</v>
      </c>
      <c r="W2353" s="49" t="s">
        <v>159</v>
      </c>
      <c r="X2353" s="49" t="s">
        <v>11721</v>
      </c>
      <c r="Y2353" s="55"/>
      <c r="Z2353" s="40"/>
      <c r="AA2353" s="55"/>
      <c r="AB2353" s="40"/>
      <c r="AC2353" s="40"/>
      <c r="AD2353" s="55"/>
      <c r="AE2353" s="56"/>
      <c r="AF2353" s="56"/>
      <c r="AG2353" s="56"/>
      <c r="AH2353" s="56"/>
      <c r="AI2353" s="56"/>
      <c r="AJ2353" s="56"/>
      <c r="AK2353" s="56"/>
    </row>
    <row r="2354" ht="26.25" customHeight="1">
      <c r="A2354" s="40">
        <v>2240.0</v>
      </c>
      <c r="B2354" s="49" t="s">
        <v>11722</v>
      </c>
      <c r="C2354" s="49" t="s">
        <v>11723</v>
      </c>
      <c r="D2354" s="67">
        <v>33297.0</v>
      </c>
      <c r="E2354" s="67"/>
      <c r="F2354" s="41" t="s">
        <v>101</v>
      </c>
      <c r="G2354" s="40" t="s">
        <v>102</v>
      </c>
      <c r="H2354" s="49" t="s">
        <v>11724</v>
      </c>
      <c r="I2354" s="49" t="s">
        <v>9815</v>
      </c>
      <c r="J2354" s="69" t="s">
        <v>16</v>
      </c>
      <c r="K2354" s="49" t="s">
        <v>105</v>
      </c>
      <c r="L2354" s="52">
        <v>8.5733039796E10</v>
      </c>
      <c r="M2354" s="53">
        <v>8.5203832055E10</v>
      </c>
      <c r="N2354" s="49" t="s">
        <v>11722</v>
      </c>
      <c r="O2354" s="40" t="s">
        <v>106</v>
      </c>
      <c r="P2354" s="116" t="s">
        <v>123</v>
      </c>
      <c r="Q2354" s="40" t="s">
        <v>139</v>
      </c>
      <c r="R2354" s="49" t="s">
        <v>11725</v>
      </c>
      <c r="S2354" s="49" t="s">
        <v>1244</v>
      </c>
      <c r="T2354" s="49" t="s">
        <v>1636</v>
      </c>
      <c r="U2354" s="49" t="s">
        <v>11726</v>
      </c>
      <c r="V2354" s="49" t="s">
        <v>11727</v>
      </c>
      <c r="W2354" s="49" t="s">
        <v>145</v>
      </c>
      <c r="X2354" s="49" t="s">
        <v>11728</v>
      </c>
      <c r="Y2354" s="55"/>
      <c r="Z2354" s="40"/>
      <c r="AA2354" s="55"/>
      <c r="AB2354" s="40"/>
      <c r="AC2354" s="40"/>
      <c r="AD2354" s="55"/>
      <c r="AE2354" s="56"/>
      <c r="AF2354" s="56"/>
      <c r="AG2354" s="56"/>
      <c r="AH2354" s="56"/>
      <c r="AI2354" s="56"/>
      <c r="AJ2354" s="56"/>
      <c r="AK2354" s="56"/>
    </row>
    <row r="2355" ht="26.25" customHeight="1">
      <c r="A2355" s="40">
        <v>2241.0</v>
      </c>
      <c r="B2355" s="49" t="s">
        <v>11729</v>
      </c>
      <c r="C2355" s="49" t="s">
        <v>11730</v>
      </c>
      <c r="D2355" s="67">
        <v>32875.0</v>
      </c>
      <c r="E2355" s="67"/>
      <c r="F2355" s="41" t="s">
        <v>101</v>
      </c>
      <c r="G2355" s="40" t="s">
        <v>102</v>
      </c>
      <c r="H2355" s="49" t="s">
        <v>11731</v>
      </c>
      <c r="I2355" s="49" t="s">
        <v>1955</v>
      </c>
      <c r="J2355" s="69" t="s">
        <v>16</v>
      </c>
      <c r="K2355" s="49" t="s">
        <v>105</v>
      </c>
      <c r="L2355" s="52">
        <v>8.1212694853E10</v>
      </c>
      <c r="M2355" s="53">
        <v>8.2125528934E10</v>
      </c>
      <c r="N2355" s="49" t="s">
        <v>11732</v>
      </c>
      <c r="O2355" s="40" t="s">
        <v>106</v>
      </c>
      <c r="P2355" s="116" t="s">
        <v>1050</v>
      </c>
      <c r="Q2355" s="53" t="s">
        <v>139</v>
      </c>
      <c r="R2355" s="49" t="s">
        <v>11733</v>
      </c>
      <c r="S2355" s="49" t="s">
        <v>11733</v>
      </c>
      <c r="T2355" s="49" t="s">
        <v>167</v>
      </c>
      <c r="U2355" s="49" t="s">
        <v>8999</v>
      </c>
      <c r="V2355" s="49" t="s">
        <v>11734</v>
      </c>
      <c r="W2355" s="49" t="s">
        <v>145</v>
      </c>
      <c r="X2355" s="49" t="s">
        <v>11735</v>
      </c>
      <c r="Y2355" s="55"/>
      <c r="Z2355" s="40"/>
      <c r="AA2355" s="55"/>
      <c r="AB2355" s="40"/>
      <c r="AC2355" s="40"/>
      <c r="AD2355" s="55"/>
      <c r="AE2355" s="56"/>
      <c r="AF2355" s="56"/>
      <c r="AG2355" s="56"/>
      <c r="AH2355" s="56"/>
      <c r="AI2355" s="56"/>
      <c r="AJ2355" s="56"/>
      <c r="AK2355" s="56"/>
    </row>
    <row r="2356" ht="26.25" customHeight="1">
      <c r="A2356" s="40">
        <v>2242.0</v>
      </c>
      <c r="B2356" s="49" t="s">
        <v>11736</v>
      </c>
      <c r="C2356" s="49" t="s">
        <v>11737</v>
      </c>
      <c r="D2356" s="115">
        <v>35383.0</v>
      </c>
      <c r="E2356" s="115"/>
      <c r="F2356" s="41" t="s">
        <v>101</v>
      </c>
      <c r="G2356" s="40" t="s">
        <v>102</v>
      </c>
      <c r="H2356" s="49" t="s">
        <v>11738</v>
      </c>
      <c r="I2356" s="49" t="s">
        <v>7402</v>
      </c>
      <c r="J2356" s="69" t="s">
        <v>11</v>
      </c>
      <c r="K2356" s="49" t="s">
        <v>105</v>
      </c>
      <c r="L2356" s="52">
        <v>8.1319931038E10</v>
      </c>
      <c r="M2356" s="53">
        <v>8.1386412439E10</v>
      </c>
      <c r="N2356" s="49" t="s">
        <v>11739</v>
      </c>
      <c r="O2356" s="40" t="s">
        <v>177</v>
      </c>
      <c r="P2356" s="116" t="s">
        <v>123</v>
      </c>
      <c r="Q2356" s="40" t="s">
        <v>11740</v>
      </c>
      <c r="R2356" s="49" t="s">
        <v>11741</v>
      </c>
      <c r="S2356" s="49" t="s">
        <v>308</v>
      </c>
      <c r="T2356" s="49" t="s">
        <v>167</v>
      </c>
      <c r="U2356" s="49" t="s">
        <v>11742</v>
      </c>
      <c r="V2356" s="49" t="s">
        <v>11743</v>
      </c>
      <c r="W2356" s="49" t="s">
        <v>114</v>
      </c>
      <c r="X2356" s="49" t="s">
        <v>11737</v>
      </c>
      <c r="Y2356" s="55"/>
      <c r="Z2356" s="40"/>
      <c r="AA2356" s="55"/>
      <c r="AB2356" s="40"/>
      <c r="AC2356" s="40"/>
      <c r="AD2356" s="55"/>
      <c r="AE2356" s="56"/>
      <c r="AF2356" s="56"/>
      <c r="AG2356" s="56"/>
      <c r="AH2356" s="56"/>
      <c r="AI2356" s="56"/>
      <c r="AJ2356" s="56"/>
      <c r="AK2356" s="56"/>
    </row>
    <row r="2357" ht="26.25" customHeight="1">
      <c r="A2357" s="40">
        <v>2243.0</v>
      </c>
      <c r="B2357" s="49" t="s">
        <v>11744</v>
      </c>
      <c r="C2357" s="49" t="s">
        <v>11745</v>
      </c>
      <c r="D2357" s="115">
        <v>31454.0</v>
      </c>
      <c r="E2357" s="115"/>
      <c r="F2357" s="41" t="s">
        <v>101</v>
      </c>
      <c r="G2357" s="40" t="s">
        <v>3097</v>
      </c>
      <c r="H2357" s="49" t="s">
        <v>11746</v>
      </c>
      <c r="I2357" s="49" t="s">
        <v>11747</v>
      </c>
      <c r="J2357" s="69" t="s">
        <v>16</v>
      </c>
      <c r="K2357" s="49" t="s">
        <v>105</v>
      </c>
      <c r="L2357" s="52">
        <v>8.2237382554E10</v>
      </c>
      <c r="M2357" s="53">
        <v>8.1330559141E10</v>
      </c>
      <c r="N2357" s="49" t="s">
        <v>11744</v>
      </c>
      <c r="O2357" s="40" t="s">
        <v>106</v>
      </c>
      <c r="P2357" s="116" t="s">
        <v>123</v>
      </c>
      <c r="Q2357" s="40" t="s">
        <v>139</v>
      </c>
      <c r="R2357" s="49" t="s">
        <v>11748</v>
      </c>
      <c r="S2357" s="49" t="s">
        <v>1636</v>
      </c>
      <c r="T2357" s="49" t="s">
        <v>1636</v>
      </c>
      <c r="U2357" s="49" t="s">
        <v>11749</v>
      </c>
      <c r="V2357" s="49" t="s">
        <v>11750</v>
      </c>
      <c r="W2357" s="49" t="s">
        <v>593</v>
      </c>
      <c r="X2357" s="49" t="s">
        <v>11745</v>
      </c>
      <c r="Y2357" s="55"/>
      <c r="Z2357" s="40"/>
      <c r="AA2357" s="55"/>
      <c r="AB2357" s="40"/>
      <c r="AC2357" s="40"/>
      <c r="AD2357" s="55"/>
      <c r="AE2357" s="56"/>
      <c r="AF2357" s="56"/>
      <c r="AG2357" s="56"/>
      <c r="AH2357" s="56"/>
      <c r="AI2357" s="56"/>
      <c r="AJ2357" s="56"/>
      <c r="AK2357" s="56"/>
    </row>
    <row r="2358" ht="26.25" customHeight="1">
      <c r="A2358" s="40">
        <v>2244.0</v>
      </c>
      <c r="B2358" s="49" t="s">
        <v>11751</v>
      </c>
      <c r="C2358" s="49" t="s">
        <v>11752</v>
      </c>
      <c r="D2358" s="115">
        <v>35810.0</v>
      </c>
      <c r="E2358" s="115"/>
      <c r="F2358" s="41" t="s">
        <v>101</v>
      </c>
      <c r="G2358" s="40" t="s">
        <v>102</v>
      </c>
      <c r="H2358" s="49" t="s">
        <v>11753</v>
      </c>
      <c r="I2358" s="49" t="s">
        <v>5001</v>
      </c>
      <c r="J2358" s="69" t="s">
        <v>24</v>
      </c>
      <c r="K2358" s="49" t="s">
        <v>105</v>
      </c>
      <c r="L2358" s="52">
        <v>8.1391017929E10</v>
      </c>
      <c r="M2358" s="53">
        <v>8.2313954636E10</v>
      </c>
      <c r="N2358" s="49" t="s">
        <v>11751</v>
      </c>
      <c r="O2358" s="40" t="s">
        <v>1842</v>
      </c>
      <c r="P2358" s="116" t="s">
        <v>123</v>
      </c>
      <c r="Q2358" s="40" t="s">
        <v>139</v>
      </c>
      <c r="R2358" s="49" t="s">
        <v>11754</v>
      </c>
      <c r="S2358" s="49" t="s">
        <v>11755</v>
      </c>
      <c r="T2358" s="49" t="s">
        <v>1636</v>
      </c>
      <c r="U2358" s="49" t="s">
        <v>11756</v>
      </c>
      <c r="V2358" s="49" t="s">
        <v>11757</v>
      </c>
      <c r="W2358" s="49" t="s">
        <v>593</v>
      </c>
      <c r="X2358" s="49" t="s">
        <v>11758</v>
      </c>
      <c r="Y2358" s="55"/>
      <c r="Z2358" s="40"/>
      <c r="AA2358" s="55"/>
      <c r="AB2358" s="40"/>
      <c r="AC2358" s="40"/>
      <c r="AD2358" s="55"/>
      <c r="AE2358" s="56"/>
      <c r="AF2358" s="56"/>
      <c r="AG2358" s="56"/>
      <c r="AH2358" s="56"/>
      <c r="AI2358" s="56"/>
      <c r="AJ2358" s="56"/>
      <c r="AK2358" s="56"/>
    </row>
    <row r="2359" ht="26.25" customHeight="1">
      <c r="A2359" s="40">
        <v>2245.0</v>
      </c>
      <c r="B2359" s="49" t="s">
        <v>11759</v>
      </c>
      <c r="C2359" s="49" t="s">
        <v>11760</v>
      </c>
      <c r="D2359" s="115">
        <v>36962.0</v>
      </c>
      <c r="E2359" s="115"/>
      <c r="F2359" s="41" t="s">
        <v>101</v>
      </c>
      <c r="G2359" s="40" t="s">
        <v>102</v>
      </c>
      <c r="H2359" s="49" t="s">
        <v>11761</v>
      </c>
      <c r="I2359" s="49" t="s">
        <v>2958</v>
      </c>
      <c r="J2359" s="69" t="s">
        <v>16</v>
      </c>
      <c r="K2359" s="49" t="s">
        <v>105</v>
      </c>
      <c r="L2359" s="52">
        <v>8.967889007E10</v>
      </c>
      <c r="M2359" s="53">
        <v>8.5101649669E10</v>
      </c>
      <c r="N2359" s="49" t="s">
        <v>11759</v>
      </c>
      <c r="O2359" s="40" t="s">
        <v>106</v>
      </c>
      <c r="P2359" s="116" t="s">
        <v>123</v>
      </c>
      <c r="Q2359" s="40" t="s">
        <v>139</v>
      </c>
      <c r="R2359" s="49" t="s">
        <v>11680</v>
      </c>
      <c r="S2359" s="49" t="s">
        <v>1244</v>
      </c>
      <c r="T2359" s="49" t="s">
        <v>167</v>
      </c>
      <c r="U2359" s="49" t="s">
        <v>11762</v>
      </c>
      <c r="V2359" s="49" t="s">
        <v>11763</v>
      </c>
      <c r="W2359" s="49" t="s">
        <v>593</v>
      </c>
      <c r="X2359" s="49" t="s">
        <v>11764</v>
      </c>
      <c r="Y2359" s="55"/>
      <c r="Z2359" s="40"/>
      <c r="AA2359" s="55"/>
      <c r="AB2359" s="40"/>
      <c r="AC2359" s="40"/>
      <c r="AD2359" s="55"/>
      <c r="AE2359" s="56"/>
      <c r="AF2359" s="56"/>
      <c r="AG2359" s="56"/>
      <c r="AH2359" s="56"/>
      <c r="AI2359" s="56"/>
      <c r="AJ2359" s="56"/>
      <c r="AK2359" s="56"/>
    </row>
    <row r="2360" ht="26.25" customHeight="1">
      <c r="A2360" s="40">
        <v>2246.0</v>
      </c>
      <c r="B2360" s="49" t="s">
        <v>11765</v>
      </c>
      <c r="C2360" s="49" t="s">
        <v>11766</v>
      </c>
      <c r="D2360" s="67">
        <v>34760.0</v>
      </c>
      <c r="E2360" s="67"/>
      <c r="F2360" s="41" t="s">
        <v>101</v>
      </c>
      <c r="G2360" s="40" t="s">
        <v>102</v>
      </c>
      <c r="H2360" s="49" t="s">
        <v>11767</v>
      </c>
      <c r="I2360" s="49" t="s">
        <v>2958</v>
      </c>
      <c r="J2360" s="69" t="s">
        <v>16</v>
      </c>
      <c r="K2360" s="49" t="s">
        <v>105</v>
      </c>
      <c r="L2360" s="52">
        <v>8.1515331758E10</v>
      </c>
      <c r="M2360" s="53">
        <v>8.5733387548E10</v>
      </c>
      <c r="N2360" s="49" t="s">
        <v>11765</v>
      </c>
      <c r="O2360" s="40" t="s">
        <v>177</v>
      </c>
      <c r="P2360" s="116" t="s">
        <v>11768</v>
      </c>
      <c r="Q2360" s="40" t="s">
        <v>139</v>
      </c>
      <c r="R2360" s="49" t="s">
        <v>8831</v>
      </c>
      <c r="S2360" s="49" t="s">
        <v>1244</v>
      </c>
      <c r="T2360" s="49" t="s">
        <v>167</v>
      </c>
      <c r="U2360" s="49" t="s">
        <v>11769</v>
      </c>
      <c r="V2360" s="49" t="s">
        <v>11770</v>
      </c>
      <c r="W2360" s="49" t="s">
        <v>593</v>
      </c>
      <c r="X2360" s="49" t="s">
        <v>11771</v>
      </c>
      <c r="Y2360" s="55"/>
      <c r="Z2360" s="40"/>
      <c r="AA2360" s="55"/>
      <c r="AB2360" s="40"/>
      <c r="AC2360" s="40"/>
      <c r="AD2360" s="55"/>
      <c r="AE2360" s="56"/>
      <c r="AF2360" s="56"/>
      <c r="AG2360" s="56"/>
      <c r="AH2360" s="56"/>
      <c r="AI2360" s="56"/>
      <c r="AJ2360" s="56"/>
      <c r="AK2360" s="56"/>
    </row>
    <row r="2361" ht="26.25" customHeight="1">
      <c r="A2361" s="40">
        <v>2247.0</v>
      </c>
      <c r="B2361" s="49" t="s">
        <v>11772</v>
      </c>
      <c r="C2361" s="49" t="s">
        <v>11773</v>
      </c>
      <c r="D2361" s="115">
        <v>44405.0</v>
      </c>
      <c r="E2361" s="94" t="s">
        <v>11774</v>
      </c>
      <c r="F2361" s="41" t="s">
        <v>119</v>
      </c>
      <c r="G2361" s="40" t="s">
        <v>102</v>
      </c>
      <c r="H2361" s="49" t="s">
        <v>11775</v>
      </c>
      <c r="I2361" s="49" t="s">
        <v>383</v>
      </c>
      <c r="J2361" s="69" t="s">
        <v>16</v>
      </c>
      <c r="K2361" s="49" t="s">
        <v>105</v>
      </c>
      <c r="L2361" s="52">
        <v>8.95608903643E11</v>
      </c>
      <c r="M2361" s="53">
        <v>8.1217940919E10</v>
      </c>
      <c r="N2361" s="49" t="s">
        <v>11772</v>
      </c>
      <c r="O2361" s="40" t="s">
        <v>384</v>
      </c>
      <c r="P2361" s="116" t="s">
        <v>138</v>
      </c>
      <c r="Q2361" s="40" t="s">
        <v>139</v>
      </c>
      <c r="R2361" s="49" t="s">
        <v>11776</v>
      </c>
      <c r="S2361" s="49" t="s">
        <v>11777</v>
      </c>
      <c r="T2361" s="49" t="s">
        <v>1636</v>
      </c>
      <c r="U2361" s="49" t="s">
        <v>11778</v>
      </c>
      <c r="V2361" s="49" t="s">
        <v>11779</v>
      </c>
      <c r="W2361" s="49" t="s">
        <v>593</v>
      </c>
      <c r="X2361" s="49" t="s">
        <v>11780</v>
      </c>
      <c r="Y2361" s="55"/>
      <c r="Z2361" s="40"/>
      <c r="AA2361" s="55"/>
      <c r="AB2361" s="40"/>
      <c r="AC2361" s="40"/>
      <c r="AD2361" s="55"/>
      <c r="AE2361" s="56"/>
      <c r="AF2361" s="56"/>
      <c r="AG2361" s="56"/>
      <c r="AH2361" s="56"/>
      <c r="AI2361" s="56"/>
      <c r="AJ2361" s="56"/>
      <c r="AK2361" s="56"/>
    </row>
    <row r="2362" ht="26.25" customHeight="1">
      <c r="A2362" s="40">
        <v>2248.0</v>
      </c>
      <c r="B2362" s="49" t="s">
        <v>11781</v>
      </c>
      <c r="C2362" s="49" t="s">
        <v>11782</v>
      </c>
      <c r="D2362" s="67">
        <v>36851.0</v>
      </c>
      <c r="E2362" s="67"/>
      <c r="F2362" s="41" t="s">
        <v>119</v>
      </c>
      <c r="G2362" s="40" t="s">
        <v>102</v>
      </c>
      <c r="H2362" s="49" t="s">
        <v>11783</v>
      </c>
      <c r="I2362" s="49" t="s">
        <v>2958</v>
      </c>
      <c r="J2362" s="69" t="s">
        <v>16</v>
      </c>
      <c r="K2362" s="49" t="s">
        <v>145</v>
      </c>
      <c r="L2362" s="52">
        <v>8.1194009E8</v>
      </c>
      <c r="M2362" s="53">
        <v>8.18973923E8</v>
      </c>
      <c r="N2362" s="49" t="s">
        <v>11784</v>
      </c>
      <c r="O2362" s="40" t="s">
        <v>106</v>
      </c>
      <c r="P2362" s="116" t="s">
        <v>123</v>
      </c>
      <c r="Q2362" s="40" t="s">
        <v>139</v>
      </c>
      <c r="R2362" s="49" t="s">
        <v>11785</v>
      </c>
      <c r="S2362" s="49" t="s">
        <v>11786</v>
      </c>
      <c r="T2362" s="49" t="s">
        <v>167</v>
      </c>
      <c r="U2362" s="49" t="s">
        <v>11787</v>
      </c>
      <c r="V2362" s="49" t="s">
        <v>11483</v>
      </c>
      <c r="W2362" s="49" t="s">
        <v>159</v>
      </c>
      <c r="X2362" s="49" t="s">
        <v>11788</v>
      </c>
      <c r="Y2362" s="55"/>
      <c r="Z2362" s="40"/>
      <c r="AA2362" s="55"/>
      <c r="AB2362" s="40"/>
      <c r="AC2362" s="40"/>
      <c r="AD2362" s="55"/>
      <c r="AE2362" s="56"/>
      <c r="AF2362" s="56"/>
      <c r="AG2362" s="56"/>
      <c r="AH2362" s="56"/>
      <c r="AI2362" s="56"/>
      <c r="AJ2362" s="56"/>
      <c r="AK2362" s="56"/>
    </row>
    <row r="2363" ht="26.25" customHeight="1">
      <c r="A2363" s="40">
        <v>2249.0</v>
      </c>
      <c r="B2363" s="49" t="s">
        <v>11789</v>
      </c>
      <c r="C2363" s="49" t="s">
        <v>11790</v>
      </c>
      <c r="D2363" s="115">
        <v>34927.0</v>
      </c>
      <c r="E2363" s="94" t="s">
        <v>11791</v>
      </c>
      <c r="F2363" s="41" t="s">
        <v>101</v>
      </c>
      <c r="G2363" s="40" t="s">
        <v>102</v>
      </c>
      <c r="H2363" s="49" t="s">
        <v>11792</v>
      </c>
      <c r="I2363" s="49" t="s">
        <v>383</v>
      </c>
      <c r="J2363" s="69" t="s">
        <v>16</v>
      </c>
      <c r="K2363" s="49" t="s">
        <v>105</v>
      </c>
      <c r="L2363" s="52">
        <v>8.1997609263E10</v>
      </c>
      <c r="M2363" s="53">
        <v>8.7755701882E10</v>
      </c>
      <c r="N2363" s="49" t="s">
        <v>11789</v>
      </c>
      <c r="O2363" s="40" t="s">
        <v>106</v>
      </c>
      <c r="P2363" s="116" t="s">
        <v>123</v>
      </c>
      <c r="Q2363" s="40" t="s">
        <v>11793</v>
      </c>
      <c r="R2363" s="49" t="s">
        <v>11794</v>
      </c>
      <c r="S2363" s="49" t="s">
        <v>11795</v>
      </c>
      <c r="T2363" s="49" t="s">
        <v>167</v>
      </c>
      <c r="U2363" s="49" t="s">
        <v>11796</v>
      </c>
      <c r="V2363" s="49" t="s">
        <v>11797</v>
      </c>
      <c r="W2363" s="49" t="s">
        <v>593</v>
      </c>
      <c r="X2363" s="49" t="s">
        <v>11798</v>
      </c>
      <c r="Y2363" s="55"/>
      <c r="Z2363" s="40"/>
      <c r="AA2363" s="55"/>
      <c r="AB2363" s="40"/>
      <c r="AC2363" s="40"/>
      <c r="AD2363" s="55"/>
      <c r="AE2363" s="56"/>
      <c r="AF2363" s="56"/>
      <c r="AG2363" s="56"/>
      <c r="AH2363" s="56"/>
      <c r="AI2363" s="56"/>
      <c r="AJ2363" s="56"/>
      <c r="AK2363" s="56"/>
    </row>
    <row r="2364" ht="26.25" customHeight="1">
      <c r="A2364" s="40">
        <v>2250.0</v>
      </c>
      <c r="B2364" s="49" t="s">
        <v>11799</v>
      </c>
      <c r="C2364" s="49" t="s">
        <v>11800</v>
      </c>
      <c r="D2364" s="67">
        <v>34950.0</v>
      </c>
      <c r="E2364" s="67"/>
      <c r="F2364" s="41" t="s">
        <v>101</v>
      </c>
      <c r="G2364" s="40" t="s">
        <v>102</v>
      </c>
      <c r="H2364" s="49" t="s">
        <v>11801</v>
      </c>
      <c r="I2364" s="49" t="s">
        <v>11802</v>
      </c>
      <c r="J2364" s="69" t="s">
        <v>13</v>
      </c>
      <c r="K2364" s="49" t="s">
        <v>145</v>
      </c>
      <c r="L2364" s="52">
        <v>8.1223556198E10</v>
      </c>
      <c r="M2364" s="53">
        <v>8.95605289424E11</v>
      </c>
      <c r="N2364" s="40" t="s">
        <v>11799</v>
      </c>
      <c r="O2364" s="40" t="s">
        <v>106</v>
      </c>
      <c r="P2364" s="116" t="s">
        <v>123</v>
      </c>
      <c r="Q2364" s="49" t="s">
        <v>3099</v>
      </c>
      <c r="R2364" s="49" t="s">
        <v>11803</v>
      </c>
      <c r="S2364" s="49" t="s">
        <v>279</v>
      </c>
      <c r="T2364" s="49" t="s">
        <v>167</v>
      </c>
      <c r="U2364" s="49" t="s">
        <v>11804</v>
      </c>
      <c r="V2364" s="49" t="s">
        <v>11805</v>
      </c>
      <c r="W2364" s="49" t="s">
        <v>593</v>
      </c>
      <c r="X2364" s="49" t="s">
        <v>11806</v>
      </c>
      <c r="Y2364" s="55"/>
      <c r="Z2364" s="55"/>
      <c r="AA2364" s="55"/>
      <c r="AB2364" s="55"/>
      <c r="AC2364" s="55"/>
      <c r="AD2364" s="55"/>
      <c r="AE2364" s="56"/>
      <c r="AF2364" s="56"/>
      <c r="AG2364" s="56"/>
      <c r="AH2364" s="56"/>
      <c r="AI2364" s="56"/>
      <c r="AJ2364" s="56"/>
      <c r="AK2364" s="56"/>
    </row>
    <row r="2365" ht="26.25" customHeight="1">
      <c r="A2365" s="40">
        <v>2251.0</v>
      </c>
      <c r="B2365" s="49" t="s">
        <v>11807</v>
      </c>
      <c r="C2365" s="49" t="s">
        <v>11808</v>
      </c>
      <c r="D2365" s="115">
        <v>35030.0</v>
      </c>
      <c r="E2365" s="94" t="s">
        <v>11809</v>
      </c>
      <c r="F2365" s="41" t="s">
        <v>101</v>
      </c>
      <c r="G2365" s="40" t="s">
        <v>102</v>
      </c>
      <c r="H2365" s="49" t="s">
        <v>11810</v>
      </c>
      <c r="I2365" s="49" t="s">
        <v>35</v>
      </c>
      <c r="J2365" s="86"/>
      <c r="K2365" s="49" t="s">
        <v>105</v>
      </c>
      <c r="L2365" s="52">
        <v>8.973146016E9</v>
      </c>
      <c r="M2365" s="53">
        <v>6.285733451251E12</v>
      </c>
      <c r="N2365" s="49" t="s">
        <v>11807</v>
      </c>
      <c r="O2365" s="40" t="s">
        <v>106</v>
      </c>
      <c r="P2365" s="116" t="s">
        <v>138</v>
      </c>
      <c r="Q2365" s="40" t="s">
        <v>139</v>
      </c>
      <c r="R2365" s="49" t="s">
        <v>11811</v>
      </c>
      <c r="S2365" s="49" t="s">
        <v>1244</v>
      </c>
      <c r="T2365" s="49" t="s">
        <v>1636</v>
      </c>
      <c r="U2365" s="49" t="s">
        <v>11812</v>
      </c>
      <c r="V2365" s="49" t="s">
        <v>11813</v>
      </c>
      <c r="W2365" s="49" t="s">
        <v>593</v>
      </c>
      <c r="X2365" s="49" t="s">
        <v>11484</v>
      </c>
      <c r="Y2365" s="55"/>
      <c r="Z2365" s="40"/>
      <c r="AA2365" s="55"/>
      <c r="AB2365" s="40"/>
      <c r="AC2365" s="40"/>
      <c r="AD2365" s="55"/>
      <c r="AE2365" s="56"/>
      <c r="AF2365" s="56"/>
      <c r="AG2365" s="56"/>
      <c r="AH2365" s="56"/>
      <c r="AI2365" s="56"/>
      <c r="AJ2365" s="56"/>
      <c r="AK2365" s="56"/>
    </row>
    <row r="2366" ht="26.25" customHeight="1">
      <c r="A2366" s="40">
        <v>2252.0</v>
      </c>
      <c r="B2366" s="49" t="s">
        <v>11814</v>
      </c>
      <c r="C2366" s="49" t="s">
        <v>11815</v>
      </c>
      <c r="D2366" s="115">
        <v>36638.0</v>
      </c>
      <c r="E2366" s="94" t="s">
        <v>11816</v>
      </c>
      <c r="F2366" s="41" t="s">
        <v>101</v>
      </c>
      <c r="G2366" s="40" t="s">
        <v>102</v>
      </c>
      <c r="H2366" s="49" t="s">
        <v>11817</v>
      </c>
      <c r="I2366" s="49" t="s">
        <v>383</v>
      </c>
      <c r="J2366" s="69" t="s">
        <v>16</v>
      </c>
      <c r="K2366" s="49" t="s">
        <v>105</v>
      </c>
      <c r="L2366" s="52">
        <v>8.2143721063E10</v>
      </c>
      <c r="M2366" s="53">
        <v>8.5693035019E10</v>
      </c>
      <c r="N2366" s="49" t="s">
        <v>11814</v>
      </c>
      <c r="O2366" s="40" t="s">
        <v>106</v>
      </c>
      <c r="P2366" s="116" t="s">
        <v>123</v>
      </c>
      <c r="Q2366" s="40" t="s">
        <v>11818</v>
      </c>
      <c r="R2366" s="49" t="s">
        <v>10772</v>
      </c>
      <c r="S2366" s="49" t="s">
        <v>202</v>
      </c>
      <c r="T2366" s="49" t="s">
        <v>167</v>
      </c>
      <c r="U2366" s="49" t="s">
        <v>308</v>
      </c>
      <c r="V2366" s="49" t="s">
        <v>11819</v>
      </c>
      <c r="W2366" s="49" t="s">
        <v>593</v>
      </c>
      <c r="X2366" s="49" t="s">
        <v>11820</v>
      </c>
      <c r="Y2366" s="55"/>
      <c r="Z2366" s="40"/>
      <c r="AA2366" s="55"/>
      <c r="AB2366" s="40"/>
      <c r="AC2366" s="40"/>
      <c r="AD2366" s="55"/>
      <c r="AE2366" s="56"/>
      <c r="AF2366" s="56"/>
      <c r="AG2366" s="56"/>
      <c r="AH2366" s="56"/>
      <c r="AI2366" s="56"/>
      <c r="AJ2366" s="56"/>
      <c r="AK2366" s="56"/>
    </row>
    <row r="2367" ht="26.25" customHeight="1">
      <c r="A2367" s="40">
        <v>2253.0</v>
      </c>
      <c r="B2367" s="49" t="s">
        <v>11821</v>
      </c>
      <c r="C2367" s="49" t="s">
        <v>11822</v>
      </c>
      <c r="D2367" s="115">
        <v>36647.0</v>
      </c>
      <c r="E2367" s="115"/>
      <c r="F2367" s="41" t="s">
        <v>119</v>
      </c>
      <c r="G2367" s="40" t="s">
        <v>102</v>
      </c>
      <c r="H2367" s="49" t="s">
        <v>11823</v>
      </c>
      <c r="I2367" s="49" t="s">
        <v>11824</v>
      </c>
      <c r="J2367" s="69" t="s">
        <v>16</v>
      </c>
      <c r="K2367" s="49" t="s">
        <v>105</v>
      </c>
      <c r="L2367" s="52">
        <v>8.2230686593E10</v>
      </c>
      <c r="M2367" s="53">
        <v>8.2229269667E10</v>
      </c>
      <c r="N2367" s="49" t="s">
        <v>11821</v>
      </c>
      <c r="O2367" s="40" t="s">
        <v>106</v>
      </c>
      <c r="P2367" s="116" t="s">
        <v>123</v>
      </c>
      <c r="Q2367" s="40" t="s">
        <v>139</v>
      </c>
      <c r="R2367" s="49" t="s">
        <v>11825</v>
      </c>
      <c r="S2367" s="49" t="s">
        <v>11826</v>
      </c>
      <c r="T2367" s="49" t="s">
        <v>167</v>
      </c>
      <c r="U2367" s="49" t="s">
        <v>11827</v>
      </c>
      <c r="V2367" s="49" t="s">
        <v>3386</v>
      </c>
      <c r="W2367" s="49" t="s">
        <v>159</v>
      </c>
      <c r="X2367" s="49" t="s">
        <v>11828</v>
      </c>
      <c r="Y2367" s="55"/>
      <c r="Z2367" s="40"/>
      <c r="AA2367" s="55"/>
      <c r="AB2367" s="40"/>
      <c r="AC2367" s="40"/>
      <c r="AD2367" s="55"/>
      <c r="AE2367" s="56"/>
      <c r="AF2367" s="56"/>
      <c r="AG2367" s="56"/>
      <c r="AH2367" s="56"/>
      <c r="AI2367" s="56"/>
      <c r="AJ2367" s="56"/>
      <c r="AK2367" s="56"/>
    </row>
    <row r="2368" ht="26.25" customHeight="1">
      <c r="A2368" s="40">
        <v>2254.0</v>
      </c>
      <c r="B2368" s="49" t="s">
        <v>11829</v>
      </c>
      <c r="C2368" s="49" t="s">
        <v>11830</v>
      </c>
      <c r="D2368" s="114">
        <v>37319.0</v>
      </c>
      <c r="E2368" s="114"/>
      <c r="F2368" s="41" t="s">
        <v>119</v>
      </c>
      <c r="G2368" s="40" t="s">
        <v>102</v>
      </c>
      <c r="H2368" s="49" t="s">
        <v>11831</v>
      </c>
      <c r="I2368" s="49" t="s">
        <v>1400</v>
      </c>
      <c r="J2368" s="69" t="s">
        <v>16</v>
      </c>
      <c r="K2368" s="49" t="s">
        <v>105</v>
      </c>
      <c r="L2368" s="52">
        <v>8.560491148E10</v>
      </c>
      <c r="M2368" s="53">
        <v>8.5736250739E10</v>
      </c>
      <c r="N2368" s="49" t="s">
        <v>11829</v>
      </c>
      <c r="O2368" s="40" t="s">
        <v>177</v>
      </c>
      <c r="P2368" s="116" t="s">
        <v>123</v>
      </c>
      <c r="Q2368" s="53" t="s">
        <v>139</v>
      </c>
      <c r="R2368" s="49" t="s">
        <v>10772</v>
      </c>
      <c r="S2368" s="49" t="s">
        <v>11832</v>
      </c>
      <c r="T2368" s="49" t="s">
        <v>167</v>
      </c>
      <c r="U2368" s="49" t="s">
        <v>10929</v>
      </c>
      <c r="V2368" s="49" t="s">
        <v>3386</v>
      </c>
      <c r="W2368" s="49" t="s">
        <v>593</v>
      </c>
      <c r="X2368" s="49" t="s">
        <v>11833</v>
      </c>
      <c r="Y2368" s="55"/>
      <c r="Z2368" s="40"/>
      <c r="AA2368" s="55"/>
      <c r="AB2368" s="40"/>
      <c r="AC2368" s="40"/>
      <c r="AD2368" s="55"/>
      <c r="AE2368" s="56"/>
      <c r="AF2368" s="56"/>
      <c r="AG2368" s="56"/>
      <c r="AH2368" s="56"/>
      <c r="AI2368" s="56"/>
      <c r="AJ2368" s="56"/>
      <c r="AK2368" s="56"/>
    </row>
    <row r="2369" ht="26.25" customHeight="1">
      <c r="A2369" s="40">
        <v>2255.0</v>
      </c>
      <c r="B2369" s="49" t="s">
        <v>11834</v>
      </c>
      <c r="C2369" s="49" t="s">
        <v>11835</v>
      </c>
      <c r="D2369" s="114">
        <v>35189.0</v>
      </c>
      <c r="E2369" s="114"/>
      <c r="F2369" s="41" t="s">
        <v>119</v>
      </c>
      <c r="G2369" s="40" t="s">
        <v>102</v>
      </c>
      <c r="H2369" s="49" t="s">
        <v>11836</v>
      </c>
      <c r="I2369" s="49" t="s">
        <v>2084</v>
      </c>
      <c r="J2369" s="49" t="s">
        <v>13</v>
      </c>
      <c r="K2369" s="49" t="s">
        <v>105</v>
      </c>
      <c r="L2369" s="52">
        <v>8.1386189217E10</v>
      </c>
      <c r="M2369" s="53">
        <v>8.1381979371E10</v>
      </c>
      <c r="N2369" s="40" t="s">
        <v>11837</v>
      </c>
      <c r="O2369" s="40" t="s">
        <v>5</v>
      </c>
      <c r="P2369" s="116" t="s">
        <v>123</v>
      </c>
      <c r="Q2369" s="53" t="s">
        <v>108</v>
      </c>
      <c r="R2369" s="49" t="s">
        <v>158</v>
      </c>
      <c r="S2369" s="49" t="s">
        <v>1244</v>
      </c>
      <c r="T2369" s="49" t="s">
        <v>167</v>
      </c>
      <c r="U2369" s="49" t="s">
        <v>11838</v>
      </c>
      <c r="V2369" s="49" t="s">
        <v>11839</v>
      </c>
      <c r="W2369" s="49" t="s">
        <v>593</v>
      </c>
      <c r="X2369" s="49" t="s">
        <v>11840</v>
      </c>
      <c r="Y2369" s="55"/>
      <c r="Z2369" s="40"/>
      <c r="AA2369" s="55"/>
      <c r="AB2369" s="40"/>
      <c r="AC2369" s="40"/>
      <c r="AD2369" s="55"/>
      <c r="AE2369" s="56"/>
      <c r="AF2369" s="56"/>
      <c r="AG2369" s="56"/>
      <c r="AH2369" s="56"/>
      <c r="AI2369" s="56"/>
      <c r="AJ2369" s="56"/>
      <c r="AK2369" s="56"/>
    </row>
    <row r="2370" ht="26.25" customHeight="1">
      <c r="A2370" s="40">
        <v>2256.0</v>
      </c>
      <c r="B2370" s="49" t="s">
        <v>11841</v>
      </c>
      <c r="C2370" s="49" t="s">
        <v>11842</v>
      </c>
      <c r="D2370" s="114">
        <v>35947.0</v>
      </c>
      <c r="E2370" s="114"/>
      <c r="F2370" s="41" t="s">
        <v>101</v>
      </c>
      <c r="G2370" s="40" t="s">
        <v>102</v>
      </c>
      <c r="H2370" s="49" t="s">
        <v>11843</v>
      </c>
      <c r="I2370" s="49" t="s">
        <v>257</v>
      </c>
      <c r="J2370" s="69" t="s">
        <v>13</v>
      </c>
      <c r="K2370" s="49" t="s">
        <v>105</v>
      </c>
      <c r="L2370" s="52">
        <v>8.1383071676E10</v>
      </c>
      <c r="M2370" s="53">
        <v>8.5921124505E10</v>
      </c>
      <c r="N2370" s="49" t="s">
        <v>11844</v>
      </c>
      <c r="O2370" s="40" t="s">
        <v>106</v>
      </c>
      <c r="P2370" s="116" t="s">
        <v>123</v>
      </c>
      <c r="Q2370" s="53" t="s">
        <v>139</v>
      </c>
      <c r="R2370" s="49" t="s">
        <v>11845</v>
      </c>
      <c r="S2370" s="49" t="s">
        <v>11846</v>
      </c>
      <c r="T2370" s="49" t="s">
        <v>167</v>
      </c>
      <c r="U2370" s="49" t="s">
        <v>11847</v>
      </c>
      <c r="V2370" s="49" t="s">
        <v>11848</v>
      </c>
      <c r="W2370" s="49" t="s">
        <v>159</v>
      </c>
      <c r="X2370" s="49" t="s">
        <v>11849</v>
      </c>
      <c r="Y2370" s="55"/>
      <c r="Z2370" s="40"/>
      <c r="AA2370" s="55"/>
      <c r="AB2370" s="40"/>
      <c r="AC2370" s="40"/>
      <c r="AD2370" s="55"/>
      <c r="AE2370" s="56"/>
      <c r="AF2370" s="56"/>
      <c r="AG2370" s="56"/>
      <c r="AH2370" s="56"/>
      <c r="AI2370" s="56"/>
      <c r="AJ2370" s="56"/>
      <c r="AK2370" s="56"/>
    </row>
    <row r="2371" ht="26.25" customHeight="1">
      <c r="A2371" s="40">
        <v>2257.0</v>
      </c>
      <c r="B2371" s="49" t="s">
        <v>11850</v>
      </c>
      <c r="C2371" s="49" t="s">
        <v>11851</v>
      </c>
      <c r="D2371" s="114">
        <v>35536.0</v>
      </c>
      <c r="E2371" s="94" t="s">
        <v>11852</v>
      </c>
      <c r="F2371" s="41" t="s">
        <v>119</v>
      </c>
      <c r="G2371" s="40" t="s">
        <v>102</v>
      </c>
      <c r="H2371" s="49" t="s">
        <v>11853</v>
      </c>
      <c r="I2371" s="49" t="s">
        <v>151</v>
      </c>
      <c r="J2371" s="69" t="s">
        <v>11</v>
      </c>
      <c r="K2371" s="49" t="s">
        <v>105</v>
      </c>
      <c r="L2371" s="52">
        <v>8.1286086115E10</v>
      </c>
      <c r="M2371" s="53">
        <v>8.2114855251E10</v>
      </c>
      <c r="N2371" s="49" t="s">
        <v>11850</v>
      </c>
      <c r="O2371" s="40" t="s">
        <v>384</v>
      </c>
      <c r="P2371" s="116" t="s">
        <v>138</v>
      </c>
      <c r="Q2371" s="53" t="s">
        <v>108</v>
      </c>
      <c r="R2371" s="49" t="s">
        <v>11854</v>
      </c>
      <c r="S2371" s="49" t="s">
        <v>11855</v>
      </c>
      <c r="T2371" s="111" t="s">
        <v>1636</v>
      </c>
      <c r="U2371" s="111" t="s">
        <v>11856</v>
      </c>
      <c r="V2371" s="111" t="s">
        <v>11857</v>
      </c>
      <c r="W2371" s="49" t="s">
        <v>130</v>
      </c>
      <c r="X2371" s="120" t="s">
        <v>11858</v>
      </c>
      <c r="Y2371" s="55"/>
      <c r="Z2371" s="40"/>
      <c r="AA2371" s="55"/>
      <c r="AB2371" s="40"/>
      <c r="AC2371" s="40"/>
      <c r="AD2371" s="55"/>
      <c r="AE2371" s="56"/>
      <c r="AF2371" s="56"/>
      <c r="AG2371" s="56"/>
      <c r="AH2371" s="56"/>
      <c r="AI2371" s="56"/>
      <c r="AJ2371" s="56"/>
      <c r="AK2371" s="56"/>
    </row>
    <row r="2372" ht="26.25" customHeight="1">
      <c r="A2372" s="40">
        <v>2258.0</v>
      </c>
      <c r="B2372" s="49" t="s">
        <v>11859</v>
      </c>
      <c r="C2372" s="49" t="s">
        <v>11860</v>
      </c>
      <c r="D2372" s="114">
        <v>38166.0</v>
      </c>
      <c r="E2372" s="94" t="s">
        <v>11861</v>
      </c>
      <c r="F2372" s="50" t="s">
        <v>119</v>
      </c>
      <c r="G2372" s="86"/>
      <c r="H2372" s="49" t="s">
        <v>11862</v>
      </c>
      <c r="I2372" s="49" t="s">
        <v>16</v>
      </c>
      <c r="J2372" s="69" t="s">
        <v>16</v>
      </c>
      <c r="K2372" s="55"/>
      <c r="L2372" s="52">
        <v>8.5273206159E10</v>
      </c>
      <c r="M2372" s="53"/>
      <c r="N2372" s="85"/>
      <c r="O2372" s="40" t="s">
        <v>717</v>
      </c>
      <c r="P2372" s="83"/>
      <c r="Q2372" s="121" t="s">
        <v>139</v>
      </c>
      <c r="R2372" s="66"/>
      <c r="S2372" s="66"/>
      <c r="T2372" s="66"/>
      <c r="U2372" s="86"/>
      <c r="V2372" s="49" t="s">
        <v>11863</v>
      </c>
      <c r="W2372" s="66"/>
      <c r="X2372" s="66"/>
      <c r="Y2372" s="66"/>
      <c r="Z2372" s="81"/>
      <c r="AA2372" s="66"/>
      <c r="AB2372" s="66"/>
      <c r="AC2372" s="86"/>
      <c r="AD2372" s="66"/>
      <c r="AE2372" s="56"/>
      <c r="AF2372" s="56"/>
      <c r="AG2372" s="56"/>
      <c r="AH2372" s="56"/>
      <c r="AI2372" s="56"/>
      <c r="AJ2372" s="56"/>
      <c r="AK2372" s="56"/>
    </row>
    <row r="2373" ht="26.25" customHeight="1">
      <c r="A2373" s="40">
        <v>2259.0</v>
      </c>
      <c r="B2373" s="49" t="s">
        <v>11864</v>
      </c>
      <c r="C2373" s="49" t="s">
        <v>11865</v>
      </c>
      <c r="D2373" s="114">
        <v>34283.0</v>
      </c>
      <c r="E2373" s="114"/>
      <c r="F2373" s="41" t="s">
        <v>119</v>
      </c>
      <c r="G2373" s="40" t="s">
        <v>102</v>
      </c>
      <c r="H2373" s="49" t="s">
        <v>11866</v>
      </c>
      <c r="I2373" s="49" t="s">
        <v>9186</v>
      </c>
      <c r="J2373" s="69" t="s">
        <v>40</v>
      </c>
      <c r="K2373" s="49" t="s">
        <v>105</v>
      </c>
      <c r="L2373" s="52">
        <v>8.7846954991E10</v>
      </c>
      <c r="M2373" s="53">
        <v>8.777308707E10</v>
      </c>
      <c r="N2373" s="49" t="s">
        <v>11867</v>
      </c>
      <c r="O2373" s="40" t="s">
        <v>106</v>
      </c>
      <c r="P2373" s="116" t="s">
        <v>123</v>
      </c>
      <c r="Q2373" s="53" t="s">
        <v>139</v>
      </c>
      <c r="R2373" s="49" t="s">
        <v>9935</v>
      </c>
      <c r="S2373" s="49" t="s">
        <v>11868</v>
      </c>
      <c r="T2373" s="49" t="s">
        <v>167</v>
      </c>
      <c r="U2373" s="49" t="s">
        <v>1716</v>
      </c>
      <c r="V2373" s="49" t="s">
        <v>11869</v>
      </c>
      <c r="W2373" s="49" t="s">
        <v>159</v>
      </c>
      <c r="X2373" s="49" t="s">
        <v>11870</v>
      </c>
      <c r="Y2373" s="55"/>
      <c r="Z2373" s="40"/>
      <c r="AA2373" s="55"/>
      <c r="AB2373" s="40"/>
      <c r="AC2373" s="40"/>
      <c r="AD2373" s="55"/>
      <c r="AE2373" s="56"/>
      <c r="AF2373" s="56"/>
      <c r="AG2373" s="56"/>
      <c r="AH2373" s="56"/>
      <c r="AI2373" s="56"/>
      <c r="AJ2373" s="56"/>
      <c r="AK2373" s="56"/>
    </row>
    <row r="2374" ht="26.25" customHeight="1">
      <c r="A2374" s="40">
        <v>2260.0</v>
      </c>
      <c r="B2374" s="49" t="s">
        <v>11871</v>
      </c>
      <c r="C2374" s="49" t="s">
        <v>11872</v>
      </c>
      <c r="D2374" s="122"/>
      <c r="E2374" s="122"/>
      <c r="F2374" s="40"/>
      <c r="G2374" s="40"/>
      <c r="H2374" s="49"/>
      <c r="I2374" s="55"/>
      <c r="J2374" s="55"/>
      <c r="K2374" s="55"/>
      <c r="L2374" s="52">
        <v>8.5774813873E10</v>
      </c>
      <c r="M2374" s="53"/>
      <c r="N2374" s="40" t="s">
        <v>11871</v>
      </c>
      <c r="O2374" s="40"/>
      <c r="P2374" s="116" t="s">
        <v>294</v>
      </c>
      <c r="Q2374" s="53" t="s">
        <v>139</v>
      </c>
      <c r="R2374" s="55"/>
      <c r="S2374" s="55"/>
      <c r="T2374" s="55"/>
      <c r="U2374" s="55"/>
      <c r="V2374" s="55"/>
      <c r="W2374" s="55"/>
      <c r="X2374" s="55"/>
      <c r="Y2374" s="55"/>
      <c r="Z2374" s="40"/>
      <c r="AA2374" s="55"/>
      <c r="AB2374" s="40"/>
      <c r="AC2374" s="40"/>
      <c r="AD2374" s="55"/>
      <c r="AE2374" s="56"/>
      <c r="AF2374" s="56"/>
      <c r="AG2374" s="56"/>
      <c r="AH2374" s="56"/>
      <c r="AI2374" s="56"/>
      <c r="AJ2374" s="56"/>
      <c r="AK2374" s="56"/>
    </row>
    <row r="2375" ht="26.25" customHeight="1">
      <c r="A2375" s="40">
        <v>2261.0</v>
      </c>
      <c r="B2375" s="49" t="s">
        <v>11873</v>
      </c>
      <c r="C2375" s="49" t="s">
        <v>11874</v>
      </c>
      <c r="D2375" s="114">
        <v>35511.0</v>
      </c>
      <c r="E2375" s="94" t="s">
        <v>11875</v>
      </c>
      <c r="F2375" s="41" t="s">
        <v>119</v>
      </c>
      <c r="G2375" s="40" t="s">
        <v>102</v>
      </c>
      <c r="H2375" s="49" t="s">
        <v>11876</v>
      </c>
      <c r="I2375" s="49" t="s">
        <v>1857</v>
      </c>
      <c r="J2375" s="69" t="s">
        <v>11</v>
      </c>
      <c r="K2375" s="49" t="s">
        <v>145</v>
      </c>
      <c r="L2375" s="52">
        <v>8.5524701147E10</v>
      </c>
      <c r="M2375" s="53">
        <v>8.7878022158E10</v>
      </c>
      <c r="N2375" s="49" t="s">
        <v>11873</v>
      </c>
      <c r="O2375" s="40" t="s">
        <v>177</v>
      </c>
      <c r="P2375" s="116" t="s">
        <v>123</v>
      </c>
      <c r="Q2375" s="53" t="s">
        <v>139</v>
      </c>
      <c r="R2375" s="49" t="s">
        <v>8831</v>
      </c>
      <c r="S2375" s="49" t="s">
        <v>8831</v>
      </c>
      <c r="T2375" s="111" t="s">
        <v>167</v>
      </c>
      <c r="U2375" s="111" t="s">
        <v>258</v>
      </c>
      <c r="V2375" s="111" t="s">
        <v>11877</v>
      </c>
      <c r="W2375" s="49" t="s">
        <v>159</v>
      </c>
      <c r="X2375" s="120" t="s">
        <v>11878</v>
      </c>
      <c r="Y2375" s="55"/>
      <c r="Z2375" s="40"/>
      <c r="AA2375" s="55"/>
      <c r="AB2375" s="40"/>
      <c r="AC2375" s="40"/>
      <c r="AD2375" s="55"/>
      <c r="AE2375" s="56"/>
      <c r="AF2375" s="56"/>
      <c r="AG2375" s="56"/>
      <c r="AH2375" s="56"/>
      <c r="AI2375" s="56"/>
      <c r="AJ2375" s="56"/>
      <c r="AK2375" s="56"/>
    </row>
    <row r="2376" ht="26.25" customHeight="1">
      <c r="A2376" s="40">
        <v>2262.0</v>
      </c>
      <c r="B2376" s="49" t="s">
        <v>11879</v>
      </c>
      <c r="C2376" s="49" t="s">
        <v>11880</v>
      </c>
      <c r="D2376" s="114">
        <v>35569.0</v>
      </c>
      <c r="E2376" s="94" t="s">
        <v>11881</v>
      </c>
      <c r="F2376" s="41" t="s">
        <v>119</v>
      </c>
      <c r="G2376" s="40" t="s">
        <v>102</v>
      </c>
      <c r="H2376" s="49" t="s">
        <v>11882</v>
      </c>
      <c r="I2376" s="49" t="s">
        <v>3224</v>
      </c>
      <c r="J2376" s="69" t="s">
        <v>10</v>
      </c>
      <c r="K2376" s="49" t="s">
        <v>105</v>
      </c>
      <c r="L2376" s="52">
        <v>8.180205554E9</v>
      </c>
      <c r="M2376" s="53">
        <v>8.1802055054E10</v>
      </c>
      <c r="N2376" s="49" t="s">
        <v>11879</v>
      </c>
      <c r="O2376" s="40" t="s">
        <v>106</v>
      </c>
      <c r="P2376" s="116" t="s">
        <v>138</v>
      </c>
      <c r="Q2376" s="46" t="s">
        <v>124</v>
      </c>
      <c r="R2376" s="49" t="s">
        <v>11883</v>
      </c>
      <c r="S2376" s="49" t="s">
        <v>11884</v>
      </c>
      <c r="T2376" s="49" t="s">
        <v>1636</v>
      </c>
      <c r="U2376" s="49" t="s">
        <v>11885</v>
      </c>
      <c r="V2376" s="49" t="s">
        <v>3386</v>
      </c>
      <c r="W2376" s="49" t="s">
        <v>593</v>
      </c>
      <c r="X2376" s="49" t="s">
        <v>11886</v>
      </c>
      <c r="Y2376" s="55"/>
      <c r="Z2376" s="40"/>
      <c r="AA2376" s="55"/>
      <c r="AB2376" s="40"/>
      <c r="AC2376" s="40"/>
      <c r="AD2376" s="55"/>
      <c r="AE2376" s="56"/>
      <c r="AF2376" s="56"/>
      <c r="AG2376" s="56"/>
      <c r="AH2376" s="56"/>
      <c r="AI2376" s="56"/>
      <c r="AJ2376" s="56"/>
      <c r="AK2376" s="56"/>
    </row>
    <row r="2377" ht="26.25" customHeight="1">
      <c r="A2377" s="40">
        <v>2263.0</v>
      </c>
      <c r="B2377" s="49" t="s">
        <v>11887</v>
      </c>
      <c r="C2377" s="49" t="s">
        <v>11888</v>
      </c>
      <c r="D2377" s="114">
        <v>33812.0</v>
      </c>
      <c r="E2377" s="94" t="s">
        <v>11889</v>
      </c>
      <c r="F2377" s="41" t="s">
        <v>101</v>
      </c>
      <c r="G2377" s="40" t="s">
        <v>102</v>
      </c>
      <c r="H2377" s="49" t="s">
        <v>11890</v>
      </c>
      <c r="I2377" s="49" t="s">
        <v>11891</v>
      </c>
      <c r="J2377" s="69" t="s">
        <v>16</v>
      </c>
      <c r="K2377" s="49" t="s">
        <v>105</v>
      </c>
      <c r="L2377" s="52">
        <v>8.1217150904E10</v>
      </c>
      <c r="M2377" s="53">
        <v>8.5967238298E10</v>
      </c>
      <c r="N2377" s="49" t="s">
        <v>11892</v>
      </c>
      <c r="O2377" s="40" t="s">
        <v>106</v>
      </c>
      <c r="P2377" s="116" t="s">
        <v>123</v>
      </c>
      <c r="Q2377" s="53" t="s">
        <v>139</v>
      </c>
      <c r="R2377" s="49" t="s">
        <v>8896</v>
      </c>
      <c r="S2377" s="49" t="s">
        <v>11893</v>
      </c>
      <c r="T2377" s="49" t="s">
        <v>167</v>
      </c>
      <c r="U2377" s="49" t="s">
        <v>9900</v>
      </c>
      <c r="V2377" s="49" t="s">
        <v>11894</v>
      </c>
      <c r="W2377" s="49" t="s">
        <v>9297</v>
      </c>
      <c r="X2377" s="49" t="s">
        <v>11895</v>
      </c>
      <c r="Y2377" s="55"/>
      <c r="Z2377" s="40"/>
      <c r="AA2377" s="55"/>
      <c r="AB2377" s="40"/>
      <c r="AC2377" s="40"/>
      <c r="AD2377" s="55"/>
      <c r="AE2377" s="56"/>
      <c r="AF2377" s="56"/>
      <c r="AG2377" s="56"/>
      <c r="AH2377" s="56"/>
      <c r="AI2377" s="56"/>
      <c r="AJ2377" s="56"/>
      <c r="AK2377" s="56"/>
    </row>
    <row r="2378" ht="26.25" customHeight="1">
      <c r="A2378" s="40">
        <v>2264.0</v>
      </c>
      <c r="B2378" s="49" t="s">
        <v>11896</v>
      </c>
      <c r="C2378" s="49" t="s">
        <v>1280</v>
      </c>
      <c r="D2378" s="68" t="s">
        <v>9886</v>
      </c>
      <c r="E2378" s="68"/>
      <c r="F2378" s="41" t="s">
        <v>119</v>
      </c>
      <c r="G2378" s="40" t="s">
        <v>3097</v>
      </c>
      <c r="H2378" s="49" t="s">
        <v>11897</v>
      </c>
      <c r="I2378" s="49" t="s">
        <v>2958</v>
      </c>
      <c r="J2378" s="69" t="s">
        <v>16</v>
      </c>
      <c r="K2378" s="49" t="s">
        <v>105</v>
      </c>
      <c r="L2378" s="52">
        <v>8.5806296696E10</v>
      </c>
      <c r="M2378" s="53">
        <v>8.1335306103E10</v>
      </c>
      <c r="N2378" s="49" t="s">
        <v>11896</v>
      </c>
      <c r="O2378" s="40" t="s">
        <v>177</v>
      </c>
      <c r="P2378" s="116" t="s">
        <v>123</v>
      </c>
      <c r="Q2378" s="116" t="s">
        <v>139</v>
      </c>
      <c r="R2378" s="49" t="s">
        <v>11898</v>
      </c>
      <c r="S2378" s="49" t="s">
        <v>11899</v>
      </c>
      <c r="T2378" s="49" t="s">
        <v>167</v>
      </c>
      <c r="U2378" s="49" t="s">
        <v>11900</v>
      </c>
      <c r="V2378" s="49" t="s">
        <v>11901</v>
      </c>
      <c r="W2378" s="49" t="s">
        <v>159</v>
      </c>
      <c r="X2378" s="49" t="s">
        <v>11902</v>
      </c>
      <c r="Y2378" s="55"/>
      <c r="Z2378" s="55"/>
      <c r="AA2378" s="55"/>
      <c r="AB2378" s="55"/>
      <c r="AC2378" s="55"/>
      <c r="AD2378" s="55"/>
      <c r="AE2378" s="56"/>
      <c r="AF2378" s="56"/>
      <c r="AG2378" s="56"/>
      <c r="AH2378" s="56"/>
      <c r="AI2378" s="56"/>
      <c r="AJ2378" s="56"/>
      <c r="AK2378" s="56"/>
    </row>
    <row r="2379" ht="26.25" customHeight="1">
      <c r="A2379" s="40">
        <v>2265.0</v>
      </c>
      <c r="B2379" s="49" t="s">
        <v>11903</v>
      </c>
      <c r="C2379" s="49" t="s">
        <v>11904</v>
      </c>
      <c r="D2379" s="68" t="s">
        <v>11905</v>
      </c>
      <c r="E2379" s="68"/>
      <c r="F2379" s="41" t="s">
        <v>101</v>
      </c>
      <c r="G2379" s="40" t="s">
        <v>102</v>
      </c>
      <c r="H2379" s="49" t="s">
        <v>11906</v>
      </c>
      <c r="I2379" s="49" t="s">
        <v>11907</v>
      </c>
      <c r="J2379" s="69" t="s">
        <v>11</v>
      </c>
      <c r="K2379" s="49" t="s">
        <v>105</v>
      </c>
      <c r="L2379" s="52">
        <v>8.9526536977E10</v>
      </c>
      <c r="M2379" s="53">
        <v>8.2116344915E10</v>
      </c>
      <c r="N2379" s="49" t="s">
        <v>11903</v>
      </c>
      <c r="O2379" s="40" t="s">
        <v>106</v>
      </c>
      <c r="P2379" s="116" t="s">
        <v>123</v>
      </c>
      <c r="Q2379" s="116" t="s">
        <v>3099</v>
      </c>
      <c r="R2379" s="49" t="s">
        <v>11687</v>
      </c>
      <c r="S2379" s="49" t="s">
        <v>1244</v>
      </c>
      <c r="T2379" s="49" t="s">
        <v>167</v>
      </c>
      <c r="U2379" s="49" t="s">
        <v>1244</v>
      </c>
      <c r="V2379" s="49" t="s">
        <v>11908</v>
      </c>
      <c r="W2379" s="49" t="s">
        <v>145</v>
      </c>
      <c r="X2379" s="49" t="s">
        <v>11909</v>
      </c>
      <c r="Y2379" s="55"/>
      <c r="Z2379" s="55"/>
      <c r="AA2379" s="55"/>
      <c r="AB2379" s="55"/>
      <c r="AC2379" s="55"/>
      <c r="AD2379" s="55"/>
      <c r="AE2379" s="56"/>
      <c r="AF2379" s="56"/>
      <c r="AG2379" s="56"/>
      <c r="AH2379" s="56"/>
      <c r="AI2379" s="56"/>
      <c r="AJ2379" s="56"/>
      <c r="AK2379" s="56"/>
    </row>
    <row r="2380" ht="26.25" customHeight="1">
      <c r="A2380" s="40">
        <v>2266.0</v>
      </c>
      <c r="B2380" s="49" t="s">
        <v>11910</v>
      </c>
      <c r="C2380" s="49" t="s">
        <v>11911</v>
      </c>
      <c r="D2380" s="68" t="s">
        <v>11912</v>
      </c>
      <c r="E2380" s="68"/>
      <c r="F2380" s="41" t="s">
        <v>119</v>
      </c>
      <c r="G2380" s="40" t="s">
        <v>102</v>
      </c>
      <c r="H2380" s="49" t="s">
        <v>11913</v>
      </c>
      <c r="I2380" s="49" t="s">
        <v>32</v>
      </c>
      <c r="J2380" s="69" t="s">
        <v>11</v>
      </c>
      <c r="K2380" s="49" t="s">
        <v>145</v>
      </c>
      <c r="L2380" s="52">
        <v>8.5813192843E10</v>
      </c>
      <c r="M2380" s="53">
        <v>8.2112125713E10</v>
      </c>
      <c r="N2380" s="49" t="s">
        <v>11914</v>
      </c>
      <c r="O2380" s="40" t="s">
        <v>106</v>
      </c>
      <c r="P2380" s="116" t="s">
        <v>138</v>
      </c>
      <c r="Q2380" s="116" t="s">
        <v>2270</v>
      </c>
      <c r="R2380" s="49" t="s">
        <v>11915</v>
      </c>
      <c r="S2380" s="49" t="s">
        <v>11916</v>
      </c>
      <c r="T2380" s="49" t="s">
        <v>1636</v>
      </c>
      <c r="U2380" s="49" t="s">
        <v>11917</v>
      </c>
      <c r="V2380" s="49" t="s">
        <v>308</v>
      </c>
      <c r="W2380" s="49" t="s">
        <v>159</v>
      </c>
      <c r="X2380" s="49" t="s">
        <v>11918</v>
      </c>
      <c r="Y2380" s="55"/>
      <c r="Z2380" s="55"/>
      <c r="AA2380" s="55"/>
      <c r="AB2380" s="55"/>
      <c r="AC2380" s="55"/>
      <c r="AD2380" s="55"/>
      <c r="AE2380" s="56"/>
      <c r="AF2380" s="56"/>
      <c r="AG2380" s="56"/>
      <c r="AH2380" s="56"/>
      <c r="AI2380" s="56"/>
      <c r="AJ2380" s="56"/>
      <c r="AK2380" s="56"/>
    </row>
    <row r="2381" ht="26.25" customHeight="1">
      <c r="A2381" s="40">
        <v>2267.0</v>
      </c>
      <c r="B2381" s="49" t="s">
        <v>11919</v>
      </c>
      <c r="C2381" s="49" t="s">
        <v>11920</v>
      </c>
      <c r="D2381" s="68" t="s">
        <v>11921</v>
      </c>
      <c r="E2381" s="68"/>
      <c r="F2381" s="41" t="s">
        <v>101</v>
      </c>
      <c r="G2381" s="40" t="s">
        <v>102</v>
      </c>
      <c r="H2381" s="49" t="s">
        <v>11922</v>
      </c>
      <c r="I2381" s="49" t="s">
        <v>383</v>
      </c>
      <c r="J2381" s="69" t="s">
        <v>16</v>
      </c>
      <c r="K2381" s="49" t="s">
        <v>105</v>
      </c>
      <c r="L2381" s="52">
        <v>8.5100823459E10</v>
      </c>
      <c r="M2381" s="53">
        <v>8.1944944629E10</v>
      </c>
      <c r="N2381" s="49" t="s">
        <v>11919</v>
      </c>
      <c r="O2381" s="40" t="s">
        <v>177</v>
      </c>
      <c r="P2381" s="116" t="s">
        <v>123</v>
      </c>
      <c r="Q2381" s="116" t="s">
        <v>139</v>
      </c>
      <c r="R2381" s="49" t="s">
        <v>11923</v>
      </c>
      <c r="S2381" s="49" t="s">
        <v>11924</v>
      </c>
      <c r="T2381" s="49" t="s">
        <v>167</v>
      </c>
      <c r="U2381" s="49" t="s">
        <v>11925</v>
      </c>
      <c r="V2381" s="49" t="s">
        <v>11863</v>
      </c>
      <c r="W2381" s="49" t="s">
        <v>159</v>
      </c>
      <c r="X2381" s="49" t="s">
        <v>11926</v>
      </c>
      <c r="Y2381" s="55"/>
      <c r="Z2381" s="55"/>
      <c r="AA2381" s="55"/>
      <c r="AB2381" s="55"/>
      <c r="AC2381" s="55"/>
      <c r="AD2381" s="55"/>
      <c r="AE2381" s="56"/>
      <c r="AF2381" s="56"/>
      <c r="AG2381" s="56"/>
      <c r="AH2381" s="56"/>
      <c r="AI2381" s="56"/>
      <c r="AJ2381" s="56"/>
      <c r="AK2381" s="56"/>
    </row>
    <row r="2382" ht="26.25" customHeight="1">
      <c r="A2382" s="40">
        <v>2268.0</v>
      </c>
      <c r="B2382" s="49" t="s">
        <v>11927</v>
      </c>
      <c r="C2382" s="49" t="s">
        <v>11928</v>
      </c>
      <c r="D2382" s="114">
        <v>32082.0</v>
      </c>
      <c r="E2382" s="114"/>
      <c r="F2382" s="41" t="s">
        <v>119</v>
      </c>
      <c r="G2382" s="40" t="s">
        <v>3097</v>
      </c>
      <c r="H2382" s="49" t="s">
        <v>11929</v>
      </c>
      <c r="I2382" s="49" t="s">
        <v>11930</v>
      </c>
      <c r="J2382" s="69" t="s">
        <v>16</v>
      </c>
      <c r="K2382" s="49" t="s">
        <v>105</v>
      </c>
      <c r="L2382" s="52">
        <v>8.3833059599E10</v>
      </c>
      <c r="M2382" s="53">
        <v>8.1234709997E10</v>
      </c>
      <c r="N2382" s="49" t="s">
        <v>11927</v>
      </c>
      <c r="O2382" s="40" t="s">
        <v>11931</v>
      </c>
      <c r="P2382" s="116" t="s">
        <v>123</v>
      </c>
      <c r="Q2382" s="116" t="s">
        <v>11932</v>
      </c>
      <c r="R2382" s="49" t="s">
        <v>11933</v>
      </c>
      <c r="S2382" s="49" t="s">
        <v>1244</v>
      </c>
      <c r="T2382" s="49" t="s">
        <v>167</v>
      </c>
      <c r="U2382" s="49" t="s">
        <v>1716</v>
      </c>
      <c r="V2382" s="49" t="s">
        <v>11934</v>
      </c>
      <c r="W2382" s="49" t="s">
        <v>593</v>
      </c>
      <c r="X2382" s="49" t="s">
        <v>11935</v>
      </c>
      <c r="Y2382" s="55"/>
      <c r="Z2382" s="55"/>
      <c r="AA2382" s="55"/>
      <c r="AB2382" s="55"/>
      <c r="AC2382" s="55"/>
      <c r="AD2382" s="55"/>
      <c r="AE2382" s="56"/>
      <c r="AF2382" s="56"/>
      <c r="AG2382" s="56"/>
      <c r="AH2382" s="56"/>
      <c r="AI2382" s="56"/>
      <c r="AJ2382" s="56"/>
      <c r="AK2382" s="56"/>
    </row>
    <row r="2383" ht="26.25" customHeight="1">
      <c r="A2383" s="40">
        <v>2269.0</v>
      </c>
      <c r="B2383" s="49" t="s">
        <v>11936</v>
      </c>
      <c r="C2383" s="49" t="s">
        <v>11937</v>
      </c>
      <c r="D2383" s="68" t="s">
        <v>4275</v>
      </c>
      <c r="E2383" s="68"/>
      <c r="F2383" s="41" t="s">
        <v>101</v>
      </c>
      <c r="G2383" s="40" t="s">
        <v>102</v>
      </c>
      <c r="H2383" s="49" t="s">
        <v>11938</v>
      </c>
      <c r="I2383" s="49" t="s">
        <v>11632</v>
      </c>
      <c r="J2383" s="69" t="s">
        <v>11</v>
      </c>
      <c r="K2383" s="49" t="s">
        <v>105</v>
      </c>
      <c r="L2383" s="52">
        <v>8.9685812522E10</v>
      </c>
      <c r="M2383" s="53">
        <v>8.1314989105E10</v>
      </c>
      <c r="N2383" s="49" t="s">
        <v>11936</v>
      </c>
      <c r="O2383" s="40" t="s">
        <v>106</v>
      </c>
      <c r="P2383" s="116" t="s">
        <v>11939</v>
      </c>
      <c r="Q2383" s="116" t="s">
        <v>139</v>
      </c>
      <c r="R2383" s="49" t="s">
        <v>11940</v>
      </c>
      <c r="S2383" s="49" t="s">
        <v>11941</v>
      </c>
      <c r="T2383" s="49" t="s">
        <v>167</v>
      </c>
      <c r="U2383" s="49" t="s">
        <v>11942</v>
      </c>
      <c r="V2383" s="49" t="s">
        <v>11943</v>
      </c>
      <c r="W2383" s="49" t="s">
        <v>593</v>
      </c>
      <c r="X2383" s="49" t="s">
        <v>11944</v>
      </c>
      <c r="Y2383" s="55"/>
      <c r="Z2383" s="55"/>
      <c r="AA2383" s="55"/>
      <c r="AB2383" s="55"/>
      <c r="AC2383" s="55"/>
      <c r="AD2383" s="55"/>
      <c r="AE2383" s="113"/>
      <c r="AF2383" s="56"/>
      <c r="AG2383" s="56"/>
      <c r="AH2383" s="56"/>
      <c r="AI2383" s="56"/>
      <c r="AJ2383" s="56"/>
      <c r="AK2383" s="56"/>
    </row>
    <row r="2384" ht="26.25" customHeight="1">
      <c r="A2384" s="40">
        <v>2270.0</v>
      </c>
      <c r="B2384" s="49" t="s">
        <v>11945</v>
      </c>
      <c r="C2384" s="49" t="s">
        <v>11946</v>
      </c>
      <c r="D2384" s="68" t="s">
        <v>11947</v>
      </c>
      <c r="E2384" s="68"/>
      <c r="F2384" s="41" t="s">
        <v>119</v>
      </c>
      <c r="G2384" s="40" t="s">
        <v>102</v>
      </c>
      <c r="H2384" s="49" t="s">
        <v>11948</v>
      </c>
      <c r="I2384" s="49" t="s">
        <v>11949</v>
      </c>
      <c r="J2384" s="69" t="s">
        <v>11</v>
      </c>
      <c r="K2384" s="49" t="s">
        <v>105</v>
      </c>
      <c r="L2384" s="52">
        <v>8.5829420908E10</v>
      </c>
      <c r="M2384" s="53">
        <v>8.9516439802E10</v>
      </c>
      <c r="N2384" s="49" t="s">
        <v>11950</v>
      </c>
      <c r="O2384" s="40" t="s">
        <v>106</v>
      </c>
      <c r="P2384" s="116" t="s">
        <v>123</v>
      </c>
      <c r="Q2384" s="116" t="s">
        <v>3099</v>
      </c>
      <c r="R2384" s="49" t="s">
        <v>9516</v>
      </c>
      <c r="S2384" s="49" t="s">
        <v>11951</v>
      </c>
      <c r="T2384" s="49" t="s">
        <v>167</v>
      </c>
      <c r="U2384" s="49" t="s">
        <v>11952</v>
      </c>
      <c r="V2384" s="49" t="s">
        <v>11953</v>
      </c>
      <c r="W2384" s="49" t="s">
        <v>2275</v>
      </c>
      <c r="X2384" s="49" t="s">
        <v>11954</v>
      </c>
      <c r="Y2384" s="55"/>
      <c r="Z2384" s="55"/>
      <c r="AA2384" s="55"/>
      <c r="AB2384" s="55"/>
      <c r="AC2384" s="55"/>
      <c r="AD2384" s="55"/>
      <c r="AE2384" s="56"/>
      <c r="AF2384" s="56"/>
      <c r="AG2384" s="56"/>
      <c r="AH2384" s="56"/>
      <c r="AI2384" s="56"/>
      <c r="AJ2384" s="56"/>
      <c r="AK2384" s="56"/>
    </row>
    <row r="2385" ht="26.25" customHeight="1">
      <c r="A2385" s="40">
        <v>2271.0</v>
      </c>
      <c r="B2385" s="49" t="s">
        <v>11955</v>
      </c>
      <c r="C2385" s="49" t="s">
        <v>11956</v>
      </c>
      <c r="D2385" s="68" t="s">
        <v>11957</v>
      </c>
      <c r="E2385" s="68"/>
      <c r="F2385" s="41" t="s">
        <v>101</v>
      </c>
      <c r="G2385" s="40" t="s">
        <v>102</v>
      </c>
      <c r="H2385" s="49" t="s">
        <v>11958</v>
      </c>
      <c r="I2385" s="49" t="s">
        <v>11959</v>
      </c>
      <c r="J2385" s="69" t="s">
        <v>57</v>
      </c>
      <c r="K2385" s="49" t="s">
        <v>105</v>
      </c>
      <c r="L2385" s="52">
        <v>8.1239791779E10</v>
      </c>
      <c r="M2385" s="53">
        <v>8.1355110844E10</v>
      </c>
      <c r="N2385" s="49" t="s">
        <v>11960</v>
      </c>
      <c r="O2385" s="40" t="s">
        <v>177</v>
      </c>
      <c r="P2385" s="116" t="s">
        <v>123</v>
      </c>
      <c r="Q2385" s="116" t="s">
        <v>139</v>
      </c>
      <c r="R2385" s="49" t="s">
        <v>8445</v>
      </c>
      <c r="S2385" s="68">
        <v>0.0</v>
      </c>
      <c r="T2385" s="49" t="s">
        <v>1636</v>
      </c>
      <c r="U2385" s="49" t="s">
        <v>11961</v>
      </c>
      <c r="V2385" s="49" t="s">
        <v>11962</v>
      </c>
      <c r="W2385" s="49" t="s">
        <v>159</v>
      </c>
      <c r="X2385" s="49" t="s">
        <v>11963</v>
      </c>
      <c r="Y2385" s="55"/>
      <c r="Z2385" s="55"/>
      <c r="AA2385" s="55"/>
      <c r="AB2385" s="55"/>
      <c r="AC2385" s="55"/>
      <c r="AD2385" s="55"/>
      <c r="AE2385" s="56"/>
      <c r="AF2385" s="56"/>
      <c r="AG2385" s="56"/>
      <c r="AH2385" s="56"/>
      <c r="AI2385" s="56"/>
      <c r="AJ2385" s="56"/>
      <c r="AK2385" s="56"/>
    </row>
    <row r="2386" ht="26.25" customHeight="1">
      <c r="A2386" s="40">
        <v>2272.0</v>
      </c>
      <c r="B2386" s="49" t="s">
        <v>11964</v>
      </c>
      <c r="C2386" s="49" t="s">
        <v>11965</v>
      </c>
      <c r="D2386" s="68" t="s">
        <v>11966</v>
      </c>
      <c r="E2386" s="68"/>
      <c r="F2386" s="41" t="s">
        <v>101</v>
      </c>
      <c r="G2386" s="40" t="s">
        <v>102</v>
      </c>
      <c r="H2386" s="49" t="s">
        <v>11967</v>
      </c>
      <c r="I2386" s="49" t="s">
        <v>11968</v>
      </c>
      <c r="J2386" s="69" t="s">
        <v>11</v>
      </c>
      <c r="K2386" s="49" t="s">
        <v>105</v>
      </c>
      <c r="L2386" s="52">
        <v>8.7878817035E10</v>
      </c>
      <c r="M2386" s="53">
        <v>8.5923213999E10</v>
      </c>
      <c r="N2386" s="49" t="s">
        <v>11964</v>
      </c>
      <c r="O2386" s="40" t="s">
        <v>177</v>
      </c>
      <c r="P2386" s="116" t="s">
        <v>123</v>
      </c>
      <c r="Q2386" s="116" t="s">
        <v>11969</v>
      </c>
      <c r="R2386" s="49" t="s">
        <v>11970</v>
      </c>
      <c r="S2386" s="49" t="s">
        <v>11971</v>
      </c>
      <c r="T2386" s="49" t="s">
        <v>167</v>
      </c>
      <c r="U2386" s="49" t="s">
        <v>11972</v>
      </c>
      <c r="V2386" s="49" t="s">
        <v>11973</v>
      </c>
      <c r="W2386" s="49" t="s">
        <v>159</v>
      </c>
      <c r="X2386" s="49" t="s">
        <v>11974</v>
      </c>
      <c r="Y2386" s="55"/>
      <c r="Z2386" s="55"/>
      <c r="AA2386" s="55"/>
      <c r="AB2386" s="55"/>
      <c r="AC2386" s="55"/>
      <c r="AD2386" s="55"/>
      <c r="AE2386" s="56"/>
      <c r="AF2386" s="56"/>
      <c r="AG2386" s="56"/>
      <c r="AH2386" s="56"/>
      <c r="AI2386" s="56"/>
      <c r="AJ2386" s="56"/>
      <c r="AK2386" s="56"/>
    </row>
    <row r="2387" ht="26.25" customHeight="1">
      <c r="A2387" s="40">
        <v>2273.0</v>
      </c>
      <c r="B2387" s="49" t="s">
        <v>11975</v>
      </c>
      <c r="C2387" s="49" t="s">
        <v>11976</v>
      </c>
      <c r="D2387" s="68" t="s">
        <v>11977</v>
      </c>
      <c r="E2387" s="68"/>
      <c r="F2387" s="41" t="s">
        <v>101</v>
      </c>
      <c r="G2387" s="40" t="s">
        <v>102</v>
      </c>
      <c r="H2387" s="49" t="s">
        <v>11978</v>
      </c>
      <c r="I2387" s="49" t="s">
        <v>9186</v>
      </c>
      <c r="J2387" s="69" t="s">
        <v>40</v>
      </c>
      <c r="K2387" s="49" t="s">
        <v>105</v>
      </c>
      <c r="L2387" s="52">
        <v>8.5389551329E10</v>
      </c>
      <c r="M2387" s="53">
        <v>8.5389644518E10</v>
      </c>
      <c r="N2387" s="49" t="s">
        <v>11975</v>
      </c>
      <c r="O2387" s="40" t="s">
        <v>106</v>
      </c>
      <c r="P2387" s="116" t="s">
        <v>123</v>
      </c>
      <c r="Q2387" s="116" t="s">
        <v>139</v>
      </c>
      <c r="R2387" s="49" t="s">
        <v>262</v>
      </c>
      <c r="S2387" s="49" t="s">
        <v>1716</v>
      </c>
      <c r="T2387" s="49" t="s">
        <v>167</v>
      </c>
      <c r="U2387" s="49" t="s">
        <v>11979</v>
      </c>
      <c r="V2387" s="49" t="s">
        <v>308</v>
      </c>
      <c r="W2387" s="49" t="s">
        <v>2275</v>
      </c>
      <c r="X2387" s="49" t="s">
        <v>11980</v>
      </c>
      <c r="Y2387" s="55"/>
      <c r="Z2387" s="55"/>
      <c r="AA2387" s="55"/>
      <c r="AB2387" s="55"/>
      <c r="AC2387" s="55"/>
      <c r="AD2387" s="55"/>
      <c r="AE2387" s="56"/>
      <c r="AF2387" s="56"/>
      <c r="AG2387" s="56"/>
      <c r="AH2387" s="56"/>
      <c r="AI2387" s="56"/>
      <c r="AJ2387" s="56"/>
      <c r="AK2387" s="56"/>
    </row>
    <row r="2388" ht="26.25" customHeight="1">
      <c r="A2388" s="40">
        <v>2274.0</v>
      </c>
      <c r="B2388" s="49" t="s">
        <v>3106</v>
      </c>
      <c r="C2388" s="49" t="s">
        <v>11981</v>
      </c>
      <c r="D2388" s="114">
        <v>35219.0</v>
      </c>
      <c r="E2388" s="114"/>
      <c r="F2388" s="41" t="s">
        <v>101</v>
      </c>
      <c r="G2388" s="40" t="s">
        <v>102</v>
      </c>
      <c r="H2388" s="49" t="s">
        <v>11982</v>
      </c>
      <c r="I2388" s="49" t="s">
        <v>11983</v>
      </c>
      <c r="J2388" s="69" t="s">
        <v>2079</v>
      </c>
      <c r="K2388" s="49" t="s">
        <v>105</v>
      </c>
      <c r="L2388" s="52">
        <v>8.5351801631E10</v>
      </c>
      <c r="M2388" s="53">
        <v>8.1344082101E10</v>
      </c>
      <c r="N2388" s="49" t="s">
        <v>3106</v>
      </c>
      <c r="O2388" s="40" t="s">
        <v>106</v>
      </c>
      <c r="P2388" s="116" t="s">
        <v>138</v>
      </c>
      <c r="Q2388" s="116" t="s">
        <v>3099</v>
      </c>
      <c r="R2388" s="49" t="s">
        <v>11984</v>
      </c>
      <c r="S2388" s="49" t="s">
        <v>258</v>
      </c>
      <c r="T2388" s="49" t="s">
        <v>167</v>
      </c>
      <c r="U2388" s="49" t="s">
        <v>11985</v>
      </c>
      <c r="V2388" s="49" t="s">
        <v>11986</v>
      </c>
      <c r="W2388" s="49" t="s">
        <v>263</v>
      </c>
      <c r="X2388" s="49" t="s">
        <v>11987</v>
      </c>
      <c r="Y2388" s="55"/>
      <c r="Z2388" s="55"/>
      <c r="AA2388" s="55"/>
      <c r="AB2388" s="55"/>
      <c r="AC2388" s="55"/>
      <c r="AD2388" s="55"/>
      <c r="AE2388" s="56"/>
      <c r="AF2388" s="56"/>
      <c r="AG2388" s="56"/>
      <c r="AH2388" s="56"/>
      <c r="AI2388" s="56"/>
      <c r="AJ2388" s="56"/>
      <c r="AK2388" s="56"/>
    </row>
    <row r="2389" ht="26.25" customHeight="1">
      <c r="A2389" s="40">
        <v>2275.0</v>
      </c>
      <c r="B2389" s="49" t="s">
        <v>11988</v>
      </c>
      <c r="C2389" s="49" t="s">
        <v>11989</v>
      </c>
      <c r="D2389" s="114">
        <v>35683.0</v>
      </c>
      <c r="E2389" s="114"/>
      <c r="F2389" s="50" t="s">
        <v>101</v>
      </c>
      <c r="G2389" s="40" t="s">
        <v>3097</v>
      </c>
      <c r="H2389" s="49" t="s">
        <v>11990</v>
      </c>
      <c r="I2389" s="49" t="s">
        <v>1356</v>
      </c>
      <c r="J2389" s="69" t="s">
        <v>15</v>
      </c>
      <c r="K2389" s="49" t="s">
        <v>145</v>
      </c>
      <c r="L2389" s="52">
        <v>8.121285522E10</v>
      </c>
      <c r="M2389" s="53">
        <v>8.211334806E10</v>
      </c>
      <c r="N2389" s="40" t="s">
        <v>11988</v>
      </c>
      <c r="O2389" s="40" t="s">
        <v>106</v>
      </c>
      <c r="P2389" s="116" t="s">
        <v>123</v>
      </c>
      <c r="Q2389" s="116" t="s">
        <v>139</v>
      </c>
      <c r="R2389" s="49" t="s">
        <v>11991</v>
      </c>
      <c r="S2389" s="49" t="s">
        <v>11992</v>
      </c>
      <c r="T2389" s="49" t="s">
        <v>1636</v>
      </c>
      <c r="U2389" s="49" t="s">
        <v>11992</v>
      </c>
      <c r="V2389" s="49" t="s">
        <v>11992</v>
      </c>
      <c r="W2389" s="49" t="s">
        <v>159</v>
      </c>
      <c r="X2389" s="49" t="s">
        <v>308</v>
      </c>
      <c r="Y2389" s="55"/>
      <c r="Z2389" s="55"/>
      <c r="AA2389" s="68"/>
      <c r="AB2389" s="55"/>
      <c r="AC2389" s="55"/>
      <c r="AD2389" s="81"/>
      <c r="AE2389" s="56"/>
      <c r="AF2389" s="56"/>
      <c r="AG2389" s="56"/>
      <c r="AH2389" s="56"/>
      <c r="AI2389" s="56"/>
      <c r="AJ2389" s="56"/>
      <c r="AK2389" s="56"/>
    </row>
    <row r="2390" ht="26.25" customHeight="1">
      <c r="A2390" s="40">
        <v>2276.0</v>
      </c>
      <c r="B2390" s="49" t="s">
        <v>11993</v>
      </c>
      <c r="C2390" s="49" t="s">
        <v>11994</v>
      </c>
      <c r="D2390" s="68" t="s">
        <v>11995</v>
      </c>
      <c r="E2390" s="68"/>
      <c r="F2390" s="41" t="s">
        <v>119</v>
      </c>
      <c r="G2390" s="40" t="s">
        <v>102</v>
      </c>
      <c r="H2390" s="49" t="s">
        <v>11996</v>
      </c>
      <c r="I2390" s="49" t="s">
        <v>121</v>
      </c>
      <c r="J2390" s="69" t="s">
        <v>15</v>
      </c>
      <c r="K2390" s="49" t="s">
        <v>145</v>
      </c>
      <c r="L2390" s="52">
        <v>8.9601276583E10</v>
      </c>
      <c r="M2390" s="53">
        <v>8.3119093132E10</v>
      </c>
      <c r="N2390" s="49" t="s">
        <v>11993</v>
      </c>
      <c r="O2390" s="40" t="s">
        <v>1842</v>
      </c>
      <c r="P2390" s="116" t="s">
        <v>138</v>
      </c>
      <c r="Q2390" s="116" t="s">
        <v>3099</v>
      </c>
      <c r="R2390" s="49" t="s">
        <v>11997</v>
      </c>
      <c r="S2390" s="49" t="s">
        <v>11998</v>
      </c>
      <c r="T2390" s="49" t="s">
        <v>1636</v>
      </c>
      <c r="U2390" s="49" t="s">
        <v>11999</v>
      </c>
      <c r="V2390" s="49" t="s">
        <v>12000</v>
      </c>
      <c r="W2390" s="49" t="s">
        <v>593</v>
      </c>
      <c r="X2390" s="49" t="s">
        <v>12001</v>
      </c>
      <c r="Y2390" s="55"/>
      <c r="Z2390" s="55"/>
      <c r="AA2390" s="55"/>
      <c r="AB2390" s="55"/>
      <c r="AC2390" s="55"/>
      <c r="AD2390" s="55"/>
      <c r="AE2390" s="56"/>
      <c r="AF2390" s="56"/>
      <c r="AG2390" s="56"/>
      <c r="AH2390" s="56"/>
      <c r="AI2390" s="56"/>
      <c r="AJ2390" s="56"/>
      <c r="AK2390" s="56"/>
    </row>
    <row r="2391" ht="26.25" customHeight="1">
      <c r="A2391" s="10">
        <f>A2390+1</f>
        <v>2277</v>
      </c>
      <c r="B2391" s="56"/>
      <c r="C2391" s="60" t="s">
        <v>12002</v>
      </c>
      <c r="D2391" s="61">
        <v>37520.0</v>
      </c>
      <c r="E2391" s="61"/>
      <c r="F2391" s="63" t="s">
        <v>101</v>
      </c>
      <c r="G2391" s="60" t="s">
        <v>102</v>
      </c>
      <c r="H2391" s="60" t="s">
        <v>12003</v>
      </c>
      <c r="I2391" s="60" t="s">
        <v>2958</v>
      </c>
      <c r="J2391" s="60" t="s">
        <v>16</v>
      </c>
      <c r="K2391" s="60" t="s">
        <v>105</v>
      </c>
      <c r="L2391" s="64">
        <v>8.5784782817E10</v>
      </c>
      <c r="M2391" s="64">
        <v>8.5731889731E10</v>
      </c>
      <c r="N2391" s="60" t="s">
        <v>12004</v>
      </c>
      <c r="O2391" s="81" t="s">
        <v>106</v>
      </c>
      <c r="P2391" s="60" t="s">
        <v>123</v>
      </c>
      <c r="Q2391" s="60" t="s">
        <v>588</v>
      </c>
      <c r="R2391" s="60" t="s">
        <v>811</v>
      </c>
      <c r="S2391" s="66"/>
      <c r="T2391" s="60" t="s">
        <v>308</v>
      </c>
      <c r="U2391" s="60" t="s">
        <v>12005</v>
      </c>
      <c r="V2391" s="60" t="s">
        <v>12006</v>
      </c>
      <c r="W2391" s="60" t="s">
        <v>593</v>
      </c>
      <c r="X2391" s="60" t="s">
        <v>12007</v>
      </c>
      <c r="Y2391" s="65" t="s">
        <v>12008</v>
      </c>
      <c r="Z2391" s="66"/>
      <c r="AA2391" s="65" t="s">
        <v>12009</v>
      </c>
      <c r="AB2391" s="65" t="s">
        <v>12010</v>
      </c>
      <c r="AC2391" s="60" t="s">
        <v>12011</v>
      </c>
      <c r="AD2391" s="65" t="s">
        <v>12012</v>
      </c>
      <c r="AE2391" s="66"/>
      <c r="AF2391" s="56"/>
      <c r="AG2391" s="56"/>
      <c r="AH2391" s="56"/>
      <c r="AI2391" s="56"/>
      <c r="AJ2391" s="56"/>
      <c r="AK2391" s="56"/>
    </row>
    <row r="2392" ht="26.25" customHeight="1">
      <c r="A2392" s="40">
        <v>2277.0</v>
      </c>
      <c r="B2392" s="49" t="s">
        <v>12013</v>
      </c>
      <c r="C2392" s="49" t="s">
        <v>12014</v>
      </c>
      <c r="D2392" s="114">
        <v>36105.0</v>
      </c>
      <c r="E2392" s="114"/>
      <c r="F2392" s="41" t="s">
        <v>101</v>
      </c>
      <c r="G2392" s="40" t="s">
        <v>102</v>
      </c>
      <c r="H2392" s="49" t="s">
        <v>12015</v>
      </c>
      <c r="I2392" s="49" t="s">
        <v>5439</v>
      </c>
      <c r="J2392" s="69" t="s">
        <v>13</v>
      </c>
      <c r="K2392" s="49" t="s">
        <v>145</v>
      </c>
      <c r="L2392" s="52">
        <v>8.9695110698E10</v>
      </c>
      <c r="M2392" s="53">
        <v>6.281297248989E12</v>
      </c>
      <c r="N2392" s="49" t="s">
        <v>12016</v>
      </c>
      <c r="O2392" s="40" t="s">
        <v>177</v>
      </c>
      <c r="P2392" s="116" t="s">
        <v>123</v>
      </c>
      <c r="Q2392" s="116" t="s">
        <v>139</v>
      </c>
      <c r="R2392" s="49" t="s">
        <v>12017</v>
      </c>
      <c r="S2392" s="49" t="s">
        <v>12018</v>
      </c>
      <c r="T2392" s="49" t="s">
        <v>1636</v>
      </c>
      <c r="U2392" s="49" t="s">
        <v>12019</v>
      </c>
      <c r="V2392" s="49" t="s">
        <v>12020</v>
      </c>
      <c r="W2392" s="49" t="s">
        <v>159</v>
      </c>
      <c r="X2392" s="49" t="s">
        <v>9251</v>
      </c>
      <c r="Y2392" s="55"/>
      <c r="Z2392" s="55"/>
      <c r="AA2392" s="55"/>
      <c r="AB2392" s="55"/>
      <c r="AC2392" s="55"/>
      <c r="AD2392" s="55"/>
      <c r="AE2392" s="56"/>
      <c r="AF2392" s="56"/>
      <c r="AG2392" s="56"/>
      <c r="AH2392" s="56"/>
      <c r="AI2392" s="56"/>
      <c r="AJ2392" s="56"/>
      <c r="AK2392" s="56"/>
    </row>
    <row r="2393" ht="26.25" customHeight="1">
      <c r="A2393" s="40">
        <v>2278.0</v>
      </c>
      <c r="B2393" s="49" t="s">
        <v>12021</v>
      </c>
      <c r="C2393" s="49" t="s">
        <v>12022</v>
      </c>
      <c r="D2393" s="68" t="s">
        <v>6014</v>
      </c>
      <c r="E2393" s="68"/>
      <c r="F2393" s="41" t="s">
        <v>101</v>
      </c>
      <c r="G2393" s="40" t="s">
        <v>102</v>
      </c>
      <c r="H2393" s="49" t="s">
        <v>12023</v>
      </c>
      <c r="I2393" s="49" t="s">
        <v>1129</v>
      </c>
      <c r="J2393" s="69" t="s">
        <v>31</v>
      </c>
      <c r="K2393" s="49" t="s">
        <v>105</v>
      </c>
      <c r="L2393" s="52">
        <v>8.317370311E10</v>
      </c>
      <c r="M2393" s="53">
        <v>8.5368112461E10</v>
      </c>
      <c r="N2393" s="40" t="s">
        <v>12024</v>
      </c>
      <c r="O2393" s="40" t="s">
        <v>106</v>
      </c>
      <c r="P2393" s="116" t="s">
        <v>123</v>
      </c>
      <c r="Q2393" s="53" t="s">
        <v>108</v>
      </c>
      <c r="R2393" s="49" t="s">
        <v>12025</v>
      </c>
      <c r="S2393" s="49" t="s">
        <v>308</v>
      </c>
      <c r="T2393" s="49" t="s">
        <v>167</v>
      </c>
      <c r="U2393" s="49" t="s">
        <v>12026</v>
      </c>
      <c r="V2393" s="49" t="s">
        <v>12027</v>
      </c>
      <c r="W2393" s="49" t="s">
        <v>593</v>
      </c>
      <c r="X2393" s="49" t="s">
        <v>12028</v>
      </c>
      <c r="Y2393" s="55"/>
      <c r="Z2393" s="40"/>
      <c r="AA2393" s="55"/>
      <c r="AB2393" s="40"/>
      <c r="AC2393" s="40"/>
      <c r="AD2393" s="55"/>
      <c r="AE2393" s="56"/>
      <c r="AF2393" s="56"/>
      <c r="AG2393" s="56"/>
      <c r="AH2393" s="56"/>
      <c r="AI2393" s="56"/>
      <c r="AJ2393" s="56"/>
      <c r="AK2393" s="56"/>
    </row>
    <row r="2394" ht="26.25" customHeight="1">
      <c r="A2394" s="40">
        <v>2279.0</v>
      </c>
      <c r="B2394" s="49" t="s">
        <v>12029</v>
      </c>
      <c r="C2394" s="49" t="s">
        <v>12030</v>
      </c>
      <c r="D2394" s="68" t="s">
        <v>12031</v>
      </c>
      <c r="E2394" s="68"/>
      <c r="F2394" s="41" t="s">
        <v>101</v>
      </c>
      <c r="G2394" s="40" t="s">
        <v>102</v>
      </c>
      <c r="H2394" s="49" t="s">
        <v>12032</v>
      </c>
      <c r="I2394" s="49" t="s">
        <v>224</v>
      </c>
      <c r="J2394" s="69" t="s">
        <v>15</v>
      </c>
      <c r="K2394" s="49" t="s">
        <v>145</v>
      </c>
      <c r="L2394" s="52">
        <v>8.95367E16</v>
      </c>
      <c r="M2394" s="53">
        <v>8.5894377512E10</v>
      </c>
      <c r="N2394" s="49" t="s">
        <v>12033</v>
      </c>
      <c r="O2394" s="40" t="s">
        <v>1842</v>
      </c>
      <c r="P2394" s="116" t="s">
        <v>123</v>
      </c>
      <c r="Q2394" s="116" t="s">
        <v>3099</v>
      </c>
      <c r="R2394" s="49" t="s">
        <v>12034</v>
      </c>
      <c r="S2394" s="49" t="s">
        <v>1244</v>
      </c>
      <c r="T2394" s="49" t="s">
        <v>167</v>
      </c>
      <c r="U2394" s="49" t="s">
        <v>12035</v>
      </c>
      <c r="V2394" s="49" t="s">
        <v>12036</v>
      </c>
      <c r="W2394" s="49" t="s">
        <v>593</v>
      </c>
      <c r="X2394" s="49" t="s">
        <v>12037</v>
      </c>
      <c r="Y2394" s="55"/>
      <c r="Z2394" s="55"/>
      <c r="AA2394" s="55"/>
      <c r="AB2394" s="55"/>
      <c r="AC2394" s="55"/>
      <c r="AD2394" s="55"/>
      <c r="AE2394" s="56"/>
      <c r="AF2394" s="56"/>
      <c r="AG2394" s="56"/>
      <c r="AH2394" s="56"/>
      <c r="AI2394" s="56"/>
      <c r="AJ2394" s="56"/>
      <c r="AK2394" s="56"/>
    </row>
    <row r="2395" ht="26.25" customHeight="1">
      <c r="A2395" s="40">
        <v>2280.0</v>
      </c>
      <c r="B2395" s="49" t="s">
        <v>12038</v>
      </c>
      <c r="C2395" s="49" t="s">
        <v>12039</v>
      </c>
      <c r="D2395" s="114">
        <v>34708.0</v>
      </c>
      <c r="E2395" s="114"/>
      <c r="F2395" s="41" t="s">
        <v>101</v>
      </c>
      <c r="G2395" s="40" t="s">
        <v>102</v>
      </c>
      <c r="H2395" s="49" t="s">
        <v>12040</v>
      </c>
      <c r="I2395" s="49" t="s">
        <v>12041</v>
      </c>
      <c r="J2395" s="69" t="s">
        <v>31</v>
      </c>
      <c r="K2395" s="49" t="s">
        <v>105</v>
      </c>
      <c r="L2395" s="52">
        <v>8.980872837E9</v>
      </c>
      <c r="M2395" s="53">
        <v>8.3802978857E10</v>
      </c>
      <c r="N2395" s="49" t="s">
        <v>12038</v>
      </c>
      <c r="O2395" s="40" t="s">
        <v>384</v>
      </c>
      <c r="P2395" s="116" t="s">
        <v>123</v>
      </c>
      <c r="Q2395" s="116" t="s">
        <v>3099</v>
      </c>
      <c r="R2395" s="49" t="s">
        <v>12042</v>
      </c>
      <c r="S2395" s="49" t="s">
        <v>12043</v>
      </c>
      <c r="T2395" s="49" t="s">
        <v>1636</v>
      </c>
      <c r="U2395" s="49" t="s">
        <v>12044</v>
      </c>
      <c r="V2395" s="49" t="s">
        <v>7540</v>
      </c>
      <c r="W2395" s="49" t="s">
        <v>593</v>
      </c>
      <c r="X2395" s="49" t="s">
        <v>12045</v>
      </c>
      <c r="Y2395" s="55"/>
      <c r="Z2395" s="55"/>
      <c r="AA2395" s="55"/>
      <c r="AB2395" s="55"/>
      <c r="AC2395" s="55"/>
      <c r="AD2395" s="55"/>
      <c r="AE2395" s="56"/>
      <c r="AF2395" s="56"/>
      <c r="AG2395" s="56"/>
      <c r="AH2395" s="56"/>
      <c r="AI2395" s="56"/>
      <c r="AJ2395" s="56"/>
      <c r="AK2395" s="56"/>
    </row>
    <row r="2396" ht="26.25" customHeight="1">
      <c r="A2396" s="40">
        <v>2281.0</v>
      </c>
      <c r="B2396" s="49" t="s">
        <v>12046</v>
      </c>
      <c r="C2396" s="49" t="s">
        <v>12047</v>
      </c>
      <c r="D2396" s="68" t="s">
        <v>12048</v>
      </c>
      <c r="E2396" s="68"/>
      <c r="F2396" s="41" t="s">
        <v>119</v>
      </c>
      <c r="G2396" s="40" t="s">
        <v>102</v>
      </c>
      <c r="H2396" s="49" t="s">
        <v>12049</v>
      </c>
      <c r="I2396" s="49" t="s">
        <v>716</v>
      </c>
      <c r="J2396" s="69" t="s">
        <v>11</v>
      </c>
      <c r="K2396" s="49" t="s">
        <v>145</v>
      </c>
      <c r="L2396" s="52">
        <v>8.9601291918E10</v>
      </c>
      <c r="M2396" s="53">
        <v>8.1283912404E10</v>
      </c>
      <c r="N2396" s="49" t="s">
        <v>12050</v>
      </c>
      <c r="O2396" s="40" t="s">
        <v>106</v>
      </c>
      <c r="P2396" s="116" t="s">
        <v>123</v>
      </c>
      <c r="Q2396" s="116" t="s">
        <v>139</v>
      </c>
      <c r="R2396" s="49" t="s">
        <v>12051</v>
      </c>
      <c r="S2396" s="49" t="s">
        <v>12052</v>
      </c>
      <c r="T2396" s="49" t="s">
        <v>1636</v>
      </c>
      <c r="U2396" s="49" t="s">
        <v>12053</v>
      </c>
      <c r="V2396" s="49" t="s">
        <v>12054</v>
      </c>
      <c r="W2396" s="49" t="s">
        <v>159</v>
      </c>
      <c r="X2396" s="49" t="s">
        <v>12055</v>
      </c>
      <c r="Y2396" s="55"/>
      <c r="Z2396" s="55"/>
      <c r="AA2396" s="55"/>
      <c r="AB2396" s="55"/>
      <c r="AC2396" s="55"/>
      <c r="AD2396" s="55"/>
      <c r="AE2396" s="56"/>
      <c r="AF2396" s="56"/>
      <c r="AG2396" s="56"/>
      <c r="AH2396" s="56"/>
      <c r="AI2396" s="56"/>
      <c r="AJ2396" s="56"/>
      <c r="AK2396" s="56"/>
    </row>
    <row r="2397" ht="26.25" customHeight="1">
      <c r="A2397" s="40">
        <v>2282.0</v>
      </c>
      <c r="B2397" s="49" t="s">
        <v>12056</v>
      </c>
      <c r="C2397" s="49" t="s">
        <v>12057</v>
      </c>
      <c r="D2397" s="68" t="s">
        <v>12058</v>
      </c>
      <c r="E2397" s="68"/>
      <c r="F2397" s="41" t="s">
        <v>101</v>
      </c>
      <c r="G2397" s="40" t="s">
        <v>102</v>
      </c>
      <c r="H2397" s="49" t="s">
        <v>12059</v>
      </c>
      <c r="I2397" s="49" t="s">
        <v>12060</v>
      </c>
      <c r="J2397" s="69" t="s">
        <v>24</v>
      </c>
      <c r="K2397" s="49" t="s">
        <v>105</v>
      </c>
      <c r="L2397" s="52">
        <v>8.995832484E9</v>
      </c>
      <c r="M2397" s="53">
        <v>8.2136494995E10</v>
      </c>
      <c r="N2397" s="49" t="s">
        <v>12061</v>
      </c>
      <c r="O2397" s="40" t="s">
        <v>177</v>
      </c>
      <c r="P2397" s="116" t="s">
        <v>123</v>
      </c>
      <c r="Q2397" s="116" t="s">
        <v>3099</v>
      </c>
      <c r="R2397" s="49" t="s">
        <v>12062</v>
      </c>
      <c r="S2397" s="49" t="s">
        <v>12063</v>
      </c>
      <c r="T2397" s="49" t="s">
        <v>167</v>
      </c>
      <c r="U2397" s="49" t="s">
        <v>12064</v>
      </c>
      <c r="V2397" s="49" t="s">
        <v>12065</v>
      </c>
      <c r="W2397" s="49" t="s">
        <v>593</v>
      </c>
      <c r="X2397" s="49" t="s">
        <v>12066</v>
      </c>
      <c r="Y2397" s="55"/>
      <c r="Z2397" s="55"/>
      <c r="AA2397" s="55"/>
      <c r="AB2397" s="55"/>
      <c r="AC2397" s="55"/>
      <c r="AD2397" s="55"/>
      <c r="AE2397" s="56"/>
      <c r="AF2397" s="56"/>
      <c r="AG2397" s="56"/>
      <c r="AH2397" s="56"/>
      <c r="AI2397" s="56"/>
      <c r="AJ2397" s="56"/>
      <c r="AK2397" s="56"/>
    </row>
    <row r="2398" ht="26.25" customHeight="1">
      <c r="A2398" s="40">
        <v>2283.0</v>
      </c>
      <c r="B2398" s="49" t="s">
        <v>12067</v>
      </c>
      <c r="C2398" s="49" t="s">
        <v>12068</v>
      </c>
      <c r="D2398" s="68" t="s">
        <v>12069</v>
      </c>
      <c r="E2398" s="68"/>
      <c r="F2398" s="41" t="s">
        <v>101</v>
      </c>
      <c r="G2398" s="40" t="s">
        <v>102</v>
      </c>
      <c r="H2398" s="49" t="s">
        <v>12070</v>
      </c>
      <c r="I2398" s="49" t="s">
        <v>10300</v>
      </c>
      <c r="J2398" s="69" t="s">
        <v>24</v>
      </c>
      <c r="K2398" s="49" t="s">
        <v>145</v>
      </c>
      <c r="L2398" s="52">
        <v>8.2242196486E10</v>
      </c>
      <c r="M2398" s="53">
        <v>8.156926336E9</v>
      </c>
      <c r="N2398" s="49" t="s">
        <v>12067</v>
      </c>
      <c r="O2398" s="40" t="s">
        <v>177</v>
      </c>
      <c r="P2398" s="116" t="s">
        <v>123</v>
      </c>
      <c r="Q2398" s="116" t="s">
        <v>3099</v>
      </c>
      <c r="R2398" s="49" t="s">
        <v>12071</v>
      </c>
      <c r="S2398" s="49" t="s">
        <v>278</v>
      </c>
      <c r="T2398" s="49" t="s">
        <v>167</v>
      </c>
      <c r="U2398" s="49" t="s">
        <v>1829</v>
      </c>
      <c r="V2398" s="49" t="s">
        <v>12072</v>
      </c>
      <c r="W2398" s="49" t="s">
        <v>114</v>
      </c>
      <c r="X2398" s="49" t="s">
        <v>12073</v>
      </c>
      <c r="Y2398" s="55"/>
      <c r="Z2398" s="55"/>
      <c r="AA2398" s="55"/>
      <c r="AB2398" s="55"/>
      <c r="AC2398" s="55"/>
      <c r="AD2398" s="55"/>
      <c r="AE2398" s="56"/>
      <c r="AF2398" s="56"/>
      <c r="AG2398" s="56"/>
      <c r="AH2398" s="56"/>
      <c r="AI2398" s="56"/>
      <c r="AJ2398" s="56"/>
      <c r="AK2398" s="56"/>
    </row>
    <row r="2399" ht="26.25" customHeight="1">
      <c r="A2399" s="40">
        <v>2284.0</v>
      </c>
      <c r="B2399" s="49" t="s">
        <v>12074</v>
      </c>
      <c r="C2399" s="49" t="s">
        <v>12075</v>
      </c>
      <c r="D2399" s="114">
        <v>37167.0</v>
      </c>
      <c r="E2399" s="114"/>
      <c r="F2399" s="41" t="s">
        <v>101</v>
      </c>
      <c r="G2399" s="40" t="s">
        <v>102</v>
      </c>
      <c r="H2399" s="49" t="s">
        <v>12076</v>
      </c>
      <c r="I2399" s="49" t="s">
        <v>3643</v>
      </c>
      <c r="J2399" s="69" t="s">
        <v>11</v>
      </c>
      <c r="K2399" s="49" t="s">
        <v>105</v>
      </c>
      <c r="L2399" s="52">
        <v>8.9696960131E10</v>
      </c>
      <c r="M2399" s="53">
        <v>8.8213527642E10</v>
      </c>
      <c r="N2399" s="49" t="s">
        <v>12074</v>
      </c>
      <c r="O2399" s="40" t="s">
        <v>177</v>
      </c>
      <c r="P2399" s="116" t="s">
        <v>123</v>
      </c>
      <c r="Q2399" s="116" t="s">
        <v>3099</v>
      </c>
      <c r="R2399" s="49" t="s">
        <v>12077</v>
      </c>
      <c r="S2399" s="49" t="s">
        <v>1244</v>
      </c>
      <c r="T2399" s="49" t="s">
        <v>167</v>
      </c>
      <c r="U2399" s="49" t="s">
        <v>2254</v>
      </c>
      <c r="V2399" s="49" t="s">
        <v>12078</v>
      </c>
      <c r="W2399" s="49" t="s">
        <v>593</v>
      </c>
      <c r="X2399" s="49" t="s">
        <v>12079</v>
      </c>
      <c r="Y2399" s="55"/>
      <c r="Z2399" s="55"/>
      <c r="AA2399" s="55"/>
      <c r="AB2399" s="55"/>
      <c r="AC2399" s="55"/>
      <c r="AD2399" s="55"/>
      <c r="AE2399" s="56"/>
      <c r="AF2399" s="56"/>
      <c r="AG2399" s="56"/>
      <c r="AH2399" s="56"/>
      <c r="AI2399" s="56"/>
      <c r="AJ2399" s="56"/>
      <c r="AK2399" s="56"/>
    </row>
    <row r="2400" ht="26.25" customHeight="1">
      <c r="A2400" s="40">
        <v>2285.0</v>
      </c>
      <c r="B2400" s="49" t="s">
        <v>12080</v>
      </c>
      <c r="C2400" s="49" t="s">
        <v>12081</v>
      </c>
      <c r="D2400" s="68" t="s">
        <v>12082</v>
      </c>
      <c r="E2400" s="68"/>
      <c r="F2400" s="41" t="s">
        <v>119</v>
      </c>
      <c r="G2400" s="40" t="s">
        <v>102</v>
      </c>
      <c r="H2400" s="49" t="s">
        <v>12083</v>
      </c>
      <c r="I2400" s="49" t="s">
        <v>3539</v>
      </c>
      <c r="J2400" s="69" t="s">
        <v>16</v>
      </c>
      <c r="K2400" s="49" t="s">
        <v>105</v>
      </c>
      <c r="L2400" s="52">
        <v>8.5606022966E10</v>
      </c>
      <c r="M2400" s="53">
        <v>8.1554240232E10</v>
      </c>
      <c r="N2400" s="49" t="s">
        <v>12080</v>
      </c>
      <c r="O2400" s="40" t="s">
        <v>1842</v>
      </c>
      <c r="P2400" s="116" t="s">
        <v>123</v>
      </c>
      <c r="Q2400" s="116" t="s">
        <v>139</v>
      </c>
      <c r="R2400" s="49" t="s">
        <v>12084</v>
      </c>
      <c r="S2400" s="49" t="s">
        <v>126</v>
      </c>
      <c r="T2400" s="49" t="s">
        <v>1636</v>
      </c>
      <c r="U2400" s="49" t="s">
        <v>12085</v>
      </c>
      <c r="V2400" s="49" t="s">
        <v>12086</v>
      </c>
      <c r="W2400" s="49" t="s">
        <v>263</v>
      </c>
      <c r="X2400" s="49" t="s">
        <v>12087</v>
      </c>
      <c r="Y2400" s="55"/>
      <c r="Z2400" s="55"/>
      <c r="AA2400" s="55"/>
      <c r="AB2400" s="55"/>
      <c r="AC2400" s="55"/>
      <c r="AD2400" s="55"/>
      <c r="AE2400" s="56"/>
      <c r="AF2400" s="56"/>
      <c r="AG2400" s="56"/>
      <c r="AH2400" s="56"/>
      <c r="AI2400" s="56"/>
      <c r="AJ2400" s="56"/>
      <c r="AK2400" s="56"/>
    </row>
    <row r="2401" ht="26.25" customHeight="1">
      <c r="A2401" s="40">
        <v>2286.0</v>
      </c>
      <c r="B2401" s="49" t="s">
        <v>12088</v>
      </c>
      <c r="C2401" s="49" t="s">
        <v>12089</v>
      </c>
      <c r="D2401" s="114">
        <v>33156.0</v>
      </c>
      <c r="E2401" s="114"/>
      <c r="F2401" s="41" t="s">
        <v>101</v>
      </c>
      <c r="G2401" s="40" t="s">
        <v>102</v>
      </c>
      <c r="H2401" s="49" t="s">
        <v>12090</v>
      </c>
      <c r="I2401" s="49" t="s">
        <v>35</v>
      </c>
      <c r="J2401" s="69" t="s">
        <v>35</v>
      </c>
      <c r="K2401" s="49" t="s">
        <v>105</v>
      </c>
      <c r="L2401" s="52">
        <v>8.7777782309E10</v>
      </c>
      <c r="M2401" s="53">
        <v>8.9627470845E10</v>
      </c>
      <c r="N2401" s="49" t="s">
        <v>12088</v>
      </c>
      <c r="O2401" s="40" t="s">
        <v>384</v>
      </c>
      <c r="P2401" s="116" t="s">
        <v>123</v>
      </c>
      <c r="Q2401" s="116" t="s">
        <v>108</v>
      </c>
      <c r="R2401" s="49" t="s">
        <v>12091</v>
      </c>
      <c r="S2401" s="49" t="s">
        <v>278</v>
      </c>
      <c r="T2401" s="49" t="s">
        <v>167</v>
      </c>
      <c r="U2401" s="49" t="s">
        <v>7354</v>
      </c>
      <c r="V2401" s="49" t="s">
        <v>12092</v>
      </c>
      <c r="W2401" s="49" t="s">
        <v>593</v>
      </c>
      <c r="X2401" s="49" t="s">
        <v>12093</v>
      </c>
      <c r="Y2401" s="55"/>
      <c r="Z2401" s="55"/>
      <c r="AA2401" s="55"/>
      <c r="AB2401" s="55"/>
      <c r="AC2401" s="55"/>
      <c r="AD2401" s="55"/>
      <c r="AE2401" s="56"/>
      <c r="AF2401" s="56"/>
      <c r="AG2401" s="56"/>
      <c r="AH2401" s="56"/>
      <c r="AI2401" s="56"/>
      <c r="AJ2401" s="56"/>
      <c r="AK2401" s="56"/>
    </row>
    <row r="2402" ht="26.25" customHeight="1">
      <c r="A2402" s="40">
        <v>2287.0</v>
      </c>
      <c r="B2402" s="49" t="s">
        <v>12094</v>
      </c>
      <c r="C2402" s="49" t="s">
        <v>12095</v>
      </c>
      <c r="D2402" s="114">
        <v>36537.0</v>
      </c>
      <c r="E2402" s="114"/>
      <c r="F2402" s="41" t="s">
        <v>101</v>
      </c>
      <c r="G2402" s="40" t="s">
        <v>102</v>
      </c>
      <c r="H2402" s="49" t="s">
        <v>12096</v>
      </c>
      <c r="I2402" s="49" t="s">
        <v>12097</v>
      </c>
      <c r="J2402" s="69" t="s">
        <v>15</v>
      </c>
      <c r="K2402" s="49" t="s">
        <v>105</v>
      </c>
      <c r="L2402" s="52">
        <v>8.95399991839E11</v>
      </c>
      <c r="M2402" s="53">
        <v>8.7871779776E10</v>
      </c>
      <c r="N2402" s="49" t="s">
        <v>12098</v>
      </c>
      <c r="O2402" s="40" t="s">
        <v>106</v>
      </c>
      <c r="P2402" s="116" t="s">
        <v>123</v>
      </c>
      <c r="Q2402" s="116" t="s">
        <v>108</v>
      </c>
      <c r="R2402" s="49" t="s">
        <v>9935</v>
      </c>
      <c r="S2402" s="49" t="s">
        <v>308</v>
      </c>
      <c r="T2402" s="49" t="s">
        <v>1636</v>
      </c>
      <c r="U2402" s="49" t="s">
        <v>12099</v>
      </c>
      <c r="V2402" s="49" t="s">
        <v>12100</v>
      </c>
      <c r="W2402" s="49" t="s">
        <v>593</v>
      </c>
      <c r="X2402" s="49" t="s">
        <v>12101</v>
      </c>
      <c r="Y2402" s="55"/>
      <c r="Z2402" s="55"/>
      <c r="AA2402" s="55"/>
      <c r="AB2402" s="55"/>
      <c r="AC2402" s="55"/>
      <c r="AD2402" s="55"/>
      <c r="AE2402" s="56"/>
      <c r="AF2402" s="56"/>
      <c r="AG2402" s="56"/>
      <c r="AH2402" s="56"/>
      <c r="AI2402" s="56"/>
      <c r="AJ2402" s="56"/>
      <c r="AK2402" s="56"/>
    </row>
    <row r="2403" ht="26.25" customHeight="1">
      <c r="A2403" s="40">
        <v>2288.0</v>
      </c>
      <c r="B2403" s="49" t="s">
        <v>12102</v>
      </c>
      <c r="C2403" s="49" t="s">
        <v>12103</v>
      </c>
      <c r="D2403" s="114">
        <v>33159.0</v>
      </c>
      <c r="E2403" s="94" t="s">
        <v>12104</v>
      </c>
      <c r="F2403" s="41" t="s">
        <v>119</v>
      </c>
      <c r="G2403" s="40" t="s">
        <v>102</v>
      </c>
      <c r="H2403" s="49" t="s">
        <v>12105</v>
      </c>
      <c r="I2403" s="49" t="s">
        <v>32</v>
      </c>
      <c r="J2403" s="69" t="s">
        <v>11</v>
      </c>
      <c r="K2403" s="49" t="s">
        <v>105</v>
      </c>
      <c r="L2403" s="52">
        <v>8.1295399409E10</v>
      </c>
      <c r="M2403" s="53">
        <v>8.568842121E9</v>
      </c>
      <c r="N2403" s="49" t="s">
        <v>12106</v>
      </c>
      <c r="O2403" s="40" t="s">
        <v>106</v>
      </c>
      <c r="P2403" s="116" t="s">
        <v>123</v>
      </c>
      <c r="Q2403" s="116" t="s">
        <v>139</v>
      </c>
      <c r="R2403" s="49" t="s">
        <v>158</v>
      </c>
      <c r="S2403" s="49" t="s">
        <v>158</v>
      </c>
      <c r="T2403" s="49" t="s">
        <v>1636</v>
      </c>
      <c r="U2403" s="49" t="s">
        <v>12107</v>
      </c>
      <c r="V2403" s="49" t="s">
        <v>12108</v>
      </c>
      <c r="W2403" s="49" t="s">
        <v>593</v>
      </c>
      <c r="X2403" s="49" t="s">
        <v>12109</v>
      </c>
      <c r="Y2403" s="55"/>
      <c r="Z2403" s="55"/>
      <c r="AA2403" s="55"/>
      <c r="AB2403" s="55"/>
      <c r="AC2403" s="55"/>
      <c r="AD2403" s="55"/>
      <c r="AE2403" s="56"/>
      <c r="AF2403" s="56"/>
      <c r="AG2403" s="56"/>
      <c r="AH2403" s="56"/>
      <c r="AI2403" s="56"/>
      <c r="AJ2403" s="56"/>
      <c r="AK2403" s="56"/>
    </row>
    <row r="2404" ht="26.25" customHeight="1">
      <c r="A2404" s="40">
        <v>2289.0</v>
      </c>
      <c r="B2404" s="49" t="s">
        <v>12110</v>
      </c>
      <c r="C2404" s="49" t="s">
        <v>12111</v>
      </c>
      <c r="D2404" s="114">
        <v>33401.0</v>
      </c>
      <c r="E2404" s="114"/>
      <c r="F2404" s="41" t="s">
        <v>119</v>
      </c>
      <c r="G2404" s="40" t="s">
        <v>102</v>
      </c>
      <c r="H2404" s="49" t="s">
        <v>12112</v>
      </c>
      <c r="I2404" s="49" t="s">
        <v>392</v>
      </c>
      <c r="J2404" s="69" t="s">
        <v>11</v>
      </c>
      <c r="K2404" s="49" t="s">
        <v>105</v>
      </c>
      <c r="L2404" s="52">
        <v>8.3840800828E10</v>
      </c>
      <c r="M2404" s="53">
        <v>8.5314834827E10</v>
      </c>
      <c r="N2404" s="49" t="s">
        <v>12110</v>
      </c>
      <c r="O2404" s="40" t="s">
        <v>106</v>
      </c>
      <c r="P2404" s="116" t="s">
        <v>123</v>
      </c>
      <c r="Q2404" s="116" t="s">
        <v>139</v>
      </c>
      <c r="R2404" s="49" t="s">
        <v>12113</v>
      </c>
      <c r="S2404" s="49" t="s">
        <v>12114</v>
      </c>
      <c r="T2404" s="49" t="s">
        <v>167</v>
      </c>
      <c r="U2404" s="49" t="s">
        <v>12115</v>
      </c>
      <c r="V2404" s="49" t="s">
        <v>12116</v>
      </c>
      <c r="W2404" s="49" t="s">
        <v>9361</v>
      </c>
      <c r="X2404" s="49" t="s">
        <v>12117</v>
      </c>
      <c r="Y2404" s="55"/>
      <c r="Z2404" s="55"/>
      <c r="AA2404" s="55"/>
      <c r="AB2404" s="55"/>
      <c r="AC2404" s="55"/>
      <c r="AD2404" s="55"/>
      <c r="AE2404" s="56"/>
      <c r="AF2404" s="56"/>
      <c r="AG2404" s="56"/>
      <c r="AH2404" s="56"/>
      <c r="AI2404" s="56"/>
      <c r="AJ2404" s="56"/>
      <c r="AK2404" s="56"/>
    </row>
    <row r="2405" ht="26.25" customHeight="1">
      <c r="A2405" s="40">
        <v>2290.0</v>
      </c>
      <c r="B2405" s="49" t="s">
        <v>12118</v>
      </c>
      <c r="C2405" s="49" t="s">
        <v>12119</v>
      </c>
      <c r="D2405" s="114">
        <v>34946.0</v>
      </c>
      <c r="E2405" s="114"/>
      <c r="F2405" s="41" t="s">
        <v>119</v>
      </c>
      <c r="G2405" s="40" t="s">
        <v>102</v>
      </c>
      <c r="H2405" s="49" t="s">
        <v>12120</v>
      </c>
      <c r="I2405" s="49" t="s">
        <v>257</v>
      </c>
      <c r="J2405" s="69" t="s">
        <v>61</v>
      </c>
      <c r="K2405" s="49" t="s">
        <v>105</v>
      </c>
      <c r="L2405" s="52">
        <v>8.1286224626E10</v>
      </c>
      <c r="M2405" s="53">
        <v>8.5883109646E10</v>
      </c>
      <c r="N2405" s="49" t="s">
        <v>12118</v>
      </c>
      <c r="O2405" s="40" t="s">
        <v>106</v>
      </c>
      <c r="P2405" s="116" t="s">
        <v>138</v>
      </c>
      <c r="Q2405" s="116" t="s">
        <v>139</v>
      </c>
      <c r="R2405" s="49" t="s">
        <v>12121</v>
      </c>
      <c r="S2405" s="49" t="s">
        <v>12122</v>
      </c>
      <c r="T2405" s="49" t="s">
        <v>167</v>
      </c>
      <c r="U2405" s="49" t="s">
        <v>12123</v>
      </c>
      <c r="V2405" s="49" t="s">
        <v>12124</v>
      </c>
      <c r="W2405" s="49" t="s">
        <v>2275</v>
      </c>
      <c r="X2405" s="49" t="s">
        <v>12125</v>
      </c>
      <c r="Y2405" s="55"/>
      <c r="Z2405" s="55"/>
      <c r="AA2405" s="55"/>
      <c r="AB2405" s="55"/>
      <c r="AC2405" s="55"/>
      <c r="AD2405" s="55"/>
      <c r="AE2405" s="56"/>
      <c r="AF2405" s="56"/>
      <c r="AG2405" s="56"/>
      <c r="AH2405" s="56"/>
      <c r="AI2405" s="56"/>
      <c r="AJ2405" s="56"/>
      <c r="AK2405" s="56"/>
    </row>
    <row r="2406" ht="26.25" customHeight="1">
      <c r="A2406" s="40">
        <v>2291.0</v>
      </c>
      <c r="B2406" s="49" t="s">
        <v>12126</v>
      </c>
      <c r="C2406" s="49" t="s">
        <v>12127</v>
      </c>
      <c r="D2406" s="114">
        <v>36049.0</v>
      </c>
      <c r="E2406" s="114"/>
      <c r="F2406" s="41" t="s">
        <v>119</v>
      </c>
      <c r="G2406" s="40" t="s">
        <v>102</v>
      </c>
      <c r="H2406" s="49" t="s">
        <v>12128</v>
      </c>
      <c r="I2406" s="49" t="s">
        <v>4655</v>
      </c>
      <c r="J2406" s="69" t="s">
        <v>15</v>
      </c>
      <c r="K2406" s="49" t="s">
        <v>105</v>
      </c>
      <c r="L2406" s="52">
        <v>6.285960272743E12</v>
      </c>
      <c r="M2406" s="53">
        <f>+6287877878110</f>
        <v>6287877878110</v>
      </c>
      <c r="N2406" s="49" t="s">
        <v>12126</v>
      </c>
      <c r="O2406" s="40" t="s">
        <v>106</v>
      </c>
      <c r="P2406" s="116" t="s">
        <v>123</v>
      </c>
      <c r="Q2406" s="116" t="s">
        <v>139</v>
      </c>
      <c r="R2406" s="49" t="s">
        <v>12129</v>
      </c>
      <c r="S2406" s="49" t="s">
        <v>12130</v>
      </c>
      <c r="T2406" s="49" t="s">
        <v>1636</v>
      </c>
      <c r="U2406" s="49" t="s">
        <v>12131</v>
      </c>
      <c r="V2406" s="49" t="s">
        <v>12132</v>
      </c>
      <c r="W2406" s="49" t="s">
        <v>159</v>
      </c>
      <c r="X2406" s="49" t="s">
        <v>12133</v>
      </c>
      <c r="Y2406" s="55"/>
      <c r="Z2406" s="55"/>
      <c r="AA2406" s="55"/>
      <c r="AB2406" s="55"/>
      <c r="AC2406" s="55"/>
      <c r="AD2406" s="55"/>
      <c r="AE2406" s="56"/>
      <c r="AF2406" s="56"/>
      <c r="AG2406" s="56"/>
      <c r="AH2406" s="56"/>
      <c r="AI2406" s="56"/>
      <c r="AJ2406" s="56"/>
      <c r="AK2406" s="56"/>
    </row>
    <row r="2407" ht="26.25" customHeight="1">
      <c r="A2407" s="40">
        <v>2292.0</v>
      </c>
      <c r="B2407" s="49" t="s">
        <v>12134</v>
      </c>
      <c r="C2407" s="49" t="s">
        <v>12135</v>
      </c>
      <c r="D2407" s="114">
        <v>36015.0</v>
      </c>
      <c r="E2407" s="114"/>
      <c r="F2407" s="41" t="s">
        <v>119</v>
      </c>
      <c r="G2407" s="40" t="s">
        <v>102</v>
      </c>
      <c r="H2407" s="49" t="s">
        <v>12136</v>
      </c>
      <c r="I2407" s="49" t="s">
        <v>10204</v>
      </c>
      <c r="J2407" s="69" t="s">
        <v>16</v>
      </c>
      <c r="K2407" s="49" t="s">
        <v>105</v>
      </c>
      <c r="L2407" s="52">
        <v>8.1333829659E10</v>
      </c>
      <c r="M2407" s="53">
        <v>8.2333897433E10</v>
      </c>
      <c r="N2407" s="49" t="s">
        <v>12134</v>
      </c>
      <c r="O2407" s="40" t="s">
        <v>1842</v>
      </c>
      <c r="P2407" s="116" t="s">
        <v>123</v>
      </c>
      <c r="Q2407" s="116" t="s">
        <v>108</v>
      </c>
      <c r="R2407" s="49" t="s">
        <v>12137</v>
      </c>
      <c r="S2407" s="49" t="s">
        <v>12138</v>
      </c>
      <c r="T2407" s="49" t="s">
        <v>1636</v>
      </c>
      <c r="U2407" s="49" t="s">
        <v>12139</v>
      </c>
      <c r="V2407" s="49" t="s">
        <v>12140</v>
      </c>
      <c r="W2407" s="49" t="s">
        <v>593</v>
      </c>
      <c r="X2407" s="49" t="s">
        <v>12141</v>
      </c>
      <c r="Y2407" s="55"/>
      <c r="Z2407" s="55"/>
      <c r="AA2407" s="55"/>
      <c r="AB2407" s="55"/>
      <c r="AC2407" s="55"/>
      <c r="AD2407" s="55"/>
      <c r="AE2407" s="56"/>
      <c r="AF2407" s="56"/>
      <c r="AG2407" s="56"/>
      <c r="AH2407" s="56"/>
      <c r="AI2407" s="56"/>
      <c r="AJ2407" s="56"/>
      <c r="AK2407" s="56"/>
    </row>
    <row r="2408" ht="26.25" customHeight="1">
      <c r="A2408" s="40">
        <v>2293.0</v>
      </c>
      <c r="B2408" s="49" t="s">
        <v>12142</v>
      </c>
      <c r="C2408" s="49" t="s">
        <v>12143</v>
      </c>
      <c r="D2408" s="114">
        <v>34984.0</v>
      </c>
      <c r="E2408" s="114"/>
      <c r="F2408" s="41" t="s">
        <v>119</v>
      </c>
      <c r="G2408" s="40" t="s">
        <v>102</v>
      </c>
      <c r="H2408" s="49" t="s">
        <v>12144</v>
      </c>
      <c r="I2408" s="49" t="s">
        <v>4104</v>
      </c>
      <c r="J2408" s="69" t="s">
        <v>61</v>
      </c>
      <c r="K2408" s="49" t="s">
        <v>105</v>
      </c>
      <c r="L2408" s="52">
        <v>8.3895832087E10</v>
      </c>
      <c r="M2408" s="53">
        <f>+6285817784338</f>
        <v>6285817784338</v>
      </c>
      <c r="N2408" s="49" t="s">
        <v>12142</v>
      </c>
      <c r="O2408" s="40" t="s">
        <v>106</v>
      </c>
      <c r="P2408" s="116" t="s">
        <v>138</v>
      </c>
      <c r="Q2408" s="116" t="s">
        <v>139</v>
      </c>
      <c r="R2408" s="49" t="s">
        <v>12145</v>
      </c>
      <c r="S2408" s="49" t="s">
        <v>12146</v>
      </c>
      <c r="T2408" s="49" t="s">
        <v>167</v>
      </c>
      <c r="U2408" s="49" t="s">
        <v>12147</v>
      </c>
      <c r="V2408" s="49" t="s">
        <v>12148</v>
      </c>
      <c r="W2408" s="49" t="s">
        <v>159</v>
      </c>
      <c r="X2408" s="49" t="s">
        <v>9253</v>
      </c>
      <c r="Y2408" s="55"/>
      <c r="Z2408" s="55"/>
      <c r="AA2408" s="55"/>
      <c r="AB2408" s="55"/>
      <c r="AC2408" s="55"/>
      <c r="AD2408" s="55"/>
      <c r="AE2408" s="56"/>
      <c r="AF2408" s="56"/>
      <c r="AG2408" s="56"/>
      <c r="AH2408" s="56"/>
      <c r="AI2408" s="56"/>
      <c r="AJ2408" s="56"/>
      <c r="AK2408" s="56"/>
    </row>
    <row r="2409" ht="26.25" customHeight="1">
      <c r="A2409" s="40">
        <v>2294.0</v>
      </c>
      <c r="B2409" s="49" t="s">
        <v>12149</v>
      </c>
      <c r="C2409" s="49" t="s">
        <v>12150</v>
      </c>
      <c r="D2409" s="114">
        <v>29889.0</v>
      </c>
      <c r="E2409" s="94" t="s">
        <v>3969</v>
      </c>
      <c r="F2409" s="41" t="s">
        <v>101</v>
      </c>
      <c r="G2409" s="40" t="s">
        <v>3097</v>
      </c>
      <c r="H2409" s="49" t="s">
        <v>12151</v>
      </c>
      <c r="I2409" s="49" t="s">
        <v>61</v>
      </c>
      <c r="J2409" s="69" t="s">
        <v>61</v>
      </c>
      <c r="K2409" s="49" t="s">
        <v>105</v>
      </c>
      <c r="L2409" s="52">
        <v>8.7725223689E10</v>
      </c>
      <c r="M2409" s="53">
        <v>8.1804900062E10</v>
      </c>
      <c r="N2409" s="49" t="s">
        <v>12152</v>
      </c>
      <c r="O2409" s="40" t="s">
        <v>384</v>
      </c>
      <c r="P2409" s="116" t="s">
        <v>123</v>
      </c>
      <c r="Q2409" s="116" t="s">
        <v>108</v>
      </c>
      <c r="R2409" s="49" t="s">
        <v>12153</v>
      </c>
      <c r="S2409" s="49" t="s">
        <v>12154</v>
      </c>
      <c r="T2409" s="49" t="s">
        <v>167</v>
      </c>
      <c r="U2409" s="49" t="s">
        <v>12155</v>
      </c>
      <c r="V2409" s="49" t="s">
        <v>12156</v>
      </c>
      <c r="W2409" s="49" t="s">
        <v>114</v>
      </c>
      <c r="X2409" s="49" t="s">
        <v>12150</v>
      </c>
      <c r="Y2409" s="55"/>
      <c r="Z2409" s="55"/>
      <c r="AA2409" s="55"/>
      <c r="AB2409" s="55"/>
      <c r="AC2409" s="55"/>
      <c r="AD2409" s="55"/>
      <c r="AE2409" s="56"/>
      <c r="AF2409" s="56"/>
      <c r="AG2409" s="56"/>
      <c r="AH2409" s="56"/>
      <c r="AI2409" s="56"/>
      <c r="AJ2409" s="56"/>
      <c r="AK2409" s="56"/>
    </row>
    <row r="2410" ht="26.25" customHeight="1">
      <c r="A2410" s="40">
        <v>2295.0</v>
      </c>
      <c r="B2410" s="49" t="s">
        <v>12157</v>
      </c>
      <c r="C2410" s="49" t="s">
        <v>12158</v>
      </c>
      <c r="D2410" s="114">
        <v>35981.0</v>
      </c>
      <c r="E2410" s="114"/>
      <c r="F2410" s="41" t="s">
        <v>119</v>
      </c>
      <c r="G2410" s="40" t="s">
        <v>102</v>
      </c>
      <c r="H2410" s="49" t="s">
        <v>12159</v>
      </c>
      <c r="I2410" s="49" t="s">
        <v>121</v>
      </c>
      <c r="J2410" s="69" t="s">
        <v>15</v>
      </c>
      <c r="K2410" s="49" t="s">
        <v>145</v>
      </c>
      <c r="L2410" s="52">
        <v>8.5719442286E10</v>
      </c>
      <c r="M2410" s="53">
        <v>8.128717633E10</v>
      </c>
      <c r="N2410" s="49" t="s">
        <v>12157</v>
      </c>
      <c r="O2410" s="40" t="s">
        <v>1842</v>
      </c>
      <c r="P2410" s="116" t="s">
        <v>123</v>
      </c>
      <c r="Q2410" s="116" t="s">
        <v>108</v>
      </c>
      <c r="R2410" s="49" t="s">
        <v>158</v>
      </c>
      <c r="S2410" s="49" t="s">
        <v>12160</v>
      </c>
      <c r="T2410" s="49" t="s">
        <v>167</v>
      </c>
      <c r="U2410" s="49" t="s">
        <v>12161</v>
      </c>
      <c r="V2410" s="49" t="s">
        <v>12162</v>
      </c>
      <c r="W2410" s="49" t="s">
        <v>593</v>
      </c>
      <c r="X2410" s="49" t="s">
        <v>12163</v>
      </c>
      <c r="Y2410" s="55"/>
      <c r="Z2410" s="55"/>
      <c r="AA2410" s="55"/>
      <c r="AB2410" s="55"/>
      <c r="AC2410" s="55"/>
      <c r="AD2410" s="55"/>
      <c r="AE2410" s="56"/>
      <c r="AF2410" s="56"/>
      <c r="AG2410" s="56"/>
      <c r="AH2410" s="56"/>
      <c r="AI2410" s="56"/>
      <c r="AJ2410" s="56"/>
      <c r="AK2410" s="56"/>
    </row>
    <row r="2411" ht="26.25" customHeight="1">
      <c r="A2411" s="40">
        <v>2296.0</v>
      </c>
      <c r="B2411" s="49" t="s">
        <v>12164</v>
      </c>
      <c r="C2411" s="49" t="s">
        <v>12165</v>
      </c>
      <c r="D2411" s="114">
        <v>35914.0</v>
      </c>
      <c r="E2411" s="94" t="s">
        <v>12166</v>
      </c>
      <c r="F2411" s="41" t="s">
        <v>101</v>
      </c>
      <c r="G2411" s="40" t="s">
        <v>102</v>
      </c>
      <c r="H2411" s="49" t="s">
        <v>12167</v>
      </c>
      <c r="I2411" s="49" t="s">
        <v>151</v>
      </c>
      <c r="J2411" s="69" t="s">
        <v>11</v>
      </c>
      <c r="K2411" s="49" t="s">
        <v>105</v>
      </c>
      <c r="L2411" s="52">
        <v>8.978818494E9</v>
      </c>
      <c r="M2411" s="53">
        <v>8.9523429607E10</v>
      </c>
      <c r="N2411" s="49" t="s">
        <v>12164</v>
      </c>
      <c r="O2411" s="40" t="s">
        <v>106</v>
      </c>
      <c r="P2411" s="116" t="s">
        <v>138</v>
      </c>
      <c r="Q2411" s="116" t="s">
        <v>108</v>
      </c>
      <c r="R2411" s="49" t="s">
        <v>12168</v>
      </c>
      <c r="S2411" s="49" t="s">
        <v>12168</v>
      </c>
      <c r="T2411" s="49" t="s">
        <v>1636</v>
      </c>
      <c r="U2411" s="49" t="s">
        <v>12169</v>
      </c>
      <c r="V2411" s="49" t="s">
        <v>12170</v>
      </c>
      <c r="W2411" s="49" t="s">
        <v>2275</v>
      </c>
      <c r="X2411" s="49" t="s">
        <v>12171</v>
      </c>
      <c r="Y2411" s="55"/>
      <c r="Z2411" s="55"/>
      <c r="AA2411" s="55"/>
      <c r="AB2411" s="55"/>
      <c r="AC2411" s="55"/>
      <c r="AD2411" s="55"/>
      <c r="AE2411" s="56"/>
      <c r="AF2411" s="56"/>
      <c r="AG2411" s="56"/>
      <c r="AH2411" s="56"/>
      <c r="AI2411" s="56"/>
      <c r="AJ2411" s="56"/>
      <c r="AK2411" s="56"/>
    </row>
    <row r="2412" ht="26.25" customHeight="1">
      <c r="A2412" s="40">
        <v>2297.0</v>
      </c>
      <c r="B2412" s="49" t="s">
        <v>12172</v>
      </c>
      <c r="C2412" s="49" t="s">
        <v>12173</v>
      </c>
      <c r="D2412" s="114">
        <v>35554.0</v>
      </c>
      <c r="E2412" s="114"/>
      <c r="F2412" s="41" t="s">
        <v>119</v>
      </c>
      <c r="G2412" s="40" t="s">
        <v>102</v>
      </c>
      <c r="H2412" s="49" t="s">
        <v>12174</v>
      </c>
      <c r="I2412" s="49" t="s">
        <v>1955</v>
      </c>
      <c r="J2412" s="69" t="s">
        <v>15</v>
      </c>
      <c r="K2412" s="49" t="s">
        <v>145</v>
      </c>
      <c r="L2412" s="52">
        <v>8.7878821717E10</v>
      </c>
      <c r="M2412" s="53">
        <v>8.5370255999E10</v>
      </c>
      <c r="N2412" s="49" t="s">
        <v>12175</v>
      </c>
      <c r="O2412" s="40" t="s">
        <v>106</v>
      </c>
      <c r="P2412" s="116" t="s">
        <v>138</v>
      </c>
      <c r="Q2412" s="116" t="s">
        <v>139</v>
      </c>
      <c r="R2412" s="49" t="s">
        <v>12176</v>
      </c>
      <c r="S2412" s="49" t="s">
        <v>12177</v>
      </c>
      <c r="T2412" s="49" t="s">
        <v>1636</v>
      </c>
      <c r="U2412" s="49" t="s">
        <v>10332</v>
      </c>
      <c r="V2412" s="49" t="s">
        <v>308</v>
      </c>
      <c r="W2412" s="49" t="s">
        <v>159</v>
      </c>
      <c r="X2412" s="49" t="s">
        <v>12178</v>
      </c>
      <c r="Y2412" s="55"/>
      <c r="Z2412" s="55"/>
      <c r="AA2412" s="55"/>
      <c r="AB2412" s="55"/>
      <c r="AC2412" s="55"/>
      <c r="AD2412" s="55"/>
      <c r="AE2412" s="56"/>
      <c r="AF2412" s="56"/>
      <c r="AG2412" s="56"/>
      <c r="AH2412" s="56"/>
      <c r="AI2412" s="56"/>
      <c r="AJ2412" s="56"/>
      <c r="AK2412" s="56"/>
    </row>
    <row r="2413" ht="26.25" customHeight="1">
      <c r="A2413" s="40">
        <v>2298.0</v>
      </c>
      <c r="B2413" s="49" t="s">
        <v>12179</v>
      </c>
      <c r="C2413" s="49" t="s">
        <v>12180</v>
      </c>
      <c r="D2413" s="67">
        <v>36195.0</v>
      </c>
      <c r="E2413" s="67"/>
      <c r="F2413" s="41" t="s">
        <v>101</v>
      </c>
      <c r="G2413" s="40" t="s">
        <v>102</v>
      </c>
      <c r="H2413" s="49" t="s">
        <v>12181</v>
      </c>
      <c r="I2413" s="49" t="s">
        <v>9585</v>
      </c>
      <c r="J2413" s="69" t="s">
        <v>11</v>
      </c>
      <c r="K2413" s="49" t="s">
        <v>105</v>
      </c>
      <c r="L2413" s="52">
        <v>6.287732493086E12</v>
      </c>
      <c r="M2413" s="53">
        <f>+6285226410785</f>
        <v>6285226410785</v>
      </c>
      <c r="N2413" s="49" t="s">
        <v>12179</v>
      </c>
      <c r="O2413" s="40" t="s">
        <v>177</v>
      </c>
      <c r="P2413" s="116" t="s">
        <v>123</v>
      </c>
      <c r="Q2413" s="116" t="s">
        <v>108</v>
      </c>
      <c r="R2413" s="49" t="s">
        <v>2180</v>
      </c>
      <c r="S2413" s="49" t="s">
        <v>158</v>
      </c>
      <c r="T2413" s="49" t="s">
        <v>167</v>
      </c>
      <c r="U2413" s="49" t="s">
        <v>12182</v>
      </c>
      <c r="V2413" s="49" t="s">
        <v>12183</v>
      </c>
      <c r="W2413" s="49" t="s">
        <v>114</v>
      </c>
      <c r="X2413" s="49" t="s">
        <v>12184</v>
      </c>
      <c r="Y2413" s="55"/>
      <c r="Z2413" s="55"/>
      <c r="AA2413" s="55"/>
      <c r="AB2413" s="55"/>
      <c r="AC2413" s="55"/>
      <c r="AD2413" s="55"/>
      <c r="AE2413" s="56"/>
      <c r="AF2413" s="56"/>
      <c r="AG2413" s="56"/>
      <c r="AH2413" s="56"/>
      <c r="AI2413" s="56"/>
      <c r="AJ2413" s="56"/>
      <c r="AK2413" s="56"/>
    </row>
    <row r="2414" ht="26.25" customHeight="1">
      <c r="A2414" s="40">
        <v>2299.0</v>
      </c>
      <c r="B2414" s="49" t="s">
        <v>12185</v>
      </c>
      <c r="C2414" s="49" t="s">
        <v>12186</v>
      </c>
      <c r="D2414" s="67">
        <v>36879.0</v>
      </c>
      <c r="E2414" s="67"/>
      <c r="F2414" s="41" t="s">
        <v>119</v>
      </c>
      <c r="G2414" s="40" t="s">
        <v>102</v>
      </c>
      <c r="H2414" s="49" t="s">
        <v>12187</v>
      </c>
      <c r="I2414" s="49" t="s">
        <v>121</v>
      </c>
      <c r="J2414" s="69" t="s">
        <v>15</v>
      </c>
      <c r="K2414" s="49" t="s">
        <v>105</v>
      </c>
      <c r="L2414" s="52">
        <v>8.5797296259E10</v>
      </c>
      <c r="M2414" s="53">
        <v>8.5781647686E10</v>
      </c>
      <c r="N2414" s="49" t="s">
        <v>12185</v>
      </c>
      <c r="O2414" s="40" t="s">
        <v>177</v>
      </c>
      <c r="P2414" s="116" t="s">
        <v>123</v>
      </c>
      <c r="Q2414" s="116" t="s">
        <v>139</v>
      </c>
      <c r="R2414" s="49" t="s">
        <v>12188</v>
      </c>
      <c r="S2414" s="49" t="s">
        <v>12189</v>
      </c>
      <c r="T2414" s="49" t="s">
        <v>1636</v>
      </c>
      <c r="U2414" s="49" t="s">
        <v>12190</v>
      </c>
      <c r="V2414" s="49" t="s">
        <v>12191</v>
      </c>
      <c r="W2414" s="49" t="s">
        <v>593</v>
      </c>
      <c r="X2414" s="49" t="s">
        <v>12192</v>
      </c>
      <c r="Y2414" s="55"/>
      <c r="Z2414" s="55"/>
      <c r="AA2414" s="55"/>
      <c r="AB2414" s="55"/>
      <c r="AC2414" s="55"/>
      <c r="AD2414" s="55"/>
      <c r="AE2414" s="56"/>
      <c r="AF2414" s="56"/>
      <c r="AG2414" s="56"/>
      <c r="AH2414" s="56"/>
      <c r="AI2414" s="56"/>
      <c r="AJ2414" s="56"/>
      <c r="AK2414" s="56"/>
    </row>
    <row r="2415" ht="26.25" customHeight="1">
      <c r="A2415" s="40">
        <v>2300.0</v>
      </c>
      <c r="B2415" s="49" t="s">
        <v>12193</v>
      </c>
      <c r="C2415" s="49" t="s">
        <v>12194</v>
      </c>
      <c r="D2415" s="67">
        <v>35037.0</v>
      </c>
      <c r="E2415" s="67"/>
      <c r="F2415" s="41" t="s">
        <v>101</v>
      </c>
      <c r="G2415" s="40" t="s">
        <v>102</v>
      </c>
      <c r="H2415" s="49" t="s">
        <v>12195</v>
      </c>
      <c r="I2415" s="49" t="s">
        <v>1709</v>
      </c>
      <c r="J2415" s="69" t="s">
        <v>61</v>
      </c>
      <c r="K2415" s="49" t="s">
        <v>105</v>
      </c>
      <c r="L2415" s="52">
        <v>8.8293611909E10</v>
      </c>
      <c r="M2415" s="53">
        <v>8.5287950401E10</v>
      </c>
      <c r="N2415" s="49" t="s">
        <v>12193</v>
      </c>
      <c r="O2415" s="40" t="s">
        <v>1842</v>
      </c>
      <c r="P2415" s="116" t="s">
        <v>138</v>
      </c>
      <c r="Q2415" s="116" t="s">
        <v>12196</v>
      </c>
      <c r="R2415" s="49" t="s">
        <v>12197</v>
      </c>
      <c r="S2415" s="49" t="s">
        <v>1244</v>
      </c>
      <c r="T2415" s="49" t="s">
        <v>167</v>
      </c>
      <c r="U2415" s="49" t="s">
        <v>12198</v>
      </c>
      <c r="V2415" s="49" t="s">
        <v>12199</v>
      </c>
      <c r="W2415" s="49" t="s">
        <v>2275</v>
      </c>
      <c r="X2415" s="49" t="s">
        <v>12200</v>
      </c>
      <c r="Y2415" s="55"/>
      <c r="Z2415" s="55"/>
      <c r="AA2415" s="55"/>
      <c r="AB2415" s="55"/>
      <c r="AC2415" s="55"/>
      <c r="AD2415" s="55"/>
      <c r="AE2415" s="56"/>
      <c r="AF2415" s="56"/>
      <c r="AG2415" s="56"/>
      <c r="AH2415" s="56"/>
      <c r="AI2415" s="56"/>
      <c r="AJ2415" s="56"/>
      <c r="AK2415" s="56"/>
    </row>
    <row r="2416" ht="26.25" customHeight="1">
      <c r="A2416" s="40">
        <v>2301.0</v>
      </c>
      <c r="B2416" s="49" t="s">
        <v>12201</v>
      </c>
      <c r="C2416" s="49" t="s">
        <v>12202</v>
      </c>
      <c r="D2416" s="67">
        <v>33547.0</v>
      </c>
      <c r="E2416" s="67"/>
      <c r="F2416" s="41" t="s">
        <v>101</v>
      </c>
      <c r="G2416" s="40" t="s">
        <v>102</v>
      </c>
      <c r="H2416" s="49" t="s">
        <v>12203</v>
      </c>
      <c r="I2416" s="49" t="s">
        <v>257</v>
      </c>
      <c r="J2416" s="69" t="s">
        <v>13</v>
      </c>
      <c r="K2416" s="49" t="s">
        <v>105</v>
      </c>
      <c r="L2416" s="52">
        <v>8.7883903814E10</v>
      </c>
      <c r="M2416" s="53">
        <v>8.1318575E10</v>
      </c>
      <c r="N2416" s="40" t="s">
        <v>12204</v>
      </c>
      <c r="O2416" s="40" t="s">
        <v>11931</v>
      </c>
      <c r="P2416" s="116" t="s">
        <v>123</v>
      </c>
      <c r="Q2416" s="116" t="s">
        <v>139</v>
      </c>
      <c r="R2416" s="49" t="s">
        <v>12205</v>
      </c>
      <c r="S2416" s="49" t="s">
        <v>12206</v>
      </c>
      <c r="T2416" s="49" t="s">
        <v>1636</v>
      </c>
      <c r="U2416" s="49" t="s">
        <v>12207</v>
      </c>
      <c r="V2416" s="49" t="s">
        <v>12208</v>
      </c>
      <c r="W2416" s="49" t="s">
        <v>593</v>
      </c>
      <c r="X2416" s="49" t="s">
        <v>12209</v>
      </c>
      <c r="Y2416" s="55"/>
      <c r="Z2416" s="55"/>
      <c r="AA2416" s="55"/>
      <c r="AB2416" s="55"/>
      <c r="AC2416" s="55"/>
      <c r="AD2416" s="55"/>
      <c r="AE2416" s="56"/>
      <c r="AF2416" s="56"/>
      <c r="AG2416" s="56"/>
      <c r="AH2416" s="56"/>
      <c r="AI2416" s="56"/>
      <c r="AJ2416" s="56"/>
      <c r="AK2416" s="56"/>
    </row>
    <row r="2417" ht="26.25" customHeight="1">
      <c r="A2417" s="40">
        <v>2302.0</v>
      </c>
      <c r="B2417" s="49" t="s">
        <v>12210</v>
      </c>
      <c r="C2417" s="49" t="s">
        <v>12211</v>
      </c>
      <c r="D2417" s="67">
        <v>34683.0</v>
      </c>
      <c r="E2417" s="67"/>
      <c r="F2417" s="41" t="s">
        <v>101</v>
      </c>
      <c r="G2417" s="40" t="s">
        <v>102</v>
      </c>
      <c r="H2417" s="49" t="s">
        <v>12212</v>
      </c>
      <c r="I2417" s="49" t="s">
        <v>461</v>
      </c>
      <c r="J2417" s="69" t="s">
        <v>15</v>
      </c>
      <c r="K2417" s="49" t="s">
        <v>145</v>
      </c>
      <c r="L2417" s="52">
        <v>8.7797281398E10</v>
      </c>
      <c r="M2417" s="53">
        <v>8.16842264E8</v>
      </c>
      <c r="N2417" s="49" t="s">
        <v>12210</v>
      </c>
      <c r="O2417" s="40" t="s">
        <v>106</v>
      </c>
      <c r="P2417" s="116" t="s">
        <v>123</v>
      </c>
      <c r="Q2417" s="116" t="s">
        <v>108</v>
      </c>
      <c r="R2417" s="49" t="s">
        <v>12213</v>
      </c>
      <c r="S2417" s="49" t="s">
        <v>1846</v>
      </c>
      <c r="T2417" s="49" t="s">
        <v>167</v>
      </c>
      <c r="U2417" s="49" t="s">
        <v>12214</v>
      </c>
      <c r="V2417" s="49" t="s">
        <v>12215</v>
      </c>
      <c r="W2417" s="49" t="s">
        <v>5653</v>
      </c>
      <c r="X2417" s="49" t="s">
        <v>12216</v>
      </c>
      <c r="Y2417" s="55"/>
      <c r="Z2417" s="55"/>
      <c r="AA2417" s="55"/>
      <c r="AB2417" s="55"/>
      <c r="AC2417" s="55"/>
      <c r="AD2417" s="55"/>
      <c r="AE2417" s="56"/>
      <c r="AF2417" s="56"/>
      <c r="AG2417" s="56"/>
      <c r="AH2417" s="56"/>
      <c r="AI2417" s="56"/>
      <c r="AJ2417" s="56"/>
      <c r="AK2417" s="56"/>
    </row>
    <row r="2418" ht="26.25" customHeight="1">
      <c r="A2418" s="40">
        <v>2303.0</v>
      </c>
      <c r="B2418" s="49" t="s">
        <v>12217</v>
      </c>
      <c r="C2418" s="49" t="s">
        <v>12218</v>
      </c>
      <c r="D2418" s="67">
        <v>31362.0</v>
      </c>
      <c r="E2418" s="67"/>
      <c r="F2418" s="41" t="s">
        <v>101</v>
      </c>
      <c r="G2418" s="40" t="s">
        <v>3097</v>
      </c>
      <c r="H2418" s="49" t="s">
        <v>12219</v>
      </c>
      <c r="I2418" s="49" t="s">
        <v>12220</v>
      </c>
      <c r="J2418" s="69" t="s">
        <v>11</v>
      </c>
      <c r="K2418" s="49" t="s">
        <v>105</v>
      </c>
      <c r="L2418" s="52">
        <v>8.770835007E10</v>
      </c>
      <c r="M2418" s="53">
        <v>8.1908308527E10</v>
      </c>
      <c r="N2418" s="49" t="s">
        <v>12217</v>
      </c>
      <c r="O2418" s="40" t="s">
        <v>1842</v>
      </c>
      <c r="P2418" s="116" t="s">
        <v>123</v>
      </c>
      <c r="Q2418" s="116" t="s">
        <v>139</v>
      </c>
      <c r="R2418" s="49" t="s">
        <v>12221</v>
      </c>
      <c r="S2418" s="49" t="s">
        <v>12222</v>
      </c>
      <c r="T2418" s="49" t="s">
        <v>167</v>
      </c>
      <c r="U2418" s="49" t="s">
        <v>12223</v>
      </c>
      <c r="V2418" s="49" t="s">
        <v>12224</v>
      </c>
      <c r="W2418" s="49" t="s">
        <v>593</v>
      </c>
      <c r="X2418" s="49" t="s">
        <v>593</v>
      </c>
      <c r="Y2418" s="55"/>
      <c r="Z2418" s="55"/>
      <c r="AA2418" s="55"/>
      <c r="AB2418" s="55"/>
      <c r="AC2418" s="55"/>
      <c r="AD2418" s="55"/>
      <c r="AE2418" s="56"/>
      <c r="AF2418" s="56"/>
      <c r="AG2418" s="56"/>
      <c r="AH2418" s="56"/>
      <c r="AI2418" s="56"/>
      <c r="AJ2418" s="56"/>
      <c r="AK2418" s="56"/>
    </row>
    <row r="2419" ht="26.25" customHeight="1">
      <c r="A2419" s="40">
        <v>2304.0</v>
      </c>
      <c r="B2419" s="49" t="s">
        <v>12225</v>
      </c>
      <c r="C2419" s="49" t="s">
        <v>12226</v>
      </c>
      <c r="D2419" s="67">
        <v>35576.0</v>
      </c>
      <c r="E2419" s="67"/>
      <c r="F2419" s="41" t="s">
        <v>101</v>
      </c>
      <c r="G2419" s="40" t="s">
        <v>102</v>
      </c>
      <c r="H2419" s="49" t="s">
        <v>12227</v>
      </c>
      <c r="I2419" s="49" t="s">
        <v>3624</v>
      </c>
      <c r="J2419" s="69" t="s">
        <v>10</v>
      </c>
      <c r="K2419" s="49" t="s">
        <v>105</v>
      </c>
      <c r="L2419" s="52">
        <v>8.1325624729E10</v>
      </c>
      <c r="M2419" s="53">
        <v>8.5901342312E10</v>
      </c>
      <c r="N2419" s="49" t="s">
        <v>12228</v>
      </c>
      <c r="O2419" s="40" t="s">
        <v>1842</v>
      </c>
      <c r="P2419" s="116" t="s">
        <v>123</v>
      </c>
      <c r="Q2419" s="116" t="s">
        <v>139</v>
      </c>
      <c r="R2419" s="49" t="s">
        <v>258</v>
      </c>
      <c r="S2419" s="49" t="s">
        <v>12229</v>
      </c>
      <c r="T2419" s="49" t="s">
        <v>167</v>
      </c>
      <c r="U2419" s="49" t="s">
        <v>258</v>
      </c>
      <c r="V2419" s="49" t="s">
        <v>1325</v>
      </c>
      <c r="W2419" s="49" t="s">
        <v>593</v>
      </c>
      <c r="X2419" s="49" t="s">
        <v>12230</v>
      </c>
      <c r="Y2419" s="55"/>
      <c r="Z2419" s="55"/>
      <c r="AA2419" s="55"/>
      <c r="AB2419" s="55"/>
      <c r="AC2419" s="55"/>
      <c r="AD2419" s="55"/>
      <c r="AE2419" s="56"/>
      <c r="AF2419" s="113"/>
      <c r="AG2419" s="113"/>
      <c r="AH2419" s="113"/>
      <c r="AI2419" s="113"/>
      <c r="AJ2419" s="113"/>
      <c r="AK2419" s="113"/>
    </row>
    <row r="2420" ht="26.25" customHeight="1">
      <c r="A2420" s="40">
        <v>2305.0</v>
      </c>
      <c r="B2420" s="49" t="s">
        <v>12231</v>
      </c>
      <c r="C2420" s="49" t="s">
        <v>12232</v>
      </c>
      <c r="D2420" s="67">
        <v>36708.0</v>
      </c>
      <c r="E2420" s="67"/>
      <c r="F2420" s="41" t="s">
        <v>101</v>
      </c>
      <c r="G2420" s="40" t="s">
        <v>102</v>
      </c>
      <c r="H2420" s="49" t="s">
        <v>12233</v>
      </c>
      <c r="I2420" s="49" t="s">
        <v>461</v>
      </c>
      <c r="J2420" s="69" t="s">
        <v>15</v>
      </c>
      <c r="K2420" s="49" t="s">
        <v>105</v>
      </c>
      <c r="L2420" s="52">
        <v>8.1410453561E10</v>
      </c>
      <c r="M2420" s="53">
        <v>8.8210904686E10</v>
      </c>
      <c r="N2420" s="49" t="s">
        <v>12231</v>
      </c>
      <c r="O2420" s="40" t="s">
        <v>177</v>
      </c>
      <c r="P2420" s="116" t="s">
        <v>123</v>
      </c>
      <c r="Q2420" s="116" t="s">
        <v>108</v>
      </c>
      <c r="R2420" s="49" t="s">
        <v>12234</v>
      </c>
      <c r="S2420" s="49" t="s">
        <v>12235</v>
      </c>
      <c r="T2420" s="49" t="s">
        <v>167</v>
      </c>
      <c r="U2420" s="49" t="s">
        <v>12236</v>
      </c>
      <c r="V2420" s="49" t="s">
        <v>12237</v>
      </c>
      <c r="W2420" s="49" t="s">
        <v>593</v>
      </c>
      <c r="X2420" s="49" t="s">
        <v>12238</v>
      </c>
      <c r="Y2420" s="55"/>
      <c r="Z2420" s="55"/>
      <c r="AA2420" s="55"/>
      <c r="AB2420" s="55"/>
      <c r="AC2420" s="55"/>
      <c r="AD2420" s="55"/>
      <c r="AE2420" s="56"/>
      <c r="AF2420" s="56"/>
      <c r="AG2420" s="56"/>
      <c r="AH2420" s="56"/>
      <c r="AI2420" s="56"/>
      <c r="AJ2420" s="56"/>
      <c r="AK2420" s="56"/>
    </row>
    <row r="2421" ht="26.25" customHeight="1">
      <c r="A2421" s="40">
        <v>2306.0</v>
      </c>
      <c r="B2421" s="49" t="s">
        <v>12239</v>
      </c>
      <c r="C2421" s="49" t="s">
        <v>12240</v>
      </c>
      <c r="D2421" s="67">
        <v>36637.0</v>
      </c>
      <c r="E2421" s="67"/>
      <c r="F2421" s="41" t="s">
        <v>101</v>
      </c>
      <c r="G2421" s="40" t="s">
        <v>102</v>
      </c>
      <c r="H2421" s="49" t="s">
        <v>12241</v>
      </c>
      <c r="I2421" s="49" t="s">
        <v>12242</v>
      </c>
      <c r="J2421" s="69" t="s">
        <v>11</v>
      </c>
      <c r="K2421" s="49" t="s">
        <v>105</v>
      </c>
      <c r="L2421" s="52">
        <v>8.562429937E10</v>
      </c>
      <c r="M2421" s="53">
        <v>8.5216089666E10</v>
      </c>
      <c r="N2421" s="49" t="s">
        <v>12239</v>
      </c>
      <c r="O2421" s="40" t="s">
        <v>106</v>
      </c>
      <c r="P2421" s="116" t="s">
        <v>123</v>
      </c>
      <c r="Q2421" s="116" t="s">
        <v>139</v>
      </c>
      <c r="R2421" s="49" t="s">
        <v>12243</v>
      </c>
      <c r="S2421" s="49" t="s">
        <v>1244</v>
      </c>
      <c r="T2421" s="49" t="s">
        <v>167</v>
      </c>
      <c r="U2421" s="49" t="s">
        <v>4690</v>
      </c>
      <c r="V2421" s="49" t="s">
        <v>12244</v>
      </c>
      <c r="W2421" s="49" t="s">
        <v>593</v>
      </c>
      <c r="X2421" s="49" t="s">
        <v>12245</v>
      </c>
      <c r="Y2421" s="55"/>
      <c r="Z2421" s="55"/>
      <c r="AA2421" s="55"/>
      <c r="AB2421" s="55"/>
      <c r="AC2421" s="55"/>
      <c r="AD2421" s="55"/>
      <c r="AE2421" s="56"/>
      <c r="AF2421" s="56"/>
      <c r="AG2421" s="56"/>
      <c r="AH2421" s="56"/>
      <c r="AI2421" s="56"/>
      <c r="AJ2421" s="56"/>
      <c r="AK2421" s="56"/>
    </row>
    <row r="2422" ht="26.25" customHeight="1">
      <c r="A2422" s="40">
        <v>2307.0</v>
      </c>
      <c r="B2422" s="49" t="s">
        <v>12246</v>
      </c>
      <c r="C2422" s="49" t="s">
        <v>12247</v>
      </c>
      <c r="D2422" s="67">
        <v>35296.0</v>
      </c>
      <c r="E2422" s="67"/>
      <c r="F2422" s="41" t="s">
        <v>101</v>
      </c>
      <c r="G2422" s="40" t="s">
        <v>102</v>
      </c>
      <c r="H2422" s="49" t="s">
        <v>12248</v>
      </c>
      <c r="I2422" s="49" t="s">
        <v>12249</v>
      </c>
      <c r="J2422" s="69" t="s">
        <v>15</v>
      </c>
      <c r="K2422" s="49" t="s">
        <v>105</v>
      </c>
      <c r="L2422" s="52">
        <v>8.788041271E10</v>
      </c>
      <c r="M2422" s="53">
        <v>8.5880814418E10</v>
      </c>
      <c r="N2422" s="49" t="s">
        <v>12246</v>
      </c>
      <c r="O2422" s="40" t="s">
        <v>384</v>
      </c>
      <c r="P2422" s="116" t="s">
        <v>123</v>
      </c>
      <c r="Q2422" s="116" t="s">
        <v>139</v>
      </c>
      <c r="R2422" s="49" t="s">
        <v>12250</v>
      </c>
      <c r="S2422" s="49" t="s">
        <v>12251</v>
      </c>
      <c r="T2422" s="49" t="s">
        <v>1636</v>
      </c>
      <c r="U2422" s="49" t="s">
        <v>12252</v>
      </c>
      <c r="V2422" s="49" t="s">
        <v>12253</v>
      </c>
      <c r="W2422" s="49" t="s">
        <v>159</v>
      </c>
      <c r="X2422" s="49" t="s">
        <v>12254</v>
      </c>
      <c r="Y2422" s="55"/>
      <c r="Z2422" s="55"/>
      <c r="AA2422" s="55"/>
      <c r="AB2422" s="55"/>
      <c r="AC2422" s="55"/>
      <c r="AD2422" s="55"/>
      <c r="AE2422" s="56"/>
      <c r="AF2422" s="56"/>
      <c r="AG2422" s="56"/>
      <c r="AH2422" s="56"/>
      <c r="AI2422" s="56"/>
      <c r="AJ2422" s="56"/>
      <c r="AK2422" s="56"/>
    </row>
    <row r="2423" ht="26.25" customHeight="1">
      <c r="A2423" s="40">
        <v>2308.0</v>
      </c>
      <c r="B2423" s="49" t="s">
        <v>12255</v>
      </c>
      <c r="C2423" s="49" t="s">
        <v>12256</v>
      </c>
      <c r="D2423" s="67">
        <v>30908.0</v>
      </c>
      <c r="E2423" s="67"/>
      <c r="F2423" s="41" t="s">
        <v>101</v>
      </c>
      <c r="G2423" s="40" t="s">
        <v>102</v>
      </c>
      <c r="H2423" s="49" t="s">
        <v>12257</v>
      </c>
      <c r="I2423" s="49" t="s">
        <v>12258</v>
      </c>
      <c r="J2423" s="69" t="s">
        <v>15</v>
      </c>
      <c r="K2423" s="49" t="s">
        <v>145</v>
      </c>
      <c r="L2423" s="52">
        <v>8.1284669417E10</v>
      </c>
      <c r="M2423" s="53">
        <v>8.1370361157E10</v>
      </c>
      <c r="N2423" s="49" t="s">
        <v>12255</v>
      </c>
      <c r="O2423" s="40" t="s">
        <v>106</v>
      </c>
      <c r="P2423" s="116" t="s">
        <v>12259</v>
      </c>
      <c r="Q2423" s="116" t="s">
        <v>139</v>
      </c>
      <c r="R2423" s="49" t="s">
        <v>12260</v>
      </c>
      <c r="S2423" s="49" t="s">
        <v>12261</v>
      </c>
      <c r="T2423" s="49" t="s">
        <v>1636</v>
      </c>
      <c r="U2423" s="49" t="s">
        <v>12262</v>
      </c>
      <c r="V2423" s="49" t="s">
        <v>12263</v>
      </c>
      <c r="W2423" s="49" t="s">
        <v>2275</v>
      </c>
      <c r="X2423" s="49" t="s">
        <v>11184</v>
      </c>
      <c r="Y2423" s="55"/>
      <c r="Z2423" s="55"/>
      <c r="AA2423" s="55"/>
      <c r="AB2423" s="55"/>
      <c r="AC2423" s="55"/>
      <c r="AD2423" s="55"/>
      <c r="AE2423" s="56"/>
      <c r="AF2423" s="56"/>
      <c r="AG2423" s="56"/>
      <c r="AH2423" s="56"/>
      <c r="AI2423" s="56"/>
      <c r="AJ2423" s="56"/>
      <c r="AK2423" s="56"/>
    </row>
    <row r="2424" ht="26.25" customHeight="1">
      <c r="A2424" s="40">
        <v>2309.0</v>
      </c>
      <c r="B2424" s="49" t="s">
        <v>12264</v>
      </c>
      <c r="C2424" s="49" t="s">
        <v>12265</v>
      </c>
      <c r="D2424" s="67">
        <v>34616.0</v>
      </c>
      <c r="E2424" s="67"/>
      <c r="F2424" s="41" t="s">
        <v>119</v>
      </c>
      <c r="G2424" s="40" t="s">
        <v>9283</v>
      </c>
      <c r="H2424" s="49" t="s">
        <v>12266</v>
      </c>
      <c r="I2424" s="49" t="s">
        <v>4655</v>
      </c>
      <c r="J2424" s="69" t="s">
        <v>15</v>
      </c>
      <c r="K2424" s="49" t="s">
        <v>145</v>
      </c>
      <c r="L2424" s="52">
        <v>8.5814174371E10</v>
      </c>
      <c r="M2424" s="53">
        <v>8.5814174371E10</v>
      </c>
      <c r="N2424" s="49" t="s">
        <v>12264</v>
      </c>
      <c r="O2424" s="40" t="s">
        <v>106</v>
      </c>
      <c r="P2424" s="116" t="s">
        <v>123</v>
      </c>
      <c r="Q2424" s="116" t="s">
        <v>139</v>
      </c>
      <c r="R2424" s="49" t="s">
        <v>12267</v>
      </c>
      <c r="S2424" s="49" t="s">
        <v>638</v>
      </c>
      <c r="T2424" s="49" t="s">
        <v>1636</v>
      </c>
      <c r="U2424" s="49" t="s">
        <v>12268</v>
      </c>
      <c r="V2424" s="49" t="s">
        <v>12269</v>
      </c>
      <c r="W2424" s="49" t="s">
        <v>593</v>
      </c>
      <c r="X2424" s="49" t="s">
        <v>593</v>
      </c>
      <c r="Y2424" s="55"/>
      <c r="Z2424" s="55"/>
      <c r="AA2424" s="55"/>
      <c r="AB2424" s="55"/>
      <c r="AC2424" s="55"/>
      <c r="AD2424" s="55"/>
      <c r="AE2424" s="56"/>
      <c r="AF2424" s="56"/>
      <c r="AG2424" s="56"/>
      <c r="AH2424" s="56"/>
      <c r="AI2424" s="56"/>
      <c r="AJ2424" s="56"/>
      <c r="AK2424" s="56"/>
    </row>
    <row r="2425" ht="26.25" customHeight="1">
      <c r="A2425" s="40">
        <v>2310.0</v>
      </c>
      <c r="B2425" s="49" t="s">
        <v>12270</v>
      </c>
      <c r="C2425" s="49" t="s">
        <v>12271</v>
      </c>
      <c r="D2425" s="68" t="s">
        <v>12272</v>
      </c>
      <c r="E2425" s="68"/>
      <c r="F2425" s="41" t="s">
        <v>119</v>
      </c>
      <c r="G2425" s="40" t="s">
        <v>102</v>
      </c>
      <c r="H2425" s="49" t="s">
        <v>12273</v>
      </c>
      <c r="I2425" s="49" t="s">
        <v>18</v>
      </c>
      <c r="J2425" s="60" t="s">
        <v>18</v>
      </c>
      <c r="K2425" s="49" t="s">
        <v>145</v>
      </c>
      <c r="L2425" s="52">
        <v>6.28582E17</v>
      </c>
      <c r="M2425" s="53">
        <v>8.1346314925E10</v>
      </c>
      <c r="N2425" s="40" t="s">
        <v>12270</v>
      </c>
      <c r="O2425" s="40" t="s">
        <v>106</v>
      </c>
      <c r="P2425" s="116" t="s">
        <v>1898</v>
      </c>
      <c r="Q2425" s="116" t="s">
        <v>139</v>
      </c>
      <c r="R2425" s="49" t="s">
        <v>12274</v>
      </c>
      <c r="S2425" s="49" t="s">
        <v>12275</v>
      </c>
      <c r="T2425" s="49" t="s">
        <v>167</v>
      </c>
      <c r="U2425" s="49" t="s">
        <v>12276</v>
      </c>
      <c r="V2425" s="49" t="s">
        <v>12277</v>
      </c>
      <c r="W2425" s="49" t="s">
        <v>593</v>
      </c>
      <c r="X2425" s="49" t="s">
        <v>12278</v>
      </c>
      <c r="Y2425" s="55"/>
      <c r="Z2425" s="55"/>
      <c r="AA2425" s="55"/>
      <c r="AB2425" s="55"/>
      <c r="AC2425" s="55"/>
      <c r="AD2425" s="55"/>
      <c r="AE2425" s="56"/>
      <c r="AF2425" s="56"/>
      <c r="AG2425" s="56"/>
      <c r="AH2425" s="56"/>
      <c r="AI2425" s="56"/>
      <c r="AJ2425" s="56"/>
      <c r="AK2425" s="56"/>
    </row>
    <row r="2426" ht="26.25" customHeight="1">
      <c r="A2426" s="40">
        <v>2311.0</v>
      </c>
      <c r="B2426" s="123" t="s">
        <v>12279</v>
      </c>
      <c r="C2426" s="49" t="s">
        <v>12280</v>
      </c>
      <c r="D2426" s="68" t="s">
        <v>12281</v>
      </c>
      <c r="E2426" s="68"/>
      <c r="F2426" s="41" t="s">
        <v>119</v>
      </c>
      <c r="G2426" s="40" t="s">
        <v>102</v>
      </c>
      <c r="H2426" s="49" t="s">
        <v>12282</v>
      </c>
      <c r="I2426" s="49" t="s">
        <v>12283</v>
      </c>
      <c r="J2426" s="60" t="s">
        <v>15</v>
      </c>
      <c r="K2426" s="49" t="s">
        <v>145</v>
      </c>
      <c r="L2426" s="52">
        <v>8.5782571138E10</v>
      </c>
      <c r="M2426" s="53">
        <v>8.2111792525E10</v>
      </c>
      <c r="N2426" s="49" t="s">
        <v>12279</v>
      </c>
      <c r="O2426" s="40" t="s">
        <v>106</v>
      </c>
      <c r="P2426" s="116" t="s">
        <v>123</v>
      </c>
      <c r="Q2426" s="116" t="s">
        <v>139</v>
      </c>
      <c r="R2426" s="49" t="s">
        <v>12284</v>
      </c>
      <c r="S2426" s="49" t="s">
        <v>12285</v>
      </c>
      <c r="T2426" s="49" t="s">
        <v>167</v>
      </c>
      <c r="U2426" s="49" t="s">
        <v>12286</v>
      </c>
      <c r="V2426" s="49" t="s">
        <v>308</v>
      </c>
      <c r="W2426" s="49" t="s">
        <v>593</v>
      </c>
      <c r="X2426" s="49" t="s">
        <v>12287</v>
      </c>
      <c r="Y2426" s="55"/>
      <c r="Z2426" s="55"/>
      <c r="AA2426" s="55"/>
      <c r="AB2426" s="55"/>
      <c r="AC2426" s="55"/>
      <c r="AD2426" s="55"/>
      <c r="AE2426" s="56"/>
      <c r="AF2426" s="56"/>
      <c r="AG2426" s="56"/>
      <c r="AH2426" s="56"/>
      <c r="AI2426" s="56"/>
      <c r="AJ2426" s="56"/>
      <c r="AK2426" s="56"/>
    </row>
    <row r="2427" ht="26.25" customHeight="1">
      <c r="A2427" s="40">
        <v>2312.0</v>
      </c>
      <c r="B2427" s="49" t="s">
        <v>12288</v>
      </c>
      <c r="C2427" s="49" t="s">
        <v>12289</v>
      </c>
      <c r="D2427" s="68" t="s">
        <v>12290</v>
      </c>
      <c r="E2427" s="68"/>
      <c r="F2427" s="41" t="s">
        <v>101</v>
      </c>
      <c r="G2427" s="40" t="s">
        <v>102</v>
      </c>
      <c r="H2427" s="49" t="s">
        <v>12291</v>
      </c>
      <c r="I2427" s="49" t="s">
        <v>2958</v>
      </c>
      <c r="J2427" s="60" t="s">
        <v>16</v>
      </c>
      <c r="K2427" s="49" t="s">
        <v>105</v>
      </c>
      <c r="L2427" s="52">
        <v>8.9677742097E10</v>
      </c>
      <c r="M2427" s="53">
        <v>8.2132271005E10</v>
      </c>
      <c r="N2427" s="49" t="s">
        <v>12288</v>
      </c>
      <c r="O2427" s="40" t="s">
        <v>106</v>
      </c>
      <c r="P2427" s="116" t="s">
        <v>123</v>
      </c>
      <c r="Q2427" s="116" t="s">
        <v>139</v>
      </c>
      <c r="R2427" s="49" t="s">
        <v>11687</v>
      </c>
      <c r="S2427" s="49" t="s">
        <v>11687</v>
      </c>
      <c r="T2427" s="49" t="s">
        <v>167</v>
      </c>
      <c r="U2427" s="49" t="s">
        <v>12292</v>
      </c>
      <c r="V2427" s="49" t="s">
        <v>12293</v>
      </c>
      <c r="W2427" s="49" t="s">
        <v>593</v>
      </c>
      <c r="X2427" s="49" t="s">
        <v>12294</v>
      </c>
      <c r="Y2427" s="55"/>
      <c r="Z2427" s="55"/>
      <c r="AA2427" s="55"/>
      <c r="AB2427" s="55"/>
      <c r="AC2427" s="55"/>
      <c r="AD2427" s="55"/>
      <c r="AE2427" s="56"/>
      <c r="AF2427" s="56"/>
      <c r="AG2427" s="56"/>
      <c r="AH2427" s="56"/>
      <c r="AI2427" s="56"/>
      <c r="AJ2427" s="56"/>
      <c r="AK2427" s="56"/>
    </row>
    <row r="2428" ht="26.25" customHeight="1">
      <c r="A2428" s="40">
        <v>2313.0</v>
      </c>
      <c r="B2428" s="49" t="s">
        <v>12295</v>
      </c>
      <c r="C2428" s="49" t="s">
        <v>12296</v>
      </c>
      <c r="D2428" s="67">
        <v>34404.0</v>
      </c>
      <c r="E2428" s="67"/>
      <c r="F2428" s="41" t="s">
        <v>119</v>
      </c>
      <c r="G2428" s="40" t="s">
        <v>3097</v>
      </c>
      <c r="H2428" s="49" t="s">
        <v>12297</v>
      </c>
      <c r="I2428" s="49" t="s">
        <v>461</v>
      </c>
      <c r="J2428" s="60" t="s">
        <v>15</v>
      </c>
      <c r="K2428" s="49" t="s">
        <v>105</v>
      </c>
      <c r="L2428" s="52">
        <v>8.7837173553E10</v>
      </c>
      <c r="M2428" s="53">
        <v>8.1994641087E10</v>
      </c>
      <c r="N2428" s="49" t="s">
        <v>12295</v>
      </c>
      <c r="O2428" s="40" t="s">
        <v>106</v>
      </c>
      <c r="P2428" s="116" t="s">
        <v>123</v>
      </c>
      <c r="Q2428" s="116" t="s">
        <v>139</v>
      </c>
      <c r="R2428" s="49" t="s">
        <v>12298</v>
      </c>
      <c r="S2428" s="49" t="s">
        <v>12299</v>
      </c>
      <c r="T2428" s="49" t="s">
        <v>1636</v>
      </c>
      <c r="U2428" s="49" t="s">
        <v>12300</v>
      </c>
      <c r="V2428" s="49" t="s">
        <v>10912</v>
      </c>
      <c r="W2428" s="49" t="s">
        <v>9390</v>
      </c>
      <c r="X2428" s="49" t="s">
        <v>12301</v>
      </c>
      <c r="Y2428" s="55"/>
      <c r="Z2428" s="55"/>
      <c r="AA2428" s="55"/>
      <c r="AB2428" s="55"/>
      <c r="AC2428" s="55"/>
      <c r="AD2428" s="55"/>
      <c r="AE2428" s="56"/>
      <c r="AF2428" s="56"/>
      <c r="AG2428" s="56"/>
      <c r="AH2428" s="56"/>
      <c r="AI2428" s="56"/>
      <c r="AJ2428" s="56"/>
      <c r="AK2428" s="56"/>
    </row>
    <row r="2429" ht="26.25" customHeight="1">
      <c r="A2429" s="40">
        <v>2314.0</v>
      </c>
      <c r="B2429" s="49" t="s">
        <v>12302</v>
      </c>
      <c r="C2429" s="49" t="s">
        <v>12303</v>
      </c>
      <c r="D2429" s="67">
        <v>36161.0</v>
      </c>
      <c r="E2429" s="67"/>
      <c r="F2429" s="41" t="s">
        <v>101</v>
      </c>
      <c r="G2429" s="40" t="s">
        <v>102</v>
      </c>
      <c r="H2429" s="49" t="s">
        <v>12304</v>
      </c>
      <c r="I2429" s="49" t="s">
        <v>5001</v>
      </c>
      <c r="J2429" s="60" t="s">
        <v>16</v>
      </c>
      <c r="K2429" s="49" t="s">
        <v>145</v>
      </c>
      <c r="L2429" s="52">
        <v>8.125952361E10</v>
      </c>
      <c r="M2429" s="53">
        <v>8.5523889843E10</v>
      </c>
      <c r="N2429" s="49" t="s">
        <v>12305</v>
      </c>
      <c r="O2429" s="40" t="s">
        <v>106</v>
      </c>
      <c r="P2429" s="116" t="s">
        <v>138</v>
      </c>
      <c r="Q2429" s="116" t="s">
        <v>3099</v>
      </c>
      <c r="R2429" s="49" t="s">
        <v>8831</v>
      </c>
      <c r="S2429" s="49" t="s">
        <v>12306</v>
      </c>
      <c r="T2429" s="49" t="s">
        <v>167</v>
      </c>
      <c r="U2429" s="49" t="s">
        <v>12307</v>
      </c>
      <c r="V2429" s="49" t="s">
        <v>308</v>
      </c>
      <c r="W2429" s="49" t="s">
        <v>9924</v>
      </c>
      <c r="X2429" s="49" t="s">
        <v>12308</v>
      </c>
      <c r="Y2429" s="55"/>
      <c r="Z2429" s="55"/>
      <c r="AA2429" s="55"/>
      <c r="AB2429" s="55"/>
      <c r="AC2429" s="55"/>
      <c r="AD2429" s="55"/>
      <c r="AE2429" s="56"/>
      <c r="AF2429" s="56"/>
      <c r="AG2429" s="56"/>
      <c r="AH2429" s="56"/>
      <c r="AI2429" s="56"/>
      <c r="AJ2429" s="56"/>
      <c r="AK2429" s="56"/>
    </row>
    <row r="2430" ht="26.25" customHeight="1">
      <c r="A2430" s="40">
        <v>2315.0</v>
      </c>
      <c r="B2430" s="49" t="s">
        <v>12309</v>
      </c>
      <c r="C2430" s="49" t="s">
        <v>12310</v>
      </c>
      <c r="D2430" s="68" t="s">
        <v>12311</v>
      </c>
      <c r="E2430" s="68"/>
      <c r="F2430" s="41" t="s">
        <v>101</v>
      </c>
      <c r="G2430" s="40" t="s">
        <v>102</v>
      </c>
      <c r="H2430" s="49" t="s">
        <v>12312</v>
      </c>
      <c r="I2430" s="49" t="s">
        <v>224</v>
      </c>
      <c r="J2430" s="60" t="s">
        <v>15</v>
      </c>
      <c r="K2430" s="49" t="s">
        <v>145</v>
      </c>
      <c r="L2430" s="52">
        <v>8.111778687E9</v>
      </c>
      <c r="M2430" s="53">
        <v>8.121030633E9</v>
      </c>
      <c r="N2430" s="49" t="s">
        <v>12313</v>
      </c>
      <c r="O2430" s="40" t="s">
        <v>1842</v>
      </c>
      <c r="P2430" s="116" t="s">
        <v>1244</v>
      </c>
      <c r="Q2430" s="116" t="s">
        <v>12314</v>
      </c>
      <c r="R2430" s="49" t="s">
        <v>12315</v>
      </c>
      <c r="S2430" s="49" t="s">
        <v>12316</v>
      </c>
      <c r="T2430" s="49" t="s">
        <v>167</v>
      </c>
      <c r="U2430" s="49" t="s">
        <v>12317</v>
      </c>
      <c r="V2430" s="49" t="s">
        <v>12318</v>
      </c>
      <c r="W2430" s="49" t="s">
        <v>12319</v>
      </c>
      <c r="X2430" s="49" t="s">
        <v>12320</v>
      </c>
      <c r="Y2430" s="55"/>
      <c r="Z2430" s="55"/>
      <c r="AA2430" s="55"/>
      <c r="AB2430" s="55"/>
      <c r="AC2430" s="55"/>
      <c r="AD2430" s="55"/>
      <c r="AE2430" s="56"/>
      <c r="AF2430" s="56"/>
      <c r="AG2430" s="56"/>
      <c r="AH2430" s="56"/>
      <c r="AI2430" s="56"/>
      <c r="AJ2430" s="56"/>
      <c r="AK2430" s="56"/>
    </row>
    <row r="2431" ht="26.25" customHeight="1">
      <c r="A2431" s="40">
        <v>2316.0</v>
      </c>
      <c r="B2431" s="49" t="s">
        <v>12321</v>
      </c>
      <c r="C2431" s="49" t="s">
        <v>12322</v>
      </c>
      <c r="D2431" s="67">
        <v>35859.0</v>
      </c>
      <c r="E2431" s="67"/>
      <c r="F2431" s="50" t="s">
        <v>119</v>
      </c>
      <c r="G2431" s="40" t="s">
        <v>102</v>
      </c>
      <c r="H2431" s="49" t="s">
        <v>12323</v>
      </c>
      <c r="I2431" s="49" t="s">
        <v>461</v>
      </c>
      <c r="J2431" s="69" t="s">
        <v>15</v>
      </c>
      <c r="K2431" s="49" t="s">
        <v>105</v>
      </c>
      <c r="L2431" s="52">
        <v>8.999077679E9</v>
      </c>
      <c r="M2431" s="53">
        <v>8.11816088E8</v>
      </c>
      <c r="N2431" s="40" t="s">
        <v>12321</v>
      </c>
      <c r="O2431" s="40" t="s">
        <v>1842</v>
      </c>
      <c r="P2431" s="116" t="s">
        <v>123</v>
      </c>
      <c r="Q2431" s="116" t="s">
        <v>139</v>
      </c>
      <c r="R2431" s="49" t="s">
        <v>12324</v>
      </c>
      <c r="S2431" s="49" t="s">
        <v>12325</v>
      </c>
      <c r="T2431" s="49" t="s">
        <v>1636</v>
      </c>
      <c r="U2431" s="49" t="s">
        <v>12326</v>
      </c>
      <c r="V2431" s="49" t="s">
        <v>12327</v>
      </c>
      <c r="W2431" s="49" t="s">
        <v>593</v>
      </c>
      <c r="X2431" s="49" t="s">
        <v>12328</v>
      </c>
      <c r="Y2431" s="55"/>
      <c r="Z2431" s="55"/>
      <c r="AA2431" s="55"/>
      <c r="AB2431" s="55"/>
      <c r="AC2431" s="55"/>
      <c r="AD2431" s="81"/>
      <c r="AE2431" s="56"/>
      <c r="AF2431" s="56"/>
      <c r="AG2431" s="56"/>
      <c r="AH2431" s="56"/>
      <c r="AI2431" s="56"/>
      <c r="AJ2431" s="56"/>
      <c r="AK2431" s="56"/>
    </row>
    <row r="2432" ht="26.25" customHeight="1">
      <c r="A2432" s="40">
        <v>2317.0</v>
      </c>
      <c r="B2432" s="49" t="s">
        <v>12329</v>
      </c>
      <c r="C2432" s="49" t="s">
        <v>12330</v>
      </c>
      <c r="D2432" s="68" t="s">
        <v>3011</v>
      </c>
      <c r="E2432" s="68"/>
      <c r="F2432" s="41" t="s">
        <v>101</v>
      </c>
      <c r="G2432" s="40" t="s">
        <v>102</v>
      </c>
      <c r="H2432" s="49" t="s">
        <v>12331</v>
      </c>
      <c r="I2432" s="49" t="s">
        <v>1955</v>
      </c>
      <c r="J2432" s="60" t="s">
        <v>15</v>
      </c>
      <c r="K2432" s="49" t="s">
        <v>145</v>
      </c>
      <c r="L2432" s="52">
        <v>8.5719119086E10</v>
      </c>
      <c r="M2432" s="53">
        <v>8.5882298145E10</v>
      </c>
      <c r="N2432" s="49" t="s">
        <v>12329</v>
      </c>
      <c r="O2432" s="40" t="s">
        <v>106</v>
      </c>
      <c r="P2432" s="116" t="s">
        <v>123</v>
      </c>
      <c r="Q2432" s="116" t="s">
        <v>3099</v>
      </c>
      <c r="R2432" s="49" t="s">
        <v>12332</v>
      </c>
      <c r="S2432" s="49" t="s">
        <v>12333</v>
      </c>
      <c r="T2432" s="49" t="s">
        <v>167</v>
      </c>
      <c r="U2432" s="49" t="s">
        <v>12334</v>
      </c>
      <c r="V2432" s="49" t="s">
        <v>12335</v>
      </c>
      <c r="W2432" s="49" t="s">
        <v>159</v>
      </c>
      <c r="X2432" s="49" t="s">
        <v>12336</v>
      </c>
      <c r="Y2432" s="55"/>
      <c r="Z2432" s="55"/>
      <c r="AA2432" s="55"/>
      <c r="AB2432" s="55"/>
      <c r="AC2432" s="55"/>
      <c r="AD2432" s="55"/>
      <c r="AE2432" s="56"/>
      <c r="AF2432" s="56"/>
      <c r="AG2432" s="56"/>
      <c r="AH2432" s="56"/>
      <c r="AI2432" s="56"/>
      <c r="AJ2432" s="56"/>
      <c r="AK2432" s="56"/>
    </row>
    <row r="2433" ht="26.25" customHeight="1">
      <c r="A2433" s="40">
        <v>2318.0</v>
      </c>
      <c r="B2433" s="49" t="s">
        <v>12337</v>
      </c>
      <c r="C2433" s="49" t="s">
        <v>12338</v>
      </c>
      <c r="D2433" s="68" t="s">
        <v>12339</v>
      </c>
      <c r="E2433" s="68"/>
      <c r="F2433" s="41" t="s">
        <v>101</v>
      </c>
      <c r="G2433" s="40" t="s">
        <v>102</v>
      </c>
      <c r="H2433" s="49" t="s">
        <v>12340</v>
      </c>
      <c r="I2433" s="49" t="s">
        <v>12341</v>
      </c>
      <c r="J2433" s="60" t="s">
        <v>11</v>
      </c>
      <c r="K2433" s="49" t="s">
        <v>105</v>
      </c>
      <c r="L2433" s="52">
        <v>8.5711234615E10</v>
      </c>
      <c r="M2433" s="53">
        <v>8.5717186456E10</v>
      </c>
      <c r="N2433" s="49" t="s">
        <v>12342</v>
      </c>
      <c r="O2433" s="40" t="s">
        <v>384</v>
      </c>
      <c r="P2433" s="116" t="s">
        <v>12343</v>
      </c>
      <c r="Q2433" s="116" t="s">
        <v>139</v>
      </c>
      <c r="R2433" s="49" t="s">
        <v>12344</v>
      </c>
      <c r="S2433" s="49" t="s">
        <v>12345</v>
      </c>
      <c r="T2433" s="49" t="s">
        <v>1636</v>
      </c>
      <c r="U2433" s="49" t="s">
        <v>12346</v>
      </c>
      <c r="V2433" s="49" t="s">
        <v>12347</v>
      </c>
      <c r="W2433" s="49" t="s">
        <v>593</v>
      </c>
      <c r="X2433" s="49" t="s">
        <v>12348</v>
      </c>
      <c r="Y2433" s="55"/>
      <c r="Z2433" s="55"/>
      <c r="AA2433" s="55"/>
      <c r="AB2433" s="55"/>
      <c r="AC2433" s="55"/>
      <c r="AD2433" s="55"/>
      <c r="AE2433" s="56"/>
      <c r="AF2433" s="56"/>
      <c r="AG2433" s="56"/>
      <c r="AH2433" s="56"/>
      <c r="AI2433" s="56"/>
      <c r="AJ2433" s="56"/>
      <c r="AK2433" s="56"/>
    </row>
    <row r="2434" ht="26.25" customHeight="1">
      <c r="A2434" s="40">
        <v>2319.0</v>
      </c>
      <c r="B2434" s="49" t="s">
        <v>12349</v>
      </c>
      <c r="C2434" s="49" t="s">
        <v>12350</v>
      </c>
      <c r="D2434" s="68" t="s">
        <v>12351</v>
      </c>
      <c r="E2434" s="68"/>
      <c r="F2434" s="41" t="s">
        <v>101</v>
      </c>
      <c r="G2434" s="40" t="s">
        <v>102</v>
      </c>
      <c r="H2434" s="49" t="s">
        <v>12352</v>
      </c>
      <c r="I2434" s="49" t="s">
        <v>5439</v>
      </c>
      <c r="J2434" s="60" t="s">
        <v>13</v>
      </c>
      <c r="K2434" s="49" t="s">
        <v>105</v>
      </c>
      <c r="L2434" s="52">
        <v>8.1213294923E10</v>
      </c>
      <c r="M2434" s="53">
        <v>8.1294556157E10</v>
      </c>
      <c r="N2434" s="49" t="s">
        <v>12349</v>
      </c>
      <c r="O2434" s="40" t="s">
        <v>1842</v>
      </c>
      <c r="P2434" s="116" t="s">
        <v>123</v>
      </c>
      <c r="Q2434" s="116" t="s">
        <v>2270</v>
      </c>
      <c r="R2434" s="49" t="s">
        <v>12353</v>
      </c>
      <c r="S2434" s="49" t="s">
        <v>10619</v>
      </c>
      <c r="T2434" s="49" t="s">
        <v>167</v>
      </c>
      <c r="U2434" s="49" t="s">
        <v>12354</v>
      </c>
      <c r="V2434" s="49" t="s">
        <v>12355</v>
      </c>
      <c r="W2434" s="49" t="s">
        <v>159</v>
      </c>
      <c r="X2434" s="49" t="s">
        <v>12356</v>
      </c>
      <c r="Y2434" s="55"/>
      <c r="Z2434" s="55"/>
      <c r="AA2434" s="55"/>
      <c r="AB2434" s="55"/>
      <c r="AC2434" s="55"/>
      <c r="AD2434" s="55"/>
      <c r="AE2434" s="56"/>
      <c r="AF2434" s="56"/>
      <c r="AG2434" s="56"/>
      <c r="AH2434" s="56"/>
      <c r="AI2434" s="56"/>
      <c r="AJ2434" s="56"/>
      <c r="AK2434" s="56"/>
    </row>
    <row r="2435" ht="26.25" customHeight="1">
      <c r="A2435" s="40">
        <v>2320.0</v>
      </c>
      <c r="B2435" s="49" t="s">
        <v>12357</v>
      </c>
      <c r="C2435" s="49" t="s">
        <v>12358</v>
      </c>
      <c r="D2435" s="67">
        <v>36045.0</v>
      </c>
      <c r="E2435" s="67"/>
      <c r="F2435" s="41" t="s">
        <v>101</v>
      </c>
      <c r="G2435" s="40" t="s">
        <v>102</v>
      </c>
      <c r="H2435" s="49" t="s">
        <v>12359</v>
      </c>
      <c r="I2435" s="49" t="s">
        <v>2958</v>
      </c>
      <c r="J2435" s="60" t="s">
        <v>16</v>
      </c>
      <c r="K2435" s="49" t="s">
        <v>105</v>
      </c>
      <c r="L2435" s="52">
        <v>8.2141242393E10</v>
      </c>
      <c r="M2435" s="53">
        <v>8.1280929049E10</v>
      </c>
      <c r="N2435" s="49" t="s">
        <v>12357</v>
      </c>
      <c r="O2435" s="40" t="s">
        <v>106</v>
      </c>
      <c r="P2435" s="116" t="s">
        <v>123</v>
      </c>
      <c r="Q2435" s="116" t="s">
        <v>139</v>
      </c>
      <c r="R2435" s="49" t="s">
        <v>5703</v>
      </c>
      <c r="S2435" s="49" t="s">
        <v>5703</v>
      </c>
      <c r="T2435" s="49" t="s">
        <v>167</v>
      </c>
      <c r="U2435" s="49" t="s">
        <v>1244</v>
      </c>
      <c r="V2435" s="49" t="s">
        <v>12360</v>
      </c>
      <c r="W2435" s="49" t="s">
        <v>2275</v>
      </c>
      <c r="X2435" s="49" t="s">
        <v>12361</v>
      </c>
      <c r="Y2435" s="55"/>
      <c r="Z2435" s="55"/>
      <c r="AA2435" s="55"/>
      <c r="AB2435" s="55"/>
      <c r="AC2435" s="55"/>
      <c r="AD2435" s="55"/>
      <c r="AE2435" s="56"/>
      <c r="AF2435" s="56"/>
      <c r="AG2435" s="56"/>
      <c r="AH2435" s="56"/>
      <c r="AI2435" s="56"/>
      <c r="AJ2435" s="56"/>
      <c r="AK2435" s="56"/>
    </row>
    <row r="2436" ht="26.25" customHeight="1">
      <c r="A2436" s="40">
        <v>2321.0</v>
      </c>
      <c r="B2436" s="49" t="s">
        <v>12362</v>
      </c>
      <c r="C2436" s="49" t="s">
        <v>12363</v>
      </c>
      <c r="D2436" s="68" t="s">
        <v>12364</v>
      </c>
      <c r="E2436" s="68"/>
      <c r="F2436" s="41" t="s">
        <v>119</v>
      </c>
      <c r="G2436" s="40" t="s">
        <v>102</v>
      </c>
      <c r="H2436" s="49" t="s">
        <v>12365</v>
      </c>
      <c r="I2436" s="49" t="s">
        <v>4655</v>
      </c>
      <c r="J2436" s="60" t="s">
        <v>15</v>
      </c>
      <c r="K2436" s="49" t="s">
        <v>145</v>
      </c>
      <c r="L2436" s="52">
        <v>8.211523419E10</v>
      </c>
      <c r="M2436" s="53">
        <v>8.5223013309E10</v>
      </c>
      <c r="N2436" s="49" t="s">
        <v>12362</v>
      </c>
      <c r="O2436" s="40" t="s">
        <v>106</v>
      </c>
      <c r="P2436" s="116" t="s">
        <v>138</v>
      </c>
      <c r="Q2436" s="116" t="s">
        <v>139</v>
      </c>
      <c r="R2436" s="49" t="s">
        <v>12366</v>
      </c>
      <c r="S2436" s="49" t="s">
        <v>12367</v>
      </c>
      <c r="T2436" s="49" t="s">
        <v>167</v>
      </c>
      <c r="U2436" s="49" t="s">
        <v>12368</v>
      </c>
      <c r="V2436" s="49" t="s">
        <v>5703</v>
      </c>
      <c r="W2436" s="49" t="s">
        <v>593</v>
      </c>
      <c r="X2436" s="49" t="s">
        <v>12369</v>
      </c>
      <c r="Y2436" s="55"/>
      <c r="Z2436" s="55"/>
      <c r="AA2436" s="55"/>
      <c r="AB2436" s="55"/>
      <c r="AC2436" s="55"/>
      <c r="AD2436" s="55"/>
      <c r="AE2436" s="56"/>
      <c r="AF2436" s="56"/>
      <c r="AG2436" s="56"/>
      <c r="AH2436" s="56"/>
      <c r="AI2436" s="56"/>
      <c r="AJ2436" s="56"/>
      <c r="AK2436" s="56"/>
    </row>
    <row r="2437" ht="26.25" customHeight="1">
      <c r="A2437" s="40">
        <v>2322.0</v>
      </c>
      <c r="B2437" s="49" t="s">
        <v>12370</v>
      </c>
      <c r="C2437" s="49" t="s">
        <v>12371</v>
      </c>
      <c r="D2437" s="68" t="s">
        <v>12372</v>
      </c>
      <c r="E2437" s="68"/>
      <c r="F2437" s="41" t="s">
        <v>119</v>
      </c>
      <c r="G2437" s="40" t="s">
        <v>102</v>
      </c>
      <c r="H2437" s="49" t="s">
        <v>12373</v>
      </c>
      <c r="I2437" s="49" t="s">
        <v>716</v>
      </c>
      <c r="J2437" s="60" t="s">
        <v>11</v>
      </c>
      <c r="K2437" s="49" t="s">
        <v>145</v>
      </c>
      <c r="L2437" s="52">
        <v>8.5695372256E10</v>
      </c>
      <c r="M2437" s="53">
        <v>8.3160060509E10</v>
      </c>
      <c r="N2437" s="49" t="s">
        <v>12370</v>
      </c>
      <c r="O2437" s="40" t="s">
        <v>177</v>
      </c>
      <c r="P2437" s="116" t="s">
        <v>123</v>
      </c>
      <c r="Q2437" s="116" t="s">
        <v>3099</v>
      </c>
      <c r="R2437" s="49" t="s">
        <v>8848</v>
      </c>
      <c r="S2437" s="49" t="s">
        <v>308</v>
      </c>
      <c r="T2437" s="49" t="s">
        <v>167</v>
      </c>
      <c r="U2437" s="49" t="s">
        <v>12374</v>
      </c>
      <c r="V2437" s="49" t="s">
        <v>12375</v>
      </c>
      <c r="W2437" s="49" t="s">
        <v>145</v>
      </c>
      <c r="X2437" s="49" t="s">
        <v>12376</v>
      </c>
      <c r="Y2437" s="55"/>
      <c r="Z2437" s="55"/>
      <c r="AA2437" s="55"/>
      <c r="AB2437" s="55"/>
      <c r="AC2437" s="55"/>
      <c r="AD2437" s="55"/>
      <c r="AE2437" s="56"/>
      <c r="AF2437" s="56"/>
      <c r="AG2437" s="56"/>
      <c r="AH2437" s="56"/>
      <c r="AI2437" s="56"/>
      <c r="AJ2437" s="56"/>
      <c r="AK2437" s="56"/>
    </row>
    <row r="2438" ht="26.25" customHeight="1">
      <c r="A2438" s="10">
        <f>A2437+1</f>
        <v>2323</v>
      </c>
      <c r="B2438" s="56"/>
      <c r="C2438" s="66" t="s">
        <v>12371</v>
      </c>
      <c r="D2438" s="61">
        <v>37423.0</v>
      </c>
      <c r="E2438" s="61"/>
      <c r="F2438" s="78" t="s">
        <v>119</v>
      </c>
      <c r="G2438" s="66" t="s">
        <v>102</v>
      </c>
      <c r="H2438" s="66" t="s">
        <v>12377</v>
      </c>
      <c r="I2438" s="66" t="s">
        <v>716</v>
      </c>
      <c r="J2438" s="66" t="s">
        <v>11</v>
      </c>
      <c r="K2438" s="66" t="s">
        <v>314</v>
      </c>
      <c r="L2438" s="64">
        <v>8.3899605144E10</v>
      </c>
      <c r="M2438" s="66" t="s">
        <v>12378</v>
      </c>
      <c r="N2438" s="66" t="s">
        <v>12379</v>
      </c>
      <c r="O2438" s="81" t="s">
        <v>106</v>
      </c>
      <c r="P2438" s="66" t="s">
        <v>123</v>
      </c>
      <c r="Q2438" s="66" t="s">
        <v>588</v>
      </c>
      <c r="R2438" s="66" t="s">
        <v>158</v>
      </c>
      <c r="S2438" s="66"/>
      <c r="T2438" s="66" t="s">
        <v>308</v>
      </c>
      <c r="U2438" s="66" t="s">
        <v>12380</v>
      </c>
      <c r="V2438" s="66" t="s">
        <v>12381</v>
      </c>
      <c r="W2438" s="66" t="s">
        <v>593</v>
      </c>
      <c r="X2438" s="66" t="s">
        <v>12382</v>
      </c>
      <c r="Y2438" s="82" t="s">
        <v>12383</v>
      </c>
      <c r="Z2438" s="66"/>
      <c r="AA2438" s="82" t="s">
        <v>12384</v>
      </c>
      <c r="AB2438" s="82" t="s">
        <v>12385</v>
      </c>
      <c r="AC2438" s="66" t="s">
        <v>12386</v>
      </c>
      <c r="AD2438" s="66"/>
      <c r="AE2438" s="82" t="s">
        <v>12387</v>
      </c>
      <c r="AF2438" s="56"/>
      <c r="AG2438" s="56"/>
      <c r="AH2438" s="56"/>
      <c r="AI2438" s="56"/>
      <c r="AJ2438" s="56"/>
      <c r="AK2438" s="56"/>
    </row>
    <row r="2439" ht="26.25" customHeight="1">
      <c r="A2439" s="40">
        <v>2323.0</v>
      </c>
      <c r="B2439" s="49" t="s">
        <v>12388</v>
      </c>
      <c r="C2439" s="49" t="s">
        <v>12389</v>
      </c>
      <c r="D2439" s="67">
        <v>37298.0</v>
      </c>
      <c r="E2439" s="67"/>
      <c r="F2439" s="41" t="s">
        <v>119</v>
      </c>
      <c r="G2439" s="40" t="s">
        <v>102</v>
      </c>
      <c r="H2439" s="49" t="s">
        <v>12390</v>
      </c>
      <c r="I2439" s="49" t="s">
        <v>5760</v>
      </c>
      <c r="J2439" s="69" t="s">
        <v>13</v>
      </c>
      <c r="K2439" s="49" t="s">
        <v>145</v>
      </c>
      <c r="L2439" s="52">
        <v>8.3819049283E10</v>
      </c>
      <c r="M2439" s="53">
        <v>8.1586856898E10</v>
      </c>
      <c r="N2439" s="40" t="s">
        <v>12391</v>
      </c>
      <c r="O2439" s="40" t="s">
        <v>106</v>
      </c>
      <c r="P2439" s="116" t="s">
        <v>123</v>
      </c>
      <c r="Q2439" s="116" t="s">
        <v>3099</v>
      </c>
      <c r="R2439" s="49" t="s">
        <v>10434</v>
      </c>
      <c r="S2439" s="49" t="s">
        <v>1244</v>
      </c>
      <c r="T2439" s="49" t="s">
        <v>167</v>
      </c>
      <c r="U2439" s="49" t="s">
        <v>12392</v>
      </c>
      <c r="V2439" s="49" t="s">
        <v>12393</v>
      </c>
      <c r="W2439" s="49" t="s">
        <v>263</v>
      </c>
      <c r="X2439" s="49" t="s">
        <v>12394</v>
      </c>
      <c r="Y2439" s="55"/>
      <c r="Z2439" s="55"/>
      <c r="AA2439" s="55"/>
      <c r="AB2439" s="55"/>
      <c r="AC2439" s="55"/>
      <c r="AD2439" s="55"/>
      <c r="AE2439" s="56"/>
      <c r="AF2439" s="56"/>
      <c r="AG2439" s="56"/>
      <c r="AH2439" s="56"/>
      <c r="AI2439" s="56"/>
      <c r="AJ2439" s="56"/>
      <c r="AK2439" s="56"/>
    </row>
    <row r="2440" ht="26.25" customHeight="1">
      <c r="A2440" s="40">
        <v>2324.0</v>
      </c>
      <c r="B2440" s="49" t="s">
        <v>12395</v>
      </c>
      <c r="C2440" s="49" t="s">
        <v>12396</v>
      </c>
      <c r="D2440" s="68" t="s">
        <v>12397</v>
      </c>
      <c r="E2440" s="68"/>
      <c r="F2440" s="41" t="s">
        <v>101</v>
      </c>
      <c r="G2440" s="40" t="s">
        <v>102</v>
      </c>
      <c r="H2440" s="49" t="s">
        <v>12398</v>
      </c>
      <c r="I2440" s="49" t="s">
        <v>11333</v>
      </c>
      <c r="J2440" s="69" t="s">
        <v>16</v>
      </c>
      <c r="K2440" s="49" t="s">
        <v>105</v>
      </c>
      <c r="L2440" s="52">
        <v>8.9678453459E10</v>
      </c>
      <c r="M2440" s="40">
        <v>8.5706467688E10</v>
      </c>
      <c r="N2440" s="49" t="s">
        <v>12399</v>
      </c>
      <c r="O2440" s="53" t="s">
        <v>177</v>
      </c>
      <c r="P2440" s="116" t="s">
        <v>123</v>
      </c>
      <c r="Q2440" s="49" t="s">
        <v>3099</v>
      </c>
      <c r="R2440" s="49" t="s">
        <v>12400</v>
      </c>
      <c r="S2440" s="49" t="s">
        <v>12401</v>
      </c>
      <c r="T2440" s="49" t="s">
        <v>167</v>
      </c>
      <c r="U2440" s="49" t="s">
        <v>12402</v>
      </c>
      <c r="V2440" s="49" t="s">
        <v>12403</v>
      </c>
      <c r="W2440" s="49" t="s">
        <v>114</v>
      </c>
      <c r="X2440" s="49" t="s">
        <v>12404</v>
      </c>
      <c r="Y2440" s="55"/>
      <c r="Z2440" s="55"/>
      <c r="AA2440" s="55"/>
      <c r="AB2440" s="55"/>
      <c r="AC2440" s="55"/>
      <c r="AD2440" s="66"/>
      <c r="AE2440" s="56"/>
      <c r="AF2440" s="56"/>
      <c r="AG2440" s="56"/>
      <c r="AH2440" s="56"/>
      <c r="AI2440" s="56"/>
      <c r="AJ2440" s="56"/>
      <c r="AK2440" s="56"/>
    </row>
    <row r="2441" ht="26.25" customHeight="1">
      <c r="A2441" s="40">
        <v>2325.0</v>
      </c>
      <c r="B2441" s="49" t="s">
        <v>12405</v>
      </c>
      <c r="C2441" s="49" t="s">
        <v>12406</v>
      </c>
      <c r="D2441" s="68" t="s">
        <v>10565</v>
      </c>
      <c r="E2441" s="68"/>
      <c r="F2441" s="41" t="s">
        <v>101</v>
      </c>
      <c r="G2441" s="40" t="s">
        <v>3097</v>
      </c>
      <c r="H2441" s="49" t="s">
        <v>12407</v>
      </c>
      <c r="I2441" s="49" t="s">
        <v>751</v>
      </c>
      <c r="J2441" s="69" t="s">
        <v>15</v>
      </c>
      <c r="K2441" s="49" t="s">
        <v>105</v>
      </c>
      <c r="L2441" s="52">
        <v>8.2245454957E10</v>
      </c>
      <c r="M2441" s="40">
        <v>8.2298569091E10</v>
      </c>
      <c r="N2441" s="49" t="s">
        <v>12405</v>
      </c>
      <c r="O2441" s="53" t="s">
        <v>177</v>
      </c>
      <c r="P2441" s="116" t="s">
        <v>123</v>
      </c>
      <c r="Q2441" s="49" t="s">
        <v>139</v>
      </c>
      <c r="R2441" s="49" t="s">
        <v>12408</v>
      </c>
      <c r="S2441" s="49" t="s">
        <v>1636</v>
      </c>
      <c r="T2441" s="49" t="s">
        <v>1636</v>
      </c>
      <c r="U2441" s="49" t="s">
        <v>12409</v>
      </c>
      <c r="V2441" s="49" t="s">
        <v>12410</v>
      </c>
      <c r="W2441" s="49" t="s">
        <v>159</v>
      </c>
      <c r="X2441" s="49" t="s">
        <v>389</v>
      </c>
      <c r="Y2441" s="55"/>
      <c r="Z2441" s="55"/>
      <c r="AA2441" s="55"/>
      <c r="AB2441" s="55"/>
      <c r="AC2441" s="55"/>
      <c r="AD2441" s="66"/>
      <c r="AE2441" s="56"/>
      <c r="AF2441" s="56"/>
      <c r="AG2441" s="56"/>
      <c r="AH2441" s="56"/>
      <c r="AI2441" s="56"/>
      <c r="AJ2441" s="56"/>
      <c r="AK2441" s="56"/>
    </row>
    <row r="2442" ht="26.25" customHeight="1">
      <c r="A2442" s="40">
        <v>2326.0</v>
      </c>
      <c r="B2442" s="49" t="s">
        <v>12411</v>
      </c>
      <c r="C2442" s="49" t="s">
        <v>12412</v>
      </c>
      <c r="D2442" s="68" t="s">
        <v>12413</v>
      </c>
      <c r="E2442" s="68"/>
      <c r="F2442" s="41" t="s">
        <v>119</v>
      </c>
      <c r="G2442" s="40" t="s">
        <v>102</v>
      </c>
      <c r="H2442" s="49" t="s">
        <v>12414</v>
      </c>
      <c r="I2442" s="49" t="s">
        <v>4130</v>
      </c>
      <c r="J2442" s="69" t="s">
        <v>24</v>
      </c>
      <c r="K2442" s="49" t="s">
        <v>145</v>
      </c>
      <c r="L2442" s="52">
        <v>8.5875592608E10</v>
      </c>
      <c r="M2442" s="40">
        <v>8.5200117892E10</v>
      </c>
      <c r="N2442" s="49" t="s">
        <v>12415</v>
      </c>
      <c r="O2442" s="53" t="s">
        <v>177</v>
      </c>
      <c r="P2442" s="116" t="s">
        <v>123</v>
      </c>
      <c r="Q2442" s="49" t="s">
        <v>139</v>
      </c>
      <c r="R2442" s="49" t="s">
        <v>12416</v>
      </c>
      <c r="S2442" s="49" t="s">
        <v>12417</v>
      </c>
      <c r="T2442" s="49" t="s">
        <v>167</v>
      </c>
      <c r="U2442" s="49" t="s">
        <v>12418</v>
      </c>
      <c r="V2442" s="49" t="s">
        <v>12419</v>
      </c>
      <c r="W2442" s="49" t="s">
        <v>114</v>
      </c>
      <c r="X2442" s="49" t="s">
        <v>12420</v>
      </c>
      <c r="Y2442" s="55"/>
      <c r="Z2442" s="55"/>
      <c r="AA2442" s="55"/>
      <c r="AB2442" s="55"/>
      <c r="AC2442" s="55"/>
      <c r="AD2442" s="66"/>
      <c r="AE2442" s="56"/>
      <c r="AF2442" s="56"/>
      <c r="AG2442" s="56"/>
      <c r="AH2442" s="56"/>
      <c r="AI2442" s="56"/>
      <c r="AJ2442" s="56"/>
      <c r="AK2442" s="56"/>
    </row>
    <row r="2443" ht="26.25" customHeight="1">
      <c r="A2443" s="40">
        <v>2327.0</v>
      </c>
      <c r="B2443" s="49" t="s">
        <v>12421</v>
      </c>
      <c r="C2443" s="49" t="s">
        <v>12422</v>
      </c>
      <c r="D2443" s="114">
        <v>33462.0</v>
      </c>
      <c r="E2443" s="114"/>
      <c r="F2443" s="41" t="s">
        <v>101</v>
      </c>
      <c r="G2443" s="40" t="s">
        <v>102</v>
      </c>
      <c r="H2443" s="49" t="s">
        <v>12423</v>
      </c>
      <c r="I2443" s="49" t="s">
        <v>3728</v>
      </c>
      <c r="J2443" s="69" t="s">
        <v>16</v>
      </c>
      <c r="K2443" s="49" t="s">
        <v>105</v>
      </c>
      <c r="L2443" s="52">
        <v>8.2112176805E10</v>
      </c>
      <c r="M2443" s="40">
        <v>8.2229295393E10</v>
      </c>
      <c r="N2443" s="40" t="s">
        <v>12421</v>
      </c>
      <c r="O2443" s="53" t="s">
        <v>1842</v>
      </c>
      <c r="P2443" s="116" t="s">
        <v>123</v>
      </c>
      <c r="Q2443" s="40" t="s">
        <v>139</v>
      </c>
      <c r="R2443" s="49" t="s">
        <v>12424</v>
      </c>
      <c r="S2443" s="49" t="s">
        <v>12425</v>
      </c>
      <c r="T2443" s="49" t="s">
        <v>1636</v>
      </c>
      <c r="U2443" s="49" t="s">
        <v>12426</v>
      </c>
      <c r="V2443" s="49" t="s">
        <v>12427</v>
      </c>
      <c r="W2443" s="49" t="s">
        <v>593</v>
      </c>
      <c r="X2443" s="49" t="s">
        <v>12428</v>
      </c>
      <c r="Y2443" s="55"/>
      <c r="Z2443" s="40"/>
      <c r="AA2443" s="55"/>
      <c r="AB2443" s="40"/>
      <c r="AC2443" s="40"/>
      <c r="AD2443" s="55"/>
      <c r="AE2443" s="56"/>
      <c r="AF2443" s="56"/>
      <c r="AG2443" s="56"/>
      <c r="AH2443" s="56"/>
      <c r="AI2443" s="56"/>
      <c r="AJ2443" s="56"/>
      <c r="AK2443" s="56"/>
    </row>
    <row r="2444" ht="26.25" customHeight="1">
      <c r="A2444" s="40">
        <v>2328.0</v>
      </c>
      <c r="B2444" s="49" t="s">
        <v>12429</v>
      </c>
      <c r="C2444" s="49" t="s">
        <v>12430</v>
      </c>
      <c r="D2444" s="114">
        <v>37201.0</v>
      </c>
      <c r="E2444" s="114"/>
      <c r="F2444" s="41" t="s">
        <v>119</v>
      </c>
      <c r="G2444" s="40" t="s">
        <v>102</v>
      </c>
      <c r="H2444" s="49" t="s">
        <v>12431</v>
      </c>
      <c r="I2444" s="49" t="s">
        <v>15</v>
      </c>
      <c r="J2444" s="69" t="s">
        <v>15</v>
      </c>
      <c r="K2444" s="49" t="s">
        <v>105</v>
      </c>
      <c r="L2444" s="52">
        <v>8.5697842381E10</v>
      </c>
      <c r="M2444" s="40">
        <v>8.3893013209E10</v>
      </c>
      <c r="N2444" s="49" t="s">
        <v>12432</v>
      </c>
      <c r="O2444" s="53" t="s">
        <v>177</v>
      </c>
      <c r="P2444" s="116" t="s">
        <v>123</v>
      </c>
      <c r="Q2444" s="49" t="s">
        <v>139</v>
      </c>
      <c r="R2444" s="49" t="s">
        <v>9516</v>
      </c>
      <c r="S2444" s="49" t="s">
        <v>9516</v>
      </c>
      <c r="T2444" s="49" t="s">
        <v>1636</v>
      </c>
      <c r="U2444" s="49" t="s">
        <v>12433</v>
      </c>
      <c r="V2444" s="49" t="s">
        <v>12434</v>
      </c>
      <c r="W2444" s="49" t="s">
        <v>263</v>
      </c>
      <c r="X2444" s="49" t="s">
        <v>12435</v>
      </c>
      <c r="Y2444" s="55"/>
      <c r="Z2444" s="55"/>
      <c r="AA2444" s="55"/>
      <c r="AB2444" s="55"/>
      <c r="AC2444" s="55"/>
      <c r="AD2444" s="66"/>
      <c r="AE2444" s="56"/>
      <c r="AF2444" s="56"/>
      <c r="AG2444" s="56"/>
      <c r="AH2444" s="56"/>
      <c r="AI2444" s="56"/>
      <c r="AJ2444" s="56"/>
      <c r="AK2444" s="56"/>
    </row>
    <row r="2445" ht="26.25" customHeight="1">
      <c r="A2445" s="40">
        <v>2329.0</v>
      </c>
      <c r="B2445" s="49" t="s">
        <v>12436</v>
      </c>
      <c r="C2445" s="49" t="s">
        <v>12437</v>
      </c>
      <c r="D2445" s="68" t="s">
        <v>12438</v>
      </c>
      <c r="E2445" s="68"/>
      <c r="F2445" s="41" t="s">
        <v>119</v>
      </c>
      <c r="G2445" s="40" t="s">
        <v>102</v>
      </c>
      <c r="H2445" s="49" t="s">
        <v>12439</v>
      </c>
      <c r="I2445" s="49" t="s">
        <v>2536</v>
      </c>
      <c r="J2445" s="69" t="s">
        <v>11</v>
      </c>
      <c r="K2445" s="49" t="s">
        <v>105</v>
      </c>
      <c r="L2445" s="52">
        <v>8.5797858779E10</v>
      </c>
      <c r="M2445" s="40">
        <v>8.5220212048E10</v>
      </c>
      <c r="N2445" s="49" t="s">
        <v>12436</v>
      </c>
      <c r="O2445" s="53" t="s">
        <v>106</v>
      </c>
      <c r="P2445" s="116" t="s">
        <v>123</v>
      </c>
      <c r="Q2445" s="49" t="s">
        <v>139</v>
      </c>
      <c r="R2445" s="49" t="s">
        <v>123</v>
      </c>
      <c r="S2445" s="49" t="s">
        <v>123</v>
      </c>
      <c r="T2445" s="49" t="s">
        <v>167</v>
      </c>
      <c r="U2445" s="49" t="s">
        <v>12440</v>
      </c>
      <c r="V2445" s="49" t="s">
        <v>12441</v>
      </c>
      <c r="W2445" s="49" t="s">
        <v>159</v>
      </c>
      <c r="X2445" s="49" t="s">
        <v>593</v>
      </c>
      <c r="Y2445" s="55"/>
      <c r="Z2445" s="55"/>
      <c r="AA2445" s="68"/>
      <c r="AB2445" s="55"/>
      <c r="AC2445" s="55"/>
      <c r="AD2445" s="66"/>
      <c r="AE2445" s="56"/>
      <c r="AF2445" s="56"/>
      <c r="AG2445" s="56"/>
      <c r="AH2445" s="56"/>
      <c r="AI2445" s="56"/>
      <c r="AJ2445" s="56"/>
      <c r="AK2445" s="56"/>
    </row>
    <row r="2446" ht="26.25" customHeight="1">
      <c r="A2446" s="40">
        <v>2330.0</v>
      </c>
      <c r="B2446" s="49" t="s">
        <v>12442</v>
      </c>
      <c r="C2446" s="49" t="s">
        <v>12443</v>
      </c>
      <c r="D2446" s="114">
        <v>36564.0</v>
      </c>
      <c r="E2446" s="114"/>
      <c r="F2446" s="41" t="s">
        <v>119</v>
      </c>
      <c r="G2446" s="40" t="s">
        <v>102</v>
      </c>
      <c r="H2446" s="49" t="s">
        <v>12444</v>
      </c>
      <c r="I2446" s="49" t="s">
        <v>12445</v>
      </c>
      <c r="J2446" s="69" t="s">
        <v>11</v>
      </c>
      <c r="K2446" s="49" t="s">
        <v>105</v>
      </c>
      <c r="L2446" s="52">
        <v>8.9647999895E10</v>
      </c>
      <c r="M2446" s="124">
        <v>6.28E17</v>
      </c>
      <c r="N2446" s="49" t="s">
        <v>12442</v>
      </c>
      <c r="O2446" s="53" t="s">
        <v>106</v>
      </c>
      <c r="P2446" s="116" t="s">
        <v>123</v>
      </c>
      <c r="Q2446" s="49" t="s">
        <v>139</v>
      </c>
      <c r="R2446" s="49" t="s">
        <v>12446</v>
      </c>
      <c r="S2446" s="49" t="s">
        <v>12447</v>
      </c>
      <c r="T2446" s="49" t="s">
        <v>1636</v>
      </c>
      <c r="U2446" s="49" t="s">
        <v>12448</v>
      </c>
      <c r="V2446" s="49" t="s">
        <v>12449</v>
      </c>
      <c r="W2446" s="49" t="s">
        <v>263</v>
      </c>
      <c r="X2446" s="49" t="s">
        <v>12450</v>
      </c>
      <c r="Y2446" s="55"/>
      <c r="Z2446" s="55"/>
      <c r="AA2446" s="55"/>
      <c r="AB2446" s="55"/>
      <c r="AC2446" s="55"/>
      <c r="AD2446" s="66"/>
      <c r="AE2446" s="56"/>
      <c r="AF2446" s="56"/>
      <c r="AG2446" s="56"/>
      <c r="AH2446" s="56"/>
      <c r="AI2446" s="56"/>
      <c r="AJ2446" s="56"/>
      <c r="AK2446" s="56"/>
    </row>
    <row r="2447" ht="26.25" customHeight="1">
      <c r="A2447" s="40">
        <v>2331.0</v>
      </c>
      <c r="B2447" s="49" t="s">
        <v>12451</v>
      </c>
      <c r="C2447" s="49" t="s">
        <v>12452</v>
      </c>
      <c r="D2447" s="114">
        <v>35501.0</v>
      </c>
      <c r="E2447" s="114"/>
      <c r="F2447" s="41" t="s">
        <v>119</v>
      </c>
      <c r="G2447" s="40" t="s">
        <v>102</v>
      </c>
      <c r="H2447" s="49" t="s">
        <v>12453</v>
      </c>
      <c r="I2447" s="49" t="s">
        <v>12454</v>
      </c>
      <c r="J2447" s="69" t="s">
        <v>15</v>
      </c>
      <c r="K2447" s="49" t="s">
        <v>145</v>
      </c>
      <c r="L2447" s="52">
        <v>8.5776880169E10</v>
      </c>
      <c r="M2447" s="40">
        <v>8.5313351088E10</v>
      </c>
      <c r="N2447" s="49" t="s">
        <v>12451</v>
      </c>
      <c r="O2447" s="53" t="s">
        <v>106</v>
      </c>
      <c r="P2447" s="116" t="s">
        <v>123</v>
      </c>
      <c r="Q2447" s="49" t="s">
        <v>139</v>
      </c>
      <c r="R2447" s="49" t="s">
        <v>12455</v>
      </c>
      <c r="S2447" s="49" t="s">
        <v>12456</v>
      </c>
      <c r="T2447" s="49" t="s">
        <v>167</v>
      </c>
      <c r="U2447" s="49" t="s">
        <v>12457</v>
      </c>
      <c r="V2447" s="49" t="s">
        <v>12458</v>
      </c>
      <c r="W2447" s="49" t="s">
        <v>145</v>
      </c>
      <c r="X2447" s="49" t="s">
        <v>12459</v>
      </c>
      <c r="Y2447" s="55"/>
      <c r="Z2447" s="55"/>
      <c r="AA2447" s="55"/>
      <c r="AB2447" s="55"/>
      <c r="AC2447" s="55"/>
      <c r="AD2447" s="66"/>
      <c r="AE2447" s="56"/>
      <c r="AF2447" s="56"/>
      <c r="AG2447" s="56"/>
      <c r="AH2447" s="56"/>
      <c r="AI2447" s="56"/>
      <c r="AJ2447" s="56"/>
      <c r="AK2447" s="56"/>
    </row>
    <row r="2448" ht="26.25" customHeight="1">
      <c r="A2448" s="40">
        <v>2332.0</v>
      </c>
      <c r="B2448" s="49" t="s">
        <v>12460</v>
      </c>
      <c r="C2448" s="49" t="s">
        <v>12461</v>
      </c>
      <c r="D2448" s="114">
        <v>35918.0</v>
      </c>
      <c r="E2448" s="114"/>
      <c r="F2448" s="41" t="s">
        <v>101</v>
      </c>
      <c r="G2448" s="40" t="s">
        <v>102</v>
      </c>
      <c r="H2448" s="49" t="s">
        <v>12462</v>
      </c>
      <c r="I2448" s="49" t="s">
        <v>8270</v>
      </c>
      <c r="J2448" s="69" t="s">
        <v>24</v>
      </c>
      <c r="K2448" s="49" t="s">
        <v>145</v>
      </c>
      <c r="L2448" s="52">
        <v>8.5640195904E10</v>
      </c>
      <c r="M2448" s="40">
        <v>8.5640195904E10</v>
      </c>
      <c r="N2448" s="49" t="s">
        <v>12460</v>
      </c>
      <c r="O2448" s="53" t="s">
        <v>2961</v>
      </c>
      <c r="P2448" s="116" t="s">
        <v>123</v>
      </c>
      <c r="Q2448" s="49" t="s">
        <v>139</v>
      </c>
      <c r="R2448" s="49" t="s">
        <v>12463</v>
      </c>
      <c r="S2448" s="49" t="s">
        <v>12464</v>
      </c>
      <c r="T2448" s="49" t="s">
        <v>1636</v>
      </c>
      <c r="U2448" s="49" t="s">
        <v>12465</v>
      </c>
      <c r="V2448" s="49" t="s">
        <v>12466</v>
      </c>
      <c r="W2448" s="49" t="s">
        <v>114</v>
      </c>
      <c r="X2448" s="49" t="s">
        <v>11184</v>
      </c>
      <c r="Y2448" s="55"/>
      <c r="Z2448" s="55"/>
      <c r="AA2448" s="55"/>
      <c r="AB2448" s="55"/>
      <c r="AC2448" s="55"/>
      <c r="AD2448" s="66"/>
      <c r="AE2448" s="56"/>
      <c r="AF2448" s="56"/>
      <c r="AG2448" s="56"/>
      <c r="AH2448" s="56"/>
      <c r="AI2448" s="56"/>
      <c r="AJ2448" s="56"/>
      <c r="AK2448" s="56"/>
    </row>
    <row r="2449" ht="26.25" customHeight="1">
      <c r="A2449" s="40">
        <v>2333.0</v>
      </c>
      <c r="B2449" s="86"/>
      <c r="C2449" s="49" t="s">
        <v>12467</v>
      </c>
      <c r="D2449" s="114">
        <v>35170.0</v>
      </c>
      <c r="E2449" s="114"/>
      <c r="F2449" s="50" t="s">
        <v>101</v>
      </c>
      <c r="G2449" s="40" t="s">
        <v>102</v>
      </c>
      <c r="H2449" s="49" t="s">
        <v>12468</v>
      </c>
      <c r="I2449" s="49" t="s">
        <v>10002</v>
      </c>
      <c r="J2449" s="49" t="s">
        <v>11</v>
      </c>
      <c r="K2449" s="49" t="s">
        <v>105</v>
      </c>
      <c r="L2449" s="52">
        <v>8.9604705525E10</v>
      </c>
      <c r="M2449" s="40">
        <v>8.9506325975E10</v>
      </c>
      <c r="N2449" s="85"/>
      <c r="O2449" s="125" t="s">
        <v>106</v>
      </c>
      <c r="P2449" s="116" t="s">
        <v>123</v>
      </c>
      <c r="Q2449" s="49" t="s">
        <v>588</v>
      </c>
      <c r="R2449" s="49" t="s">
        <v>158</v>
      </c>
      <c r="S2449" s="49" t="s">
        <v>12469</v>
      </c>
      <c r="T2449" s="49" t="s">
        <v>1244</v>
      </c>
      <c r="U2449" s="86"/>
      <c r="V2449" s="49"/>
      <c r="W2449" s="49" t="s">
        <v>593</v>
      </c>
      <c r="X2449" s="49" t="s">
        <v>12470</v>
      </c>
      <c r="Y2449" s="120" t="s">
        <v>12471</v>
      </c>
      <c r="Z2449" s="55"/>
      <c r="AA2449" s="120" t="s">
        <v>12472</v>
      </c>
      <c r="AB2449" s="120" t="s">
        <v>12473</v>
      </c>
      <c r="AC2449" s="49" t="s">
        <v>12474</v>
      </c>
      <c r="AD2449" s="120" t="s">
        <v>12475</v>
      </c>
      <c r="AE2449" s="56"/>
      <c r="AF2449" s="56"/>
      <c r="AG2449" s="56"/>
      <c r="AH2449" s="56"/>
      <c r="AI2449" s="56"/>
      <c r="AJ2449" s="56"/>
      <c r="AK2449" s="56"/>
    </row>
    <row r="2450" ht="26.25" customHeight="1">
      <c r="A2450" s="40">
        <v>2334.0</v>
      </c>
      <c r="B2450" s="49" t="s">
        <v>12476</v>
      </c>
      <c r="C2450" s="49" t="s">
        <v>12477</v>
      </c>
      <c r="D2450" s="114">
        <v>36739.0</v>
      </c>
      <c r="E2450" s="114"/>
      <c r="F2450" s="41" t="s">
        <v>101</v>
      </c>
      <c r="G2450" s="40" t="s">
        <v>102</v>
      </c>
      <c r="H2450" s="49" t="s">
        <v>12478</v>
      </c>
      <c r="I2450" s="49" t="s">
        <v>15</v>
      </c>
      <c r="J2450" s="69" t="s">
        <v>15</v>
      </c>
      <c r="K2450" s="49" t="s">
        <v>105</v>
      </c>
      <c r="L2450" s="52">
        <v>8.9533E15</v>
      </c>
      <c r="M2450" s="40">
        <v>8.1293493057E10</v>
      </c>
      <c r="N2450" s="49" t="s">
        <v>12476</v>
      </c>
      <c r="O2450" s="53" t="s">
        <v>106</v>
      </c>
      <c r="P2450" s="116" t="s">
        <v>123</v>
      </c>
      <c r="Q2450" s="49" t="s">
        <v>139</v>
      </c>
      <c r="R2450" s="49" t="s">
        <v>12479</v>
      </c>
      <c r="S2450" s="49" t="s">
        <v>12480</v>
      </c>
      <c r="T2450" s="49" t="s">
        <v>1636</v>
      </c>
      <c r="U2450" s="49" t="s">
        <v>12481</v>
      </c>
      <c r="V2450" s="49" t="s">
        <v>5703</v>
      </c>
      <c r="W2450" s="49" t="s">
        <v>593</v>
      </c>
      <c r="X2450" s="49" t="s">
        <v>593</v>
      </c>
      <c r="Y2450" s="55"/>
      <c r="Z2450" s="55"/>
      <c r="AA2450" s="55"/>
      <c r="AB2450" s="55"/>
      <c r="AC2450" s="55"/>
      <c r="AD2450" s="66"/>
      <c r="AE2450" s="56"/>
      <c r="AF2450" s="56"/>
      <c r="AG2450" s="56"/>
      <c r="AH2450" s="56"/>
      <c r="AI2450" s="56"/>
      <c r="AJ2450" s="56"/>
      <c r="AK2450" s="56"/>
    </row>
    <row r="2451" ht="26.25" customHeight="1">
      <c r="A2451" s="40">
        <v>2335.0</v>
      </c>
      <c r="B2451" s="49" t="s">
        <v>12482</v>
      </c>
      <c r="C2451" s="49" t="s">
        <v>12483</v>
      </c>
      <c r="D2451" s="114">
        <v>37142.0</v>
      </c>
      <c r="E2451" s="114"/>
      <c r="F2451" s="41" t="s">
        <v>101</v>
      </c>
      <c r="G2451" s="40" t="s">
        <v>102</v>
      </c>
      <c r="H2451" s="49" t="s">
        <v>12484</v>
      </c>
      <c r="I2451" s="49" t="s">
        <v>164</v>
      </c>
      <c r="J2451" s="69" t="s">
        <v>11</v>
      </c>
      <c r="K2451" s="49" t="s">
        <v>105</v>
      </c>
      <c r="L2451" s="52">
        <v>8.5695469951E10</v>
      </c>
      <c r="M2451" s="40">
        <v>8.969663834E10</v>
      </c>
      <c r="N2451" s="49" t="s">
        <v>12482</v>
      </c>
      <c r="O2451" s="53" t="s">
        <v>2890</v>
      </c>
      <c r="P2451" s="116" t="s">
        <v>138</v>
      </c>
      <c r="Q2451" s="49" t="s">
        <v>139</v>
      </c>
      <c r="R2451" s="49" t="s">
        <v>12485</v>
      </c>
      <c r="S2451" s="49" t="s">
        <v>12486</v>
      </c>
      <c r="T2451" s="49" t="s">
        <v>167</v>
      </c>
      <c r="U2451" s="49" t="s">
        <v>7237</v>
      </c>
      <c r="V2451" s="49" t="s">
        <v>12487</v>
      </c>
      <c r="W2451" s="49" t="s">
        <v>159</v>
      </c>
      <c r="X2451" s="49" t="s">
        <v>389</v>
      </c>
      <c r="Y2451" s="55"/>
      <c r="Z2451" s="55"/>
      <c r="AA2451" s="68"/>
      <c r="AB2451" s="55"/>
      <c r="AC2451" s="55"/>
      <c r="AD2451" s="66"/>
      <c r="AE2451" s="56"/>
      <c r="AF2451" s="56"/>
      <c r="AG2451" s="56"/>
      <c r="AH2451" s="56"/>
      <c r="AI2451" s="56"/>
      <c r="AJ2451" s="56"/>
      <c r="AK2451" s="56"/>
    </row>
    <row r="2452" ht="26.25" customHeight="1">
      <c r="A2452" s="40">
        <v>2336.0</v>
      </c>
      <c r="B2452" s="49" t="s">
        <v>12488</v>
      </c>
      <c r="C2452" s="49" t="s">
        <v>12489</v>
      </c>
      <c r="D2452" s="68" t="s">
        <v>12490</v>
      </c>
      <c r="E2452" s="68"/>
      <c r="F2452" s="41" t="s">
        <v>119</v>
      </c>
      <c r="G2452" s="40" t="s">
        <v>102</v>
      </c>
      <c r="H2452" s="49" t="s">
        <v>12491</v>
      </c>
      <c r="I2452" s="49" t="s">
        <v>32</v>
      </c>
      <c r="J2452" s="69" t="s">
        <v>11</v>
      </c>
      <c r="K2452" s="49" t="s">
        <v>105</v>
      </c>
      <c r="L2452" s="52">
        <v>8.5778788253E10</v>
      </c>
      <c r="M2452" s="40">
        <v>8.1208951222E10</v>
      </c>
      <c r="N2452" s="49" t="s">
        <v>12492</v>
      </c>
      <c r="O2452" s="53" t="s">
        <v>177</v>
      </c>
      <c r="P2452" s="116" t="s">
        <v>123</v>
      </c>
      <c r="Q2452" s="49" t="s">
        <v>139</v>
      </c>
      <c r="R2452" s="49" t="s">
        <v>12493</v>
      </c>
      <c r="S2452" s="49" t="s">
        <v>12494</v>
      </c>
      <c r="T2452" s="49" t="s">
        <v>1636</v>
      </c>
      <c r="U2452" s="49" t="s">
        <v>12495</v>
      </c>
      <c r="V2452" s="49" t="s">
        <v>12496</v>
      </c>
      <c r="W2452" s="49" t="s">
        <v>114</v>
      </c>
      <c r="X2452" s="49" t="s">
        <v>12497</v>
      </c>
      <c r="Y2452" s="55"/>
      <c r="Z2452" s="55"/>
      <c r="AA2452" s="55"/>
      <c r="AB2452" s="55"/>
      <c r="AC2452" s="55"/>
      <c r="AD2452" s="66"/>
      <c r="AE2452" s="56"/>
      <c r="AF2452" s="56"/>
      <c r="AG2452" s="56"/>
      <c r="AH2452" s="56"/>
      <c r="AI2452" s="56"/>
      <c r="AJ2452" s="56"/>
      <c r="AK2452" s="56"/>
    </row>
    <row r="2453" ht="26.25" customHeight="1">
      <c r="A2453" s="40">
        <v>2337.0</v>
      </c>
      <c r="B2453" s="49" t="s">
        <v>12498</v>
      </c>
      <c r="C2453" s="49" t="s">
        <v>12499</v>
      </c>
      <c r="D2453" s="68" t="s">
        <v>12500</v>
      </c>
      <c r="E2453" s="68"/>
      <c r="F2453" s="41" t="s">
        <v>101</v>
      </c>
      <c r="G2453" s="40" t="s">
        <v>102</v>
      </c>
      <c r="H2453" s="49" t="s">
        <v>12501</v>
      </c>
      <c r="I2453" s="49" t="s">
        <v>12502</v>
      </c>
      <c r="J2453" s="69" t="s">
        <v>40</v>
      </c>
      <c r="K2453" s="49" t="s">
        <v>105</v>
      </c>
      <c r="L2453" s="52">
        <v>8.5821837157E10</v>
      </c>
      <c r="M2453" s="40">
        <v>8.3124332096E10</v>
      </c>
      <c r="N2453" s="49" t="s">
        <v>12503</v>
      </c>
      <c r="O2453" s="53" t="s">
        <v>106</v>
      </c>
      <c r="P2453" s="116" t="s">
        <v>123</v>
      </c>
      <c r="Q2453" s="49" t="s">
        <v>3099</v>
      </c>
      <c r="R2453" s="49" t="s">
        <v>12504</v>
      </c>
      <c r="S2453" s="68">
        <v>0.0</v>
      </c>
      <c r="T2453" s="49" t="s">
        <v>167</v>
      </c>
      <c r="U2453" s="49" t="s">
        <v>12505</v>
      </c>
      <c r="V2453" s="49" t="s">
        <v>12506</v>
      </c>
      <c r="W2453" s="49" t="s">
        <v>159</v>
      </c>
      <c r="X2453" s="49" t="s">
        <v>12507</v>
      </c>
      <c r="Y2453" s="55"/>
      <c r="Z2453" s="55"/>
      <c r="AA2453" s="55"/>
      <c r="AB2453" s="55"/>
      <c r="AC2453" s="55"/>
      <c r="AD2453" s="66"/>
      <c r="AE2453" s="56"/>
      <c r="AF2453" s="56"/>
      <c r="AG2453" s="56"/>
      <c r="AH2453" s="56"/>
      <c r="AI2453" s="56"/>
      <c r="AJ2453" s="56"/>
      <c r="AK2453" s="56"/>
    </row>
    <row r="2454" ht="26.25" customHeight="1">
      <c r="A2454" s="40">
        <v>2338.0</v>
      </c>
      <c r="B2454" s="49" t="s">
        <v>12508</v>
      </c>
      <c r="C2454" s="49" t="s">
        <v>12509</v>
      </c>
      <c r="D2454" s="114">
        <v>34797.0</v>
      </c>
      <c r="E2454" s="114"/>
      <c r="F2454" s="41" t="s">
        <v>101</v>
      </c>
      <c r="G2454" s="40" t="s">
        <v>102</v>
      </c>
      <c r="H2454" s="49" t="s">
        <v>12510</v>
      </c>
      <c r="I2454" s="49" t="s">
        <v>313</v>
      </c>
      <c r="J2454" s="69" t="s">
        <v>11</v>
      </c>
      <c r="K2454" s="49" t="s">
        <v>105</v>
      </c>
      <c r="L2454" s="52">
        <v>8.1310402862E10</v>
      </c>
      <c r="M2454" s="40">
        <v>8.5722654952E10</v>
      </c>
      <c r="N2454" s="49" t="s">
        <v>12511</v>
      </c>
      <c r="O2454" s="53" t="s">
        <v>106</v>
      </c>
      <c r="P2454" s="116" t="s">
        <v>123</v>
      </c>
      <c r="Q2454" s="49" t="s">
        <v>3099</v>
      </c>
      <c r="R2454" s="49" t="s">
        <v>7237</v>
      </c>
      <c r="S2454" s="49" t="s">
        <v>12512</v>
      </c>
      <c r="T2454" s="49" t="s">
        <v>167</v>
      </c>
      <c r="U2454" s="49" t="s">
        <v>12513</v>
      </c>
      <c r="V2454" s="49" t="s">
        <v>12514</v>
      </c>
      <c r="W2454" s="49" t="s">
        <v>145</v>
      </c>
      <c r="X2454" s="49" t="s">
        <v>12515</v>
      </c>
      <c r="Y2454" s="55"/>
      <c r="Z2454" s="55"/>
      <c r="AA2454" s="55"/>
      <c r="AB2454" s="55"/>
      <c r="AC2454" s="55"/>
      <c r="AD2454" s="66"/>
      <c r="AE2454" s="56"/>
      <c r="AF2454" s="56"/>
      <c r="AG2454" s="56"/>
      <c r="AH2454" s="56"/>
      <c r="AI2454" s="56"/>
      <c r="AJ2454" s="56"/>
      <c r="AK2454" s="56"/>
    </row>
    <row r="2455" ht="26.25" customHeight="1">
      <c r="A2455" s="40">
        <v>2339.0</v>
      </c>
      <c r="B2455" s="123" t="s">
        <v>12516</v>
      </c>
      <c r="C2455" s="49" t="s">
        <v>12517</v>
      </c>
      <c r="D2455" s="114">
        <v>29921.0</v>
      </c>
      <c r="E2455" s="114"/>
      <c r="F2455" s="41" t="s">
        <v>119</v>
      </c>
      <c r="G2455" s="40" t="s">
        <v>9283</v>
      </c>
      <c r="H2455" s="49" t="s">
        <v>12518</v>
      </c>
      <c r="I2455" s="49" t="s">
        <v>6843</v>
      </c>
      <c r="J2455" s="60" t="s">
        <v>16</v>
      </c>
      <c r="K2455" s="49" t="s">
        <v>105</v>
      </c>
      <c r="L2455" s="52">
        <v>8.5742733243E10</v>
      </c>
      <c r="M2455" s="40">
        <v>8.5854618057E10</v>
      </c>
      <c r="N2455" s="40" t="s">
        <v>12516</v>
      </c>
      <c r="O2455" s="53" t="s">
        <v>384</v>
      </c>
      <c r="P2455" s="116" t="s">
        <v>123</v>
      </c>
      <c r="Q2455" s="49" t="s">
        <v>3099</v>
      </c>
      <c r="R2455" s="49" t="s">
        <v>12519</v>
      </c>
      <c r="S2455" s="49" t="s">
        <v>1244</v>
      </c>
      <c r="T2455" s="49" t="s">
        <v>1636</v>
      </c>
      <c r="U2455" s="49" t="s">
        <v>12520</v>
      </c>
      <c r="V2455" s="49" t="s">
        <v>12521</v>
      </c>
      <c r="W2455" s="49" t="s">
        <v>593</v>
      </c>
      <c r="X2455" s="49" t="s">
        <v>12522</v>
      </c>
      <c r="Y2455" s="55"/>
      <c r="Z2455" s="55"/>
      <c r="AA2455" s="55"/>
      <c r="AB2455" s="55"/>
      <c r="AC2455" s="55"/>
      <c r="AD2455" s="55"/>
      <c r="AE2455" s="56"/>
      <c r="AF2455" s="56"/>
      <c r="AG2455" s="56"/>
      <c r="AH2455" s="56"/>
      <c r="AI2455" s="56"/>
      <c r="AJ2455" s="56"/>
      <c r="AK2455" s="56"/>
    </row>
    <row r="2456" ht="26.25" customHeight="1">
      <c r="A2456" s="40">
        <v>2340.0</v>
      </c>
      <c r="B2456" s="49" t="s">
        <v>12523</v>
      </c>
      <c r="C2456" s="49" t="s">
        <v>12524</v>
      </c>
      <c r="D2456" s="68" t="s">
        <v>5335</v>
      </c>
      <c r="E2456" s="68"/>
      <c r="F2456" s="41" t="s">
        <v>101</v>
      </c>
      <c r="G2456" s="40" t="s">
        <v>3097</v>
      </c>
      <c r="H2456" s="49" t="s">
        <v>12525</v>
      </c>
      <c r="I2456" s="49" t="s">
        <v>12220</v>
      </c>
      <c r="J2456" s="69" t="s">
        <v>11</v>
      </c>
      <c r="K2456" s="49" t="s">
        <v>145</v>
      </c>
      <c r="L2456" s="52">
        <v>8.5880077082E10</v>
      </c>
      <c r="M2456" s="124">
        <v>6.28E17</v>
      </c>
      <c r="N2456" s="49" t="s">
        <v>12523</v>
      </c>
      <c r="O2456" s="53" t="s">
        <v>177</v>
      </c>
      <c r="P2456" s="116" t="s">
        <v>123</v>
      </c>
      <c r="Q2456" s="49" t="s">
        <v>3099</v>
      </c>
      <c r="R2456" s="49" t="s">
        <v>12526</v>
      </c>
      <c r="S2456" s="49" t="s">
        <v>12527</v>
      </c>
      <c r="T2456" s="49" t="s">
        <v>167</v>
      </c>
      <c r="U2456" s="49" t="s">
        <v>12528</v>
      </c>
      <c r="V2456" s="49" t="s">
        <v>12529</v>
      </c>
      <c r="W2456" s="49" t="s">
        <v>145</v>
      </c>
      <c r="X2456" s="49" t="s">
        <v>398</v>
      </c>
      <c r="Y2456" s="55"/>
      <c r="Z2456" s="55"/>
      <c r="AA2456" s="55"/>
      <c r="AB2456" s="55"/>
      <c r="AC2456" s="55"/>
      <c r="AD2456" s="66"/>
      <c r="AE2456" s="56"/>
      <c r="AF2456" s="56"/>
      <c r="AG2456" s="56"/>
      <c r="AH2456" s="56"/>
      <c r="AI2456" s="56"/>
      <c r="AJ2456" s="56"/>
      <c r="AK2456" s="56"/>
    </row>
    <row r="2457" ht="26.25" customHeight="1">
      <c r="A2457" s="40">
        <v>2341.0</v>
      </c>
      <c r="B2457" s="49" t="s">
        <v>12530</v>
      </c>
      <c r="C2457" s="49" t="s">
        <v>12531</v>
      </c>
      <c r="D2457" s="68" t="s">
        <v>12532</v>
      </c>
      <c r="E2457" s="68"/>
      <c r="F2457" s="41" t="s">
        <v>101</v>
      </c>
      <c r="G2457" s="40" t="s">
        <v>102</v>
      </c>
      <c r="H2457" s="49" t="s">
        <v>12533</v>
      </c>
      <c r="I2457" s="49" t="s">
        <v>11230</v>
      </c>
      <c r="J2457" s="69" t="s">
        <v>11</v>
      </c>
      <c r="K2457" s="49" t="s">
        <v>212</v>
      </c>
      <c r="L2457" s="52">
        <v>8.1220869488E10</v>
      </c>
      <c r="M2457" s="40">
        <v>8.5310561891E10</v>
      </c>
      <c r="N2457" s="49" t="s">
        <v>12530</v>
      </c>
      <c r="O2457" s="53" t="s">
        <v>1842</v>
      </c>
      <c r="P2457" s="116" t="s">
        <v>123</v>
      </c>
      <c r="Q2457" s="49" t="s">
        <v>3099</v>
      </c>
      <c r="R2457" s="49" t="s">
        <v>12534</v>
      </c>
      <c r="S2457" s="49" t="s">
        <v>9541</v>
      </c>
      <c r="T2457" s="49" t="s">
        <v>167</v>
      </c>
      <c r="U2457" s="49" t="s">
        <v>12535</v>
      </c>
      <c r="V2457" s="49" t="s">
        <v>12536</v>
      </c>
      <c r="W2457" s="49" t="s">
        <v>2275</v>
      </c>
      <c r="X2457" s="49" t="s">
        <v>12531</v>
      </c>
      <c r="Y2457" s="55"/>
      <c r="Z2457" s="55"/>
      <c r="AA2457" s="55"/>
      <c r="AB2457" s="55"/>
      <c r="AC2457" s="55"/>
      <c r="AD2457" s="66"/>
      <c r="AE2457" s="56"/>
      <c r="AF2457" s="56"/>
      <c r="AG2457" s="56"/>
      <c r="AH2457" s="56"/>
      <c r="AI2457" s="56"/>
      <c r="AJ2457" s="56"/>
      <c r="AK2457" s="56"/>
    </row>
    <row r="2458" ht="26.25" customHeight="1">
      <c r="A2458" s="40">
        <v>2342.0</v>
      </c>
      <c r="B2458" s="49" t="s">
        <v>12537</v>
      </c>
      <c r="C2458" s="49" t="s">
        <v>12538</v>
      </c>
      <c r="D2458" s="114">
        <v>34403.0</v>
      </c>
      <c r="E2458" s="114"/>
      <c r="F2458" s="41" t="s">
        <v>101</v>
      </c>
      <c r="G2458" s="40" t="s">
        <v>102</v>
      </c>
      <c r="H2458" s="49" t="s">
        <v>12539</v>
      </c>
      <c r="I2458" s="49" t="s">
        <v>3149</v>
      </c>
      <c r="J2458" s="69" t="s">
        <v>16</v>
      </c>
      <c r="K2458" s="49" t="s">
        <v>145</v>
      </c>
      <c r="L2458" s="52">
        <v>8.589547995E10</v>
      </c>
      <c r="M2458" s="40">
        <v>8.5736918279E10</v>
      </c>
      <c r="N2458" s="49" t="s">
        <v>12537</v>
      </c>
      <c r="O2458" s="53" t="s">
        <v>177</v>
      </c>
      <c r="P2458" s="116" t="s">
        <v>123</v>
      </c>
      <c r="Q2458" s="49" t="s">
        <v>12540</v>
      </c>
      <c r="R2458" s="49" t="s">
        <v>12541</v>
      </c>
      <c r="S2458" s="49" t="s">
        <v>12542</v>
      </c>
      <c r="T2458" s="49" t="s">
        <v>167</v>
      </c>
      <c r="U2458" s="49" t="s">
        <v>1716</v>
      </c>
      <c r="V2458" s="49" t="s">
        <v>12543</v>
      </c>
      <c r="W2458" s="49" t="s">
        <v>2275</v>
      </c>
      <c r="X2458" s="49" t="s">
        <v>12538</v>
      </c>
      <c r="Y2458" s="55"/>
      <c r="Z2458" s="55"/>
      <c r="AA2458" s="55"/>
      <c r="AB2458" s="55"/>
      <c r="AC2458" s="55"/>
      <c r="AD2458" s="66"/>
      <c r="AE2458" s="56"/>
      <c r="AF2458" s="56"/>
      <c r="AG2458" s="56"/>
      <c r="AH2458" s="56"/>
      <c r="AI2458" s="56"/>
      <c r="AJ2458" s="56"/>
      <c r="AK2458" s="56"/>
    </row>
    <row r="2459" ht="26.25" customHeight="1">
      <c r="A2459" s="40">
        <v>2343.0</v>
      </c>
      <c r="B2459" s="49" t="s">
        <v>12544</v>
      </c>
      <c r="C2459" s="118" t="s">
        <v>12545</v>
      </c>
      <c r="D2459" s="114">
        <v>35127.0</v>
      </c>
      <c r="E2459" s="114"/>
      <c r="F2459" s="41" t="s">
        <v>101</v>
      </c>
      <c r="G2459" s="40" t="s">
        <v>102</v>
      </c>
      <c r="H2459" s="49" t="s">
        <v>12546</v>
      </c>
      <c r="I2459" s="49" t="s">
        <v>7584</v>
      </c>
      <c r="J2459" s="69" t="s">
        <v>16</v>
      </c>
      <c r="K2459" s="49" t="s">
        <v>105</v>
      </c>
      <c r="L2459" s="52">
        <v>8.7860505819E10</v>
      </c>
      <c r="M2459" s="40">
        <v>6.285935131884E12</v>
      </c>
      <c r="N2459" s="40" t="s">
        <v>12547</v>
      </c>
      <c r="O2459" s="53" t="s">
        <v>106</v>
      </c>
      <c r="P2459" s="116" t="s">
        <v>123</v>
      </c>
      <c r="Q2459" s="40" t="s">
        <v>108</v>
      </c>
      <c r="R2459" s="49" t="s">
        <v>2281</v>
      </c>
      <c r="S2459" s="49" t="s">
        <v>12548</v>
      </c>
      <c r="T2459" s="49" t="s">
        <v>167</v>
      </c>
      <c r="U2459" s="49" t="s">
        <v>12549</v>
      </c>
      <c r="V2459" s="49" t="s">
        <v>12550</v>
      </c>
      <c r="W2459" s="49" t="s">
        <v>159</v>
      </c>
      <c r="X2459" s="49" t="s">
        <v>12551</v>
      </c>
      <c r="Y2459" s="55"/>
      <c r="Z2459" s="40"/>
      <c r="AA2459" s="55"/>
      <c r="AB2459" s="40"/>
      <c r="AC2459" s="40"/>
      <c r="AD2459" s="55"/>
      <c r="AE2459" s="56"/>
      <c r="AF2459" s="56"/>
      <c r="AG2459" s="56"/>
      <c r="AH2459" s="56"/>
      <c r="AI2459" s="56"/>
      <c r="AJ2459" s="56"/>
      <c r="AK2459" s="56"/>
    </row>
    <row r="2460" ht="26.25" customHeight="1">
      <c r="A2460" s="40">
        <v>2344.0</v>
      </c>
      <c r="B2460" s="49" t="s">
        <v>12552</v>
      </c>
      <c r="C2460" s="118" t="s">
        <v>12553</v>
      </c>
      <c r="D2460" s="114">
        <v>31573.0</v>
      </c>
      <c r="E2460" s="114"/>
      <c r="F2460" s="41" t="s">
        <v>101</v>
      </c>
      <c r="G2460" s="40" t="s">
        <v>3097</v>
      </c>
      <c r="H2460" s="49" t="s">
        <v>12554</v>
      </c>
      <c r="I2460" s="49" t="s">
        <v>121</v>
      </c>
      <c r="J2460" s="69" t="s">
        <v>15</v>
      </c>
      <c r="K2460" s="49" t="s">
        <v>105</v>
      </c>
      <c r="L2460" s="52">
        <v>8.1383894532E10</v>
      </c>
      <c r="M2460" s="40">
        <v>8.1385323251E10</v>
      </c>
      <c r="N2460" s="40" t="s">
        <v>12552</v>
      </c>
      <c r="O2460" s="53" t="s">
        <v>106</v>
      </c>
      <c r="P2460" s="116" t="s">
        <v>123</v>
      </c>
      <c r="Q2460" s="49" t="s">
        <v>139</v>
      </c>
      <c r="R2460" s="49" t="s">
        <v>12555</v>
      </c>
      <c r="S2460" s="49" t="s">
        <v>12556</v>
      </c>
      <c r="T2460" s="49" t="s">
        <v>1636</v>
      </c>
      <c r="U2460" s="49" t="s">
        <v>12557</v>
      </c>
      <c r="V2460" s="49" t="s">
        <v>12558</v>
      </c>
      <c r="W2460" s="49" t="s">
        <v>593</v>
      </c>
      <c r="X2460" s="49" t="s">
        <v>593</v>
      </c>
      <c r="Y2460" s="55"/>
      <c r="Z2460" s="55"/>
      <c r="AA2460" s="55"/>
      <c r="AB2460" s="55"/>
      <c r="AC2460" s="55"/>
      <c r="AD2460" s="66"/>
      <c r="AE2460" s="56"/>
      <c r="AF2460" s="56"/>
      <c r="AG2460" s="56"/>
      <c r="AH2460" s="56"/>
      <c r="AI2460" s="56"/>
      <c r="AJ2460" s="56"/>
      <c r="AK2460" s="56"/>
    </row>
    <row r="2461" ht="26.25" customHeight="1">
      <c r="A2461" s="40">
        <v>2345.0</v>
      </c>
      <c r="B2461" s="49" t="s">
        <v>12559</v>
      </c>
      <c r="C2461" s="49" t="s">
        <v>12560</v>
      </c>
      <c r="D2461" s="68" t="s">
        <v>12561</v>
      </c>
      <c r="E2461" s="68"/>
      <c r="F2461" s="41" t="s">
        <v>119</v>
      </c>
      <c r="G2461" s="40" t="s">
        <v>102</v>
      </c>
      <c r="H2461" s="49" t="s">
        <v>12562</v>
      </c>
      <c r="I2461" s="49" t="s">
        <v>12563</v>
      </c>
      <c r="J2461" s="69" t="s">
        <v>16</v>
      </c>
      <c r="K2461" s="49" t="s">
        <v>145</v>
      </c>
      <c r="L2461" s="52">
        <v>8.1233359961E10</v>
      </c>
      <c r="M2461" s="40">
        <v>8.1235550414E10</v>
      </c>
      <c r="N2461" s="49" t="s">
        <v>12564</v>
      </c>
      <c r="O2461" s="53" t="s">
        <v>1842</v>
      </c>
      <c r="P2461" s="116" t="s">
        <v>138</v>
      </c>
      <c r="Q2461" s="49" t="s">
        <v>2270</v>
      </c>
      <c r="R2461" s="49" t="s">
        <v>12565</v>
      </c>
      <c r="S2461" s="49" t="s">
        <v>12566</v>
      </c>
      <c r="T2461" s="49" t="s">
        <v>1636</v>
      </c>
      <c r="U2461" s="49" t="s">
        <v>12567</v>
      </c>
      <c r="V2461" s="49" t="s">
        <v>12434</v>
      </c>
      <c r="W2461" s="49" t="s">
        <v>159</v>
      </c>
      <c r="X2461" s="49" t="s">
        <v>12568</v>
      </c>
      <c r="Y2461" s="55"/>
      <c r="Z2461" s="55"/>
      <c r="AA2461" s="55"/>
      <c r="AB2461" s="55"/>
      <c r="AC2461" s="55"/>
      <c r="AD2461" s="55"/>
      <c r="AE2461" s="56"/>
      <c r="AF2461" s="56"/>
      <c r="AG2461" s="56"/>
      <c r="AH2461" s="56"/>
      <c r="AI2461" s="56"/>
      <c r="AJ2461" s="56"/>
      <c r="AK2461" s="56"/>
    </row>
    <row r="2462" ht="26.25" customHeight="1">
      <c r="A2462" s="10">
        <f>A2461+1</f>
        <v>2346</v>
      </c>
      <c r="B2462" s="56"/>
      <c r="C2462" s="66" t="s">
        <v>12569</v>
      </c>
      <c r="D2462" s="61">
        <v>34157.0</v>
      </c>
      <c r="E2462" s="61"/>
      <c r="F2462" s="78" t="s">
        <v>101</v>
      </c>
      <c r="G2462" s="66" t="s">
        <v>102</v>
      </c>
      <c r="H2462" s="66" t="s">
        <v>12570</v>
      </c>
      <c r="I2462" s="66" t="s">
        <v>12571</v>
      </c>
      <c r="J2462" s="66" t="s">
        <v>11</v>
      </c>
      <c r="K2462" s="66" t="s">
        <v>314</v>
      </c>
      <c r="L2462" s="79">
        <v>8.2110937282E10</v>
      </c>
      <c r="M2462" s="80">
        <v>8.569524968E10</v>
      </c>
      <c r="N2462" s="66" t="s">
        <v>12572</v>
      </c>
      <c r="O2462" s="81" t="s">
        <v>137</v>
      </c>
      <c r="P2462" s="66" t="s">
        <v>123</v>
      </c>
      <c r="Q2462" s="66" t="s">
        <v>588</v>
      </c>
      <c r="R2462" s="66" t="s">
        <v>394</v>
      </c>
      <c r="S2462" s="66"/>
      <c r="T2462" s="66" t="s">
        <v>126</v>
      </c>
      <c r="U2462" s="66" t="s">
        <v>12573</v>
      </c>
      <c r="V2462" s="66" t="s">
        <v>12574</v>
      </c>
      <c r="W2462" s="66" t="s">
        <v>593</v>
      </c>
      <c r="X2462" s="66" t="s">
        <v>12575</v>
      </c>
      <c r="Y2462" s="82" t="s">
        <v>12576</v>
      </c>
      <c r="Z2462" s="66" t="s">
        <v>12577</v>
      </c>
      <c r="AA2462" s="82" t="s">
        <v>12578</v>
      </c>
      <c r="AB2462" s="82" t="s">
        <v>12579</v>
      </c>
      <c r="AC2462" s="66" t="s">
        <v>12580</v>
      </c>
      <c r="AD2462" s="82" t="s">
        <v>12581</v>
      </c>
      <c r="AE2462" s="66"/>
      <c r="AF2462" s="56"/>
      <c r="AG2462" s="56"/>
      <c r="AH2462" s="56"/>
      <c r="AI2462" s="56"/>
      <c r="AJ2462" s="56"/>
      <c r="AK2462" s="56"/>
    </row>
    <row r="2463" ht="26.25" customHeight="1">
      <c r="A2463" s="40">
        <v>2346.0</v>
      </c>
      <c r="B2463" s="49" t="s">
        <v>12582</v>
      </c>
      <c r="C2463" s="49" t="s">
        <v>12583</v>
      </c>
      <c r="D2463" s="68" t="s">
        <v>12584</v>
      </c>
      <c r="E2463" s="68"/>
      <c r="F2463" s="41" t="s">
        <v>101</v>
      </c>
      <c r="G2463" s="40" t="s">
        <v>102</v>
      </c>
      <c r="H2463" s="49" t="s">
        <v>12585</v>
      </c>
      <c r="I2463" s="49" t="s">
        <v>5644</v>
      </c>
      <c r="J2463" s="69" t="s">
        <v>54</v>
      </c>
      <c r="K2463" s="49" t="s">
        <v>145</v>
      </c>
      <c r="L2463" s="52">
        <v>8.2269552976E10</v>
      </c>
      <c r="M2463" s="40">
        <v>8.126724074E9</v>
      </c>
      <c r="N2463" s="49" t="s">
        <v>12582</v>
      </c>
      <c r="O2463" s="53" t="s">
        <v>1842</v>
      </c>
      <c r="P2463" s="116" t="s">
        <v>123</v>
      </c>
      <c r="Q2463" s="49" t="s">
        <v>3099</v>
      </c>
      <c r="R2463" s="49" t="s">
        <v>12586</v>
      </c>
      <c r="S2463" s="49" t="s">
        <v>12587</v>
      </c>
      <c r="T2463" s="49" t="s">
        <v>167</v>
      </c>
      <c r="U2463" s="49" t="s">
        <v>12588</v>
      </c>
      <c r="V2463" s="49" t="s">
        <v>12589</v>
      </c>
      <c r="W2463" s="49" t="s">
        <v>263</v>
      </c>
      <c r="X2463" s="49" t="s">
        <v>12590</v>
      </c>
      <c r="Y2463" s="55"/>
      <c r="Z2463" s="55"/>
      <c r="AA2463" s="55"/>
      <c r="AB2463" s="55"/>
      <c r="AC2463" s="55"/>
      <c r="AD2463" s="55"/>
      <c r="AE2463" s="56"/>
      <c r="AF2463" s="56"/>
      <c r="AG2463" s="56"/>
      <c r="AH2463" s="56"/>
      <c r="AI2463" s="56"/>
      <c r="AJ2463" s="56"/>
      <c r="AK2463" s="56"/>
    </row>
    <row r="2464" ht="26.25" customHeight="1">
      <c r="A2464" s="40">
        <v>2347.0</v>
      </c>
      <c r="B2464" s="49" t="s">
        <v>12591</v>
      </c>
      <c r="C2464" s="49" t="s">
        <v>12592</v>
      </c>
      <c r="D2464" s="68" t="s">
        <v>12593</v>
      </c>
      <c r="E2464" s="68"/>
      <c r="F2464" s="41" t="s">
        <v>119</v>
      </c>
      <c r="G2464" s="40" t="s">
        <v>3097</v>
      </c>
      <c r="H2464" s="49" t="s">
        <v>12594</v>
      </c>
      <c r="I2464" s="49" t="s">
        <v>12595</v>
      </c>
      <c r="J2464" s="69" t="s">
        <v>16</v>
      </c>
      <c r="K2464" s="49" t="s">
        <v>105</v>
      </c>
      <c r="L2464" s="52">
        <v>8.164300436E9</v>
      </c>
      <c r="M2464" s="40">
        <v>8.566209785E9</v>
      </c>
      <c r="N2464" s="49" t="s">
        <v>12596</v>
      </c>
      <c r="O2464" s="53" t="s">
        <v>1842</v>
      </c>
      <c r="P2464" s="116" t="s">
        <v>138</v>
      </c>
      <c r="Q2464" s="49" t="s">
        <v>3099</v>
      </c>
      <c r="R2464" s="49" t="s">
        <v>10434</v>
      </c>
      <c r="S2464" s="49" t="s">
        <v>1244</v>
      </c>
      <c r="T2464" s="49" t="s">
        <v>167</v>
      </c>
      <c r="U2464" s="49" t="s">
        <v>12597</v>
      </c>
      <c r="V2464" s="49" t="s">
        <v>12598</v>
      </c>
      <c r="W2464" s="49" t="s">
        <v>593</v>
      </c>
      <c r="X2464" s="49" t="s">
        <v>12599</v>
      </c>
      <c r="Y2464" s="55"/>
      <c r="Z2464" s="55"/>
      <c r="AA2464" s="55"/>
      <c r="AB2464" s="55"/>
      <c r="AC2464" s="55"/>
      <c r="AD2464" s="55"/>
      <c r="AE2464" s="56"/>
      <c r="AF2464" s="56"/>
      <c r="AG2464" s="56"/>
      <c r="AH2464" s="56"/>
      <c r="AI2464" s="56"/>
      <c r="AJ2464" s="56"/>
      <c r="AK2464" s="56"/>
    </row>
    <row r="2465" ht="26.25" customHeight="1">
      <c r="A2465" s="40">
        <v>2348.0</v>
      </c>
      <c r="B2465" s="49" t="s">
        <v>12600</v>
      </c>
      <c r="C2465" s="49" t="s">
        <v>12601</v>
      </c>
      <c r="D2465" s="114">
        <v>33981.0</v>
      </c>
      <c r="E2465" s="114"/>
      <c r="F2465" s="41" t="s">
        <v>119</v>
      </c>
      <c r="G2465" s="40" t="s">
        <v>102</v>
      </c>
      <c r="H2465" s="49" t="s">
        <v>12602</v>
      </c>
      <c r="I2465" s="49" t="s">
        <v>3643</v>
      </c>
      <c r="J2465" s="69" t="s">
        <v>11</v>
      </c>
      <c r="K2465" s="49" t="s">
        <v>145</v>
      </c>
      <c r="L2465" s="52">
        <v>8.3872612835E10</v>
      </c>
      <c r="M2465" s="40">
        <v>8.3872612835E10</v>
      </c>
      <c r="N2465" s="49" t="s">
        <v>12600</v>
      </c>
      <c r="O2465" s="53" t="s">
        <v>177</v>
      </c>
      <c r="P2465" s="116" t="s">
        <v>123</v>
      </c>
      <c r="Q2465" s="49" t="s">
        <v>3099</v>
      </c>
      <c r="R2465" s="49" t="s">
        <v>1716</v>
      </c>
      <c r="S2465" s="49" t="s">
        <v>1244</v>
      </c>
      <c r="T2465" s="49" t="s">
        <v>167</v>
      </c>
      <c r="U2465" s="49" t="s">
        <v>12603</v>
      </c>
      <c r="V2465" s="49" t="s">
        <v>12604</v>
      </c>
      <c r="W2465" s="49" t="s">
        <v>114</v>
      </c>
      <c r="X2465" s="49" t="s">
        <v>12605</v>
      </c>
      <c r="Y2465" s="55"/>
      <c r="Z2465" s="55"/>
      <c r="AA2465" s="68"/>
      <c r="AB2465" s="55"/>
      <c r="AC2465" s="55"/>
      <c r="AD2465" s="55"/>
      <c r="AE2465" s="56"/>
      <c r="AF2465" s="56"/>
      <c r="AG2465" s="56"/>
      <c r="AH2465" s="56"/>
      <c r="AI2465" s="56"/>
      <c r="AJ2465" s="56"/>
      <c r="AK2465" s="56"/>
    </row>
    <row r="2466" ht="26.25" customHeight="1">
      <c r="A2466" s="40">
        <v>2349.0</v>
      </c>
      <c r="B2466" s="49" t="s">
        <v>12606</v>
      </c>
      <c r="C2466" s="49" t="s">
        <v>12607</v>
      </c>
      <c r="D2466" s="68" t="s">
        <v>12608</v>
      </c>
      <c r="E2466" s="68"/>
      <c r="F2466" s="41" t="s">
        <v>119</v>
      </c>
      <c r="G2466" s="40" t="s">
        <v>9283</v>
      </c>
      <c r="H2466" s="49" t="s">
        <v>12609</v>
      </c>
      <c r="I2466" s="49" t="s">
        <v>237</v>
      </c>
      <c r="J2466" s="69" t="s">
        <v>24</v>
      </c>
      <c r="K2466" s="49" t="s">
        <v>145</v>
      </c>
      <c r="L2466" s="52">
        <v>8.2137900803E10</v>
      </c>
      <c r="M2466" s="53">
        <v>8.2242154016E10</v>
      </c>
      <c r="N2466" s="49" t="s">
        <v>12606</v>
      </c>
      <c r="O2466" s="40" t="s">
        <v>384</v>
      </c>
      <c r="P2466" s="49" t="s">
        <v>138</v>
      </c>
      <c r="Q2466" s="49" t="s">
        <v>3099</v>
      </c>
      <c r="R2466" s="49" t="s">
        <v>12610</v>
      </c>
      <c r="S2466" s="49" t="s">
        <v>12611</v>
      </c>
      <c r="T2466" s="49" t="s">
        <v>1636</v>
      </c>
      <c r="U2466" s="49" t="s">
        <v>12612</v>
      </c>
      <c r="V2466" s="49" t="s">
        <v>12613</v>
      </c>
      <c r="W2466" s="49" t="s">
        <v>593</v>
      </c>
      <c r="X2466" s="49" t="s">
        <v>12614</v>
      </c>
      <c r="Y2466" s="55"/>
      <c r="Z2466" s="55"/>
      <c r="AA2466" s="55"/>
      <c r="AB2466" s="55"/>
      <c r="AC2466" s="55"/>
      <c r="AD2466" s="55"/>
      <c r="AE2466" s="56"/>
      <c r="AF2466" s="56"/>
      <c r="AG2466" s="56"/>
      <c r="AH2466" s="56"/>
      <c r="AI2466" s="56"/>
      <c r="AJ2466" s="56"/>
      <c r="AK2466" s="56"/>
    </row>
    <row r="2467" ht="26.25" customHeight="1">
      <c r="A2467" s="40">
        <v>2350.0</v>
      </c>
      <c r="B2467" s="49" t="s">
        <v>12615</v>
      </c>
      <c r="C2467" s="49" t="s">
        <v>12616</v>
      </c>
      <c r="D2467" s="68" t="s">
        <v>12617</v>
      </c>
      <c r="E2467" s="68"/>
      <c r="F2467" s="41" t="s">
        <v>119</v>
      </c>
      <c r="G2467" s="40" t="s">
        <v>102</v>
      </c>
      <c r="H2467" s="49" t="s">
        <v>12618</v>
      </c>
      <c r="I2467" s="49" t="s">
        <v>3932</v>
      </c>
      <c r="J2467" s="69" t="s">
        <v>10</v>
      </c>
      <c r="K2467" s="49" t="s">
        <v>105</v>
      </c>
      <c r="L2467" s="52">
        <v>8.1228814722E10</v>
      </c>
      <c r="M2467" s="53">
        <v>8.1337563847E10</v>
      </c>
      <c r="N2467" s="49" t="s">
        <v>12615</v>
      </c>
      <c r="O2467" s="40" t="s">
        <v>1842</v>
      </c>
      <c r="P2467" s="49" t="s">
        <v>12619</v>
      </c>
      <c r="Q2467" s="49" t="s">
        <v>3099</v>
      </c>
      <c r="R2467" s="49" t="s">
        <v>12620</v>
      </c>
      <c r="S2467" s="49" t="s">
        <v>12621</v>
      </c>
      <c r="T2467" s="49" t="s">
        <v>167</v>
      </c>
      <c r="U2467" s="49" t="s">
        <v>12622</v>
      </c>
      <c r="V2467" s="49" t="s">
        <v>12623</v>
      </c>
      <c r="W2467" s="49" t="s">
        <v>10187</v>
      </c>
      <c r="X2467" s="49" t="s">
        <v>12624</v>
      </c>
      <c r="Y2467" s="55"/>
      <c r="Z2467" s="55"/>
      <c r="AA2467" s="55"/>
      <c r="AB2467" s="55"/>
      <c r="AC2467" s="55"/>
      <c r="AD2467" s="55"/>
      <c r="AE2467" s="56"/>
      <c r="AF2467" s="56"/>
      <c r="AG2467" s="56"/>
      <c r="AH2467" s="56"/>
      <c r="AI2467" s="56"/>
      <c r="AJ2467" s="56"/>
      <c r="AK2467" s="56"/>
    </row>
    <row r="2468" ht="26.25" customHeight="1">
      <c r="A2468" s="40">
        <v>2351.0</v>
      </c>
      <c r="B2468" s="49" t="s">
        <v>12625</v>
      </c>
      <c r="C2468" s="49" t="s">
        <v>12626</v>
      </c>
      <c r="D2468" s="68" t="s">
        <v>12627</v>
      </c>
      <c r="E2468" s="68"/>
      <c r="F2468" s="41" t="s">
        <v>119</v>
      </c>
      <c r="G2468" s="40" t="s">
        <v>102</v>
      </c>
      <c r="H2468" s="49" t="s">
        <v>12628</v>
      </c>
      <c r="I2468" s="49" t="s">
        <v>3624</v>
      </c>
      <c r="J2468" s="69" t="s">
        <v>10</v>
      </c>
      <c r="K2468" s="49" t="s">
        <v>145</v>
      </c>
      <c r="L2468" s="52">
        <v>8.5875824254E10</v>
      </c>
      <c r="M2468" s="53">
        <v>8.5847554205E10</v>
      </c>
      <c r="N2468" s="49" t="s">
        <v>12629</v>
      </c>
      <c r="O2468" s="40" t="s">
        <v>106</v>
      </c>
      <c r="P2468" s="49" t="s">
        <v>138</v>
      </c>
      <c r="Q2468" s="49" t="s">
        <v>3099</v>
      </c>
      <c r="R2468" s="49" t="s">
        <v>12630</v>
      </c>
      <c r="S2468" s="49" t="s">
        <v>12631</v>
      </c>
      <c r="T2468" s="49" t="s">
        <v>1636</v>
      </c>
      <c r="U2468" s="49" t="s">
        <v>12632</v>
      </c>
      <c r="V2468" s="49" t="s">
        <v>1366</v>
      </c>
      <c r="W2468" s="49" t="s">
        <v>593</v>
      </c>
      <c r="X2468" s="49" t="s">
        <v>12633</v>
      </c>
      <c r="Y2468" s="55"/>
      <c r="Z2468" s="55"/>
      <c r="AA2468" s="55"/>
      <c r="AB2468" s="55"/>
      <c r="AC2468" s="55"/>
      <c r="AD2468" s="55"/>
      <c r="AE2468" s="56"/>
      <c r="AF2468" s="56"/>
      <c r="AG2468" s="56"/>
      <c r="AH2468" s="56"/>
      <c r="AI2468" s="56"/>
      <c r="AJ2468" s="56"/>
      <c r="AK2468" s="56"/>
    </row>
    <row r="2469" ht="26.25" customHeight="1">
      <c r="A2469" s="40">
        <v>2352.0</v>
      </c>
      <c r="B2469" s="49" t="s">
        <v>12634</v>
      </c>
      <c r="C2469" s="49" t="s">
        <v>12635</v>
      </c>
      <c r="D2469" s="68" t="s">
        <v>12636</v>
      </c>
      <c r="E2469" s="68"/>
      <c r="F2469" s="41" t="s">
        <v>119</v>
      </c>
      <c r="G2469" s="40" t="s">
        <v>102</v>
      </c>
      <c r="H2469" s="49" t="s">
        <v>12637</v>
      </c>
      <c r="I2469" s="49" t="s">
        <v>237</v>
      </c>
      <c r="J2469" s="69" t="s">
        <v>24</v>
      </c>
      <c r="K2469" s="49" t="s">
        <v>145</v>
      </c>
      <c r="L2469" s="52">
        <v>6.285882939424E12</v>
      </c>
      <c r="M2469" s="53">
        <v>6.28573E12</v>
      </c>
      <c r="N2469" s="49" t="s">
        <v>12634</v>
      </c>
      <c r="O2469" s="40" t="s">
        <v>1842</v>
      </c>
      <c r="P2469" s="49" t="s">
        <v>123</v>
      </c>
      <c r="Q2469" s="49" t="s">
        <v>3099</v>
      </c>
      <c r="R2469" s="49" t="s">
        <v>12638</v>
      </c>
      <c r="S2469" s="49" t="s">
        <v>12639</v>
      </c>
      <c r="T2469" s="49" t="s">
        <v>167</v>
      </c>
      <c r="U2469" s="49" t="s">
        <v>12640</v>
      </c>
      <c r="V2469" s="49" t="s">
        <v>12641</v>
      </c>
      <c r="W2469" s="49" t="s">
        <v>593</v>
      </c>
      <c r="X2469" s="49" t="s">
        <v>12642</v>
      </c>
      <c r="Y2469" s="55"/>
      <c r="Z2469" s="55"/>
      <c r="AA2469" s="55"/>
      <c r="AB2469" s="55"/>
      <c r="AC2469" s="55"/>
      <c r="AD2469" s="55"/>
      <c r="AE2469" s="56"/>
      <c r="AF2469" s="56"/>
      <c r="AG2469" s="56"/>
      <c r="AH2469" s="56"/>
      <c r="AI2469" s="56"/>
      <c r="AJ2469" s="56"/>
      <c r="AK2469" s="56"/>
    </row>
    <row r="2470" ht="26.25" customHeight="1">
      <c r="A2470" s="40">
        <v>2353.0</v>
      </c>
      <c r="B2470" s="49" t="s">
        <v>12643</v>
      </c>
      <c r="C2470" s="49" t="s">
        <v>12644</v>
      </c>
      <c r="D2470" s="68" t="s">
        <v>12645</v>
      </c>
      <c r="E2470" s="68"/>
      <c r="F2470" s="41" t="s">
        <v>101</v>
      </c>
      <c r="G2470" s="40" t="s">
        <v>102</v>
      </c>
      <c r="H2470" s="49" t="s">
        <v>12646</v>
      </c>
      <c r="I2470" s="49" t="s">
        <v>12647</v>
      </c>
      <c r="J2470" s="69" t="s">
        <v>46</v>
      </c>
      <c r="K2470" s="49" t="s">
        <v>105</v>
      </c>
      <c r="L2470" s="52">
        <v>8.5359475874E10</v>
      </c>
      <c r="M2470" s="53">
        <v>8.2170571249E10</v>
      </c>
      <c r="N2470" s="49" t="s">
        <v>12643</v>
      </c>
      <c r="O2470" s="40" t="s">
        <v>1842</v>
      </c>
      <c r="P2470" s="49" t="s">
        <v>138</v>
      </c>
      <c r="Q2470" s="49" t="s">
        <v>3099</v>
      </c>
      <c r="R2470" s="49" t="s">
        <v>12648</v>
      </c>
      <c r="S2470" s="49" t="s">
        <v>589</v>
      </c>
      <c r="T2470" s="49" t="s">
        <v>167</v>
      </c>
      <c r="U2470" s="49" t="s">
        <v>12649</v>
      </c>
      <c r="V2470" s="49" t="s">
        <v>12650</v>
      </c>
      <c r="W2470" s="49" t="s">
        <v>159</v>
      </c>
      <c r="X2470" s="49" t="s">
        <v>12651</v>
      </c>
      <c r="Y2470" s="55"/>
      <c r="Z2470" s="55"/>
      <c r="AA2470" s="55"/>
      <c r="AB2470" s="55"/>
      <c r="AC2470" s="55"/>
      <c r="AD2470" s="55"/>
      <c r="AE2470" s="56"/>
      <c r="AF2470" s="56"/>
      <c r="AG2470" s="56"/>
      <c r="AH2470" s="56"/>
      <c r="AI2470" s="56"/>
      <c r="AJ2470" s="56"/>
      <c r="AK2470" s="56"/>
    </row>
    <row r="2471" ht="26.25" customHeight="1">
      <c r="A2471" s="40">
        <v>2354.0</v>
      </c>
      <c r="B2471" s="49" t="s">
        <v>12652</v>
      </c>
      <c r="C2471" s="49" t="s">
        <v>12653</v>
      </c>
      <c r="D2471" s="67">
        <v>35161.0</v>
      </c>
      <c r="E2471" s="67"/>
      <c r="F2471" s="41" t="s">
        <v>119</v>
      </c>
      <c r="G2471" s="40" t="s">
        <v>102</v>
      </c>
      <c r="H2471" s="49" t="s">
        <v>12654</v>
      </c>
      <c r="I2471" s="49" t="s">
        <v>2438</v>
      </c>
      <c r="J2471" s="69" t="s">
        <v>11</v>
      </c>
      <c r="K2471" s="49" t="s">
        <v>145</v>
      </c>
      <c r="L2471" s="52">
        <v>8.1280113096E10</v>
      </c>
      <c r="M2471" s="53">
        <v>8.9504607896E10</v>
      </c>
      <c r="N2471" s="49" t="s">
        <v>12652</v>
      </c>
      <c r="O2471" s="40" t="s">
        <v>1842</v>
      </c>
      <c r="P2471" s="49" t="s">
        <v>138</v>
      </c>
      <c r="Q2471" s="49" t="s">
        <v>3099</v>
      </c>
      <c r="R2471" s="49" t="s">
        <v>278</v>
      </c>
      <c r="S2471" s="49" t="s">
        <v>278</v>
      </c>
      <c r="T2471" s="49" t="s">
        <v>167</v>
      </c>
      <c r="U2471" s="49" t="s">
        <v>1716</v>
      </c>
      <c r="V2471" s="49" t="s">
        <v>12655</v>
      </c>
      <c r="W2471" s="49" t="s">
        <v>145</v>
      </c>
      <c r="X2471" s="49" t="s">
        <v>12656</v>
      </c>
      <c r="Y2471" s="55"/>
      <c r="Z2471" s="55"/>
      <c r="AA2471" s="55"/>
      <c r="AB2471" s="55"/>
      <c r="AC2471" s="55"/>
      <c r="AD2471" s="55"/>
      <c r="AE2471" s="56"/>
      <c r="AF2471" s="56"/>
      <c r="AG2471" s="56"/>
      <c r="AH2471" s="56"/>
      <c r="AI2471" s="56"/>
      <c r="AJ2471" s="56"/>
      <c r="AK2471" s="56"/>
    </row>
    <row r="2472" ht="26.25" customHeight="1">
      <c r="A2472" s="40">
        <v>2355.0</v>
      </c>
      <c r="B2472" s="49" t="s">
        <v>12657</v>
      </c>
      <c r="C2472" s="49" t="s">
        <v>12658</v>
      </c>
      <c r="D2472" s="68" t="s">
        <v>12659</v>
      </c>
      <c r="E2472" s="68"/>
      <c r="F2472" s="41" t="s">
        <v>101</v>
      </c>
      <c r="G2472" s="40" t="s">
        <v>3097</v>
      </c>
      <c r="H2472" s="49" t="s">
        <v>12660</v>
      </c>
      <c r="I2472" s="49" t="s">
        <v>15</v>
      </c>
      <c r="J2472" s="69" t="s">
        <v>15</v>
      </c>
      <c r="K2472" s="49" t="s">
        <v>105</v>
      </c>
      <c r="L2472" s="52">
        <v>8.124141206E9</v>
      </c>
      <c r="M2472" s="53">
        <v>8.1284318413E10</v>
      </c>
      <c r="N2472" s="40" t="s">
        <v>12661</v>
      </c>
      <c r="O2472" s="40" t="s">
        <v>106</v>
      </c>
      <c r="P2472" s="49" t="s">
        <v>123</v>
      </c>
      <c r="Q2472" s="49" t="s">
        <v>139</v>
      </c>
      <c r="R2472" s="49" t="s">
        <v>12662</v>
      </c>
      <c r="S2472" s="49" t="s">
        <v>12663</v>
      </c>
      <c r="T2472" s="49" t="s">
        <v>1636</v>
      </c>
      <c r="U2472" s="49" t="s">
        <v>1716</v>
      </c>
      <c r="V2472" s="49" t="s">
        <v>12664</v>
      </c>
      <c r="W2472" s="49" t="s">
        <v>159</v>
      </c>
      <c r="X2472" s="49" t="s">
        <v>12665</v>
      </c>
      <c r="Y2472" s="55"/>
      <c r="Z2472" s="55"/>
      <c r="AA2472" s="55"/>
      <c r="AB2472" s="55"/>
      <c r="AC2472" s="55"/>
      <c r="AD2472" s="55"/>
      <c r="AE2472" s="56"/>
      <c r="AF2472" s="56"/>
      <c r="AG2472" s="56"/>
      <c r="AH2472" s="56"/>
      <c r="AI2472" s="56"/>
      <c r="AJ2472" s="56"/>
      <c r="AK2472" s="56"/>
    </row>
    <row r="2473" ht="26.25" customHeight="1">
      <c r="A2473" s="40">
        <v>2356.0</v>
      </c>
      <c r="B2473" s="49" t="s">
        <v>12666</v>
      </c>
      <c r="C2473" s="49" t="s">
        <v>12667</v>
      </c>
      <c r="D2473" s="68" t="s">
        <v>7525</v>
      </c>
      <c r="E2473" s="68"/>
      <c r="F2473" s="41" t="s">
        <v>119</v>
      </c>
      <c r="G2473" s="40" t="s">
        <v>102</v>
      </c>
      <c r="H2473" s="49" t="s">
        <v>12668</v>
      </c>
      <c r="I2473" s="49" t="s">
        <v>12669</v>
      </c>
      <c r="J2473" s="69" t="s">
        <v>21</v>
      </c>
      <c r="K2473" s="49" t="s">
        <v>145</v>
      </c>
      <c r="L2473" s="52">
        <v>8.191918789E10</v>
      </c>
      <c r="M2473" s="53">
        <v>8.2372440085E10</v>
      </c>
      <c r="N2473" s="49" t="s">
        <v>12666</v>
      </c>
      <c r="O2473" s="40" t="s">
        <v>6844</v>
      </c>
      <c r="P2473" s="49" t="s">
        <v>123</v>
      </c>
      <c r="Q2473" s="49" t="s">
        <v>3099</v>
      </c>
      <c r="R2473" s="49" t="s">
        <v>12670</v>
      </c>
      <c r="S2473" s="49" t="s">
        <v>1716</v>
      </c>
      <c r="T2473" s="49" t="s">
        <v>167</v>
      </c>
      <c r="U2473" s="49" t="s">
        <v>12671</v>
      </c>
      <c r="V2473" s="49" t="s">
        <v>12672</v>
      </c>
      <c r="W2473" s="49" t="s">
        <v>145</v>
      </c>
      <c r="X2473" s="49" t="s">
        <v>12673</v>
      </c>
      <c r="Y2473" s="55"/>
      <c r="Z2473" s="55"/>
      <c r="AA2473" s="55"/>
      <c r="AB2473" s="55"/>
      <c r="AC2473" s="55"/>
      <c r="AD2473" s="55"/>
      <c r="AE2473" s="56"/>
      <c r="AF2473" s="56"/>
      <c r="AG2473" s="56"/>
      <c r="AH2473" s="56"/>
      <c r="AI2473" s="56"/>
      <c r="AJ2473" s="56"/>
      <c r="AK2473" s="56"/>
    </row>
    <row r="2474" ht="26.25" customHeight="1">
      <c r="A2474" s="40">
        <v>2357.0</v>
      </c>
      <c r="B2474" s="49" t="s">
        <v>12674</v>
      </c>
      <c r="C2474" s="49" t="s">
        <v>12675</v>
      </c>
      <c r="D2474" s="68" t="s">
        <v>12676</v>
      </c>
      <c r="E2474" s="68"/>
      <c r="F2474" s="41" t="s">
        <v>101</v>
      </c>
      <c r="G2474" s="40" t="s">
        <v>3097</v>
      </c>
      <c r="H2474" s="49" t="s">
        <v>12677</v>
      </c>
      <c r="I2474" s="49" t="s">
        <v>12678</v>
      </c>
      <c r="J2474" s="69" t="s">
        <v>24</v>
      </c>
      <c r="K2474" s="49" t="s">
        <v>105</v>
      </c>
      <c r="L2474" s="52">
        <v>8.564141576E10</v>
      </c>
      <c r="M2474" s="53">
        <v>8.7734355571E10</v>
      </c>
      <c r="N2474" s="49" t="s">
        <v>12674</v>
      </c>
      <c r="O2474" s="40" t="s">
        <v>384</v>
      </c>
      <c r="P2474" s="49" t="s">
        <v>123</v>
      </c>
      <c r="Q2474" s="49" t="s">
        <v>3099</v>
      </c>
      <c r="R2474" s="49" t="s">
        <v>12679</v>
      </c>
      <c r="S2474" s="49" t="s">
        <v>1244</v>
      </c>
      <c r="T2474" s="49" t="s">
        <v>167</v>
      </c>
      <c r="U2474" s="49" t="s">
        <v>12680</v>
      </c>
      <c r="V2474" s="49" t="s">
        <v>12681</v>
      </c>
      <c r="W2474" s="49" t="s">
        <v>114</v>
      </c>
      <c r="X2474" s="49" t="s">
        <v>12682</v>
      </c>
      <c r="Y2474" s="55"/>
      <c r="Z2474" s="55"/>
      <c r="AA2474" s="55"/>
      <c r="AB2474" s="55"/>
      <c r="AC2474" s="55"/>
      <c r="AD2474" s="55"/>
      <c r="AE2474" s="56"/>
      <c r="AF2474" s="56"/>
      <c r="AG2474" s="56"/>
      <c r="AH2474" s="56"/>
      <c r="AI2474" s="56"/>
      <c r="AJ2474" s="56"/>
      <c r="AK2474" s="56"/>
    </row>
    <row r="2475" ht="26.25" customHeight="1">
      <c r="A2475" s="10">
        <f>A2474+1</f>
        <v>2358</v>
      </c>
      <c r="B2475" s="56"/>
      <c r="C2475" s="66" t="s">
        <v>12683</v>
      </c>
      <c r="D2475" s="61">
        <v>35060.0</v>
      </c>
      <c r="E2475" s="62" t="s">
        <v>7525</v>
      </c>
      <c r="F2475" s="78" t="s">
        <v>119</v>
      </c>
      <c r="G2475" s="66" t="s">
        <v>102</v>
      </c>
      <c r="H2475" s="66" t="s">
        <v>12668</v>
      </c>
      <c r="I2475" s="66" t="s">
        <v>12669</v>
      </c>
      <c r="J2475" s="66" t="s">
        <v>21</v>
      </c>
      <c r="K2475" s="66" t="s">
        <v>314</v>
      </c>
      <c r="L2475" s="79">
        <v>8.191918789E10</v>
      </c>
      <c r="M2475" s="80">
        <v>8.2385113151E10</v>
      </c>
      <c r="N2475" s="66" t="s">
        <v>12666</v>
      </c>
      <c r="O2475" s="81" t="s">
        <v>137</v>
      </c>
      <c r="P2475" s="66" t="s">
        <v>123</v>
      </c>
      <c r="Q2475" s="66" t="s">
        <v>588</v>
      </c>
      <c r="R2475" s="66" t="s">
        <v>158</v>
      </c>
      <c r="S2475" s="66" t="s">
        <v>12684</v>
      </c>
      <c r="T2475" s="66" t="s">
        <v>126</v>
      </c>
      <c r="U2475" s="66" t="s">
        <v>12685</v>
      </c>
      <c r="V2475" s="66" t="s">
        <v>12686</v>
      </c>
      <c r="W2475" s="66" t="s">
        <v>593</v>
      </c>
      <c r="X2475" s="66" t="s">
        <v>12673</v>
      </c>
      <c r="Y2475" s="82" t="s">
        <v>12687</v>
      </c>
      <c r="Z2475" s="66" t="s">
        <v>12688</v>
      </c>
      <c r="AA2475" s="82" t="s">
        <v>12689</v>
      </c>
      <c r="AB2475" s="82" t="s">
        <v>12690</v>
      </c>
      <c r="AC2475" s="66" t="s">
        <v>12691</v>
      </c>
      <c r="AD2475" s="82" t="s">
        <v>12692</v>
      </c>
      <c r="AE2475" s="66"/>
      <c r="AF2475" s="56"/>
      <c r="AG2475" s="56"/>
      <c r="AH2475" s="56"/>
      <c r="AI2475" s="56"/>
      <c r="AJ2475" s="56"/>
      <c r="AK2475" s="56"/>
    </row>
    <row r="2476" ht="26.25" customHeight="1">
      <c r="A2476" s="40">
        <v>2358.0</v>
      </c>
      <c r="B2476" s="49" t="s">
        <v>12693</v>
      </c>
      <c r="C2476" s="49" t="s">
        <v>12694</v>
      </c>
      <c r="D2476" s="68" t="s">
        <v>7414</v>
      </c>
      <c r="E2476" s="68"/>
      <c r="F2476" s="41" t="s">
        <v>101</v>
      </c>
      <c r="G2476" s="40" t="s">
        <v>102</v>
      </c>
      <c r="H2476" s="49" t="s">
        <v>12695</v>
      </c>
      <c r="I2476" s="49" t="s">
        <v>12696</v>
      </c>
      <c r="J2476" s="69" t="s">
        <v>13</v>
      </c>
      <c r="K2476" s="49" t="s">
        <v>105</v>
      </c>
      <c r="L2476" s="52">
        <v>8.1315971194E10</v>
      </c>
      <c r="M2476" s="53">
        <v>8.1319836288E10</v>
      </c>
      <c r="N2476" s="49" t="s">
        <v>12693</v>
      </c>
      <c r="O2476" s="40" t="s">
        <v>177</v>
      </c>
      <c r="P2476" s="49" t="s">
        <v>12697</v>
      </c>
      <c r="Q2476" s="49" t="s">
        <v>139</v>
      </c>
      <c r="R2476" s="49" t="s">
        <v>12698</v>
      </c>
      <c r="S2476" s="49" t="s">
        <v>12699</v>
      </c>
      <c r="T2476" s="49" t="s">
        <v>1636</v>
      </c>
      <c r="U2476" s="49" t="s">
        <v>12700</v>
      </c>
      <c r="V2476" s="49" t="s">
        <v>12701</v>
      </c>
      <c r="W2476" s="49" t="s">
        <v>593</v>
      </c>
      <c r="X2476" s="49" t="s">
        <v>12702</v>
      </c>
      <c r="Y2476" s="55"/>
      <c r="Z2476" s="55"/>
      <c r="AA2476" s="55"/>
      <c r="AB2476" s="55"/>
      <c r="AC2476" s="55"/>
      <c r="AD2476" s="55"/>
      <c r="AE2476" s="56"/>
      <c r="AF2476" s="56"/>
      <c r="AG2476" s="56"/>
      <c r="AH2476" s="56"/>
      <c r="AI2476" s="56"/>
      <c r="AJ2476" s="56"/>
      <c r="AK2476" s="56"/>
    </row>
    <row r="2477" ht="26.25" customHeight="1">
      <c r="A2477" s="40">
        <v>2359.0</v>
      </c>
      <c r="B2477" s="49" t="s">
        <v>12703</v>
      </c>
      <c r="C2477" s="49" t="s">
        <v>12704</v>
      </c>
      <c r="D2477" s="67">
        <v>35227.0</v>
      </c>
      <c r="E2477" s="67"/>
      <c r="F2477" s="41" t="s">
        <v>119</v>
      </c>
      <c r="G2477" s="40" t="s">
        <v>102</v>
      </c>
      <c r="H2477" s="49" t="s">
        <v>12705</v>
      </c>
      <c r="I2477" s="49" t="s">
        <v>2937</v>
      </c>
      <c r="J2477" s="69" t="s">
        <v>24</v>
      </c>
      <c r="K2477" s="49" t="s">
        <v>212</v>
      </c>
      <c r="L2477" s="52">
        <v>8.5292769998E10</v>
      </c>
      <c r="M2477" s="53">
        <v>8.121518694E10</v>
      </c>
      <c r="N2477" s="49" t="s">
        <v>12706</v>
      </c>
      <c r="O2477" s="40" t="s">
        <v>1842</v>
      </c>
      <c r="P2477" s="49" t="s">
        <v>123</v>
      </c>
      <c r="Q2477" s="49" t="s">
        <v>3099</v>
      </c>
      <c r="R2477" s="49" t="s">
        <v>12707</v>
      </c>
      <c r="S2477" s="49" t="s">
        <v>1244</v>
      </c>
      <c r="T2477" s="49" t="s">
        <v>1636</v>
      </c>
      <c r="U2477" s="49" t="s">
        <v>12708</v>
      </c>
      <c r="V2477" s="49" t="s">
        <v>12709</v>
      </c>
      <c r="W2477" s="49" t="s">
        <v>5653</v>
      </c>
      <c r="X2477" s="49" t="s">
        <v>12710</v>
      </c>
      <c r="Y2477" s="55"/>
      <c r="Z2477" s="55"/>
      <c r="AA2477" s="55"/>
      <c r="AB2477" s="55"/>
      <c r="AC2477" s="55"/>
      <c r="AD2477" s="55"/>
      <c r="AE2477" s="56"/>
      <c r="AF2477" s="56"/>
      <c r="AG2477" s="56"/>
      <c r="AH2477" s="56"/>
      <c r="AI2477" s="56"/>
      <c r="AJ2477" s="56"/>
      <c r="AK2477" s="56"/>
    </row>
    <row r="2478" ht="26.25" customHeight="1">
      <c r="A2478" s="40">
        <v>2360.0</v>
      </c>
      <c r="B2478" s="49" t="s">
        <v>12711</v>
      </c>
      <c r="C2478" s="49" t="s">
        <v>12712</v>
      </c>
      <c r="D2478" s="68" t="s">
        <v>12713</v>
      </c>
      <c r="E2478" s="68"/>
      <c r="F2478" s="41" t="s">
        <v>101</v>
      </c>
      <c r="G2478" s="40" t="s">
        <v>102</v>
      </c>
      <c r="H2478" s="49" t="s">
        <v>12714</v>
      </c>
      <c r="I2478" s="49" t="s">
        <v>121</v>
      </c>
      <c r="J2478" s="69" t="s">
        <v>15</v>
      </c>
      <c r="K2478" s="49" t="s">
        <v>105</v>
      </c>
      <c r="L2478" s="52">
        <v>8.122107776E9</v>
      </c>
      <c r="M2478" s="53">
        <v>8.1210878487E10</v>
      </c>
      <c r="N2478" s="49" t="s">
        <v>12711</v>
      </c>
      <c r="O2478" s="40" t="s">
        <v>1842</v>
      </c>
      <c r="P2478" s="49" t="s">
        <v>123</v>
      </c>
      <c r="Q2478" s="49" t="s">
        <v>139</v>
      </c>
      <c r="R2478" s="49" t="s">
        <v>12019</v>
      </c>
      <c r="S2478" s="49" t="s">
        <v>12019</v>
      </c>
      <c r="T2478" s="49" t="s">
        <v>1636</v>
      </c>
      <c r="U2478" s="49" t="s">
        <v>12715</v>
      </c>
      <c r="V2478" s="49" t="s">
        <v>12716</v>
      </c>
      <c r="W2478" s="49" t="s">
        <v>2275</v>
      </c>
      <c r="X2478" s="49" t="s">
        <v>12717</v>
      </c>
      <c r="Y2478" s="55"/>
      <c r="Z2478" s="55"/>
      <c r="AA2478" s="55"/>
      <c r="AB2478" s="55"/>
      <c r="AC2478" s="55"/>
      <c r="AD2478" s="55"/>
      <c r="AE2478" s="56"/>
      <c r="AF2478" s="48"/>
      <c r="AG2478" s="48"/>
      <c r="AH2478" s="48"/>
      <c r="AI2478" s="48"/>
      <c r="AJ2478" s="48"/>
      <c r="AK2478" s="48"/>
    </row>
    <row r="2479" ht="26.25" customHeight="1">
      <c r="A2479" s="40">
        <v>2361.0</v>
      </c>
      <c r="B2479" s="49" t="s">
        <v>12718</v>
      </c>
      <c r="C2479" s="49" t="s">
        <v>12719</v>
      </c>
      <c r="D2479" s="68" t="s">
        <v>12720</v>
      </c>
      <c r="E2479" s="68"/>
      <c r="F2479" s="41" t="s">
        <v>119</v>
      </c>
      <c r="G2479" s="40" t="s">
        <v>102</v>
      </c>
      <c r="H2479" s="49" t="s">
        <v>12721</v>
      </c>
      <c r="I2479" s="49" t="s">
        <v>61</v>
      </c>
      <c r="J2479" s="69" t="s">
        <v>13</v>
      </c>
      <c r="K2479" s="49" t="s">
        <v>212</v>
      </c>
      <c r="L2479" s="52">
        <v>8.5810197672E10</v>
      </c>
      <c r="M2479" s="53">
        <v>8.811811516E9</v>
      </c>
      <c r="N2479" s="49" t="s">
        <v>12722</v>
      </c>
      <c r="O2479" s="40" t="s">
        <v>1842</v>
      </c>
      <c r="P2479" s="49" t="s">
        <v>138</v>
      </c>
      <c r="Q2479" s="49" t="s">
        <v>139</v>
      </c>
      <c r="R2479" s="49" t="s">
        <v>12723</v>
      </c>
      <c r="S2479" s="49" t="s">
        <v>12724</v>
      </c>
      <c r="T2479" s="49" t="s">
        <v>1636</v>
      </c>
      <c r="U2479" s="49" t="s">
        <v>12725</v>
      </c>
      <c r="V2479" s="49" t="s">
        <v>12726</v>
      </c>
      <c r="W2479" s="49" t="s">
        <v>593</v>
      </c>
      <c r="X2479" s="49" t="s">
        <v>12727</v>
      </c>
      <c r="Y2479" s="55"/>
      <c r="Z2479" s="55"/>
      <c r="AA2479" s="55"/>
      <c r="AB2479" s="55"/>
      <c r="AC2479" s="55"/>
      <c r="AD2479" s="55"/>
      <c r="AE2479" s="56"/>
      <c r="AF2479" s="56"/>
      <c r="AG2479" s="56"/>
      <c r="AH2479" s="56"/>
      <c r="AI2479" s="56"/>
      <c r="AJ2479" s="56"/>
      <c r="AK2479" s="56"/>
    </row>
    <row r="2480" ht="26.25" customHeight="1">
      <c r="A2480" s="40">
        <v>2362.0</v>
      </c>
      <c r="B2480" s="49" t="s">
        <v>5235</v>
      </c>
      <c r="C2480" s="49" t="s">
        <v>12728</v>
      </c>
      <c r="D2480" s="67">
        <v>34306.0</v>
      </c>
      <c r="E2480" s="67"/>
      <c r="F2480" s="41" t="s">
        <v>119</v>
      </c>
      <c r="G2480" s="40" t="s">
        <v>102</v>
      </c>
      <c r="H2480" s="49" t="s">
        <v>12729</v>
      </c>
      <c r="I2480" s="49" t="s">
        <v>164</v>
      </c>
      <c r="J2480" s="69" t="s">
        <v>11</v>
      </c>
      <c r="K2480" s="49" t="s">
        <v>145</v>
      </c>
      <c r="L2480" s="52">
        <v>8.7770601792E10</v>
      </c>
      <c r="M2480" s="53">
        <v>8.170733979E9</v>
      </c>
      <c r="N2480" s="40" t="s">
        <v>5235</v>
      </c>
      <c r="O2480" s="40" t="s">
        <v>106</v>
      </c>
      <c r="P2480" s="49" t="s">
        <v>123</v>
      </c>
      <c r="Q2480" s="49" t="s">
        <v>139</v>
      </c>
      <c r="R2480" s="49" t="s">
        <v>158</v>
      </c>
      <c r="S2480" s="49" t="s">
        <v>9516</v>
      </c>
      <c r="T2480" s="49" t="s">
        <v>167</v>
      </c>
      <c r="U2480" s="49" t="s">
        <v>1716</v>
      </c>
      <c r="V2480" s="49" t="s">
        <v>12730</v>
      </c>
      <c r="W2480" s="49" t="s">
        <v>159</v>
      </c>
      <c r="X2480" s="49" t="s">
        <v>12731</v>
      </c>
      <c r="Y2480" s="55"/>
      <c r="Z2480" s="55"/>
      <c r="AA2480" s="55"/>
      <c r="AB2480" s="55"/>
      <c r="AC2480" s="55"/>
      <c r="AD2480" s="55"/>
      <c r="AE2480" s="56"/>
      <c r="AF2480" s="56"/>
      <c r="AG2480" s="56"/>
      <c r="AH2480" s="56"/>
      <c r="AI2480" s="56"/>
      <c r="AJ2480" s="56"/>
      <c r="AK2480" s="56"/>
    </row>
    <row r="2481" ht="26.25" customHeight="1">
      <c r="A2481" s="40">
        <v>2363.0</v>
      </c>
      <c r="B2481" s="49" t="s">
        <v>12732</v>
      </c>
      <c r="C2481" s="49" t="s">
        <v>12733</v>
      </c>
      <c r="D2481" s="67">
        <v>32488.0</v>
      </c>
      <c r="E2481" s="67"/>
      <c r="F2481" s="41" t="s">
        <v>119</v>
      </c>
      <c r="G2481" s="40" t="s">
        <v>102</v>
      </c>
      <c r="H2481" s="49" t="s">
        <v>12734</v>
      </c>
      <c r="I2481" s="49" t="s">
        <v>12735</v>
      </c>
      <c r="J2481" s="69" t="s">
        <v>13</v>
      </c>
      <c r="K2481" s="49" t="s">
        <v>145</v>
      </c>
      <c r="L2481" s="52">
        <v>8.8291204967E10</v>
      </c>
      <c r="M2481" s="53">
        <v>6.28522E12</v>
      </c>
      <c r="N2481" s="49" t="s">
        <v>12732</v>
      </c>
      <c r="O2481" s="40" t="s">
        <v>106</v>
      </c>
      <c r="P2481" s="49" t="s">
        <v>123</v>
      </c>
      <c r="Q2481" s="49" t="s">
        <v>139</v>
      </c>
      <c r="R2481" s="49" t="s">
        <v>12736</v>
      </c>
      <c r="S2481" s="49" t="s">
        <v>9882</v>
      </c>
      <c r="T2481" s="49" t="s">
        <v>1636</v>
      </c>
      <c r="U2481" s="49" t="s">
        <v>12737</v>
      </c>
      <c r="V2481" s="49" t="s">
        <v>12738</v>
      </c>
      <c r="W2481" s="49" t="s">
        <v>2275</v>
      </c>
      <c r="X2481" s="49" t="s">
        <v>12739</v>
      </c>
      <c r="Y2481" s="55"/>
      <c r="Z2481" s="55"/>
      <c r="AA2481" s="68"/>
      <c r="AB2481" s="55"/>
      <c r="AC2481" s="55"/>
      <c r="AD2481" s="55"/>
      <c r="AE2481" s="56"/>
      <c r="AF2481" s="56"/>
      <c r="AG2481" s="56"/>
      <c r="AH2481" s="56"/>
      <c r="AI2481" s="56"/>
      <c r="AJ2481" s="56"/>
      <c r="AK2481" s="56"/>
    </row>
    <row r="2482" ht="26.25" customHeight="1">
      <c r="A2482" s="40">
        <v>2364.0</v>
      </c>
      <c r="B2482" s="49" t="s">
        <v>12740</v>
      </c>
      <c r="C2482" s="49" t="s">
        <v>12741</v>
      </c>
      <c r="D2482" s="68" t="s">
        <v>12742</v>
      </c>
      <c r="E2482" s="68"/>
      <c r="F2482" s="41" t="s">
        <v>101</v>
      </c>
      <c r="G2482" s="40" t="s">
        <v>102</v>
      </c>
      <c r="H2482" s="49" t="s">
        <v>12743</v>
      </c>
      <c r="I2482" s="49" t="s">
        <v>751</v>
      </c>
      <c r="J2482" s="69" t="s">
        <v>15</v>
      </c>
      <c r="K2482" s="49" t="s">
        <v>145</v>
      </c>
      <c r="L2482" s="52">
        <v>8.561000481E9</v>
      </c>
      <c r="M2482" s="53">
        <v>8.1511579493E10</v>
      </c>
      <c r="N2482" s="49" t="s">
        <v>12744</v>
      </c>
      <c r="O2482" s="40" t="s">
        <v>106</v>
      </c>
      <c r="P2482" s="49" t="s">
        <v>123</v>
      </c>
      <c r="Q2482" s="49" t="s">
        <v>12745</v>
      </c>
      <c r="R2482" s="49" t="s">
        <v>12746</v>
      </c>
      <c r="S2482" s="49" t="s">
        <v>12747</v>
      </c>
      <c r="T2482" s="49" t="s">
        <v>167</v>
      </c>
      <c r="U2482" s="49" t="s">
        <v>12748</v>
      </c>
      <c r="V2482" s="49" t="s">
        <v>308</v>
      </c>
      <c r="W2482" s="49" t="s">
        <v>593</v>
      </c>
      <c r="X2482" s="49" t="s">
        <v>12749</v>
      </c>
      <c r="Y2482" s="55"/>
      <c r="Z2482" s="55"/>
      <c r="AA2482" s="55"/>
      <c r="AB2482" s="55"/>
      <c r="AC2482" s="55"/>
      <c r="AD2482" s="55"/>
      <c r="AE2482" s="56"/>
      <c r="AF2482" s="56"/>
      <c r="AG2482" s="56"/>
      <c r="AH2482" s="56"/>
      <c r="AI2482" s="56"/>
      <c r="AJ2482" s="56"/>
      <c r="AK2482" s="56"/>
    </row>
    <row r="2483" ht="26.25" customHeight="1">
      <c r="A2483" s="10">
        <f>A2482+1</f>
        <v>2365</v>
      </c>
      <c r="B2483" s="56"/>
      <c r="C2483" s="66" t="s">
        <v>12733</v>
      </c>
      <c r="D2483" s="61">
        <v>32459.0</v>
      </c>
      <c r="E2483" s="61"/>
      <c r="F2483" s="78" t="s">
        <v>119</v>
      </c>
      <c r="G2483" s="66" t="s">
        <v>102</v>
      </c>
      <c r="H2483" s="66" t="s">
        <v>12750</v>
      </c>
      <c r="I2483" s="66" t="s">
        <v>12751</v>
      </c>
      <c r="J2483" s="66" t="s">
        <v>13</v>
      </c>
      <c r="K2483" s="66" t="s">
        <v>314</v>
      </c>
      <c r="L2483" s="66" t="s">
        <v>12752</v>
      </c>
      <c r="M2483" s="64">
        <v>54973.0</v>
      </c>
      <c r="N2483" s="66" t="s">
        <v>12753</v>
      </c>
      <c r="O2483" s="81" t="s">
        <v>106</v>
      </c>
      <c r="P2483" s="66" t="s">
        <v>123</v>
      </c>
      <c r="Q2483" s="66" t="s">
        <v>139</v>
      </c>
      <c r="R2483" s="66" t="s">
        <v>610</v>
      </c>
      <c r="S2483" s="66"/>
      <c r="T2483" s="66" t="s">
        <v>12754</v>
      </c>
      <c r="U2483" s="66" t="s">
        <v>3543</v>
      </c>
      <c r="V2483" s="66" t="s">
        <v>12755</v>
      </c>
      <c r="W2483" s="66" t="s">
        <v>159</v>
      </c>
      <c r="X2483" s="66" t="s">
        <v>12756</v>
      </c>
      <c r="Y2483" s="82" t="s">
        <v>12757</v>
      </c>
      <c r="Z2483" s="66"/>
      <c r="AA2483" s="82" t="s">
        <v>12758</v>
      </c>
      <c r="AB2483" s="82" t="s">
        <v>12759</v>
      </c>
      <c r="AC2483" s="66" t="s">
        <v>12760</v>
      </c>
      <c r="AD2483" s="66"/>
      <c r="AE2483" s="82" t="s">
        <v>12761</v>
      </c>
      <c r="AF2483" s="56"/>
      <c r="AG2483" s="56"/>
      <c r="AH2483" s="56"/>
      <c r="AI2483" s="56"/>
      <c r="AJ2483" s="56"/>
      <c r="AK2483" s="56"/>
    </row>
    <row r="2484" ht="26.25" customHeight="1">
      <c r="A2484" s="40">
        <v>2365.0</v>
      </c>
      <c r="B2484" s="49" t="s">
        <v>12762</v>
      </c>
      <c r="C2484" s="49" t="s">
        <v>12763</v>
      </c>
      <c r="D2484" s="67">
        <v>33642.0</v>
      </c>
      <c r="E2484" s="67"/>
      <c r="F2484" s="41" t="s">
        <v>101</v>
      </c>
      <c r="G2484" s="40" t="s">
        <v>102</v>
      </c>
      <c r="H2484" s="49" t="s">
        <v>12764</v>
      </c>
      <c r="I2484" s="49" t="s">
        <v>5439</v>
      </c>
      <c r="J2484" s="60" t="s">
        <v>13</v>
      </c>
      <c r="K2484" s="49" t="s">
        <v>105</v>
      </c>
      <c r="L2484" s="52">
        <v>8.2377691762E10</v>
      </c>
      <c r="M2484" s="40">
        <v>8.2289068509E10</v>
      </c>
      <c r="N2484" s="40" t="s">
        <v>12762</v>
      </c>
      <c r="O2484" s="40" t="s">
        <v>1842</v>
      </c>
      <c r="P2484" s="116" t="s">
        <v>123</v>
      </c>
      <c r="Q2484" s="116" t="s">
        <v>2270</v>
      </c>
      <c r="R2484" s="49" t="s">
        <v>12765</v>
      </c>
      <c r="S2484" s="49" t="s">
        <v>12766</v>
      </c>
      <c r="T2484" s="49" t="s">
        <v>1636</v>
      </c>
      <c r="U2484" s="49" t="s">
        <v>12767</v>
      </c>
      <c r="V2484" s="49" t="s">
        <v>1244</v>
      </c>
      <c r="W2484" s="49" t="s">
        <v>145</v>
      </c>
      <c r="X2484" s="49" t="s">
        <v>12768</v>
      </c>
      <c r="Y2484" s="55"/>
      <c r="Z2484" s="55"/>
      <c r="AA2484" s="55"/>
      <c r="AB2484" s="55"/>
      <c r="AC2484" s="55"/>
      <c r="AD2484" s="55"/>
      <c r="AE2484" s="56"/>
      <c r="AF2484" s="56"/>
      <c r="AG2484" s="56"/>
      <c r="AH2484" s="56"/>
      <c r="AI2484" s="56"/>
      <c r="AJ2484" s="56"/>
      <c r="AK2484" s="56"/>
    </row>
    <row r="2485" ht="26.25" customHeight="1">
      <c r="A2485" s="40">
        <v>2366.0</v>
      </c>
      <c r="B2485" s="49" t="s">
        <v>12769</v>
      </c>
      <c r="C2485" s="49" t="s">
        <v>12770</v>
      </c>
      <c r="D2485" s="67">
        <v>35583.0</v>
      </c>
      <c r="E2485" s="67"/>
      <c r="F2485" s="41" t="s">
        <v>101</v>
      </c>
      <c r="G2485" s="40" t="s">
        <v>102</v>
      </c>
      <c r="H2485" s="49" t="s">
        <v>12771</v>
      </c>
      <c r="I2485" s="49" t="s">
        <v>4126</v>
      </c>
      <c r="J2485" s="69" t="s">
        <v>11</v>
      </c>
      <c r="K2485" s="49" t="s">
        <v>105</v>
      </c>
      <c r="L2485" s="52">
        <v>8.9657600597E10</v>
      </c>
      <c r="M2485" s="40">
        <v>8.528125332E10</v>
      </c>
      <c r="N2485" s="49" t="s">
        <v>12769</v>
      </c>
      <c r="O2485" s="40" t="s">
        <v>1842</v>
      </c>
      <c r="P2485" s="116" t="s">
        <v>123</v>
      </c>
      <c r="Q2485" s="116" t="s">
        <v>2270</v>
      </c>
      <c r="R2485" s="49" t="s">
        <v>12772</v>
      </c>
      <c r="S2485" s="49" t="s">
        <v>12773</v>
      </c>
      <c r="T2485" s="49" t="s">
        <v>167</v>
      </c>
      <c r="U2485" s="49" t="s">
        <v>12774</v>
      </c>
      <c r="V2485" s="49" t="s">
        <v>12775</v>
      </c>
      <c r="W2485" s="49" t="s">
        <v>593</v>
      </c>
      <c r="X2485" s="49" t="s">
        <v>12776</v>
      </c>
      <c r="Y2485" s="55"/>
      <c r="Z2485" s="55"/>
      <c r="AA2485" s="55"/>
      <c r="AB2485" s="55"/>
      <c r="AC2485" s="55"/>
      <c r="AD2485" s="55"/>
      <c r="AE2485" s="56"/>
      <c r="AF2485" s="56"/>
      <c r="AG2485" s="56"/>
      <c r="AH2485" s="56"/>
      <c r="AI2485" s="56"/>
      <c r="AJ2485" s="56"/>
      <c r="AK2485" s="56"/>
    </row>
    <row r="2486" ht="26.25" customHeight="1">
      <c r="A2486" s="40">
        <v>2367.0</v>
      </c>
      <c r="B2486" s="49" t="s">
        <v>12777</v>
      </c>
      <c r="C2486" s="49" t="s">
        <v>12778</v>
      </c>
      <c r="D2486" s="68" t="s">
        <v>12779</v>
      </c>
      <c r="E2486" s="68"/>
      <c r="F2486" s="41" t="s">
        <v>119</v>
      </c>
      <c r="G2486" s="40" t="s">
        <v>102</v>
      </c>
      <c r="H2486" s="49" t="s">
        <v>12780</v>
      </c>
      <c r="I2486" s="49" t="s">
        <v>164</v>
      </c>
      <c r="J2486" s="69" t="s">
        <v>11</v>
      </c>
      <c r="K2486" s="49" t="s">
        <v>212</v>
      </c>
      <c r="L2486" s="52">
        <v>8.1384986911E10</v>
      </c>
      <c r="M2486" s="40">
        <v>8.2228303153E10</v>
      </c>
      <c r="N2486" s="49" t="s">
        <v>12777</v>
      </c>
      <c r="O2486" s="40" t="s">
        <v>177</v>
      </c>
      <c r="P2486" s="116" t="s">
        <v>123</v>
      </c>
      <c r="Q2486" s="116" t="s">
        <v>3099</v>
      </c>
      <c r="R2486" s="49" t="s">
        <v>12781</v>
      </c>
      <c r="S2486" s="49" t="s">
        <v>12782</v>
      </c>
      <c r="T2486" s="49" t="s">
        <v>1636</v>
      </c>
      <c r="U2486" s="49" t="s">
        <v>12783</v>
      </c>
      <c r="V2486" s="49" t="s">
        <v>12784</v>
      </c>
      <c r="W2486" s="49" t="s">
        <v>593</v>
      </c>
      <c r="X2486" s="49" t="s">
        <v>12785</v>
      </c>
      <c r="Y2486" s="55"/>
      <c r="Z2486" s="55"/>
      <c r="AA2486" s="55"/>
      <c r="AB2486" s="55"/>
      <c r="AC2486" s="55"/>
      <c r="AD2486" s="55"/>
      <c r="AE2486" s="56"/>
      <c r="AF2486" s="56"/>
      <c r="AG2486" s="56"/>
      <c r="AH2486" s="56"/>
      <c r="AI2486" s="56"/>
      <c r="AJ2486" s="56"/>
      <c r="AK2486" s="56"/>
    </row>
    <row r="2487" ht="26.25" customHeight="1">
      <c r="A2487" s="40">
        <v>2368.0</v>
      </c>
      <c r="B2487" s="49" t="s">
        <v>12786</v>
      </c>
      <c r="C2487" s="49" t="s">
        <v>12787</v>
      </c>
      <c r="D2487" s="68" t="s">
        <v>12788</v>
      </c>
      <c r="E2487" s="68"/>
      <c r="F2487" s="41" t="s">
        <v>101</v>
      </c>
      <c r="G2487" s="40" t="s">
        <v>102</v>
      </c>
      <c r="H2487" s="49" t="s">
        <v>12789</v>
      </c>
      <c r="I2487" s="49" t="s">
        <v>164</v>
      </c>
      <c r="J2487" s="69" t="s">
        <v>11</v>
      </c>
      <c r="K2487" s="49" t="s">
        <v>145</v>
      </c>
      <c r="L2487" s="52">
        <v>8.5771361143E10</v>
      </c>
      <c r="M2487" s="40">
        <v>8.8214608316E10</v>
      </c>
      <c r="N2487" s="49" t="s">
        <v>12790</v>
      </c>
      <c r="O2487" s="40" t="s">
        <v>106</v>
      </c>
      <c r="P2487" s="116" t="s">
        <v>123</v>
      </c>
      <c r="Q2487" s="116" t="s">
        <v>3099</v>
      </c>
      <c r="R2487" s="49" t="s">
        <v>12791</v>
      </c>
      <c r="S2487" s="49" t="s">
        <v>12792</v>
      </c>
      <c r="T2487" s="49" t="s">
        <v>167</v>
      </c>
      <c r="U2487" s="49" t="s">
        <v>12793</v>
      </c>
      <c r="V2487" s="49" t="s">
        <v>12794</v>
      </c>
      <c r="W2487" s="49" t="s">
        <v>159</v>
      </c>
      <c r="X2487" s="49" t="s">
        <v>12795</v>
      </c>
      <c r="Y2487" s="55"/>
      <c r="Z2487" s="55"/>
      <c r="AA2487" s="55"/>
      <c r="AB2487" s="55"/>
      <c r="AC2487" s="55"/>
      <c r="AD2487" s="55"/>
      <c r="AE2487" s="56"/>
      <c r="AF2487" s="56"/>
      <c r="AG2487" s="56"/>
      <c r="AH2487" s="56"/>
      <c r="AI2487" s="56"/>
      <c r="AJ2487" s="56"/>
      <c r="AK2487" s="56"/>
    </row>
    <row r="2488" ht="26.25" customHeight="1">
      <c r="A2488" s="40">
        <v>2369.0</v>
      </c>
      <c r="B2488" s="49" t="s">
        <v>12796</v>
      </c>
      <c r="C2488" s="49" t="s">
        <v>12797</v>
      </c>
      <c r="D2488" s="67">
        <v>33584.0</v>
      </c>
      <c r="E2488" s="67"/>
      <c r="F2488" s="50" t="s">
        <v>101</v>
      </c>
      <c r="G2488" s="40" t="s">
        <v>3097</v>
      </c>
      <c r="H2488" s="49" t="s">
        <v>12798</v>
      </c>
      <c r="I2488" s="49" t="s">
        <v>11686</v>
      </c>
      <c r="J2488" s="69" t="s">
        <v>24</v>
      </c>
      <c r="K2488" s="49" t="s">
        <v>105</v>
      </c>
      <c r="L2488" s="52">
        <v>8.564270207E10</v>
      </c>
      <c r="M2488" s="40">
        <v>8.7733396177E10</v>
      </c>
      <c r="N2488" s="49" t="s">
        <v>12799</v>
      </c>
      <c r="O2488" s="40" t="s">
        <v>1842</v>
      </c>
      <c r="P2488" s="116" t="s">
        <v>123</v>
      </c>
      <c r="Q2488" s="116" t="s">
        <v>3099</v>
      </c>
      <c r="R2488" s="49" t="s">
        <v>11498</v>
      </c>
      <c r="S2488" s="49" t="s">
        <v>1244</v>
      </c>
      <c r="T2488" s="49" t="s">
        <v>167</v>
      </c>
      <c r="U2488" s="49" t="s">
        <v>12800</v>
      </c>
      <c r="V2488" s="49" t="s">
        <v>12801</v>
      </c>
      <c r="W2488" s="49" t="s">
        <v>593</v>
      </c>
      <c r="X2488" s="49" t="s">
        <v>12802</v>
      </c>
      <c r="Y2488" s="55"/>
      <c r="Z2488" s="55"/>
      <c r="AA2488" s="55"/>
      <c r="AB2488" s="55"/>
      <c r="AC2488" s="55"/>
      <c r="AD2488" s="81"/>
      <c r="AE2488" s="56"/>
      <c r="AF2488" s="56"/>
      <c r="AG2488" s="56"/>
      <c r="AH2488" s="56"/>
      <c r="AI2488" s="56"/>
      <c r="AJ2488" s="56"/>
      <c r="AK2488" s="56"/>
    </row>
    <row r="2489" ht="26.25" customHeight="1">
      <c r="A2489" s="40">
        <v>2370.0</v>
      </c>
      <c r="B2489" s="70" t="s">
        <v>12803</v>
      </c>
      <c r="C2489" s="70" t="s">
        <v>12804</v>
      </c>
      <c r="D2489" s="71">
        <v>35497.0</v>
      </c>
      <c r="E2489" s="71"/>
      <c r="F2489" s="126" t="s">
        <v>101</v>
      </c>
      <c r="G2489" s="73" t="s">
        <v>102</v>
      </c>
      <c r="H2489" s="70" t="s">
        <v>12805</v>
      </c>
      <c r="I2489" s="70" t="s">
        <v>12806</v>
      </c>
      <c r="J2489" s="74" t="s">
        <v>28</v>
      </c>
      <c r="K2489" s="70" t="s">
        <v>105</v>
      </c>
      <c r="L2489" s="75">
        <v>8.5381643162E10</v>
      </c>
      <c r="M2489" s="73">
        <v>8.2372953991E10</v>
      </c>
      <c r="N2489" s="70" t="s">
        <v>12803</v>
      </c>
      <c r="O2489" s="73" t="s">
        <v>106</v>
      </c>
      <c r="P2489" s="127" t="s">
        <v>123</v>
      </c>
      <c r="Q2489" s="127" t="s">
        <v>3099</v>
      </c>
      <c r="R2489" s="70" t="s">
        <v>12807</v>
      </c>
      <c r="S2489" s="70" t="s">
        <v>1244</v>
      </c>
      <c r="T2489" s="70" t="s">
        <v>167</v>
      </c>
      <c r="U2489" s="70" t="s">
        <v>12808</v>
      </c>
      <c r="V2489" s="70" t="s">
        <v>12809</v>
      </c>
      <c r="W2489" s="70" t="s">
        <v>593</v>
      </c>
      <c r="X2489" s="70" t="s">
        <v>12810</v>
      </c>
      <c r="Y2489" s="77"/>
      <c r="Z2489" s="77"/>
      <c r="AA2489" s="77"/>
      <c r="AB2489" s="77"/>
      <c r="AC2489" s="77"/>
      <c r="AD2489" s="128"/>
      <c r="AE2489" s="56"/>
      <c r="AF2489" s="56"/>
      <c r="AG2489" s="56"/>
      <c r="AH2489" s="56"/>
      <c r="AI2489" s="56"/>
      <c r="AJ2489" s="56"/>
      <c r="AK2489" s="56"/>
    </row>
    <row r="2490" ht="26.25" customHeight="1">
      <c r="A2490" s="40">
        <v>2371.0</v>
      </c>
      <c r="B2490" s="49" t="s">
        <v>12811</v>
      </c>
      <c r="C2490" s="49" t="s">
        <v>12812</v>
      </c>
      <c r="D2490" s="67">
        <v>35475.0</v>
      </c>
      <c r="E2490" s="67"/>
      <c r="F2490" s="50" t="s">
        <v>101</v>
      </c>
      <c r="G2490" s="40" t="s">
        <v>102</v>
      </c>
      <c r="H2490" s="49" t="s">
        <v>12813</v>
      </c>
      <c r="I2490" s="49" t="s">
        <v>11686</v>
      </c>
      <c r="J2490" s="69" t="s">
        <v>24</v>
      </c>
      <c r="K2490" s="49" t="s">
        <v>105</v>
      </c>
      <c r="L2490" s="52">
        <v>8.5643685226E10</v>
      </c>
      <c r="M2490" s="40">
        <v>8.9525774563E10</v>
      </c>
      <c r="N2490" s="49" t="s">
        <v>12814</v>
      </c>
      <c r="O2490" s="40" t="s">
        <v>1842</v>
      </c>
      <c r="P2490" s="116" t="s">
        <v>123</v>
      </c>
      <c r="Q2490" s="116" t="s">
        <v>3099</v>
      </c>
      <c r="R2490" s="49" t="s">
        <v>12815</v>
      </c>
      <c r="S2490" s="49" t="s">
        <v>12816</v>
      </c>
      <c r="T2490" s="49" t="s">
        <v>1636</v>
      </c>
      <c r="U2490" s="49" t="s">
        <v>12817</v>
      </c>
      <c r="V2490" s="49" t="s">
        <v>1325</v>
      </c>
      <c r="W2490" s="49" t="s">
        <v>12818</v>
      </c>
      <c r="X2490" s="49" t="s">
        <v>12819</v>
      </c>
      <c r="Y2490" s="55"/>
      <c r="Z2490" s="55"/>
      <c r="AA2490" s="55"/>
      <c r="AB2490" s="55"/>
      <c r="AC2490" s="55"/>
      <c r="AD2490" s="81"/>
      <c r="AE2490" s="56"/>
      <c r="AF2490" s="56"/>
      <c r="AG2490" s="56"/>
      <c r="AH2490" s="56"/>
      <c r="AI2490" s="56"/>
      <c r="AJ2490" s="56"/>
      <c r="AK2490" s="56"/>
    </row>
    <row r="2491" ht="26.25" customHeight="1">
      <c r="A2491" s="40">
        <v>2372.0</v>
      </c>
      <c r="B2491" s="49" t="s">
        <v>12820</v>
      </c>
      <c r="C2491" s="49" t="s">
        <v>12821</v>
      </c>
      <c r="D2491" s="67">
        <v>35744.0</v>
      </c>
      <c r="E2491" s="67"/>
      <c r="F2491" s="50" t="s">
        <v>101</v>
      </c>
      <c r="G2491" s="40" t="s">
        <v>3097</v>
      </c>
      <c r="H2491" s="49" t="s">
        <v>12822</v>
      </c>
      <c r="I2491" s="49" t="s">
        <v>10002</v>
      </c>
      <c r="J2491" s="69" t="s">
        <v>11</v>
      </c>
      <c r="K2491" s="49" t="s">
        <v>145</v>
      </c>
      <c r="L2491" s="52">
        <v>8.9785885E9</v>
      </c>
      <c r="M2491" s="124">
        <v>8.21E16</v>
      </c>
      <c r="N2491" s="49" t="s">
        <v>12823</v>
      </c>
      <c r="O2491" s="40" t="s">
        <v>106</v>
      </c>
      <c r="P2491" s="116" t="s">
        <v>123</v>
      </c>
      <c r="Q2491" s="116" t="s">
        <v>139</v>
      </c>
      <c r="R2491" s="49" t="s">
        <v>1244</v>
      </c>
      <c r="S2491" s="49" t="s">
        <v>1244</v>
      </c>
      <c r="T2491" s="49" t="s">
        <v>1636</v>
      </c>
      <c r="U2491" s="49" t="s">
        <v>1244</v>
      </c>
      <c r="V2491" s="49" t="s">
        <v>12824</v>
      </c>
      <c r="W2491" s="49" t="s">
        <v>9390</v>
      </c>
      <c r="X2491" s="49" t="s">
        <v>1244</v>
      </c>
      <c r="Y2491" s="55"/>
      <c r="Z2491" s="55"/>
      <c r="AA2491" s="55"/>
      <c r="AB2491" s="55"/>
      <c r="AC2491" s="55"/>
      <c r="AD2491" s="81"/>
      <c r="AE2491" s="56"/>
      <c r="AF2491" s="56"/>
      <c r="AG2491" s="56"/>
      <c r="AH2491" s="56"/>
      <c r="AI2491" s="56"/>
      <c r="AJ2491" s="56"/>
      <c r="AK2491" s="56"/>
    </row>
    <row r="2492" ht="26.25" customHeight="1">
      <c r="A2492" s="40">
        <v>2373.0</v>
      </c>
      <c r="B2492" s="49" t="s">
        <v>12825</v>
      </c>
      <c r="C2492" s="49" t="s">
        <v>12826</v>
      </c>
      <c r="D2492" s="67">
        <v>36126.0</v>
      </c>
      <c r="E2492" s="67"/>
      <c r="F2492" s="50" t="s">
        <v>119</v>
      </c>
      <c r="G2492" s="40" t="s">
        <v>102</v>
      </c>
      <c r="H2492" s="49" t="s">
        <v>12827</v>
      </c>
      <c r="I2492" s="49" t="s">
        <v>35</v>
      </c>
      <c r="J2492" s="69" t="s">
        <v>11</v>
      </c>
      <c r="K2492" s="49" t="s">
        <v>105</v>
      </c>
      <c r="L2492" s="52">
        <v>8.9683765313E10</v>
      </c>
      <c r="M2492" s="40">
        <v>8.5777725255E10</v>
      </c>
      <c r="N2492" s="49" t="s">
        <v>12825</v>
      </c>
      <c r="O2492" s="40" t="s">
        <v>106</v>
      </c>
      <c r="P2492" s="116" t="s">
        <v>123</v>
      </c>
      <c r="Q2492" s="116" t="s">
        <v>139</v>
      </c>
      <c r="R2492" s="49" t="s">
        <v>12828</v>
      </c>
      <c r="S2492" s="49" t="s">
        <v>12829</v>
      </c>
      <c r="T2492" s="49" t="s">
        <v>1636</v>
      </c>
      <c r="U2492" s="49" t="s">
        <v>12830</v>
      </c>
      <c r="V2492" s="49" t="s">
        <v>12831</v>
      </c>
      <c r="W2492" s="49" t="s">
        <v>159</v>
      </c>
      <c r="X2492" s="49" t="s">
        <v>389</v>
      </c>
      <c r="Y2492" s="55"/>
      <c r="Z2492" s="55"/>
      <c r="AA2492" s="55"/>
      <c r="AB2492" s="55"/>
      <c r="AC2492" s="55"/>
      <c r="AD2492" s="81"/>
      <c r="AE2492" s="56"/>
      <c r="AF2492" s="56"/>
      <c r="AG2492" s="56"/>
      <c r="AH2492" s="56"/>
      <c r="AI2492" s="56"/>
      <c r="AJ2492" s="56"/>
      <c r="AK2492" s="56"/>
    </row>
    <row r="2493" ht="26.25" customHeight="1">
      <c r="A2493" s="40">
        <v>2374.0</v>
      </c>
      <c r="B2493" s="49" t="s">
        <v>12832</v>
      </c>
      <c r="C2493" s="49" t="s">
        <v>12833</v>
      </c>
      <c r="D2493" s="67">
        <v>35375.0</v>
      </c>
      <c r="E2493" s="67"/>
      <c r="F2493" s="50" t="s">
        <v>101</v>
      </c>
      <c r="G2493" s="40" t="s">
        <v>102</v>
      </c>
      <c r="H2493" s="49" t="s">
        <v>12834</v>
      </c>
      <c r="I2493" s="49" t="s">
        <v>12835</v>
      </c>
      <c r="J2493" s="69" t="s">
        <v>46</v>
      </c>
      <c r="K2493" s="49" t="s">
        <v>145</v>
      </c>
      <c r="L2493" s="52">
        <v>8.5641718356E10</v>
      </c>
      <c r="M2493" s="124">
        <v>6.29E17</v>
      </c>
      <c r="N2493" s="49" t="s">
        <v>12832</v>
      </c>
      <c r="O2493" s="40" t="s">
        <v>1842</v>
      </c>
      <c r="P2493" s="116" t="s">
        <v>123</v>
      </c>
      <c r="Q2493" s="116" t="s">
        <v>3099</v>
      </c>
      <c r="R2493" s="49" t="s">
        <v>12836</v>
      </c>
      <c r="S2493" s="49" t="s">
        <v>179</v>
      </c>
      <c r="T2493" s="49" t="s">
        <v>167</v>
      </c>
      <c r="U2493" s="49" t="s">
        <v>12837</v>
      </c>
      <c r="V2493" s="49" t="s">
        <v>12838</v>
      </c>
      <c r="W2493" s="49" t="s">
        <v>593</v>
      </c>
      <c r="X2493" s="49" t="s">
        <v>12839</v>
      </c>
      <c r="Y2493" s="55"/>
      <c r="Z2493" s="55"/>
      <c r="AA2493" s="55"/>
      <c r="AB2493" s="55"/>
      <c r="AC2493" s="55"/>
      <c r="AD2493" s="81"/>
      <c r="AE2493" s="56"/>
      <c r="AF2493" s="56"/>
      <c r="AG2493" s="56"/>
      <c r="AH2493" s="56"/>
      <c r="AI2493" s="56"/>
      <c r="AJ2493" s="56"/>
      <c r="AK2493" s="56"/>
    </row>
    <row r="2494" ht="26.25" customHeight="1">
      <c r="A2494" s="40">
        <v>2375.0</v>
      </c>
      <c r="B2494" s="49" t="s">
        <v>12840</v>
      </c>
      <c r="C2494" s="49" t="s">
        <v>12841</v>
      </c>
      <c r="D2494" s="67">
        <v>35900.0</v>
      </c>
      <c r="E2494" s="67"/>
      <c r="F2494" s="50" t="s">
        <v>101</v>
      </c>
      <c r="G2494" s="40" t="s">
        <v>102</v>
      </c>
      <c r="H2494" s="49" t="s">
        <v>12842</v>
      </c>
      <c r="I2494" s="49" t="s">
        <v>3539</v>
      </c>
      <c r="J2494" s="69" t="s">
        <v>16</v>
      </c>
      <c r="K2494" s="49" t="s">
        <v>105</v>
      </c>
      <c r="L2494" s="52">
        <v>8.5746941123E10</v>
      </c>
      <c r="M2494" s="40">
        <v>8.2143666127E10</v>
      </c>
      <c r="N2494" s="49" t="s">
        <v>12843</v>
      </c>
      <c r="O2494" s="40" t="s">
        <v>177</v>
      </c>
      <c r="P2494" s="116" t="s">
        <v>123</v>
      </c>
      <c r="Q2494" s="116" t="s">
        <v>3099</v>
      </c>
      <c r="R2494" s="49" t="s">
        <v>12844</v>
      </c>
      <c r="S2494" s="49" t="s">
        <v>12845</v>
      </c>
      <c r="T2494" s="49" t="s">
        <v>167</v>
      </c>
      <c r="U2494" s="49" t="s">
        <v>12846</v>
      </c>
      <c r="V2494" s="49" t="s">
        <v>12847</v>
      </c>
      <c r="W2494" s="49" t="s">
        <v>2275</v>
      </c>
      <c r="X2494" s="49" t="s">
        <v>12848</v>
      </c>
      <c r="Y2494" s="55"/>
      <c r="Z2494" s="55"/>
      <c r="AA2494" s="55"/>
      <c r="AB2494" s="55"/>
      <c r="AC2494" s="55"/>
      <c r="AD2494" s="81"/>
      <c r="AE2494" s="56"/>
      <c r="AF2494" s="56"/>
      <c r="AG2494" s="56"/>
      <c r="AH2494" s="56"/>
      <c r="AI2494" s="56"/>
      <c r="AJ2494" s="56"/>
      <c r="AK2494" s="56"/>
    </row>
    <row r="2495" ht="26.25" customHeight="1">
      <c r="A2495" s="10">
        <f>A2494+1</f>
        <v>2376</v>
      </c>
      <c r="B2495" s="59"/>
      <c r="C2495" s="60" t="s">
        <v>12849</v>
      </c>
      <c r="D2495" s="61">
        <v>32585.0</v>
      </c>
      <c r="E2495" s="62" t="s">
        <v>12850</v>
      </c>
      <c r="F2495" s="63" t="s">
        <v>101</v>
      </c>
      <c r="G2495" s="60" t="s">
        <v>606</v>
      </c>
      <c r="H2495" s="60" t="s">
        <v>12851</v>
      </c>
      <c r="I2495" s="60" t="s">
        <v>12060</v>
      </c>
      <c r="J2495" s="60" t="s">
        <v>24</v>
      </c>
      <c r="K2495" s="60" t="s">
        <v>105</v>
      </c>
      <c r="L2495" s="64">
        <v>8.5640813303E10</v>
      </c>
      <c r="M2495" s="64">
        <v>8.5325403323E10</v>
      </c>
      <c r="N2495" s="60" t="s">
        <v>12852</v>
      </c>
      <c r="O2495" s="60" t="s">
        <v>137</v>
      </c>
      <c r="P2495" s="60" t="s">
        <v>123</v>
      </c>
      <c r="Q2495" s="60" t="s">
        <v>588</v>
      </c>
      <c r="R2495" s="60" t="s">
        <v>811</v>
      </c>
      <c r="S2495" s="66"/>
      <c r="T2495" s="60" t="s">
        <v>12853</v>
      </c>
      <c r="U2495" s="60" t="s">
        <v>12854</v>
      </c>
      <c r="V2495" s="60" t="s">
        <v>12855</v>
      </c>
      <c r="W2495" s="60" t="s">
        <v>159</v>
      </c>
      <c r="X2495" s="60" t="s">
        <v>12856</v>
      </c>
      <c r="Y2495" s="65" t="s">
        <v>12857</v>
      </c>
      <c r="Z2495" s="60" t="s">
        <v>589</v>
      </c>
      <c r="AA2495" s="65" t="s">
        <v>12858</v>
      </c>
      <c r="AB2495" s="65" t="s">
        <v>12859</v>
      </c>
      <c r="AC2495" s="60" t="s">
        <v>12860</v>
      </c>
      <c r="AD2495" s="66"/>
      <c r="AE2495" s="65" t="s">
        <v>12861</v>
      </c>
      <c r="AF2495" s="56"/>
      <c r="AG2495" s="56"/>
      <c r="AH2495" s="56"/>
      <c r="AI2495" s="56"/>
      <c r="AJ2495" s="56"/>
      <c r="AK2495" s="56"/>
    </row>
    <row r="2496" ht="26.25" customHeight="1">
      <c r="A2496" s="40">
        <v>2376.0</v>
      </c>
      <c r="B2496" s="49" t="s">
        <v>12862</v>
      </c>
      <c r="C2496" s="49" t="s">
        <v>12863</v>
      </c>
      <c r="D2496" s="67">
        <v>37925.0</v>
      </c>
      <c r="E2496" s="67"/>
      <c r="F2496" s="50" t="s">
        <v>101</v>
      </c>
      <c r="G2496" s="40" t="s">
        <v>102</v>
      </c>
      <c r="H2496" s="49" t="s">
        <v>12864</v>
      </c>
      <c r="I2496" s="49" t="s">
        <v>7402</v>
      </c>
      <c r="J2496" s="69" t="s">
        <v>11</v>
      </c>
      <c r="K2496" s="49" t="s">
        <v>105</v>
      </c>
      <c r="L2496" s="52">
        <v>8.95376E16</v>
      </c>
      <c r="M2496" s="124">
        <v>8.5891205253E10</v>
      </c>
      <c r="N2496" s="49" t="s">
        <v>12865</v>
      </c>
      <c r="O2496" s="40" t="s">
        <v>177</v>
      </c>
      <c r="P2496" s="116" t="s">
        <v>123</v>
      </c>
      <c r="Q2496" s="116" t="s">
        <v>139</v>
      </c>
      <c r="R2496" s="49" t="s">
        <v>12866</v>
      </c>
      <c r="S2496" s="49" t="s">
        <v>308</v>
      </c>
      <c r="T2496" s="49" t="s">
        <v>1636</v>
      </c>
      <c r="U2496" s="49" t="s">
        <v>12867</v>
      </c>
      <c r="V2496" s="49" t="s">
        <v>12868</v>
      </c>
      <c r="W2496" s="49" t="s">
        <v>2275</v>
      </c>
      <c r="X2496" s="49" t="s">
        <v>12869</v>
      </c>
      <c r="Y2496" s="55"/>
      <c r="Z2496" s="55"/>
      <c r="AA2496" s="55"/>
      <c r="AB2496" s="55"/>
      <c r="AC2496" s="55"/>
      <c r="AD2496" s="81"/>
      <c r="AE2496" s="56"/>
      <c r="AF2496" s="56"/>
      <c r="AG2496" s="56"/>
      <c r="AH2496" s="56"/>
      <c r="AI2496" s="56"/>
      <c r="AJ2496" s="56"/>
      <c r="AK2496" s="56"/>
    </row>
    <row r="2497" ht="26.25" customHeight="1">
      <c r="A2497" s="40">
        <v>2377.0</v>
      </c>
      <c r="B2497" s="49" t="s">
        <v>12870</v>
      </c>
      <c r="C2497" s="49" t="s">
        <v>12871</v>
      </c>
      <c r="D2497" s="67">
        <v>36962.0</v>
      </c>
      <c r="E2497" s="67"/>
      <c r="F2497" s="50" t="s">
        <v>101</v>
      </c>
      <c r="G2497" s="40" t="s">
        <v>102</v>
      </c>
      <c r="H2497" s="49" t="s">
        <v>12872</v>
      </c>
      <c r="I2497" s="49" t="s">
        <v>1955</v>
      </c>
      <c r="J2497" s="69" t="s">
        <v>15</v>
      </c>
      <c r="K2497" s="49" t="s">
        <v>105</v>
      </c>
      <c r="L2497" s="52">
        <v>8.1398523143E10</v>
      </c>
      <c r="M2497" s="40">
        <v>8.8212017088E10</v>
      </c>
      <c r="N2497" s="49" t="s">
        <v>12873</v>
      </c>
      <c r="O2497" s="40" t="s">
        <v>177</v>
      </c>
      <c r="P2497" s="116" t="s">
        <v>123</v>
      </c>
      <c r="Q2497" s="116" t="s">
        <v>12874</v>
      </c>
      <c r="R2497" s="49" t="s">
        <v>2281</v>
      </c>
      <c r="S2497" s="49" t="s">
        <v>2281</v>
      </c>
      <c r="T2497" s="49" t="s">
        <v>167</v>
      </c>
      <c r="U2497" s="49" t="s">
        <v>1244</v>
      </c>
      <c r="V2497" s="49" t="s">
        <v>12875</v>
      </c>
      <c r="W2497" s="49" t="s">
        <v>593</v>
      </c>
      <c r="X2497" s="49" t="s">
        <v>12876</v>
      </c>
      <c r="Y2497" s="55"/>
      <c r="Z2497" s="55"/>
      <c r="AA2497" s="55"/>
      <c r="AB2497" s="55"/>
      <c r="AC2497" s="55"/>
      <c r="AD2497" s="81"/>
      <c r="AE2497" s="56"/>
      <c r="AF2497" s="56"/>
      <c r="AG2497" s="56"/>
      <c r="AH2497" s="56"/>
      <c r="AI2497" s="56"/>
      <c r="AJ2497" s="56"/>
      <c r="AK2497" s="56"/>
    </row>
    <row r="2498" ht="26.25" customHeight="1">
      <c r="A2498" s="40">
        <v>2378.0</v>
      </c>
      <c r="B2498" s="49" t="s">
        <v>12877</v>
      </c>
      <c r="C2498" s="49" t="s">
        <v>12878</v>
      </c>
      <c r="D2498" s="67">
        <v>34746.0</v>
      </c>
      <c r="E2498" s="67"/>
      <c r="F2498" s="50" t="s">
        <v>101</v>
      </c>
      <c r="G2498" s="40" t="s">
        <v>102</v>
      </c>
      <c r="H2498" s="49" t="s">
        <v>12879</v>
      </c>
      <c r="I2498" s="49" t="s">
        <v>12880</v>
      </c>
      <c r="J2498" s="69" t="s">
        <v>24</v>
      </c>
      <c r="K2498" s="49" t="s">
        <v>145</v>
      </c>
      <c r="L2498" s="52">
        <v>8.5729526094E10</v>
      </c>
      <c r="M2498" s="124">
        <v>8.2138150843E10</v>
      </c>
      <c r="N2498" s="49" t="s">
        <v>12881</v>
      </c>
      <c r="O2498" s="40" t="s">
        <v>177</v>
      </c>
      <c r="P2498" s="116" t="s">
        <v>123</v>
      </c>
      <c r="Q2498" s="116" t="s">
        <v>3099</v>
      </c>
      <c r="R2498" s="49" t="s">
        <v>12882</v>
      </c>
      <c r="S2498" s="49" t="s">
        <v>12883</v>
      </c>
      <c r="T2498" s="49" t="s">
        <v>167</v>
      </c>
      <c r="U2498" s="49" t="s">
        <v>12884</v>
      </c>
      <c r="V2498" s="49" t="s">
        <v>12885</v>
      </c>
      <c r="W2498" s="49" t="s">
        <v>593</v>
      </c>
      <c r="X2498" s="49" t="s">
        <v>12886</v>
      </c>
      <c r="Y2498" s="55"/>
      <c r="Z2498" s="55"/>
      <c r="AA2498" s="55"/>
      <c r="AB2498" s="55"/>
      <c r="AC2498" s="55"/>
      <c r="AD2498" s="81"/>
      <c r="AE2498" s="56"/>
      <c r="AF2498" s="56"/>
      <c r="AG2498" s="56"/>
      <c r="AH2498" s="56"/>
      <c r="AI2498" s="56"/>
      <c r="AJ2498" s="56"/>
      <c r="AK2498" s="56"/>
    </row>
    <row r="2499" ht="26.25" customHeight="1">
      <c r="A2499" s="40">
        <v>2379.0</v>
      </c>
      <c r="B2499" s="49" t="s">
        <v>12887</v>
      </c>
      <c r="C2499" s="49" t="s">
        <v>12888</v>
      </c>
      <c r="D2499" s="67">
        <v>36271.0</v>
      </c>
      <c r="E2499" s="67"/>
      <c r="F2499" s="41" t="s">
        <v>101</v>
      </c>
      <c r="G2499" s="40" t="s">
        <v>200</v>
      </c>
      <c r="H2499" s="49" t="s">
        <v>12889</v>
      </c>
      <c r="I2499" s="49" t="s">
        <v>1869</v>
      </c>
      <c r="J2499" s="49" t="s">
        <v>11</v>
      </c>
      <c r="K2499" s="49" t="s">
        <v>105</v>
      </c>
      <c r="L2499" s="52">
        <v>8.9691432525E10</v>
      </c>
      <c r="M2499" s="40">
        <v>8.1398052327E10</v>
      </c>
      <c r="N2499" s="40" t="s">
        <v>12890</v>
      </c>
      <c r="O2499" s="40" t="s">
        <v>177</v>
      </c>
      <c r="P2499" s="116" t="s">
        <v>123</v>
      </c>
      <c r="Q2499" s="53" t="s">
        <v>108</v>
      </c>
      <c r="R2499" s="49" t="s">
        <v>12891</v>
      </c>
      <c r="S2499" s="49" t="s">
        <v>12892</v>
      </c>
      <c r="T2499" s="49" t="s">
        <v>1636</v>
      </c>
      <c r="U2499" s="49" t="s">
        <v>12893</v>
      </c>
      <c r="V2499" s="49" t="s">
        <v>12894</v>
      </c>
      <c r="W2499" s="49" t="s">
        <v>593</v>
      </c>
      <c r="X2499" s="49" t="s">
        <v>12895</v>
      </c>
      <c r="Y2499" s="55"/>
      <c r="Z2499" s="40"/>
      <c r="AA2499" s="55"/>
      <c r="AB2499" s="40"/>
      <c r="AC2499" s="40"/>
      <c r="AD2499" s="55"/>
      <c r="AE2499" s="56"/>
      <c r="AF2499" s="56"/>
      <c r="AG2499" s="56"/>
      <c r="AH2499" s="56"/>
      <c r="AI2499" s="56"/>
      <c r="AJ2499" s="56"/>
      <c r="AK2499" s="56"/>
    </row>
    <row r="2500" ht="26.25" customHeight="1">
      <c r="A2500" s="40">
        <v>2380.0</v>
      </c>
      <c r="B2500" s="49" t="s">
        <v>12896</v>
      </c>
      <c r="C2500" s="49" t="s">
        <v>12897</v>
      </c>
      <c r="D2500" s="67">
        <v>34866.0</v>
      </c>
      <c r="E2500" s="67"/>
      <c r="F2500" s="50" t="s">
        <v>101</v>
      </c>
      <c r="G2500" s="40" t="s">
        <v>9283</v>
      </c>
      <c r="H2500" s="49" t="s">
        <v>12898</v>
      </c>
      <c r="I2500" s="49" t="s">
        <v>12899</v>
      </c>
      <c r="J2500" s="69" t="s">
        <v>11</v>
      </c>
      <c r="K2500" s="49" t="s">
        <v>105</v>
      </c>
      <c r="L2500" s="52">
        <v>8.7896079428E10</v>
      </c>
      <c r="M2500" s="40">
        <v>8.9668153467E10</v>
      </c>
      <c r="N2500" s="49" t="s">
        <v>12900</v>
      </c>
      <c r="O2500" s="40" t="s">
        <v>106</v>
      </c>
      <c r="P2500" s="116" t="s">
        <v>123</v>
      </c>
      <c r="Q2500" s="116" t="s">
        <v>139</v>
      </c>
      <c r="R2500" s="49" t="s">
        <v>262</v>
      </c>
      <c r="S2500" s="49" t="s">
        <v>12901</v>
      </c>
      <c r="T2500" s="49" t="s">
        <v>167</v>
      </c>
      <c r="U2500" s="49" t="s">
        <v>12902</v>
      </c>
      <c r="V2500" s="49" t="s">
        <v>12903</v>
      </c>
      <c r="W2500" s="49" t="s">
        <v>593</v>
      </c>
      <c r="X2500" s="49" t="s">
        <v>12904</v>
      </c>
      <c r="Y2500" s="55"/>
      <c r="Z2500" s="55"/>
      <c r="AA2500" s="55"/>
      <c r="AB2500" s="55"/>
      <c r="AC2500" s="55"/>
      <c r="AD2500" s="81"/>
      <c r="AE2500" s="56"/>
      <c r="AF2500" s="56"/>
      <c r="AG2500" s="56"/>
      <c r="AH2500" s="56"/>
      <c r="AI2500" s="56"/>
      <c r="AJ2500" s="56"/>
      <c r="AK2500" s="56"/>
    </row>
    <row r="2501" ht="26.25" customHeight="1">
      <c r="A2501" s="40">
        <v>2381.0</v>
      </c>
      <c r="B2501" s="49" t="s">
        <v>12905</v>
      </c>
      <c r="C2501" s="49" t="s">
        <v>12906</v>
      </c>
      <c r="D2501" s="67">
        <v>37066.0</v>
      </c>
      <c r="E2501" s="67"/>
      <c r="F2501" s="50" t="s">
        <v>101</v>
      </c>
      <c r="G2501" s="40" t="s">
        <v>102</v>
      </c>
      <c r="H2501" s="49" t="s">
        <v>12907</v>
      </c>
      <c r="I2501" s="49" t="s">
        <v>12908</v>
      </c>
      <c r="J2501" s="69" t="s">
        <v>48</v>
      </c>
      <c r="K2501" s="49" t="s">
        <v>105</v>
      </c>
      <c r="L2501" s="52">
        <v>8.2390139176E10</v>
      </c>
      <c r="M2501" s="40">
        <v>8.5278639946E10</v>
      </c>
      <c r="N2501" s="49" t="s">
        <v>12905</v>
      </c>
      <c r="O2501" s="40" t="s">
        <v>106</v>
      </c>
      <c r="P2501" s="116" t="s">
        <v>123</v>
      </c>
      <c r="Q2501" s="116" t="s">
        <v>139</v>
      </c>
      <c r="R2501" s="49" t="s">
        <v>262</v>
      </c>
      <c r="S2501" s="49" t="s">
        <v>262</v>
      </c>
      <c r="T2501" s="49" t="s">
        <v>167</v>
      </c>
      <c r="U2501" s="49" t="s">
        <v>308</v>
      </c>
      <c r="V2501" s="49" t="s">
        <v>12909</v>
      </c>
      <c r="W2501" s="49" t="s">
        <v>159</v>
      </c>
      <c r="X2501" s="49" t="s">
        <v>389</v>
      </c>
      <c r="Y2501" s="55"/>
      <c r="Z2501" s="55"/>
      <c r="AA2501" s="55"/>
      <c r="AB2501" s="55"/>
      <c r="AC2501" s="55"/>
      <c r="AD2501" s="81"/>
      <c r="AE2501" s="56"/>
      <c r="AF2501" s="56"/>
      <c r="AG2501" s="56"/>
      <c r="AH2501" s="56"/>
      <c r="AI2501" s="56"/>
      <c r="AJ2501" s="56"/>
      <c r="AK2501" s="56"/>
    </row>
    <row r="2502" ht="26.25" customHeight="1">
      <c r="A2502" s="40">
        <v>2382.0</v>
      </c>
      <c r="B2502" s="49" t="s">
        <v>12910</v>
      </c>
      <c r="C2502" s="49" t="s">
        <v>12911</v>
      </c>
      <c r="D2502" s="67">
        <v>32482.0</v>
      </c>
      <c r="E2502" s="67"/>
      <c r="F2502" s="50" t="s">
        <v>101</v>
      </c>
      <c r="G2502" s="40" t="s">
        <v>3097</v>
      </c>
      <c r="H2502" s="49" t="s">
        <v>12912</v>
      </c>
      <c r="I2502" s="49" t="s">
        <v>164</v>
      </c>
      <c r="J2502" s="69" t="s">
        <v>11</v>
      </c>
      <c r="K2502" s="49" t="s">
        <v>105</v>
      </c>
      <c r="L2502" s="52">
        <v>8.7783809526E10</v>
      </c>
      <c r="M2502" s="40">
        <v>8.8221903426E10</v>
      </c>
      <c r="N2502" s="49" t="s">
        <v>12913</v>
      </c>
      <c r="O2502" s="40" t="s">
        <v>11624</v>
      </c>
      <c r="P2502" s="116" t="s">
        <v>123</v>
      </c>
      <c r="Q2502" s="116" t="s">
        <v>3099</v>
      </c>
      <c r="R2502" s="49" t="s">
        <v>2281</v>
      </c>
      <c r="S2502" s="68">
        <v>0.0</v>
      </c>
      <c r="T2502" s="49" t="s">
        <v>1636</v>
      </c>
      <c r="U2502" s="49" t="s">
        <v>12914</v>
      </c>
      <c r="V2502" s="49" t="s">
        <v>12915</v>
      </c>
      <c r="W2502" s="49" t="s">
        <v>114</v>
      </c>
      <c r="X2502" s="49" t="s">
        <v>12916</v>
      </c>
      <c r="Y2502" s="55"/>
      <c r="Z2502" s="55"/>
      <c r="AA2502" s="55"/>
      <c r="AB2502" s="55"/>
      <c r="AC2502" s="55"/>
      <c r="AD2502" s="81"/>
      <c r="AE2502" s="56"/>
      <c r="AF2502" s="56"/>
      <c r="AG2502" s="56"/>
      <c r="AH2502" s="56"/>
      <c r="AI2502" s="56"/>
      <c r="AJ2502" s="56"/>
      <c r="AK2502" s="56"/>
    </row>
    <row r="2503" ht="26.25" customHeight="1">
      <c r="A2503" s="40">
        <v>2383.0</v>
      </c>
      <c r="B2503" s="49" t="s">
        <v>12917</v>
      </c>
      <c r="C2503" s="49" t="s">
        <v>12918</v>
      </c>
      <c r="D2503" s="67">
        <v>32511.0</v>
      </c>
      <c r="E2503" s="67"/>
      <c r="F2503" s="50" t="s">
        <v>101</v>
      </c>
      <c r="G2503" s="40" t="s">
        <v>102</v>
      </c>
      <c r="H2503" s="49" t="s">
        <v>12919</v>
      </c>
      <c r="I2503" s="49" t="s">
        <v>12920</v>
      </c>
      <c r="J2503" s="69" t="s">
        <v>24</v>
      </c>
      <c r="K2503" s="49" t="s">
        <v>145</v>
      </c>
      <c r="L2503" s="52">
        <v>8.1228943349E10</v>
      </c>
      <c r="M2503" s="40">
        <v>8.564026517E10</v>
      </c>
      <c r="N2503" s="49" t="s">
        <v>12917</v>
      </c>
      <c r="O2503" s="40" t="s">
        <v>106</v>
      </c>
      <c r="P2503" s="116" t="s">
        <v>138</v>
      </c>
      <c r="Q2503" s="116" t="s">
        <v>139</v>
      </c>
      <c r="R2503" s="49" t="s">
        <v>262</v>
      </c>
      <c r="S2503" s="49" t="s">
        <v>262</v>
      </c>
      <c r="T2503" s="49" t="s">
        <v>1636</v>
      </c>
      <c r="U2503" s="49" t="s">
        <v>12921</v>
      </c>
      <c r="V2503" s="49" t="s">
        <v>12922</v>
      </c>
      <c r="W2503" s="49" t="s">
        <v>114</v>
      </c>
      <c r="X2503" s="49" t="s">
        <v>12923</v>
      </c>
      <c r="Y2503" s="55"/>
      <c r="Z2503" s="55"/>
      <c r="AA2503" s="55"/>
      <c r="AB2503" s="55"/>
      <c r="AC2503" s="55"/>
      <c r="AD2503" s="81"/>
      <c r="AE2503" s="56"/>
      <c r="AF2503" s="56"/>
      <c r="AG2503" s="56"/>
      <c r="AH2503" s="56"/>
      <c r="AI2503" s="56"/>
      <c r="AJ2503" s="56"/>
      <c r="AK2503" s="56"/>
    </row>
    <row r="2504" ht="26.25" customHeight="1">
      <c r="A2504" s="40">
        <v>2384.0</v>
      </c>
      <c r="B2504" s="49" t="s">
        <v>12924</v>
      </c>
      <c r="C2504" s="49" t="s">
        <v>12925</v>
      </c>
      <c r="D2504" s="67">
        <v>37099.0</v>
      </c>
      <c r="E2504" s="67"/>
      <c r="F2504" s="50" t="s">
        <v>101</v>
      </c>
      <c r="G2504" s="40" t="s">
        <v>102</v>
      </c>
      <c r="H2504" s="49" t="s">
        <v>12926</v>
      </c>
      <c r="I2504" s="49" t="s">
        <v>12060</v>
      </c>
      <c r="J2504" s="69" t="s">
        <v>24</v>
      </c>
      <c r="K2504" s="49" t="s">
        <v>105</v>
      </c>
      <c r="L2504" s="52">
        <v>8.1294316211E10</v>
      </c>
      <c r="M2504" s="124">
        <v>8.2328902241E10</v>
      </c>
      <c r="N2504" s="49" t="s">
        <v>12924</v>
      </c>
      <c r="O2504" s="40" t="s">
        <v>106</v>
      </c>
      <c r="P2504" s="116" t="s">
        <v>123</v>
      </c>
      <c r="Q2504" s="116" t="s">
        <v>139</v>
      </c>
      <c r="R2504" s="49" t="s">
        <v>8445</v>
      </c>
      <c r="S2504" s="49" t="s">
        <v>12927</v>
      </c>
      <c r="T2504" s="49" t="s">
        <v>167</v>
      </c>
      <c r="U2504" s="49" t="s">
        <v>12928</v>
      </c>
      <c r="V2504" s="49" t="s">
        <v>12929</v>
      </c>
      <c r="W2504" s="49" t="s">
        <v>114</v>
      </c>
      <c r="X2504" s="49" t="s">
        <v>398</v>
      </c>
      <c r="Y2504" s="55"/>
      <c r="Z2504" s="55"/>
      <c r="AA2504" s="55"/>
      <c r="AB2504" s="55"/>
      <c r="AC2504" s="55"/>
      <c r="AD2504" s="81"/>
      <c r="AE2504" s="56"/>
      <c r="AF2504" s="56"/>
      <c r="AG2504" s="56"/>
      <c r="AH2504" s="56"/>
      <c r="AI2504" s="56"/>
      <c r="AJ2504" s="56"/>
      <c r="AK2504" s="56"/>
    </row>
    <row r="2505" ht="26.25" customHeight="1">
      <c r="A2505" s="40">
        <v>2385.0</v>
      </c>
      <c r="B2505" s="49" t="s">
        <v>12930</v>
      </c>
      <c r="C2505" s="49" t="s">
        <v>12931</v>
      </c>
      <c r="D2505" s="67">
        <v>36869.0</v>
      </c>
      <c r="E2505" s="67"/>
      <c r="F2505" s="50" t="s">
        <v>119</v>
      </c>
      <c r="G2505" s="40" t="s">
        <v>102</v>
      </c>
      <c r="H2505" s="49" t="s">
        <v>12932</v>
      </c>
      <c r="I2505" s="49" t="s">
        <v>11949</v>
      </c>
      <c r="J2505" s="69" t="s">
        <v>11</v>
      </c>
      <c r="K2505" s="49" t="s">
        <v>145</v>
      </c>
      <c r="L2505" s="52">
        <v>8.8219827408E10</v>
      </c>
      <c r="M2505" s="124">
        <v>3.2E20</v>
      </c>
      <c r="N2505" s="49" t="s">
        <v>12933</v>
      </c>
      <c r="O2505" s="40" t="s">
        <v>106</v>
      </c>
      <c r="P2505" s="116" t="s">
        <v>3386</v>
      </c>
      <c r="Q2505" s="116" t="s">
        <v>139</v>
      </c>
      <c r="R2505" s="49" t="s">
        <v>12934</v>
      </c>
      <c r="S2505" s="49" t="s">
        <v>10912</v>
      </c>
      <c r="T2505" s="49" t="s">
        <v>167</v>
      </c>
      <c r="U2505" s="49" t="s">
        <v>12935</v>
      </c>
      <c r="V2505" s="49" t="s">
        <v>11483</v>
      </c>
      <c r="W2505" s="49" t="s">
        <v>593</v>
      </c>
      <c r="X2505" s="49" t="s">
        <v>12936</v>
      </c>
      <c r="Y2505" s="55"/>
      <c r="Z2505" s="55"/>
      <c r="AA2505" s="68"/>
      <c r="AB2505" s="55"/>
      <c r="AC2505" s="55"/>
      <c r="AD2505" s="81"/>
      <c r="AE2505" s="56"/>
      <c r="AF2505" s="56"/>
      <c r="AG2505" s="56"/>
      <c r="AH2505" s="56"/>
      <c r="AI2505" s="56"/>
      <c r="AJ2505" s="56"/>
      <c r="AK2505" s="56"/>
    </row>
    <row r="2506" ht="26.25" customHeight="1">
      <c r="A2506" s="40">
        <v>2386.0</v>
      </c>
      <c r="B2506" s="49" t="s">
        <v>12937</v>
      </c>
      <c r="C2506" s="49" t="s">
        <v>12938</v>
      </c>
      <c r="D2506" s="67">
        <v>33492.0</v>
      </c>
      <c r="E2506" s="67"/>
      <c r="F2506" s="50" t="s">
        <v>101</v>
      </c>
      <c r="G2506" s="40" t="s">
        <v>3097</v>
      </c>
      <c r="H2506" s="49" t="s">
        <v>12939</v>
      </c>
      <c r="I2506" s="49" t="s">
        <v>12940</v>
      </c>
      <c r="J2506" s="69" t="s">
        <v>11</v>
      </c>
      <c r="K2506" s="49" t="s">
        <v>145</v>
      </c>
      <c r="L2506" s="52">
        <v>8.5817501115E10</v>
      </c>
      <c r="M2506" s="40">
        <v>8.5817501115E10</v>
      </c>
      <c r="N2506" s="49" t="s">
        <v>12937</v>
      </c>
      <c r="O2506" s="40" t="s">
        <v>106</v>
      </c>
      <c r="P2506" s="116" t="s">
        <v>123</v>
      </c>
      <c r="Q2506" s="116" t="s">
        <v>139</v>
      </c>
      <c r="R2506" s="49" t="s">
        <v>12941</v>
      </c>
      <c r="S2506" s="49" t="s">
        <v>12942</v>
      </c>
      <c r="T2506" s="49" t="s">
        <v>167</v>
      </c>
      <c r="U2506" s="49" t="s">
        <v>12943</v>
      </c>
      <c r="V2506" s="49" t="s">
        <v>12944</v>
      </c>
      <c r="W2506" s="49" t="s">
        <v>114</v>
      </c>
      <c r="X2506" s="49" t="s">
        <v>12938</v>
      </c>
      <c r="Y2506" s="55"/>
      <c r="Z2506" s="55"/>
      <c r="AA2506" s="68"/>
      <c r="AB2506" s="55"/>
      <c r="AC2506" s="55"/>
      <c r="AD2506" s="81"/>
      <c r="AE2506" s="56"/>
      <c r="AF2506" s="56"/>
      <c r="AG2506" s="56"/>
      <c r="AH2506" s="56"/>
      <c r="AI2506" s="56"/>
      <c r="AJ2506" s="56"/>
      <c r="AK2506" s="56"/>
    </row>
    <row r="2507" ht="26.25" customHeight="1">
      <c r="A2507" s="40">
        <v>2387.0</v>
      </c>
      <c r="B2507" s="49" t="s">
        <v>12945</v>
      </c>
      <c r="C2507" s="49" t="s">
        <v>12946</v>
      </c>
      <c r="D2507" s="67">
        <v>32916.0</v>
      </c>
      <c r="E2507" s="67"/>
      <c r="F2507" s="50" t="s">
        <v>101</v>
      </c>
      <c r="G2507" s="40" t="s">
        <v>3097</v>
      </c>
      <c r="H2507" s="49" t="s">
        <v>12947</v>
      </c>
      <c r="I2507" s="49" t="s">
        <v>12948</v>
      </c>
      <c r="J2507" s="69" t="s">
        <v>11</v>
      </c>
      <c r="K2507" s="49" t="s">
        <v>145</v>
      </c>
      <c r="L2507" s="52">
        <v>8.3821883306E10</v>
      </c>
      <c r="M2507" s="40">
        <v>8.3808701039E10</v>
      </c>
      <c r="N2507" s="49" t="s">
        <v>12945</v>
      </c>
      <c r="O2507" s="40" t="s">
        <v>106</v>
      </c>
      <c r="P2507" s="49" t="s">
        <v>123</v>
      </c>
      <c r="Q2507" s="49" t="s">
        <v>2270</v>
      </c>
      <c r="R2507" s="116" t="s">
        <v>8831</v>
      </c>
      <c r="S2507" s="116" t="s">
        <v>1244</v>
      </c>
      <c r="T2507" s="49" t="s">
        <v>1636</v>
      </c>
      <c r="U2507" s="49" t="s">
        <v>12949</v>
      </c>
      <c r="V2507" s="49" t="s">
        <v>12950</v>
      </c>
      <c r="W2507" s="49" t="s">
        <v>593</v>
      </c>
      <c r="X2507" s="49" t="s">
        <v>12951</v>
      </c>
      <c r="Y2507" s="55"/>
      <c r="Z2507" s="55"/>
      <c r="AA2507" s="55"/>
      <c r="AB2507" s="55"/>
      <c r="AC2507" s="55"/>
      <c r="AD2507" s="81"/>
      <c r="AE2507" s="56"/>
      <c r="AF2507" s="56"/>
      <c r="AG2507" s="56"/>
      <c r="AH2507" s="56"/>
      <c r="AI2507" s="56"/>
      <c r="AJ2507" s="56"/>
      <c r="AK2507" s="56"/>
    </row>
    <row r="2508" ht="26.25" customHeight="1">
      <c r="A2508" s="40">
        <v>2388.0</v>
      </c>
      <c r="B2508" s="49" t="s">
        <v>12952</v>
      </c>
      <c r="C2508" s="49" t="s">
        <v>12953</v>
      </c>
      <c r="D2508" s="67">
        <v>36377.0</v>
      </c>
      <c r="E2508" s="67"/>
      <c r="F2508" s="50" t="s">
        <v>101</v>
      </c>
      <c r="G2508" s="40" t="s">
        <v>102</v>
      </c>
      <c r="H2508" s="49" t="s">
        <v>12954</v>
      </c>
      <c r="I2508" s="49" t="s">
        <v>12955</v>
      </c>
      <c r="J2508" s="69" t="s">
        <v>24</v>
      </c>
      <c r="K2508" s="49" t="s">
        <v>105</v>
      </c>
      <c r="L2508" s="52">
        <v>8.1229093416E10</v>
      </c>
      <c r="M2508" s="40">
        <v>8.156635106E9</v>
      </c>
      <c r="N2508" s="49" t="s">
        <v>12952</v>
      </c>
      <c r="O2508" s="40" t="s">
        <v>177</v>
      </c>
      <c r="P2508" s="116" t="s">
        <v>123</v>
      </c>
      <c r="Q2508" s="116" t="s">
        <v>139</v>
      </c>
      <c r="R2508" s="49" t="s">
        <v>12956</v>
      </c>
      <c r="S2508" s="49" t="s">
        <v>12957</v>
      </c>
      <c r="T2508" s="49" t="s">
        <v>167</v>
      </c>
      <c r="U2508" s="49" t="s">
        <v>12958</v>
      </c>
      <c r="V2508" s="49" t="s">
        <v>12959</v>
      </c>
      <c r="W2508" s="49" t="s">
        <v>593</v>
      </c>
      <c r="X2508" s="49" t="s">
        <v>12960</v>
      </c>
      <c r="Y2508" s="55"/>
      <c r="Z2508" s="55"/>
      <c r="AA2508" s="55"/>
      <c r="AB2508" s="55"/>
      <c r="AC2508" s="55"/>
      <c r="AD2508" s="81"/>
      <c r="AE2508" s="56"/>
      <c r="AF2508" s="56"/>
      <c r="AG2508" s="56"/>
      <c r="AH2508" s="56"/>
      <c r="AI2508" s="56"/>
      <c r="AJ2508" s="56"/>
      <c r="AK2508" s="56"/>
    </row>
    <row r="2509" ht="26.25" customHeight="1">
      <c r="A2509" s="40">
        <v>2389.0</v>
      </c>
      <c r="B2509" s="49" t="s">
        <v>12961</v>
      </c>
      <c r="C2509" s="49" t="s">
        <v>12962</v>
      </c>
      <c r="D2509" s="67">
        <v>31819.0</v>
      </c>
      <c r="E2509" s="67"/>
      <c r="F2509" s="50" t="s">
        <v>101</v>
      </c>
      <c r="G2509" s="40" t="s">
        <v>3097</v>
      </c>
      <c r="H2509" s="49" t="s">
        <v>12963</v>
      </c>
      <c r="I2509" s="49" t="s">
        <v>32</v>
      </c>
      <c r="J2509" s="69" t="s">
        <v>11</v>
      </c>
      <c r="K2509" s="49" t="s">
        <v>105</v>
      </c>
      <c r="L2509" s="52">
        <v>8.1317254229E10</v>
      </c>
      <c r="M2509" s="40">
        <v>8.1283134728E10</v>
      </c>
      <c r="N2509" s="49" t="s">
        <v>12961</v>
      </c>
      <c r="O2509" s="40" t="s">
        <v>106</v>
      </c>
      <c r="P2509" s="116" t="s">
        <v>138</v>
      </c>
      <c r="Q2509" s="116" t="s">
        <v>139</v>
      </c>
      <c r="R2509" s="49" t="s">
        <v>2281</v>
      </c>
      <c r="S2509" s="49" t="s">
        <v>2281</v>
      </c>
      <c r="T2509" s="49" t="s">
        <v>167</v>
      </c>
      <c r="U2509" s="49" t="s">
        <v>2281</v>
      </c>
      <c r="V2509" s="49" t="s">
        <v>12964</v>
      </c>
      <c r="W2509" s="49" t="s">
        <v>145</v>
      </c>
      <c r="X2509" s="49" t="s">
        <v>389</v>
      </c>
      <c r="Y2509" s="55"/>
      <c r="Z2509" s="55"/>
      <c r="AA2509" s="68"/>
      <c r="AB2509" s="55"/>
      <c r="AC2509" s="55"/>
      <c r="AD2509" s="81"/>
      <c r="AE2509" s="56"/>
      <c r="AF2509" s="56"/>
      <c r="AG2509" s="56"/>
      <c r="AH2509" s="56"/>
      <c r="AI2509" s="56"/>
      <c r="AJ2509" s="56"/>
      <c r="AK2509" s="56"/>
    </row>
    <row r="2510" ht="26.25" customHeight="1">
      <c r="A2510" s="40">
        <v>2390.0</v>
      </c>
      <c r="B2510" s="49" t="s">
        <v>12965</v>
      </c>
      <c r="C2510" s="49" t="s">
        <v>12966</v>
      </c>
      <c r="D2510" s="67">
        <v>37643.0</v>
      </c>
      <c r="E2510" s="67"/>
      <c r="F2510" s="50" t="s">
        <v>101</v>
      </c>
      <c r="G2510" s="40" t="s">
        <v>102</v>
      </c>
      <c r="H2510" s="49" t="s">
        <v>12967</v>
      </c>
      <c r="I2510" s="49" t="s">
        <v>4140</v>
      </c>
      <c r="J2510" s="69" t="s">
        <v>11</v>
      </c>
      <c r="K2510" s="49" t="s">
        <v>105</v>
      </c>
      <c r="L2510" s="52">
        <v>8.5718845484E10</v>
      </c>
      <c r="M2510" s="40">
        <v>8.2261172058E10</v>
      </c>
      <c r="N2510" s="49" t="s">
        <v>12968</v>
      </c>
      <c r="O2510" s="40" t="s">
        <v>106</v>
      </c>
      <c r="P2510" s="116" t="s">
        <v>138</v>
      </c>
      <c r="Q2510" s="116" t="s">
        <v>1843</v>
      </c>
      <c r="R2510" s="49" t="s">
        <v>12969</v>
      </c>
      <c r="S2510" s="49" t="s">
        <v>12969</v>
      </c>
      <c r="T2510" s="49" t="s">
        <v>167</v>
      </c>
      <c r="U2510" s="49" t="s">
        <v>12970</v>
      </c>
      <c r="V2510" s="49" t="s">
        <v>12971</v>
      </c>
      <c r="W2510" s="49" t="s">
        <v>2275</v>
      </c>
      <c r="X2510" s="49" t="s">
        <v>12972</v>
      </c>
      <c r="Y2510" s="55"/>
      <c r="Z2510" s="55"/>
      <c r="AA2510" s="55"/>
      <c r="AB2510" s="55"/>
      <c r="AC2510" s="55"/>
      <c r="AD2510" s="81"/>
      <c r="AE2510" s="56"/>
      <c r="AF2510" s="56"/>
      <c r="AG2510" s="56"/>
      <c r="AH2510" s="56"/>
      <c r="AI2510" s="56"/>
      <c r="AJ2510" s="56"/>
      <c r="AK2510" s="56"/>
    </row>
    <row r="2511" ht="26.25" customHeight="1">
      <c r="A2511" s="40">
        <v>2391.0</v>
      </c>
      <c r="B2511" s="55"/>
      <c r="C2511" s="118" t="s">
        <v>12973</v>
      </c>
      <c r="D2511" s="68" t="s">
        <v>6054</v>
      </c>
      <c r="E2511" s="68"/>
      <c r="F2511" s="41" t="s">
        <v>101</v>
      </c>
      <c r="G2511" s="40"/>
      <c r="H2511" s="49" t="s">
        <v>12974</v>
      </c>
      <c r="I2511" s="40" t="s">
        <v>2516</v>
      </c>
      <c r="J2511" s="49" t="s">
        <v>11</v>
      </c>
      <c r="K2511" s="49" t="s">
        <v>1776</v>
      </c>
      <c r="L2511" s="52">
        <v>8.5624972452E10</v>
      </c>
      <c r="M2511" s="40">
        <v>8.3824540064E10</v>
      </c>
      <c r="N2511" s="40" t="s">
        <v>12975</v>
      </c>
      <c r="O2511" s="40" t="s">
        <v>2961</v>
      </c>
      <c r="P2511" s="119"/>
      <c r="Q2511" s="53" t="s">
        <v>108</v>
      </c>
      <c r="R2511" s="55"/>
      <c r="S2511" s="55"/>
      <c r="T2511" s="55"/>
      <c r="U2511" s="55"/>
      <c r="V2511" s="49"/>
      <c r="W2511" s="55"/>
      <c r="X2511" s="55"/>
      <c r="Y2511" s="55"/>
      <c r="Z2511" s="40"/>
      <c r="AA2511" s="55"/>
      <c r="AB2511" s="40"/>
      <c r="AC2511" s="40"/>
      <c r="AD2511" s="55"/>
      <c r="AE2511" s="56"/>
      <c r="AF2511" s="56"/>
      <c r="AG2511" s="56"/>
      <c r="AH2511" s="56"/>
      <c r="AI2511" s="56"/>
      <c r="AJ2511" s="56"/>
      <c r="AK2511" s="56"/>
    </row>
    <row r="2512" ht="26.25" customHeight="1">
      <c r="A2512" s="40">
        <v>2392.0</v>
      </c>
      <c r="B2512" s="49" t="s">
        <v>12976</v>
      </c>
      <c r="C2512" s="118" t="s">
        <v>12977</v>
      </c>
      <c r="D2512" s="68" t="s">
        <v>12978</v>
      </c>
      <c r="E2512" s="68"/>
      <c r="F2512" s="41" t="s">
        <v>101</v>
      </c>
      <c r="G2512" s="40" t="s">
        <v>102</v>
      </c>
      <c r="H2512" s="49" t="s">
        <v>12979</v>
      </c>
      <c r="I2512" s="49" t="s">
        <v>12980</v>
      </c>
      <c r="J2512" s="69" t="s">
        <v>11</v>
      </c>
      <c r="K2512" s="49" t="s">
        <v>145</v>
      </c>
      <c r="L2512" s="52">
        <v>8.2317814826E10</v>
      </c>
      <c r="M2512" s="40">
        <v>8.2354351472E10</v>
      </c>
      <c r="N2512" s="40" t="s">
        <v>12976</v>
      </c>
      <c r="O2512" s="40" t="s">
        <v>106</v>
      </c>
      <c r="P2512" s="116" t="s">
        <v>123</v>
      </c>
      <c r="Q2512" s="53" t="s">
        <v>139</v>
      </c>
      <c r="R2512" s="49" t="s">
        <v>12981</v>
      </c>
      <c r="S2512" s="49" t="s">
        <v>12982</v>
      </c>
      <c r="T2512" s="49" t="s">
        <v>1636</v>
      </c>
      <c r="U2512" s="49" t="s">
        <v>12983</v>
      </c>
      <c r="V2512" s="49" t="s">
        <v>12984</v>
      </c>
      <c r="W2512" s="49" t="s">
        <v>114</v>
      </c>
      <c r="X2512" s="49" t="s">
        <v>12985</v>
      </c>
      <c r="Y2512" s="55"/>
      <c r="Z2512" s="40"/>
      <c r="AA2512" s="55"/>
      <c r="AB2512" s="40"/>
      <c r="AC2512" s="40"/>
      <c r="AD2512" s="55"/>
      <c r="AE2512" s="56"/>
      <c r="AF2512" s="56"/>
      <c r="AG2512" s="56"/>
      <c r="AH2512" s="56"/>
      <c r="AI2512" s="56"/>
      <c r="AJ2512" s="56"/>
      <c r="AK2512" s="56"/>
    </row>
    <row r="2513" ht="26.25" customHeight="1">
      <c r="A2513" s="40">
        <v>2393.0</v>
      </c>
      <c r="B2513" s="49" t="s">
        <v>12986</v>
      </c>
      <c r="C2513" s="49" t="s">
        <v>12987</v>
      </c>
      <c r="D2513" s="67">
        <v>31933.0</v>
      </c>
      <c r="E2513" s="67"/>
      <c r="F2513" s="50" t="s">
        <v>101</v>
      </c>
      <c r="G2513" s="40" t="s">
        <v>3097</v>
      </c>
      <c r="H2513" s="49" t="s">
        <v>12988</v>
      </c>
      <c r="I2513" s="49" t="s">
        <v>5273</v>
      </c>
      <c r="J2513" s="69" t="s">
        <v>11</v>
      </c>
      <c r="K2513" s="49" t="s">
        <v>105</v>
      </c>
      <c r="L2513" s="52">
        <v>8.7874770204E10</v>
      </c>
      <c r="M2513" s="40">
        <v>8.1286264643E10</v>
      </c>
      <c r="N2513" s="49" t="s">
        <v>12986</v>
      </c>
      <c r="O2513" s="40" t="s">
        <v>106</v>
      </c>
      <c r="P2513" s="116" t="s">
        <v>123</v>
      </c>
      <c r="Q2513" s="116" t="s">
        <v>139</v>
      </c>
      <c r="R2513" s="49" t="s">
        <v>12989</v>
      </c>
      <c r="S2513" s="49" t="s">
        <v>12990</v>
      </c>
      <c r="T2513" s="49" t="s">
        <v>167</v>
      </c>
      <c r="U2513" s="49" t="s">
        <v>12991</v>
      </c>
      <c r="V2513" s="49" t="s">
        <v>12992</v>
      </c>
      <c r="W2513" s="49" t="s">
        <v>159</v>
      </c>
      <c r="X2513" s="49" t="s">
        <v>12993</v>
      </c>
      <c r="Y2513" s="55"/>
      <c r="Z2513" s="55"/>
      <c r="AA2513" s="68"/>
      <c r="AB2513" s="55"/>
      <c r="AC2513" s="55"/>
      <c r="AD2513" s="81"/>
      <c r="AE2513" s="56"/>
      <c r="AF2513" s="56"/>
      <c r="AG2513" s="56"/>
      <c r="AH2513" s="56"/>
      <c r="AI2513" s="56"/>
      <c r="AJ2513" s="56"/>
      <c r="AK2513" s="56"/>
    </row>
    <row r="2514" ht="26.25" customHeight="1">
      <c r="A2514" s="40">
        <v>2394.0</v>
      </c>
      <c r="B2514" s="49" t="s">
        <v>12994</v>
      </c>
      <c r="C2514" s="49" t="s">
        <v>12995</v>
      </c>
      <c r="D2514" s="67">
        <v>34218.0</v>
      </c>
      <c r="E2514" s="67"/>
      <c r="F2514" s="50" t="s">
        <v>101</v>
      </c>
      <c r="G2514" s="40" t="s">
        <v>102</v>
      </c>
      <c r="H2514" s="49" t="s">
        <v>12996</v>
      </c>
      <c r="I2514" s="49" t="s">
        <v>32</v>
      </c>
      <c r="J2514" s="69" t="s">
        <v>11</v>
      </c>
      <c r="K2514" s="49" t="s">
        <v>105</v>
      </c>
      <c r="L2514" s="52">
        <v>8.970900666E9</v>
      </c>
      <c r="M2514" s="40">
        <v>8.3869312065E10</v>
      </c>
      <c r="N2514" s="49" t="s">
        <v>12994</v>
      </c>
      <c r="O2514" s="40" t="s">
        <v>106</v>
      </c>
      <c r="P2514" s="116" t="s">
        <v>123</v>
      </c>
      <c r="Q2514" s="116" t="s">
        <v>139</v>
      </c>
      <c r="R2514" s="49" t="s">
        <v>2281</v>
      </c>
      <c r="S2514" s="49" t="s">
        <v>2281</v>
      </c>
      <c r="T2514" s="49" t="s">
        <v>1636</v>
      </c>
      <c r="U2514" s="49" t="s">
        <v>11712</v>
      </c>
      <c r="V2514" s="49" t="s">
        <v>12997</v>
      </c>
      <c r="W2514" s="49" t="s">
        <v>159</v>
      </c>
      <c r="X2514" s="49" t="s">
        <v>12998</v>
      </c>
      <c r="Y2514" s="55"/>
      <c r="Z2514" s="55"/>
      <c r="AA2514" s="55"/>
      <c r="AB2514" s="55"/>
      <c r="AC2514" s="55"/>
      <c r="AD2514" s="81"/>
      <c r="AE2514" s="56"/>
      <c r="AF2514" s="56"/>
      <c r="AG2514" s="56"/>
      <c r="AH2514" s="56"/>
      <c r="AI2514" s="56"/>
      <c r="AJ2514" s="56"/>
      <c r="AK2514" s="56"/>
    </row>
    <row r="2515" ht="26.25" customHeight="1">
      <c r="A2515" s="40">
        <v>2395.0</v>
      </c>
      <c r="B2515" s="49" t="s">
        <v>12999</v>
      </c>
      <c r="C2515" s="49" t="s">
        <v>13000</v>
      </c>
      <c r="D2515" s="67">
        <v>35311.0</v>
      </c>
      <c r="E2515" s="67"/>
      <c r="F2515" s="50" t="s">
        <v>101</v>
      </c>
      <c r="G2515" s="40" t="s">
        <v>102</v>
      </c>
      <c r="H2515" s="49" t="s">
        <v>13001</v>
      </c>
      <c r="I2515" s="49" t="s">
        <v>2775</v>
      </c>
      <c r="J2515" s="69" t="s">
        <v>15</v>
      </c>
      <c r="K2515" s="49" t="s">
        <v>145</v>
      </c>
      <c r="L2515" s="52">
        <v>8.5780001586E10</v>
      </c>
      <c r="M2515" s="40">
        <v>8.1315556903E10</v>
      </c>
      <c r="N2515" s="49" t="s">
        <v>12999</v>
      </c>
      <c r="O2515" s="40" t="s">
        <v>106</v>
      </c>
      <c r="P2515" s="116" t="s">
        <v>123</v>
      </c>
      <c r="Q2515" s="116" t="s">
        <v>3099</v>
      </c>
      <c r="R2515" s="49" t="s">
        <v>202</v>
      </c>
      <c r="S2515" s="49" t="s">
        <v>258</v>
      </c>
      <c r="T2515" s="49" t="s">
        <v>1636</v>
      </c>
      <c r="U2515" s="49" t="s">
        <v>13002</v>
      </c>
      <c r="V2515" s="49" t="s">
        <v>13003</v>
      </c>
      <c r="W2515" s="49" t="s">
        <v>263</v>
      </c>
      <c r="X2515" s="49" t="s">
        <v>13004</v>
      </c>
      <c r="Y2515" s="55"/>
      <c r="Z2515" s="55"/>
      <c r="AA2515" s="55"/>
      <c r="AB2515" s="55"/>
      <c r="AC2515" s="55"/>
      <c r="AD2515" s="81"/>
      <c r="AE2515" s="56"/>
      <c r="AF2515" s="56"/>
      <c r="AG2515" s="56"/>
      <c r="AH2515" s="56"/>
      <c r="AI2515" s="56"/>
      <c r="AJ2515" s="56"/>
      <c r="AK2515" s="56"/>
    </row>
    <row r="2516" ht="26.25" customHeight="1">
      <c r="A2516" s="40">
        <v>2396.0</v>
      </c>
      <c r="B2516" s="49" t="s">
        <v>13005</v>
      </c>
      <c r="C2516" s="49" t="s">
        <v>13006</v>
      </c>
      <c r="D2516" s="68" t="s">
        <v>13007</v>
      </c>
      <c r="E2516" s="68"/>
      <c r="F2516" s="41" t="s">
        <v>119</v>
      </c>
      <c r="G2516" s="40" t="s">
        <v>3097</v>
      </c>
      <c r="H2516" s="49" t="s">
        <v>13008</v>
      </c>
      <c r="I2516" s="49" t="s">
        <v>461</v>
      </c>
      <c r="J2516" s="69" t="s">
        <v>15</v>
      </c>
      <c r="K2516" s="49" t="s">
        <v>145</v>
      </c>
      <c r="L2516" s="52">
        <v>8.571142409E10</v>
      </c>
      <c r="M2516" s="40">
        <v>8.1513334282E10</v>
      </c>
      <c r="N2516" s="40" t="s">
        <v>13005</v>
      </c>
      <c r="O2516" s="40" t="s">
        <v>5</v>
      </c>
      <c r="P2516" s="116" t="s">
        <v>123</v>
      </c>
      <c r="Q2516" s="53" t="s">
        <v>139</v>
      </c>
      <c r="R2516" s="49" t="s">
        <v>158</v>
      </c>
      <c r="S2516" s="49" t="s">
        <v>13009</v>
      </c>
      <c r="T2516" s="49" t="s">
        <v>1636</v>
      </c>
      <c r="U2516" s="49" t="s">
        <v>13010</v>
      </c>
      <c r="V2516" s="49" t="s">
        <v>13011</v>
      </c>
      <c r="W2516" s="49" t="s">
        <v>593</v>
      </c>
      <c r="X2516" s="49" t="s">
        <v>13012</v>
      </c>
      <c r="Y2516" s="55"/>
      <c r="Z2516" s="40"/>
      <c r="AA2516" s="55"/>
      <c r="AB2516" s="40"/>
      <c r="AC2516" s="40"/>
      <c r="AD2516" s="55"/>
      <c r="AE2516" s="56"/>
      <c r="AF2516" s="56"/>
      <c r="AG2516" s="56"/>
      <c r="AH2516" s="56"/>
      <c r="AI2516" s="56"/>
      <c r="AJ2516" s="56"/>
      <c r="AK2516" s="56"/>
    </row>
    <row r="2517" ht="26.25" customHeight="1">
      <c r="A2517" s="40">
        <v>2397.0</v>
      </c>
      <c r="B2517" s="49" t="s">
        <v>13013</v>
      </c>
      <c r="C2517" s="49" t="s">
        <v>13014</v>
      </c>
      <c r="D2517" s="67">
        <v>36815.0</v>
      </c>
      <c r="E2517" s="67"/>
      <c r="F2517" s="50" t="s">
        <v>119</v>
      </c>
      <c r="G2517" s="40" t="s">
        <v>102</v>
      </c>
      <c r="H2517" s="49" t="s">
        <v>13015</v>
      </c>
      <c r="I2517" s="49" t="s">
        <v>13016</v>
      </c>
      <c r="J2517" s="69" t="s">
        <v>16</v>
      </c>
      <c r="K2517" s="49" t="s">
        <v>105</v>
      </c>
      <c r="L2517" s="52">
        <v>8.15784E16</v>
      </c>
      <c r="M2517" s="40">
        <v>8.5608545495E10</v>
      </c>
      <c r="N2517" s="49" t="s">
        <v>13017</v>
      </c>
      <c r="O2517" s="40" t="s">
        <v>177</v>
      </c>
      <c r="P2517" s="116" t="s">
        <v>123</v>
      </c>
      <c r="Q2517" s="116" t="s">
        <v>3099</v>
      </c>
      <c r="R2517" s="49" t="s">
        <v>11970</v>
      </c>
      <c r="S2517" s="49" t="s">
        <v>13018</v>
      </c>
      <c r="T2517" s="49" t="s">
        <v>167</v>
      </c>
      <c r="U2517" s="49" t="s">
        <v>13019</v>
      </c>
      <c r="V2517" s="49" t="s">
        <v>3111</v>
      </c>
      <c r="W2517" s="49" t="s">
        <v>145</v>
      </c>
      <c r="X2517" s="49" t="s">
        <v>13020</v>
      </c>
      <c r="Y2517" s="55"/>
      <c r="Z2517" s="55"/>
      <c r="AA2517" s="55"/>
      <c r="AB2517" s="55"/>
      <c r="AC2517" s="55"/>
      <c r="AD2517" s="81"/>
      <c r="AE2517" s="56"/>
      <c r="AF2517" s="56"/>
      <c r="AG2517" s="56"/>
      <c r="AH2517" s="56"/>
      <c r="AI2517" s="56"/>
      <c r="AJ2517" s="56"/>
      <c r="AK2517" s="56"/>
    </row>
    <row r="2518" ht="26.25" customHeight="1">
      <c r="A2518" s="40">
        <v>2398.0</v>
      </c>
      <c r="B2518" s="49" t="s">
        <v>13021</v>
      </c>
      <c r="C2518" s="118" t="s">
        <v>13022</v>
      </c>
      <c r="D2518" s="68" t="s">
        <v>13023</v>
      </c>
      <c r="E2518" s="68"/>
      <c r="F2518" s="41" t="s">
        <v>119</v>
      </c>
      <c r="G2518" s="40" t="s">
        <v>102</v>
      </c>
      <c r="H2518" s="49" t="s">
        <v>13024</v>
      </c>
      <c r="I2518" s="49" t="s">
        <v>11533</v>
      </c>
      <c r="J2518" s="49" t="s">
        <v>48</v>
      </c>
      <c r="K2518" s="49" t="s">
        <v>145</v>
      </c>
      <c r="L2518" s="52">
        <v>8.2160553473E10</v>
      </c>
      <c r="M2518" s="40">
        <v>8.2274413029E10</v>
      </c>
      <c r="N2518" s="40" t="s">
        <v>13025</v>
      </c>
      <c r="O2518" s="40" t="s">
        <v>5</v>
      </c>
      <c r="P2518" s="116" t="s">
        <v>123</v>
      </c>
      <c r="Q2518" s="53" t="s">
        <v>108</v>
      </c>
      <c r="R2518" s="49" t="s">
        <v>13026</v>
      </c>
      <c r="S2518" s="49" t="s">
        <v>1244</v>
      </c>
      <c r="T2518" s="49" t="s">
        <v>1636</v>
      </c>
      <c r="U2518" s="49" t="s">
        <v>13027</v>
      </c>
      <c r="V2518" s="49" t="s">
        <v>13028</v>
      </c>
      <c r="W2518" s="49" t="s">
        <v>593</v>
      </c>
      <c r="X2518" s="49" t="s">
        <v>13029</v>
      </c>
      <c r="Y2518" s="55"/>
      <c r="Z2518" s="40"/>
      <c r="AA2518" s="55"/>
      <c r="AB2518" s="40"/>
      <c r="AC2518" s="40"/>
      <c r="AD2518" s="55"/>
      <c r="AE2518" s="56"/>
      <c r="AF2518" s="56"/>
      <c r="AG2518" s="56"/>
      <c r="AH2518" s="56"/>
      <c r="AI2518" s="56"/>
      <c r="AJ2518" s="56"/>
      <c r="AK2518" s="56"/>
    </row>
    <row r="2519" ht="26.25" customHeight="1">
      <c r="A2519" s="40">
        <v>2399.0</v>
      </c>
      <c r="B2519" s="49" t="s">
        <v>13030</v>
      </c>
      <c r="C2519" s="49" t="s">
        <v>13031</v>
      </c>
      <c r="D2519" s="67">
        <v>35560.0</v>
      </c>
      <c r="E2519" s="67"/>
      <c r="F2519" s="50" t="s">
        <v>101</v>
      </c>
      <c r="G2519" s="40" t="s">
        <v>102</v>
      </c>
      <c r="H2519" s="49" t="s">
        <v>13032</v>
      </c>
      <c r="I2519" s="49" t="s">
        <v>3728</v>
      </c>
      <c r="J2519" s="69" t="s">
        <v>16</v>
      </c>
      <c r="K2519" s="49" t="s">
        <v>105</v>
      </c>
      <c r="L2519" s="52">
        <v>8.7864296653E10</v>
      </c>
      <c r="M2519" s="40">
        <v>8.1937146366E10</v>
      </c>
      <c r="N2519" s="49" t="s">
        <v>13030</v>
      </c>
      <c r="O2519" s="40" t="s">
        <v>106</v>
      </c>
      <c r="P2519" s="116" t="s">
        <v>123</v>
      </c>
      <c r="Q2519" s="116" t="s">
        <v>3099</v>
      </c>
      <c r="R2519" s="49" t="s">
        <v>158</v>
      </c>
      <c r="S2519" s="49" t="s">
        <v>158</v>
      </c>
      <c r="T2519" s="49" t="s">
        <v>167</v>
      </c>
      <c r="U2519" s="49" t="s">
        <v>11787</v>
      </c>
      <c r="V2519" s="49" t="s">
        <v>13033</v>
      </c>
      <c r="W2519" s="49" t="s">
        <v>9361</v>
      </c>
      <c r="X2519" s="49" t="s">
        <v>13034</v>
      </c>
      <c r="Y2519" s="55"/>
      <c r="Z2519" s="55"/>
      <c r="AA2519" s="55"/>
      <c r="AB2519" s="55"/>
      <c r="AC2519" s="55"/>
      <c r="AD2519" s="81"/>
      <c r="AE2519" s="56"/>
      <c r="AF2519" s="56"/>
      <c r="AG2519" s="56"/>
      <c r="AH2519" s="56"/>
      <c r="AI2519" s="56"/>
      <c r="AJ2519" s="56"/>
      <c r="AK2519" s="56"/>
    </row>
    <row r="2520" ht="26.25" customHeight="1">
      <c r="A2520" s="40">
        <v>2400.0</v>
      </c>
      <c r="B2520" s="49" t="s">
        <v>13035</v>
      </c>
      <c r="C2520" s="49" t="s">
        <v>13036</v>
      </c>
      <c r="D2520" s="67">
        <v>36626.0</v>
      </c>
      <c r="E2520" s="67"/>
      <c r="F2520" s="50" t="s">
        <v>101</v>
      </c>
      <c r="G2520" s="40" t="s">
        <v>102</v>
      </c>
      <c r="H2520" s="49" t="s">
        <v>13037</v>
      </c>
      <c r="I2520" s="49" t="s">
        <v>13038</v>
      </c>
      <c r="J2520" s="69" t="s">
        <v>11</v>
      </c>
      <c r="K2520" s="49" t="s">
        <v>145</v>
      </c>
      <c r="L2520" s="52">
        <v>8.128527705E10</v>
      </c>
      <c r="M2520" s="40">
        <v>8.2125648078E10</v>
      </c>
      <c r="N2520" s="49" t="s">
        <v>13039</v>
      </c>
      <c r="O2520" s="40" t="s">
        <v>177</v>
      </c>
      <c r="P2520" s="116" t="s">
        <v>123</v>
      </c>
      <c r="Q2520" s="116" t="s">
        <v>139</v>
      </c>
      <c r="R2520" s="49" t="s">
        <v>13040</v>
      </c>
      <c r="S2520" s="49" t="s">
        <v>13041</v>
      </c>
      <c r="T2520" s="49" t="s">
        <v>1636</v>
      </c>
      <c r="U2520" s="49" t="s">
        <v>167</v>
      </c>
      <c r="V2520" s="49" t="s">
        <v>167</v>
      </c>
      <c r="W2520" s="49" t="s">
        <v>145</v>
      </c>
      <c r="X2520" s="49" t="s">
        <v>13042</v>
      </c>
      <c r="Y2520" s="55"/>
      <c r="Z2520" s="55"/>
      <c r="AA2520" s="55"/>
      <c r="AB2520" s="55"/>
      <c r="AC2520" s="55"/>
      <c r="AD2520" s="81"/>
      <c r="AE2520" s="56"/>
      <c r="AF2520" s="56"/>
      <c r="AG2520" s="56"/>
      <c r="AH2520" s="56"/>
      <c r="AI2520" s="56"/>
      <c r="AJ2520" s="56"/>
      <c r="AK2520" s="56"/>
    </row>
    <row r="2521" ht="26.25" customHeight="1">
      <c r="A2521" s="40">
        <v>2401.0</v>
      </c>
      <c r="B2521" s="49" t="s">
        <v>13043</v>
      </c>
      <c r="C2521" s="49" t="s">
        <v>13044</v>
      </c>
      <c r="D2521" s="67">
        <v>37981.0</v>
      </c>
      <c r="E2521" s="67"/>
      <c r="F2521" s="50" t="s">
        <v>101</v>
      </c>
      <c r="G2521" s="40" t="s">
        <v>102</v>
      </c>
      <c r="H2521" s="49" t="s">
        <v>13045</v>
      </c>
      <c r="I2521" s="49" t="s">
        <v>716</v>
      </c>
      <c r="J2521" s="69" t="s">
        <v>11</v>
      </c>
      <c r="K2521" s="49" t="s">
        <v>105</v>
      </c>
      <c r="L2521" s="52">
        <v>8.9606244208E10</v>
      </c>
      <c r="M2521" s="124">
        <v>6.29E17</v>
      </c>
      <c r="N2521" s="49" t="s">
        <v>13043</v>
      </c>
      <c r="O2521" s="40" t="s">
        <v>177</v>
      </c>
      <c r="P2521" s="116" t="s">
        <v>123</v>
      </c>
      <c r="Q2521" s="116" t="s">
        <v>3099</v>
      </c>
      <c r="R2521" s="49" t="s">
        <v>13046</v>
      </c>
      <c r="S2521" s="55"/>
      <c r="T2521" s="49" t="s">
        <v>167</v>
      </c>
      <c r="U2521" s="49" t="s">
        <v>13047</v>
      </c>
      <c r="V2521" s="49" t="s">
        <v>13048</v>
      </c>
      <c r="W2521" s="49" t="s">
        <v>159</v>
      </c>
      <c r="X2521" s="49" t="s">
        <v>13049</v>
      </c>
      <c r="Y2521" s="55"/>
      <c r="Z2521" s="55"/>
      <c r="AA2521" s="55"/>
      <c r="AB2521" s="55"/>
      <c r="AC2521" s="55"/>
      <c r="AD2521" s="81"/>
      <c r="AE2521" s="56"/>
      <c r="AF2521" s="56"/>
      <c r="AG2521" s="56"/>
      <c r="AH2521" s="56"/>
      <c r="AI2521" s="56"/>
      <c r="AJ2521" s="56"/>
      <c r="AK2521" s="56"/>
    </row>
    <row r="2522" ht="26.25" customHeight="1">
      <c r="A2522" s="40">
        <v>2402.0</v>
      </c>
      <c r="B2522" s="49" t="s">
        <v>13050</v>
      </c>
      <c r="C2522" s="49" t="s">
        <v>13051</v>
      </c>
      <c r="D2522" s="67">
        <v>37268.0</v>
      </c>
      <c r="E2522" s="67"/>
      <c r="F2522" s="50" t="s">
        <v>101</v>
      </c>
      <c r="G2522" s="40" t="s">
        <v>102</v>
      </c>
      <c r="H2522" s="49" t="s">
        <v>13052</v>
      </c>
      <c r="I2522" s="49" t="s">
        <v>392</v>
      </c>
      <c r="J2522" s="69" t="s">
        <v>11</v>
      </c>
      <c r="K2522" s="49" t="s">
        <v>105</v>
      </c>
      <c r="L2522" s="52">
        <v>8.7738962564E10</v>
      </c>
      <c r="M2522" s="40">
        <v>8.8229454607E10</v>
      </c>
      <c r="N2522" s="49" t="s">
        <v>13050</v>
      </c>
      <c r="O2522" s="40" t="s">
        <v>177</v>
      </c>
      <c r="P2522" s="116" t="s">
        <v>123</v>
      </c>
      <c r="Q2522" s="116" t="s">
        <v>139</v>
      </c>
      <c r="R2522" s="49" t="s">
        <v>13053</v>
      </c>
      <c r="S2522" s="49" t="s">
        <v>1244</v>
      </c>
      <c r="T2522" s="49" t="s">
        <v>167</v>
      </c>
      <c r="U2522" s="49" t="s">
        <v>13054</v>
      </c>
      <c r="V2522" s="49" t="s">
        <v>13055</v>
      </c>
      <c r="W2522" s="49" t="s">
        <v>159</v>
      </c>
      <c r="X2522" s="49" t="s">
        <v>13056</v>
      </c>
      <c r="Y2522" s="55"/>
      <c r="Z2522" s="55"/>
      <c r="AA2522" s="55"/>
      <c r="AB2522" s="55"/>
      <c r="AC2522" s="55"/>
      <c r="AD2522" s="81"/>
      <c r="AE2522" s="56"/>
      <c r="AF2522" s="56"/>
      <c r="AG2522" s="56"/>
      <c r="AH2522" s="56"/>
      <c r="AI2522" s="56"/>
      <c r="AJ2522" s="56"/>
      <c r="AK2522" s="56"/>
    </row>
    <row r="2523" ht="26.25" customHeight="1">
      <c r="A2523" s="40">
        <v>2403.0</v>
      </c>
      <c r="B2523" s="49" t="s">
        <v>13057</v>
      </c>
      <c r="C2523" s="49" t="s">
        <v>13058</v>
      </c>
      <c r="D2523" s="67">
        <v>34892.0</v>
      </c>
      <c r="E2523" s="67"/>
      <c r="F2523" s="50" t="s">
        <v>101</v>
      </c>
      <c r="G2523" s="40" t="s">
        <v>3097</v>
      </c>
      <c r="H2523" s="49" t="s">
        <v>13059</v>
      </c>
      <c r="I2523" s="49" t="s">
        <v>461</v>
      </c>
      <c r="J2523" s="69" t="s">
        <v>15</v>
      </c>
      <c r="K2523" s="49" t="s">
        <v>212</v>
      </c>
      <c r="L2523" s="52">
        <v>8.2241440457E10</v>
      </c>
      <c r="M2523" s="40">
        <v>8.2223868989E10</v>
      </c>
      <c r="N2523" s="49" t="s">
        <v>13060</v>
      </c>
      <c r="O2523" s="40" t="s">
        <v>384</v>
      </c>
      <c r="P2523" s="116" t="s">
        <v>123</v>
      </c>
      <c r="Q2523" s="116" t="s">
        <v>3099</v>
      </c>
      <c r="R2523" s="49" t="s">
        <v>202</v>
      </c>
      <c r="S2523" s="49" t="s">
        <v>202</v>
      </c>
      <c r="T2523" s="49" t="s">
        <v>1636</v>
      </c>
      <c r="U2523" s="49" t="s">
        <v>13061</v>
      </c>
      <c r="V2523" s="49" t="s">
        <v>13062</v>
      </c>
      <c r="W2523" s="49" t="s">
        <v>114</v>
      </c>
      <c r="X2523" s="49" t="s">
        <v>13063</v>
      </c>
      <c r="Y2523" s="55"/>
      <c r="Z2523" s="55"/>
      <c r="AA2523" s="55"/>
      <c r="AB2523" s="55"/>
      <c r="AC2523" s="55"/>
      <c r="AD2523" s="81"/>
      <c r="AE2523" s="56"/>
      <c r="AF2523" s="56"/>
      <c r="AG2523" s="56"/>
      <c r="AH2523" s="56"/>
      <c r="AI2523" s="56"/>
      <c r="AJ2523" s="56"/>
      <c r="AK2523" s="56"/>
    </row>
    <row r="2524" ht="26.25" customHeight="1">
      <c r="A2524" s="40">
        <v>2404.0</v>
      </c>
      <c r="B2524" s="49" t="s">
        <v>13064</v>
      </c>
      <c r="C2524" s="49" t="s">
        <v>13065</v>
      </c>
      <c r="D2524" s="67">
        <v>33727.0</v>
      </c>
      <c r="E2524" s="67"/>
      <c r="F2524" s="50" t="s">
        <v>101</v>
      </c>
      <c r="G2524" s="40" t="s">
        <v>3097</v>
      </c>
      <c r="H2524" s="49" t="s">
        <v>13066</v>
      </c>
      <c r="I2524" s="49" t="s">
        <v>13067</v>
      </c>
      <c r="J2524" s="69" t="s">
        <v>13</v>
      </c>
      <c r="K2524" s="49" t="s">
        <v>105</v>
      </c>
      <c r="L2524" s="52">
        <v>8.7770605031E10</v>
      </c>
      <c r="M2524" s="40">
        <v>8.1285531747E10</v>
      </c>
      <c r="N2524" s="49" t="s">
        <v>13068</v>
      </c>
      <c r="O2524" s="40" t="s">
        <v>106</v>
      </c>
      <c r="P2524" s="116" t="s">
        <v>123</v>
      </c>
      <c r="Q2524" s="116" t="s">
        <v>139</v>
      </c>
      <c r="R2524" s="49" t="s">
        <v>8896</v>
      </c>
      <c r="S2524" s="49" t="s">
        <v>13069</v>
      </c>
      <c r="T2524" s="49" t="s">
        <v>167</v>
      </c>
      <c r="U2524" s="49" t="s">
        <v>13070</v>
      </c>
      <c r="V2524" s="49" t="s">
        <v>13071</v>
      </c>
      <c r="W2524" s="49" t="s">
        <v>593</v>
      </c>
      <c r="X2524" s="49" t="s">
        <v>13072</v>
      </c>
      <c r="Y2524" s="55"/>
      <c r="Z2524" s="55"/>
      <c r="AA2524" s="55"/>
      <c r="AB2524" s="55"/>
      <c r="AC2524" s="55"/>
      <c r="AD2524" s="81"/>
      <c r="AE2524" s="56"/>
      <c r="AF2524" s="56"/>
      <c r="AG2524" s="56"/>
      <c r="AH2524" s="56"/>
      <c r="AI2524" s="56"/>
      <c r="AJ2524" s="56"/>
      <c r="AK2524" s="56"/>
    </row>
    <row r="2525" ht="26.25" customHeight="1">
      <c r="A2525" s="40">
        <v>2405.0</v>
      </c>
      <c r="B2525" s="49" t="s">
        <v>13073</v>
      </c>
      <c r="C2525" s="49" t="s">
        <v>13074</v>
      </c>
      <c r="D2525" s="67">
        <v>34878.0</v>
      </c>
      <c r="E2525" s="67"/>
      <c r="F2525" s="50" t="s">
        <v>119</v>
      </c>
      <c r="G2525" s="40" t="s">
        <v>102</v>
      </c>
      <c r="H2525" s="49" t="s">
        <v>13075</v>
      </c>
      <c r="I2525" s="49" t="s">
        <v>13076</v>
      </c>
      <c r="J2525" s="69" t="s">
        <v>11</v>
      </c>
      <c r="K2525" s="49" t="s">
        <v>105</v>
      </c>
      <c r="L2525" s="52">
        <v>8.9669899741E10</v>
      </c>
      <c r="M2525" s="40">
        <v>8.2123984651E10</v>
      </c>
      <c r="N2525" s="49" t="s">
        <v>13077</v>
      </c>
      <c r="O2525" s="40" t="s">
        <v>106</v>
      </c>
      <c r="P2525" s="116" t="s">
        <v>123</v>
      </c>
      <c r="Q2525" s="116" t="s">
        <v>139</v>
      </c>
      <c r="R2525" s="49" t="s">
        <v>2281</v>
      </c>
      <c r="S2525" s="49" t="s">
        <v>13078</v>
      </c>
      <c r="T2525" s="49" t="s">
        <v>167</v>
      </c>
      <c r="U2525" s="49" t="s">
        <v>13079</v>
      </c>
      <c r="V2525" s="49" t="s">
        <v>13080</v>
      </c>
      <c r="W2525" s="49" t="s">
        <v>114</v>
      </c>
      <c r="X2525" s="49" t="s">
        <v>13081</v>
      </c>
      <c r="Y2525" s="55"/>
      <c r="Z2525" s="55"/>
      <c r="AA2525" s="55"/>
      <c r="AB2525" s="55"/>
      <c r="AC2525" s="55"/>
      <c r="AD2525" s="81"/>
      <c r="AE2525" s="56"/>
      <c r="AF2525" s="56"/>
      <c r="AG2525" s="56"/>
      <c r="AH2525" s="56"/>
      <c r="AI2525" s="56"/>
      <c r="AJ2525" s="56"/>
      <c r="AK2525" s="56"/>
    </row>
    <row r="2526" ht="26.25" customHeight="1">
      <c r="A2526" s="40">
        <v>2406.0</v>
      </c>
      <c r="B2526" s="49" t="s">
        <v>13082</v>
      </c>
      <c r="C2526" s="49" t="s">
        <v>13083</v>
      </c>
      <c r="D2526" s="67">
        <v>32472.0</v>
      </c>
      <c r="E2526" s="67"/>
      <c r="F2526" s="50" t="s">
        <v>101</v>
      </c>
      <c r="G2526" s="40" t="s">
        <v>3097</v>
      </c>
      <c r="H2526" s="49" t="s">
        <v>13084</v>
      </c>
      <c r="I2526" s="49" t="s">
        <v>12948</v>
      </c>
      <c r="J2526" s="69" t="s">
        <v>11</v>
      </c>
      <c r="K2526" s="49" t="s">
        <v>105</v>
      </c>
      <c r="L2526" s="52">
        <v>8.138046122E10</v>
      </c>
      <c r="M2526" s="40">
        <v>8.7771728587E10</v>
      </c>
      <c r="N2526" s="49" t="s">
        <v>13085</v>
      </c>
      <c r="O2526" s="40" t="s">
        <v>177</v>
      </c>
      <c r="P2526" s="116" t="s">
        <v>123</v>
      </c>
      <c r="Q2526" s="116" t="s">
        <v>139</v>
      </c>
      <c r="R2526" s="49" t="s">
        <v>2281</v>
      </c>
      <c r="S2526" s="49" t="s">
        <v>1244</v>
      </c>
      <c r="T2526" s="49" t="s">
        <v>1636</v>
      </c>
      <c r="U2526" s="49" t="s">
        <v>13086</v>
      </c>
      <c r="V2526" s="49" t="s">
        <v>13087</v>
      </c>
      <c r="W2526" s="49" t="s">
        <v>593</v>
      </c>
      <c r="X2526" s="49" t="s">
        <v>13088</v>
      </c>
      <c r="Y2526" s="55"/>
      <c r="Z2526" s="55"/>
      <c r="AA2526" s="55"/>
      <c r="AB2526" s="55"/>
      <c r="AC2526" s="55"/>
      <c r="AD2526" s="81"/>
      <c r="AE2526" s="56"/>
      <c r="AF2526" s="56"/>
      <c r="AG2526" s="56"/>
      <c r="AH2526" s="56"/>
      <c r="AI2526" s="56"/>
      <c r="AJ2526" s="56"/>
      <c r="AK2526" s="56"/>
    </row>
    <row r="2527" ht="26.25" customHeight="1">
      <c r="A2527" s="40">
        <v>2407.0</v>
      </c>
      <c r="B2527" s="49" t="s">
        <v>13089</v>
      </c>
      <c r="C2527" s="49" t="s">
        <v>13090</v>
      </c>
      <c r="D2527" s="67">
        <v>37435.0</v>
      </c>
      <c r="E2527" s="67"/>
      <c r="F2527" s="50" t="s">
        <v>101</v>
      </c>
      <c r="G2527" s="40" t="s">
        <v>102</v>
      </c>
      <c r="H2527" s="49" t="s">
        <v>13091</v>
      </c>
      <c r="I2527" s="49" t="s">
        <v>13038</v>
      </c>
      <c r="J2527" s="69" t="s">
        <v>11</v>
      </c>
      <c r="K2527" s="49" t="s">
        <v>105</v>
      </c>
      <c r="L2527" s="52">
        <v>8.5724768867E10</v>
      </c>
      <c r="M2527" s="40">
        <v>8.5721110972E10</v>
      </c>
      <c r="N2527" s="49" t="s">
        <v>13089</v>
      </c>
      <c r="O2527" s="40" t="s">
        <v>177</v>
      </c>
      <c r="P2527" s="49" t="s">
        <v>123</v>
      </c>
      <c r="Q2527" s="116" t="s">
        <v>139</v>
      </c>
      <c r="R2527" s="49" t="s">
        <v>13092</v>
      </c>
      <c r="S2527" s="49" t="s">
        <v>13093</v>
      </c>
      <c r="T2527" s="49" t="s">
        <v>1636</v>
      </c>
      <c r="U2527" s="49" t="s">
        <v>13092</v>
      </c>
      <c r="V2527" s="49" t="s">
        <v>13094</v>
      </c>
      <c r="W2527" s="49" t="s">
        <v>2275</v>
      </c>
      <c r="X2527" s="49" t="s">
        <v>13095</v>
      </c>
      <c r="Y2527" s="55"/>
      <c r="Z2527" s="55"/>
      <c r="AA2527" s="68"/>
      <c r="AB2527" s="55"/>
      <c r="AC2527" s="55"/>
      <c r="AD2527" s="81"/>
      <c r="AE2527" s="56"/>
      <c r="AF2527" s="56"/>
      <c r="AG2527" s="56"/>
      <c r="AH2527" s="56"/>
      <c r="AI2527" s="56"/>
      <c r="AJ2527" s="56"/>
      <c r="AK2527" s="56"/>
    </row>
    <row r="2528" ht="26.25" customHeight="1">
      <c r="A2528" s="40">
        <v>2408.0</v>
      </c>
      <c r="B2528" s="49" t="s">
        <v>13096</v>
      </c>
      <c r="C2528" s="49" t="s">
        <v>13097</v>
      </c>
      <c r="D2528" s="67">
        <v>36682.0</v>
      </c>
      <c r="E2528" s="67"/>
      <c r="F2528" s="50" t="s">
        <v>101</v>
      </c>
      <c r="G2528" s="40" t="s">
        <v>102</v>
      </c>
      <c r="H2528" s="49" t="s">
        <v>13098</v>
      </c>
      <c r="I2528" s="49" t="s">
        <v>13099</v>
      </c>
      <c r="J2528" s="69" t="s">
        <v>11</v>
      </c>
      <c r="K2528" s="49" t="s">
        <v>105</v>
      </c>
      <c r="L2528" s="52">
        <v>8.9688590201E10</v>
      </c>
      <c r="M2528" s="40">
        <v>8.1572237363E10</v>
      </c>
      <c r="N2528" s="49" t="s">
        <v>13096</v>
      </c>
      <c r="O2528" s="40" t="s">
        <v>106</v>
      </c>
      <c r="P2528" s="49" t="s">
        <v>123</v>
      </c>
      <c r="Q2528" s="116" t="s">
        <v>139</v>
      </c>
      <c r="R2528" s="49" t="s">
        <v>13092</v>
      </c>
      <c r="S2528" s="49" t="s">
        <v>5601</v>
      </c>
      <c r="T2528" s="49" t="s">
        <v>167</v>
      </c>
      <c r="U2528" s="49" t="s">
        <v>13100</v>
      </c>
      <c r="V2528" s="49" t="s">
        <v>5601</v>
      </c>
      <c r="W2528" s="49" t="s">
        <v>593</v>
      </c>
      <c r="X2528" s="49" t="s">
        <v>11484</v>
      </c>
      <c r="Y2528" s="55"/>
      <c r="Z2528" s="55"/>
      <c r="AA2528" s="55"/>
      <c r="AB2528" s="55"/>
      <c r="AC2528" s="55"/>
      <c r="AD2528" s="81"/>
      <c r="AE2528" s="56"/>
      <c r="AF2528" s="56"/>
      <c r="AG2528" s="56"/>
      <c r="AH2528" s="56"/>
      <c r="AI2528" s="56"/>
      <c r="AJ2528" s="56"/>
      <c r="AK2528" s="56"/>
    </row>
    <row r="2529" ht="26.25" customHeight="1">
      <c r="A2529" s="40">
        <v>2409.0</v>
      </c>
      <c r="B2529" s="49" t="s">
        <v>13101</v>
      </c>
      <c r="C2529" s="49" t="s">
        <v>13102</v>
      </c>
      <c r="D2529" s="67">
        <v>36775.0</v>
      </c>
      <c r="E2529" s="67"/>
      <c r="F2529" s="50" t="s">
        <v>101</v>
      </c>
      <c r="G2529" s="40" t="s">
        <v>102</v>
      </c>
      <c r="H2529" s="49" t="s">
        <v>13103</v>
      </c>
      <c r="I2529" s="49" t="s">
        <v>9682</v>
      </c>
      <c r="J2529" s="69" t="s">
        <v>16</v>
      </c>
      <c r="K2529" s="49" t="s">
        <v>105</v>
      </c>
      <c r="L2529" s="52">
        <v>8.1331573352E10</v>
      </c>
      <c r="M2529" s="40">
        <v>8.1331573352E10</v>
      </c>
      <c r="N2529" s="49" t="s">
        <v>13101</v>
      </c>
      <c r="O2529" s="40" t="s">
        <v>177</v>
      </c>
      <c r="P2529" s="49" t="s">
        <v>123</v>
      </c>
      <c r="Q2529" s="116" t="s">
        <v>139</v>
      </c>
      <c r="R2529" s="49" t="s">
        <v>13104</v>
      </c>
      <c r="S2529" s="49" t="s">
        <v>13105</v>
      </c>
      <c r="T2529" s="49" t="s">
        <v>1636</v>
      </c>
      <c r="U2529" s="49" t="s">
        <v>258</v>
      </c>
      <c r="V2529" s="49" t="s">
        <v>13106</v>
      </c>
      <c r="W2529" s="49" t="s">
        <v>114</v>
      </c>
      <c r="X2529" s="49" t="s">
        <v>13107</v>
      </c>
      <c r="Y2529" s="55"/>
      <c r="Z2529" s="55"/>
      <c r="AA2529" s="55"/>
      <c r="AB2529" s="55"/>
      <c r="AC2529" s="55"/>
      <c r="AD2529" s="81"/>
      <c r="AE2529" s="56"/>
      <c r="AF2529" s="93"/>
      <c r="AG2529" s="93"/>
      <c r="AH2529" s="93"/>
      <c r="AI2529" s="93"/>
      <c r="AJ2529" s="93"/>
      <c r="AK2529" s="93"/>
    </row>
    <row r="2530" ht="26.25" customHeight="1">
      <c r="A2530" s="40">
        <v>2410.0</v>
      </c>
      <c r="B2530" s="49" t="s">
        <v>13108</v>
      </c>
      <c r="C2530" s="49" t="s">
        <v>13109</v>
      </c>
      <c r="D2530" s="67">
        <v>37059.0</v>
      </c>
      <c r="E2530" s="67"/>
      <c r="F2530" s="50" t="s">
        <v>101</v>
      </c>
      <c r="G2530" s="40" t="s">
        <v>102</v>
      </c>
      <c r="H2530" s="49" t="s">
        <v>13110</v>
      </c>
      <c r="I2530" s="49" t="s">
        <v>224</v>
      </c>
      <c r="J2530" s="69" t="s">
        <v>15</v>
      </c>
      <c r="K2530" s="49" t="s">
        <v>105</v>
      </c>
      <c r="L2530" s="52">
        <v>8.8294416644E10</v>
      </c>
      <c r="M2530" s="40">
        <v>8.1381529208E10</v>
      </c>
      <c r="N2530" s="49" t="s">
        <v>13111</v>
      </c>
      <c r="O2530" s="40" t="s">
        <v>106</v>
      </c>
      <c r="P2530" s="49" t="s">
        <v>123</v>
      </c>
      <c r="Q2530" s="116" t="s">
        <v>139</v>
      </c>
      <c r="R2530" s="49" t="s">
        <v>13112</v>
      </c>
      <c r="S2530" s="49" t="s">
        <v>13113</v>
      </c>
      <c r="T2530" s="49" t="s">
        <v>1636</v>
      </c>
      <c r="U2530" s="49" t="s">
        <v>13114</v>
      </c>
      <c r="V2530" s="49" t="s">
        <v>10561</v>
      </c>
      <c r="W2530" s="49" t="s">
        <v>593</v>
      </c>
      <c r="X2530" s="49" t="s">
        <v>13115</v>
      </c>
      <c r="Y2530" s="55"/>
      <c r="Z2530" s="55"/>
      <c r="AA2530" s="55"/>
      <c r="AB2530" s="55"/>
      <c r="AC2530" s="55"/>
      <c r="AD2530" s="81"/>
      <c r="AE2530" s="56"/>
      <c r="AF2530" s="93"/>
      <c r="AG2530" s="93"/>
      <c r="AH2530" s="93"/>
      <c r="AI2530" s="93"/>
      <c r="AJ2530" s="93"/>
      <c r="AK2530" s="93"/>
    </row>
    <row r="2531" ht="26.25" customHeight="1">
      <c r="A2531" s="40">
        <v>2411.0</v>
      </c>
      <c r="B2531" s="49" t="s">
        <v>13116</v>
      </c>
      <c r="C2531" s="49" t="s">
        <v>13117</v>
      </c>
      <c r="D2531" s="67">
        <v>36715.0</v>
      </c>
      <c r="E2531" s="67"/>
      <c r="F2531" s="50" t="s">
        <v>101</v>
      </c>
      <c r="G2531" s="40" t="s">
        <v>102</v>
      </c>
      <c r="H2531" s="49" t="s">
        <v>13118</v>
      </c>
      <c r="I2531" s="49" t="s">
        <v>13119</v>
      </c>
      <c r="J2531" s="69" t="s">
        <v>11</v>
      </c>
      <c r="K2531" s="49" t="s">
        <v>105</v>
      </c>
      <c r="L2531" s="52">
        <v>8.5163226635E10</v>
      </c>
      <c r="M2531" s="40">
        <v>8.5798417778E10</v>
      </c>
      <c r="N2531" s="49" t="s">
        <v>13116</v>
      </c>
      <c r="O2531" s="40" t="s">
        <v>106</v>
      </c>
      <c r="P2531" s="49" t="s">
        <v>123</v>
      </c>
      <c r="Q2531" s="116" t="s">
        <v>139</v>
      </c>
      <c r="R2531" s="49" t="s">
        <v>13120</v>
      </c>
      <c r="S2531" s="68">
        <v>0.0</v>
      </c>
      <c r="T2531" s="49" t="s">
        <v>167</v>
      </c>
      <c r="U2531" s="49" t="s">
        <v>13121</v>
      </c>
      <c r="V2531" s="68">
        <v>0.0</v>
      </c>
      <c r="W2531" s="49" t="s">
        <v>159</v>
      </c>
      <c r="X2531" s="49" t="s">
        <v>13122</v>
      </c>
      <c r="Y2531" s="55"/>
      <c r="Z2531" s="55"/>
      <c r="AA2531" s="55"/>
      <c r="AB2531" s="55"/>
      <c r="AC2531" s="55"/>
      <c r="AD2531" s="81"/>
      <c r="AE2531" s="56"/>
      <c r="AF2531" s="93"/>
      <c r="AG2531" s="93"/>
      <c r="AH2531" s="93"/>
      <c r="AI2531" s="93"/>
      <c r="AJ2531" s="93"/>
      <c r="AK2531" s="93"/>
    </row>
    <row r="2532" ht="26.25" customHeight="1">
      <c r="A2532" s="40">
        <v>2412.0</v>
      </c>
      <c r="B2532" s="49" t="s">
        <v>13123</v>
      </c>
      <c r="C2532" s="49" t="s">
        <v>13124</v>
      </c>
      <c r="D2532" s="67">
        <v>32270.0</v>
      </c>
      <c r="E2532" s="67"/>
      <c r="F2532" s="50" t="s">
        <v>101</v>
      </c>
      <c r="G2532" s="40" t="s">
        <v>3097</v>
      </c>
      <c r="H2532" s="49" t="s">
        <v>13125</v>
      </c>
      <c r="I2532" s="49" t="s">
        <v>1857</v>
      </c>
      <c r="J2532" s="69" t="s">
        <v>11</v>
      </c>
      <c r="K2532" s="49" t="s">
        <v>105</v>
      </c>
      <c r="L2532" s="52">
        <v>8.17020031E9</v>
      </c>
      <c r="M2532" s="40">
        <v>8.782175648E10</v>
      </c>
      <c r="N2532" s="49" t="s">
        <v>13123</v>
      </c>
      <c r="O2532" s="40" t="s">
        <v>106</v>
      </c>
      <c r="P2532" s="49" t="s">
        <v>123</v>
      </c>
      <c r="Q2532" s="116" t="s">
        <v>3099</v>
      </c>
      <c r="R2532" s="49" t="s">
        <v>13126</v>
      </c>
      <c r="S2532" s="49" t="s">
        <v>9526</v>
      </c>
      <c r="T2532" s="49" t="s">
        <v>167</v>
      </c>
      <c r="U2532" s="49" t="s">
        <v>13127</v>
      </c>
      <c r="V2532" s="49" t="s">
        <v>13128</v>
      </c>
      <c r="W2532" s="49" t="s">
        <v>9361</v>
      </c>
      <c r="X2532" s="49" t="s">
        <v>13129</v>
      </c>
      <c r="Y2532" s="55"/>
      <c r="Z2532" s="55"/>
      <c r="AA2532" s="55"/>
      <c r="AB2532" s="55"/>
      <c r="AC2532" s="55"/>
      <c r="AD2532" s="81"/>
      <c r="AE2532" s="56"/>
      <c r="AF2532" s="93"/>
      <c r="AG2532" s="93"/>
      <c r="AH2532" s="93"/>
      <c r="AI2532" s="93"/>
      <c r="AJ2532" s="93"/>
      <c r="AK2532" s="93"/>
    </row>
    <row r="2533" ht="26.25" customHeight="1">
      <c r="A2533" s="40">
        <v>2413.0</v>
      </c>
      <c r="B2533" s="49" t="s">
        <v>13130</v>
      </c>
      <c r="C2533" s="49" t="s">
        <v>13131</v>
      </c>
      <c r="D2533" s="67">
        <v>36451.0</v>
      </c>
      <c r="E2533" s="67"/>
      <c r="F2533" s="50" t="s">
        <v>101</v>
      </c>
      <c r="G2533" s="40" t="s">
        <v>102</v>
      </c>
      <c r="H2533" s="49" t="s">
        <v>13132</v>
      </c>
      <c r="I2533" s="49" t="s">
        <v>13133</v>
      </c>
      <c r="J2533" s="69" t="s">
        <v>11</v>
      </c>
      <c r="K2533" s="49" t="s">
        <v>145</v>
      </c>
      <c r="L2533" s="52">
        <v>8.965322588E10</v>
      </c>
      <c r="M2533" s="40">
        <v>8.9604377571E10</v>
      </c>
      <c r="N2533" s="49" t="s">
        <v>13134</v>
      </c>
      <c r="O2533" s="40" t="s">
        <v>106</v>
      </c>
      <c r="P2533" s="49" t="s">
        <v>123</v>
      </c>
      <c r="Q2533" s="116" t="s">
        <v>13135</v>
      </c>
      <c r="R2533" s="49" t="s">
        <v>13136</v>
      </c>
      <c r="S2533" s="49" t="s">
        <v>10724</v>
      </c>
      <c r="T2533" s="49" t="s">
        <v>167</v>
      </c>
      <c r="U2533" s="49" t="s">
        <v>13137</v>
      </c>
      <c r="V2533" s="49" t="s">
        <v>13138</v>
      </c>
      <c r="W2533" s="49" t="s">
        <v>593</v>
      </c>
      <c r="X2533" s="49" t="s">
        <v>13139</v>
      </c>
      <c r="Y2533" s="55"/>
      <c r="Z2533" s="55"/>
      <c r="AA2533" s="55"/>
      <c r="AB2533" s="55"/>
      <c r="AC2533" s="55"/>
      <c r="AD2533" s="81"/>
      <c r="AE2533" s="56"/>
      <c r="AF2533" s="93"/>
      <c r="AG2533" s="93"/>
      <c r="AH2533" s="93"/>
      <c r="AI2533" s="93"/>
      <c r="AJ2533" s="93"/>
      <c r="AK2533" s="93"/>
    </row>
    <row r="2534" ht="26.25" customHeight="1">
      <c r="A2534" s="40">
        <v>2414.0</v>
      </c>
      <c r="B2534" s="49" t="s">
        <v>13140</v>
      </c>
      <c r="C2534" s="49" t="s">
        <v>13141</v>
      </c>
      <c r="D2534" s="67">
        <v>37419.0</v>
      </c>
      <c r="E2534" s="67"/>
      <c r="F2534" s="50" t="s">
        <v>119</v>
      </c>
      <c r="G2534" s="40" t="s">
        <v>102</v>
      </c>
      <c r="H2534" s="49" t="s">
        <v>13142</v>
      </c>
      <c r="I2534" s="49" t="s">
        <v>3539</v>
      </c>
      <c r="J2534" s="69" t="s">
        <v>16</v>
      </c>
      <c r="K2534" s="49" t="s">
        <v>105</v>
      </c>
      <c r="L2534" s="52">
        <v>8.2245254525E10</v>
      </c>
      <c r="M2534" s="40">
        <v>8.5257989898E10</v>
      </c>
      <c r="N2534" s="49" t="s">
        <v>13140</v>
      </c>
      <c r="O2534" s="40" t="s">
        <v>106</v>
      </c>
      <c r="P2534" s="49" t="s">
        <v>123</v>
      </c>
      <c r="Q2534" s="116" t="s">
        <v>139</v>
      </c>
      <c r="R2534" s="49" t="s">
        <v>13143</v>
      </c>
      <c r="S2534" s="49" t="s">
        <v>1948</v>
      </c>
      <c r="T2534" s="49" t="s">
        <v>1636</v>
      </c>
      <c r="U2534" s="49" t="s">
        <v>13144</v>
      </c>
      <c r="V2534" s="49" t="s">
        <v>13145</v>
      </c>
      <c r="W2534" s="49" t="s">
        <v>145</v>
      </c>
      <c r="X2534" s="49" t="s">
        <v>13146</v>
      </c>
      <c r="Y2534" s="55"/>
      <c r="Z2534" s="55"/>
      <c r="AA2534" s="55"/>
      <c r="AB2534" s="55"/>
      <c r="AC2534" s="55"/>
      <c r="AD2534" s="81"/>
      <c r="AE2534" s="56"/>
      <c r="AF2534" s="93"/>
      <c r="AG2534" s="93"/>
      <c r="AH2534" s="93"/>
      <c r="AI2534" s="93"/>
      <c r="AJ2534" s="93"/>
      <c r="AK2534" s="93"/>
    </row>
    <row r="2535" ht="26.25" customHeight="1">
      <c r="A2535" s="40">
        <v>2415.0</v>
      </c>
      <c r="B2535" s="49" t="s">
        <v>13147</v>
      </c>
      <c r="C2535" s="49" t="s">
        <v>13148</v>
      </c>
      <c r="D2535" s="67">
        <v>34127.0</v>
      </c>
      <c r="E2535" s="67"/>
      <c r="F2535" s="50" t="s">
        <v>101</v>
      </c>
      <c r="G2535" s="40" t="s">
        <v>3097</v>
      </c>
      <c r="H2535" s="49" t="s">
        <v>13149</v>
      </c>
      <c r="I2535" s="49" t="s">
        <v>2438</v>
      </c>
      <c r="J2535" s="69" t="s">
        <v>11</v>
      </c>
      <c r="K2535" s="49" t="s">
        <v>105</v>
      </c>
      <c r="L2535" s="52">
        <v>8.1283091732E10</v>
      </c>
      <c r="M2535" s="40">
        <v>8.1385729836E10</v>
      </c>
      <c r="N2535" s="49" t="s">
        <v>13150</v>
      </c>
      <c r="O2535" s="40" t="s">
        <v>1842</v>
      </c>
      <c r="P2535" s="49" t="s">
        <v>123</v>
      </c>
      <c r="Q2535" s="116" t="s">
        <v>3099</v>
      </c>
      <c r="R2535" s="49" t="s">
        <v>8831</v>
      </c>
      <c r="S2535" s="49" t="s">
        <v>13151</v>
      </c>
      <c r="T2535" s="49" t="s">
        <v>167</v>
      </c>
      <c r="U2535" s="49" t="s">
        <v>13152</v>
      </c>
      <c r="V2535" s="49" t="s">
        <v>13153</v>
      </c>
      <c r="W2535" s="49" t="s">
        <v>114</v>
      </c>
      <c r="X2535" s="49" t="s">
        <v>13148</v>
      </c>
      <c r="Y2535" s="55"/>
      <c r="Z2535" s="55"/>
      <c r="AA2535" s="55"/>
      <c r="AB2535" s="55"/>
      <c r="AC2535" s="55"/>
      <c r="AD2535" s="81"/>
      <c r="AE2535" s="56"/>
      <c r="AF2535" s="93"/>
      <c r="AG2535" s="93"/>
      <c r="AH2535" s="93"/>
      <c r="AI2535" s="93"/>
      <c r="AJ2535" s="93"/>
      <c r="AK2535" s="93"/>
    </row>
    <row r="2536" ht="26.25" customHeight="1">
      <c r="A2536" s="40">
        <v>2416.0</v>
      </c>
      <c r="B2536" s="49" t="s">
        <v>13154</v>
      </c>
      <c r="C2536" s="49" t="s">
        <v>13155</v>
      </c>
      <c r="D2536" s="67">
        <v>34549.0</v>
      </c>
      <c r="E2536" s="67"/>
      <c r="F2536" s="50" t="s">
        <v>119</v>
      </c>
      <c r="G2536" s="40" t="s">
        <v>102</v>
      </c>
      <c r="H2536" s="49" t="s">
        <v>13156</v>
      </c>
      <c r="I2536" s="49" t="s">
        <v>461</v>
      </c>
      <c r="J2536" s="69" t="s">
        <v>15</v>
      </c>
      <c r="K2536" s="49" t="s">
        <v>105</v>
      </c>
      <c r="L2536" s="52">
        <v>8.886070859E9</v>
      </c>
      <c r="M2536" s="40">
        <v>8.131153149E10</v>
      </c>
      <c r="N2536" s="49" t="s">
        <v>13154</v>
      </c>
      <c r="O2536" s="40" t="s">
        <v>1842</v>
      </c>
      <c r="P2536" s="49" t="s">
        <v>123</v>
      </c>
      <c r="Q2536" s="116" t="s">
        <v>139</v>
      </c>
      <c r="R2536" s="49" t="s">
        <v>13157</v>
      </c>
      <c r="S2536" s="49" t="s">
        <v>13158</v>
      </c>
      <c r="T2536" s="49" t="s">
        <v>1636</v>
      </c>
      <c r="U2536" s="49" t="s">
        <v>13159</v>
      </c>
      <c r="V2536" s="49" t="s">
        <v>13160</v>
      </c>
      <c r="W2536" s="49" t="s">
        <v>593</v>
      </c>
      <c r="X2536" s="49" t="s">
        <v>13161</v>
      </c>
      <c r="Y2536" s="55"/>
      <c r="Z2536" s="55"/>
      <c r="AA2536" s="55"/>
      <c r="AB2536" s="55"/>
      <c r="AC2536" s="55"/>
      <c r="AD2536" s="81"/>
      <c r="AE2536" s="56"/>
      <c r="AF2536" s="93"/>
      <c r="AG2536" s="93"/>
      <c r="AH2536" s="93"/>
      <c r="AI2536" s="93"/>
      <c r="AJ2536" s="93"/>
      <c r="AK2536" s="93"/>
    </row>
    <row r="2537" ht="26.25" customHeight="1">
      <c r="A2537" s="40">
        <v>2417.0</v>
      </c>
      <c r="B2537" s="49" t="s">
        <v>13162</v>
      </c>
      <c r="C2537" s="49" t="s">
        <v>13163</v>
      </c>
      <c r="D2537" s="115">
        <v>34164.0</v>
      </c>
      <c r="E2537" s="115"/>
      <c r="F2537" s="50" t="s">
        <v>101</v>
      </c>
      <c r="G2537" s="40" t="s">
        <v>3097</v>
      </c>
      <c r="H2537" s="49" t="s">
        <v>13164</v>
      </c>
      <c r="I2537" s="49" t="s">
        <v>1509</v>
      </c>
      <c r="J2537" s="69" t="s">
        <v>11</v>
      </c>
      <c r="K2537" s="49" t="s">
        <v>105</v>
      </c>
      <c r="L2537" s="52">
        <v>8.1395694668E10</v>
      </c>
      <c r="M2537" s="40">
        <v>8.2130187127E10</v>
      </c>
      <c r="N2537" s="116" t="s">
        <v>13165</v>
      </c>
      <c r="O2537" s="40" t="s">
        <v>177</v>
      </c>
      <c r="P2537" s="49" t="s">
        <v>123</v>
      </c>
      <c r="Q2537" s="49" t="s">
        <v>3099</v>
      </c>
      <c r="R2537" s="49" t="s">
        <v>13166</v>
      </c>
      <c r="S2537" s="49" t="s">
        <v>13167</v>
      </c>
      <c r="T2537" s="49" t="s">
        <v>1636</v>
      </c>
      <c r="U2537" s="49" t="s">
        <v>13168</v>
      </c>
      <c r="V2537" s="49" t="s">
        <v>13169</v>
      </c>
      <c r="W2537" s="49" t="s">
        <v>159</v>
      </c>
      <c r="X2537" s="49" t="s">
        <v>13163</v>
      </c>
      <c r="Y2537" s="55"/>
      <c r="Z2537" s="55"/>
      <c r="AA2537" s="55"/>
      <c r="AB2537" s="55"/>
      <c r="AC2537" s="55"/>
      <c r="AD2537" s="81"/>
      <c r="AE2537" s="56"/>
      <c r="AF2537" s="93"/>
      <c r="AG2537" s="93"/>
      <c r="AH2537" s="93"/>
      <c r="AI2537" s="93"/>
      <c r="AJ2537" s="93"/>
      <c r="AK2537" s="93"/>
    </row>
    <row r="2538" ht="26.25" customHeight="1">
      <c r="A2538" s="40">
        <v>2418.0</v>
      </c>
      <c r="B2538" s="49" t="s">
        <v>13170</v>
      </c>
      <c r="C2538" s="49" t="s">
        <v>13171</v>
      </c>
      <c r="D2538" s="115">
        <v>35971.0</v>
      </c>
      <c r="E2538" s="115"/>
      <c r="F2538" s="50" t="s">
        <v>101</v>
      </c>
      <c r="G2538" s="40" t="s">
        <v>102</v>
      </c>
      <c r="H2538" s="49" t="s">
        <v>13172</v>
      </c>
      <c r="I2538" s="49" t="s">
        <v>13173</v>
      </c>
      <c r="J2538" s="69" t="s">
        <v>15</v>
      </c>
      <c r="K2538" s="49" t="s">
        <v>105</v>
      </c>
      <c r="L2538" s="52">
        <v>8.5779513317E10</v>
      </c>
      <c r="M2538" s="40">
        <v>8.5717820123E10</v>
      </c>
      <c r="N2538" s="116" t="s">
        <v>13170</v>
      </c>
      <c r="O2538" s="40" t="s">
        <v>177</v>
      </c>
      <c r="P2538" s="49" t="s">
        <v>1050</v>
      </c>
      <c r="Q2538" s="49" t="s">
        <v>139</v>
      </c>
      <c r="R2538" s="49" t="s">
        <v>262</v>
      </c>
      <c r="S2538" s="49" t="s">
        <v>1244</v>
      </c>
      <c r="T2538" s="49" t="s">
        <v>1636</v>
      </c>
      <c r="U2538" s="49" t="s">
        <v>1244</v>
      </c>
      <c r="V2538" s="49" t="s">
        <v>1244</v>
      </c>
      <c r="W2538" s="49" t="s">
        <v>593</v>
      </c>
      <c r="X2538" s="49" t="s">
        <v>13174</v>
      </c>
      <c r="Y2538" s="55"/>
      <c r="Z2538" s="55"/>
      <c r="AA2538" s="55"/>
      <c r="AB2538" s="55"/>
      <c r="AC2538" s="55"/>
      <c r="AD2538" s="81"/>
      <c r="AE2538" s="113"/>
      <c r="AF2538" s="93"/>
      <c r="AG2538" s="93"/>
      <c r="AH2538" s="93"/>
      <c r="AI2538" s="93"/>
      <c r="AJ2538" s="93"/>
      <c r="AK2538" s="93"/>
    </row>
    <row r="2539" ht="26.25" customHeight="1">
      <c r="A2539" s="40">
        <v>2419.0</v>
      </c>
      <c r="B2539" s="49" t="s">
        <v>13175</v>
      </c>
      <c r="C2539" s="49" t="s">
        <v>13176</v>
      </c>
      <c r="D2539" s="115">
        <v>35491.0</v>
      </c>
      <c r="E2539" s="115"/>
      <c r="F2539" s="50" t="s">
        <v>101</v>
      </c>
      <c r="G2539" s="40" t="s">
        <v>102</v>
      </c>
      <c r="H2539" s="49" t="s">
        <v>13177</v>
      </c>
      <c r="I2539" s="49" t="s">
        <v>11949</v>
      </c>
      <c r="J2539" s="69" t="s">
        <v>11</v>
      </c>
      <c r="K2539" s="49" t="s">
        <v>145</v>
      </c>
      <c r="L2539" s="52">
        <v>8.5894598871E10</v>
      </c>
      <c r="M2539" s="40">
        <v>8.5703136662E10</v>
      </c>
      <c r="N2539" s="116" t="s">
        <v>13175</v>
      </c>
      <c r="O2539" s="40" t="s">
        <v>106</v>
      </c>
      <c r="P2539" s="49" t="s">
        <v>123</v>
      </c>
      <c r="Q2539" s="49" t="s">
        <v>13178</v>
      </c>
      <c r="R2539" s="49" t="s">
        <v>1325</v>
      </c>
      <c r="S2539" s="49" t="s">
        <v>9534</v>
      </c>
      <c r="T2539" s="49" t="s">
        <v>167</v>
      </c>
      <c r="U2539" s="49" t="s">
        <v>3386</v>
      </c>
      <c r="V2539" s="49" t="s">
        <v>3386</v>
      </c>
      <c r="W2539" s="49" t="s">
        <v>159</v>
      </c>
      <c r="X2539" s="49" t="s">
        <v>13179</v>
      </c>
      <c r="Y2539" s="55"/>
      <c r="Z2539" s="55"/>
      <c r="AA2539" s="55"/>
      <c r="AB2539" s="55"/>
      <c r="AC2539" s="55"/>
      <c r="AD2539" s="81"/>
      <c r="AE2539" s="56"/>
      <c r="AF2539" s="93"/>
      <c r="AG2539" s="93"/>
      <c r="AH2539" s="93"/>
      <c r="AI2539" s="93"/>
      <c r="AJ2539" s="93"/>
      <c r="AK2539" s="93"/>
    </row>
    <row r="2540" ht="26.25" customHeight="1">
      <c r="A2540" s="40">
        <v>2420.0</v>
      </c>
      <c r="B2540" s="49" t="s">
        <v>13180</v>
      </c>
      <c r="C2540" s="49" t="s">
        <v>13181</v>
      </c>
      <c r="D2540" s="115">
        <v>34405.0</v>
      </c>
      <c r="E2540" s="115"/>
      <c r="F2540" s="50" t="s">
        <v>101</v>
      </c>
      <c r="G2540" s="40" t="s">
        <v>102</v>
      </c>
      <c r="H2540" s="49" t="s">
        <v>13182</v>
      </c>
      <c r="I2540" s="49" t="s">
        <v>13183</v>
      </c>
      <c r="J2540" s="69" t="s">
        <v>48</v>
      </c>
      <c r="K2540" s="49" t="s">
        <v>212</v>
      </c>
      <c r="L2540" s="52">
        <v>8.1310827322E10</v>
      </c>
      <c r="M2540" s="124">
        <v>8.127504323E9</v>
      </c>
      <c r="N2540" s="116" t="s">
        <v>13180</v>
      </c>
      <c r="O2540" s="40" t="s">
        <v>6844</v>
      </c>
      <c r="P2540" s="49" t="s">
        <v>123</v>
      </c>
      <c r="Q2540" s="49" t="s">
        <v>3099</v>
      </c>
      <c r="R2540" s="49" t="s">
        <v>13184</v>
      </c>
      <c r="S2540" s="49" t="s">
        <v>13184</v>
      </c>
      <c r="T2540" s="49" t="s">
        <v>167</v>
      </c>
      <c r="U2540" s="49" t="s">
        <v>13185</v>
      </c>
      <c r="V2540" s="49" t="s">
        <v>13186</v>
      </c>
      <c r="W2540" s="49" t="s">
        <v>145</v>
      </c>
      <c r="X2540" s="123" t="s">
        <v>13187</v>
      </c>
      <c r="Y2540" s="55"/>
      <c r="Z2540" s="55"/>
      <c r="AA2540" s="55"/>
      <c r="AB2540" s="55"/>
      <c r="AC2540" s="55"/>
      <c r="AD2540" s="81"/>
      <c r="AE2540" s="56"/>
      <c r="AF2540" s="93"/>
      <c r="AG2540" s="93"/>
      <c r="AH2540" s="93"/>
      <c r="AI2540" s="93"/>
      <c r="AJ2540" s="93"/>
      <c r="AK2540" s="93"/>
    </row>
    <row r="2541" ht="26.25" customHeight="1">
      <c r="A2541" s="10">
        <f>A2540+1</f>
        <v>2421</v>
      </c>
      <c r="B2541" s="56"/>
      <c r="C2541" s="66" t="s">
        <v>13188</v>
      </c>
      <c r="D2541" s="61">
        <v>36264.0</v>
      </c>
      <c r="E2541" s="61"/>
      <c r="F2541" s="78" t="s">
        <v>119</v>
      </c>
      <c r="G2541" s="66" t="s">
        <v>102</v>
      </c>
      <c r="H2541" s="66" t="s">
        <v>13189</v>
      </c>
      <c r="I2541" s="66" t="s">
        <v>164</v>
      </c>
      <c r="J2541" s="66" t="s">
        <v>11</v>
      </c>
      <c r="K2541" s="66" t="s">
        <v>105</v>
      </c>
      <c r="L2541" s="64">
        <v>8.5888525542E10</v>
      </c>
      <c r="M2541" s="64">
        <v>8.5693496631E10</v>
      </c>
      <c r="N2541" s="66" t="s">
        <v>13190</v>
      </c>
      <c r="O2541" s="81" t="s">
        <v>106</v>
      </c>
      <c r="P2541" s="66" t="s">
        <v>123</v>
      </c>
      <c r="Q2541" s="66" t="s">
        <v>139</v>
      </c>
      <c r="R2541" s="66" t="s">
        <v>610</v>
      </c>
      <c r="S2541" s="66"/>
      <c r="T2541" s="66" t="s">
        <v>142</v>
      </c>
      <c r="U2541" s="66" t="s">
        <v>13191</v>
      </c>
      <c r="V2541" s="66" t="s">
        <v>13192</v>
      </c>
      <c r="W2541" s="66" t="s">
        <v>593</v>
      </c>
      <c r="X2541" s="66" t="s">
        <v>13193</v>
      </c>
      <c r="Y2541" s="82" t="s">
        <v>13194</v>
      </c>
      <c r="Z2541" s="66"/>
      <c r="AA2541" s="82" t="s">
        <v>13195</v>
      </c>
      <c r="AB2541" s="82" t="s">
        <v>13196</v>
      </c>
      <c r="AC2541" s="66" t="s">
        <v>13197</v>
      </c>
      <c r="AD2541" s="82" t="s">
        <v>13198</v>
      </c>
      <c r="AE2541" s="82" t="s">
        <v>13199</v>
      </c>
      <c r="AF2541" s="93"/>
      <c r="AG2541" s="93"/>
      <c r="AH2541" s="93"/>
      <c r="AI2541" s="93"/>
      <c r="AJ2541" s="93"/>
      <c r="AK2541" s="93"/>
    </row>
    <row r="2542" ht="26.25" customHeight="1">
      <c r="A2542" s="40">
        <v>2421.0</v>
      </c>
      <c r="B2542" s="49" t="s">
        <v>13200</v>
      </c>
      <c r="C2542" s="118" t="s">
        <v>13201</v>
      </c>
      <c r="D2542" s="68" t="s">
        <v>13202</v>
      </c>
      <c r="E2542" s="68"/>
      <c r="F2542" s="41" t="s">
        <v>119</v>
      </c>
      <c r="G2542" s="40" t="s">
        <v>3097</v>
      </c>
      <c r="H2542" s="49" t="s">
        <v>13203</v>
      </c>
      <c r="I2542" s="49" t="s">
        <v>5273</v>
      </c>
      <c r="J2542" s="69" t="s">
        <v>11</v>
      </c>
      <c r="K2542" s="49" t="s">
        <v>145</v>
      </c>
      <c r="L2542" s="52">
        <v>8.5894289148E10</v>
      </c>
      <c r="M2542" s="124">
        <v>6.28E17</v>
      </c>
      <c r="N2542" s="53" t="s">
        <v>13200</v>
      </c>
      <c r="O2542" s="40" t="s">
        <v>106</v>
      </c>
      <c r="P2542" s="49" t="s">
        <v>138</v>
      </c>
      <c r="Q2542" s="49" t="s">
        <v>139</v>
      </c>
      <c r="R2542" s="49" t="s">
        <v>13204</v>
      </c>
      <c r="S2542" s="49" t="s">
        <v>1636</v>
      </c>
      <c r="T2542" s="49" t="s">
        <v>1636</v>
      </c>
      <c r="U2542" s="49" t="s">
        <v>13205</v>
      </c>
      <c r="V2542" s="49" t="s">
        <v>13206</v>
      </c>
      <c r="W2542" s="49" t="s">
        <v>159</v>
      </c>
      <c r="X2542" s="49" t="s">
        <v>13207</v>
      </c>
      <c r="Y2542" s="55"/>
      <c r="Z2542" s="55"/>
      <c r="AA2542" s="55"/>
      <c r="AB2542" s="55"/>
      <c r="AC2542" s="55"/>
      <c r="AD2542" s="66"/>
      <c r="AE2542" s="56"/>
      <c r="AF2542" s="93"/>
      <c r="AG2542" s="93"/>
      <c r="AH2542" s="93"/>
      <c r="AI2542" s="93"/>
      <c r="AJ2542" s="93"/>
      <c r="AK2542" s="93"/>
    </row>
    <row r="2543" ht="26.25" customHeight="1">
      <c r="A2543" s="40">
        <v>2422.0</v>
      </c>
      <c r="B2543" s="49" t="s">
        <v>13208</v>
      </c>
      <c r="C2543" s="49" t="s">
        <v>13209</v>
      </c>
      <c r="D2543" s="115">
        <v>35957.0</v>
      </c>
      <c r="E2543" s="115"/>
      <c r="F2543" s="50" t="s">
        <v>119</v>
      </c>
      <c r="G2543" s="40" t="s">
        <v>102</v>
      </c>
      <c r="H2543" s="49" t="s">
        <v>13210</v>
      </c>
      <c r="I2543" s="49" t="s">
        <v>164</v>
      </c>
      <c r="J2543" s="69" t="s">
        <v>11</v>
      </c>
      <c r="K2543" s="49" t="s">
        <v>105</v>
      </c>
      <c r="L2543" s="52">
        <v>8.1295304395E10</v>
      </c>
      <c r="M2543" s="124">
        <v>8.129029185E9</v>
      </c>
      <c r="N2543" s="116" t="s">
        <v>13208</v>
      </c>
      <c r="O2543" s="40" t="s">
        <v>1842</v>
      </c>
      <c r="P2543" s="49" t="s">
        <v>123</v>
      </c>
      <c r="Q2543" s="49" t="s">
        <v>139</v>
      </c>
      <c r="R2543" s="49" t="s">
        <v>13211</v>
      </c>
      <c r="S2543" s="49" t="s">
        <v>13212</v>
      </c>
      <c r="T2543" s="49" t="s">
        <v>1636</v>
      </c>
      <c r="U2543" s="49" t="s">
        <v>13213</v>
      </c>
      <c r="V2543" s="49" t="s">
        <v>13214</v>
      </c>
      <c r="W2543" s="49" t="s">
        <v>593</v>
      </c>
      <c r="X2543" s="49" t="s">
        <v>13215</v>
      </c>
      <c r="Y2543" s="55"/>
      <c r="Z2543" s="55"/>
      <c r="AA2543" s="55"/>
      <c r="AB2543" s="55"/>
      <c r="AC2543" s="55"/>
      <c r="AD2543" s="81"/>
      <c r="AE2543" s="56"/>
      <c r="AF2543" s="93"/>
      <c r="AG2543" s="93"/>
      <c r="AH2543" s="93"/>
      <c r="AI2543" s="93"/>
      <c r="AJ2543" s="93"/>
      <c r="AK2543" s="93"/>
    </row>
    <row r="2544" ht="26.25" customHeight="1">
      <c r="A2544" s="10">
        <f t="shared" ref="A2544:A2545" si="5">A2543+1</f>
        <v>2423</v>
      </c>
      <c r="B2544" s="56"/>
      <c r="C2544" s="66" t="s">
        <v>13216</v>
      </c>
      <c r="D2544" s="61">
        <v>35519.0</v>
      </c>
      <c r="E2544" s="61"/>
      <c r="F2544" s="78" t="s">
        <v>119</v>
      </c>
      <c r="G2544" s="66" t="s">
        <v>102</v>
      </c>
      <c r="H2544" s="66" t="s">
        <v>13217</v>
      </c>
      <c r="I2544" s="66" t="s">
        <v>121</v>
      </c>
      <c r="J2544" s="66" t="s">
        <v>751</v>
      </c>
      <c r="K2544" s="66" t="s">
        <v>314</v>
      </c>
      <c r="L2544" s="79">
        <v>8.588719078E10</v>
      </c>
      <c r="M2544" s="80">
        <v>8.7878118479E10</v>
      </c>
      <c r="N2544" s="66" t="s">
        <v>13218</v>
      </c>
      <c r="O2544" s="81" t="s">
        <v>106</v>
      </c>
      <c r="P2544" s="66" t="s">
        <v>123</v>
      </c>
      <c r="Q2544" s="66" t="s">
        <v>124</v>
      </c>
      <c r="R2544" s="66" t="s">
        <v>158</v>
      </c>
      <c r="S2544" s="66" t="s">
        <v>13219</v>
      </c>
      <c r="T2544" s="66" t="s">
        <v>13220</v>
      </c>
      <c r="U2544" s="66" t="s">
        <v>13221</v>
      </c>
      <c r="V2544" s="66" t="s">
        <v>12434</v>
      </c>
      <c r="W2544" s="66" t="s">
        <v>130</v>
      </c>
      <c r="X2544" s="66" t="s">
        <v>13222</v>
      </c>
      <c r="Y2544" s="82" t="s">
        <v>13223</v>
      </c>
      <c r="Z2544" s="66" t="s">
        <v>12434</v>
      </c>
      <c r="AA2544" s="82" t="s">
        <v>13224</v>
      </c>
      <c r="AB2544" s="82" t="s">
        <v>13225</v>
      </c>
      <c r="AC2544" s="66" t="s">
        <v>13226</v>
      </c>
      <c r="AD2544" s="82" t="s">
        <v>13227</v>
      </c>
      <c r="AE2544" s="66"/>
      <c r="AF2544" s="93"/>
      <c r="AG2544" s="93"/>
      <c r="AH2544" s="93"/>
      <c r="AI2544" s="93"/>
      <c r="AJ2544" s="93"/>
      <c r="AK2544" s="93"/>
    </row>
    <row r="2545" ht="26.25" customHeight="1">
      <c r="A2545" s="10">
        <f t="shared" si="5"/>
        <v>2424</v>
      </c>
      <c r="B2545" s="56"/>
      <c r="C2545" s="66" t="s">
        <v>13209</v>
      </c>
      <c r="D2545" s="61">
        <v>35957.0</v>
      </c>
      <c r="E2545" s="61"/>
      <c r="F2545" s="78" t="s">
        <v>119</v>
      </c>
      <c r="G2545" s="66" t="s">
        <v>102</v>
      </c>
      <c r="H2545" s="66" t="s">
        <v>13228</v>
      </c>
      <c r="I2545" s="66" t="s">
        <v>9830</v>
      </c>
      <c r="J2545" s="66" t="s">
        <v>586</v>
      </c>
      <c r="K2545" s="66" t="s">
        <v>105</v>
      </c>
      <c r="L2545" s="64">
        <v>8.1295304395E10</v>
      </c>
      <c r="M2545" s="64">
        <v>8.129029185E9</v>
      </c>
      <c r="N2545" s="66" t="s">
        <v>13208</v>
      </c>
      <c r="O2545" s="81" t="s">
        <v>137</v>
      </c>
      <c r="P2545" s="66" t="s">
        <v>123</v>
      </c>
      <c r="Q2545" s="66" t="s">
        <v>139</v>
      </c>
      <c r="R2545" s="66" t="s">
        <v>158</v>
      </c>
      <c r="S2545" s="66"/>
      <c r="T2545" s="66" t="s">
        <v>156</v>
      </c>
      <c r="U2545" s="66" t="s">
        <v>13229</v>
      </c>
      <c r="V2545" s="66" t="s">
        <v>13230</v>
      </c>
      <c r="W2545" s="66" t="s">
        <v>389</v>
      </c>
      <c r="X2545" s="66" t="s">
        <v>13231</v>
      </c>
      <c r="Y2545" s="82" t="s">
        <v>13232</v>
      </c>
      <c r="Z2545" s="66" t="s">
        <v>13233</v>
      </c>
      <c r="AA2545" s="82" t="s">
        <v>13234</v>
      </c>
      <c r="AB2545" s="82" t="s">
        <v>13235</v>
      </c>
      <c r="AC2545" s="66" t="s">
        <v>13236</v>
      </c>
      <c r="AD2545" s="82" t="s">
        <v>13237</v>
      </c>
      <c r="AE2545" s="66"/>
      <c r="AF2545" s="93"/>
      <c r="AG2545" s="93"/>
      <c r="AH2545" s="93"/>
      <c r="AI2545" s="93"/>
      <c r="AJ2545" s="93"/>
      <c r="AK2545" s="93"/>
    </row>
    <row r="2546" ht="26.25" customHeight="1">
      <c r="A2546" s="40">
        <v>2423.0</v>
      </c>
      <c r="B2546" s="49" t="s">
        <v>13238</v>
      </c>
      <c r="C2546" s="49" t="s">
        <v>13239</v>
      </c>
      <c r="D2546" s="115">
        <v>34585.0</v>
      </c>
      <c r="E2546" s="115"/>
      <c r="F2546" s="50" t="s">
        <v>101</v>
      </c>
      <c r="G2546" s="40" t="s">
        <v>102</v>
      </c>
      <c r="H2546" s="49" t="s">
        <v>13240</v>
      </c>
      <c r="I2546" s="49" t="s">
        <v>12899</v>
      </c>
      <c r="J2546" s="69" t="s">
        <v>11</v>
      </c>
      <c r="K2546" s="49" t="s">
        <v>145</v>
      </c>
      <c r="L2546" s="52">
        <v>8.9513961966E10</v>
      </c>
      <c r="M2546" s="40">
        <v>8.5220576001E10</v>
      </c>
      <c r="N2546" s="116" t="s">
        <v>13241</v>
      </c>
      <c r="O2546" s="40" t="s">
        <v>106</v>
      </c>
      <c r="P2546" s="49" t="s">
        <v>123</v>
      </c>
      <c r="Q2546" s="49" t="s">
        <v>3099</v>
      </c>
      <c r="R2546" s="49" t="s">
        <v>13242</v>
      </c>
      <c r="S2546" s="49" t="s">
        <v>279</v>
      </c>
      <c r="T2546" s="49" t="s">
        <v>1636</v>
      </c>
      <c r="U2546" s="49" t="s">
        <v>13243</v>
      </c>
      <c r="V2546" s="49" t="s">
        <v>13244</v>
      </c>
      <c r="W2546" s="49" t="s">
        <v>114</v>
      </c>
      <c r="X2546" s="49" t="s">
        <v>13245</v>
      </c>
      <c r="Y2546" s="55"/>
      <c r="Z2546" s="55"/>
      <c r="AA2546" s="55"/>
      <c r="AB2546" s="55"/>
      <c r="AC2546" s="55"/>
      <c r="AD2546" s="81"/>
      <c r="AE2546" s="56"/>
      <c r="AF2546" s="93"/>
      <c r="AG2546" s="93"/>
      <c r="AH2546" s="93"/>
      <c r="AI2546" s="93"/>
      <c r="AJ2546" s="93"/>
      <c r="AK2546" s="93"/>
    </row>
    <row r="2547" ht="26.25" customHeight="1">
      <c r="A2547" s="40">
        <v>2424.0</v>
      </c>
      <c r="B2547" s="49" t="s">
        <v>13246</v>
      </c>
      <c r="C2547" s="49" t="s">
        <v>13247</v>
      </c>
      <c r="D2547" s="115">
        <v>30770.0</v>
      </c>
      <c r="E2547" s="115"/>
      <c r="F2547" s="50" t="s">
        <v>101</v>
      </c>
      <c r="G2547" s="40" t="s">
        <v>102</v>
      </c>
      <c r="H2547" s="49" t="s">
        <v>13248</v>
      </c>
      <c r="I2547" s="49" t="s">
        <v>61</v>
      </c>
      <c r="J2547" s="69" t="s">
        <v>13</v>
      </c>
      <c r="K2547" s="49" t="s">
        <v>105</v>
      </c>
      <c r="L2547" s="52">
        <v>8.9673965048E10</v>
      </c>
      <c r="M2547" s="40">
        <v>8.9673965048E10</v>
      </c>
      <c r="N2547" s="116" t="s">
        <v>13246</v>
      </c>
      <c r="O2547" s="40" t="s">
        <v>177</v>
      </c>
      <c r="P2547" s="49" t="s">
        <v>123</v>
      </c>
      <c r="Q2547" s="49" t="s">
        <v>3099</v>
      </c>
      <c r="R2547" s="49" t="s">
        <v>202</v>
      </c>
      <c r="S2547" s="49" t="s">
        <v>158</v>
      </c>
      <c r="T2547" s="49" t="s">
        <v>167</v>
      </c>
      <c r="U2547" s="49" t="s">
        <v>13249</v>
      </c>
      <c r="V2547" s="49" t="s">
        <v>13250</v>
      </c>
      <c r="W2547" s="49" t="s">
        <v>145</v>
      </c>
      <c r="X2547" s="49" t="s">
        <v>13251</v>
      </c>
      <c r="Y2547" s="55"/>
      <c r="Z2547" s="55"/>
      <c r="AA2547" s="55"/>
      <c r="AB2547" s="55"/>
      <c r="AC2547" s="55"/>
      <c r="AD2547" s="81"/>
      <c r="AE2547" s="56"/>
      <c r="AF2547" s="93"/>
      <c r="AG2547" s="93"/>
      <c r="AH2547" s="93"/>
      <c r="AI2547" s="93"/>
      <c r="AJ2547" s="93"/>
      <c r="AK2547" s="93"/>
    </row>
    <row r="2548" ht="26.25" customHeight="1">
      <c r="A2548" s="40">
        <v>2425.0</v>
      </c>
      <c r="B2548" s="49" t="s">
        <v>13252</v>
      </c>
      <c r="C2548" s="49" t="s">
        <v>13253</v>
      </c>
      <c r="D2548" s="115">
        <v>37569.0</v>
      </c>
      <c r="E2548" s="115"/>
      <c r="F2548" s="50" t="s">
        <v>101</v>
      </c>
      <c r="G2548" s="40" t="s">
        <v>102</v>
      </c>
      <c r="H2548" s="49" t="s">
        <v>13254</v>
      </c>
      <c r="I2548" s="49" t="s">
        <v>2438</v>
      </c>
      <c r="J2548" s="69" t="s">
        <v>11</v>
      </c>
      <c r="K2548" s="49" t="s">
        <v>105</v>
      </c>
      <c r="L2548" s="52">
        <v>8.1217729926E10</v>
      </c>
      <c r="M2548" s="40">
        <v>8.1217729926E10</v>
      </c>
      <c r="N2548" s="116" t="s">
        <v>13252</v>
      </c>
      <c r="O2548" s="40" t="s">
        <v>106</v>
      </c>
      <c r="P2548" s="49" t="s">
        <v>123</v>
      </c>
      <c r="Q2548" s="49" t="s">
        <v>9004</v>
      </c>
      <c r="R2548" s="49" t="s">
        <v>8831</v>
      </c>
      <c r="S2548" s="49" t="s">
        <v>308</v>
      </c>
      <c r="T2548" s="49" t="s">
        <v>167</v>
      </c>
      <c r="U2548" s="49" t="s">
        <v>13255</v>
      </c>
      <c r="V2548" s="49" t="s">
        <v>1325</v>
      </c>
      <c r="W2548" s="49" t="s">
        <v>159</v>
      </c>
      <c r="X2548" s="49" t="s">
        <v>308</v>
      </c>
      <c r="Y2548" s="55"/>
      <c r="Z2548" s="55"/>
      <c r="AA2548" s="55"/>
      <c r="AB2548" s="55"/>
      <c r="AC2548" s="55"/>
      <c r="AD2548" s="81"/>
      <c r="AE2548" s="56"/>
      <c r="AF2548" s="93"/>
      <c r="AG2548" s="93"/>
      <c r="AH2548" s="93"/>
      <c r="AI2548" s="93"/>
      <c r="AJ2548" s="93"/>
      <c r="AK2548" s="93"/>
    </row>
    <row r="2549" ht="26.25" customHeight="1">
      <c r="A2549" s="40">
        <v>2426.0</v>
      </c>
      <c r="B2549" s="49" t="s">
        <v>13256</v>
      </c>
      <c r="C2549" s="49" t="s">
        <v>13257</v>
      </c>
      <c r="D2549" s="115">
        <v>36607.0</v>
      </c>
      <c r="E2549" s="94" t="s">
        <v>13258</v>
      </c>
      <c r="F2549" s="50" t="s">
        <v>119</v>
      </c>
      <c r="G2549" s="85"/>
      <c r="H2549" s="49" t="s">
        <v>13259</v>
      </c>
      <c r="I2549" s="49" t="s">
        <v>164</v>
      </c>
      <c r="J2549" s="69" t="s">
        <v>11</v>
      </c>
      <c r="K2549" s="86"/>
      <c r="L2549" s="52">
        <v>8.9652331572E10</v>
      </c>
      <c r="M2549" s="85"/>
      <c r="N2549" s="129"/>
      <c r="O2549" s="40" t="s">
        <v>717</v>
      </c>
      <c r="P2549" s="81"/>
      <c r="Q2549" s="50" t="s">
        <v>139</v>
      </c>
      <c r="R2549" s="81"/>
      <c r="S2549" s="66"/>
      <c r="T2549" s="66"/>
      <c r="U2549" s="66"/>
      <c r="V2549" s="49" t="s">
        <v>13138</v>
      </c>
      <c r="W2549" s="66"/>
      <c r="X2549" s="66"/>
      <c r="Y2549" s="66"/>
      <c r="Z2549" s="81"/>
      <c r="AA2549" s="66"/>
      <c r="AB2549" s="81"/>
      <c r="AC2549" s="81"/>
      <c r="AD2549" s="66"/>
      <c r="AE2549" s="56"/>
      <c r="AF2549" s="93"/>
      <c r="AG2549" s="93"/>
      <c r="AH2549" s="93"/>
      <c r="AI2549" s="93"/>
      <c r="AJ2549" s="93"/>
      <c r="AK2549" s="93"/>
    </row>
    <row r="2550" ht="26.25" customHeight="1">
      <c r="A2550" s="40">
        <v>2427.0</v>
      </c>
      <c r="B2550" s="49" t="s">
        <v>13260</v>
      </c>
      <c r="C2550" s="49" t="s">
        <v>13261</v>
      </c>
      <c r="D2550" s="68" t="s">
        <v>13262</v>
      </c>
      <c r="E2550" s="68"/>
      <c r="F2550" s="41" t="s">
        <v>101</v>
      </c>
      <c r="G2550" s="40" t="s">
        <v>3097</v>
      </c>
      <c r="H2550" s="49" t="s">
        <v>13263</v>
      </c>
      <c r="I2550" s="49" t="s">
        <v>11632</v>
      </c>
      <c r="J2550" s="69" t="s">
        <v>11</v>
      </c>
      <c r="K2550" s="49" t="s">
        <v>145</v>
      </c>
      <c r="L2550" s="52">
        <v>8.2373700476E10</v>
      </c>
      <c r="M2550" s="40">
        <v>8.1311155388E10</v>
      </c>
      <c r="N2550" s="53" t="s">
        <v>13260</v>
      </c>
      <c r="O2550" s="40" t="s">
        <v>106</v>
      </c>
      <c r="P2550" s="49" t="s">
        <v>123</v>
      </c>
      <c r="Q2550" s="49" t="s">
        <v>108</v>
      </c>
      <c r="R2550" s="49" t="s">
        <v>9387</v>
      </c>
      <c r="S2550" s="49" t="s">
        <v>13264</v>
      </c>
      <c r="T2550" s="49" t="s">
        <v>167</v>
      </c>
      <c r="U2550" s="49" t="s">
        <v>1716</v>
      </c>
      <c r="V2550" s="49" t="s">
        <v>13265</v>
      </c>
      <c r="W2550" s="49" t="s">
        <v>9924</v>
      </c>
      <c r="X2550" s="49" t="s">
        <v>13266</v>
      </c>
      <c r="Y2550" s="55"/>
      <c r="Z2550" s="55"/>
      <c r="AA2550" s="55"/>
      <c r="AB2550" s="55"/>
      <c r="AC2550" s="55"/>
      <c r="AD2550" s="55"/>
      <c r="AE2550" s="56"/>
      <c r="AF2550" s="93"/>
      <c r="AG2550" s="93"/>
      <c r="AH2550" s="93"/>
      <c r="AI2550" s="93"/>
      <c r="AJ2550" s="93"/>
      <c r="AK2550" s="93"/>
    </row>
    <row r="2551" ht="26.25" customHeight="1">
      <c r="A2551" s="40">
        <v>2428.0</v>
      </c>
      <c r="B2551" s="55"/>
      <c r="C2551" s="118" t="s">
        <v>13267</v>
      </c>
      <c r="D2551" s="49" t="s">
        <v>1832</v>
      </c>
      <c r="E2551" s="49"/>
      <c r="F2551" s="40" t="s">
        <v>101</v>
      </c>
      <c r="G2551" s="40" t="s">
        <v>102</v>
      </c>
      <c r="H2551" s="49" t="s">
        <v>13268</v>
      </c>
      <c r="I2551" s="49" t="s">
        <v>1795</v>
      </c>
      <c r="J2551" s="49" t="s">
        <v>11</v>
      </c>
      <c r="K2551" s="55"/>
      <c r="L2551" s="52">
        <v>8.5891335796E10</v>
      </c>
      <c r="M2551" s="124">
        <v>8.5891335796E10</v>
      </c>
      <c r="N2551" s="53" t="s">
        <v>13269</v>
      </c>
      <c r="O2551" s="40" t="s">
        <v>106</v>
      </c>
      <c r="P2551" s="55"/>
      <c r="Q2551" s="40" t="s">
        <v>139</v>
      </c>
      <c r="R2551" s="55"/>
      <c r="S2551" s="49" t="s">
        <v>1825</v>
      </c>
      <c r="T2551" s="55"/>
      <c r="U2551" s="55"/>
      <c r="V2551" s="55"/>
      <c r="W2551" s="49" t="s">
        <v>1800</v>
      </c>
      <c r="X2551" s="55"/>
      <c r="Y2551" s="55"/>
      <c r="Z2551" s="40"/>
      <c r="AA2551" s="55"/>
      <c r="AB2551" s="40"/>
      <c r="AC2551" s="40"/>
      <c r="AD2551" s="55"/>
      <c r="AE2551" s="56"/>
      <c r="AF2551" s="93"/>
      <c r="AG2551" s="93"/>
      <c r="AH2551" s="93"/>
      <c r="AI2551" s="93"/>
      <c r="AJ2551" s="93"/>
      <c r="AK2551" s="93"/>
    </row>
    <row r="2552" ht="26.25" customHeight="1">
      <c r="A2552" s="40">
        <v>2429.0</v>
      </c>
      <c r="B2552" s="49" t="s">
        <v>13270</v>
      </c>
      <c r="C2552" s="49" t="s">
        <v>13271</v>
      </c>
      <c r="D2552" s="115">
        <v>35829.0</v>
      </c>
      <c r="E2552" s="115"/>
      <c r="F2552" s="50" t="s">
        <v>119</v>
      </c>
      <c r="G2552" s="85"/>
      <c r="H2552" s="49" t="s">
        <v>13272</v>
      </c>
      <c r="I2552" s="49" t="s">
        <v>13273</v>
      </c>
      <c r="J2552" s="69" t="s">
        <v>13</v>
      </c>
      <c r="K2552" s="86"/>
      <c r="L2552" s="52">
        <v>8.989025441E9</v>
      </c>
      <c r="M2552" s="85"/>
      <c r="N2552" s="129"/>
      <c r="O2552" s="40" t="s">
        <v>5</v>
      </c>
      <c r="P2552" s="81"/>
      <c r="Q2552" s="49" t="s">
        <v>1168</v>
      </c>
      <c r="R2552" s="81"/>
      <c r="S2552" s="66"/>
      <c r="T2552" s="66"/>
      <c r="U2552" s="66"/>
      <c r="V2552" s="49" t="s">
        <v>1325</v>
      </c>
      <c r="W2552" s="66"/>
      <c r="X2552" s="66"/>
      <c r="Y2552" s="66"/>
      <c r="Z2552" s="81"/>
      <c r="AA2552" s="66"/>
      <c r="AB2552" s="81"/>
      <c r="AC2552" s="81"/>
      <c r="AD2552" s="66"/>
      <c r="AE2552" s="56"/>
      <c r="AF2552" s="93"/>
      <c r="AG2552" s="93"/>
      <c r="AH2552" s="93"/>
      <c r="AI2552" s="93"/>
      <c r="AJ2552" s="93"/>
      <c r="AK2552" s="93"/>
    </row>
    <row r="2553" ht="26.25" customHeight="1">
      <c r="A2553" s="40">
        <v>2430.0</v>
      </c>
      <c r="B2553" s="49" t="s">
        <v>13274</v>
      </c>
      <c r="C2553" s="49" t="s">
        <v>13275</v>
      </c>
      <c r="D2553" s="115">
        <v>37055.0</v>
      </c>
      <c r="E2553" s="94" t="s">
        <v>13276</v>
      </c>
      <c r="F2553" s="50" t="s">
        <v>119</v>
      </c>
      <c r="G2553" s="85"/>
      <c r="H2553" s="49" t="s">
        <v>13277</v>
      </c>
      <c r="I2553" s="49" t="s">
        <v>151</v>
      </c>
      <c r="J2553" s="69" t="s">
        <v>11</v>
      </c>
      <c r="K2553" s="86"/>
      <c r="L2553" s="52">
        <v>8.818106737E9</v>
      </c>
      <c r="M2553" s="85"/>
      <c r="N2553" s="129"/>
      <c r="O2553" s="40" t="s">
        <v>717</v>
      </c>
      <c r="P2553" s="81"/>
      <c r="Q2553" s="50" t="s">
        <v>139</v>
      </c>
      <c r="R2553" s="81"/>
      <c r="S2553" s="66"/>
      <c r="T2553" s="66"/>
      <c r="U2553" s="66"/>
      <c r="V2553" s="49" t="s">
        <v>13278</v>
      </c>
      <c r="W2553" s="66"/>
      <c r="X2553" s="66"/>
      <c r="Y2553" s="66"/>
      <c r="Z2553" s="81"/>
      <c r="AA2553" s="66"/>
      <c r="AB2553" s="81"/>
      <c r="AC2553" s="81"/>
      <c r="AD2553" s="66"/>
      <c r="AE2553" s="56"/>
      <c r="AF2553" s="93"/>
      <c r="AG2553" s="93"/>
      <c r="AH2553" s="93"/>
      <c r="AI2553" s="93"/>
      <c r="AJ2553" s="93"/>
      <c r="AK2553" s="93"/>
    </row>
    <row r="2554" ht="26.25" customHeight="1">
      <c r="A2554" s="40">
        <v>2431.0</v>
      </c>
      <c r="B2554" s="49" t="s">
        <v>13279</v>
      </c>
      <c r="C2554" s="49" t="s">
        <v>13280</v>
      </c>
      <c r="D2554" s="115">
        <v>33161.0</v>
      </c>
      <c r="E2554" s="94" t="s">
        <v>13281</v>
      </c>
      <c r="F2554" s="50" t="s">
        <v>101</v>
      </c>
      <c r="G2554" s="85"/>
      <c r="H2554" s="49" t="s">
        <v>13282</v>
      </c>
      <c r="I2554" s="49" t="s">
        <v>13038</v>
      </c>
      <c r="J2554" s="69" t="s">
        <v>11</v>
      </c>
      <c r="K2554" s="86"/>
      <c r="L2554" s="52">
        <v>8.9650934176E10</v>
      </c>
      <c r="M2554" s="85"/>
      <c r="N2554" s="129"/>
      <c r="O2554" s="40" t="s">
        <v>717</v>
      </c>
      <c r="P2554" s="81"/>
      <c r="Q2554" s="50" t="s">
        <v>139</v>
      </c>
      <c r="R2554" s="81"/>
      <c r="S2554" s="66"/>
      <c r="T2554" s="66"/>
      <c r="U2554" s="66"/>
      <c r="V2554" s="49" t="s">
        <v>13283</v>
      </c>
      <c r="W2554" s="66"/>
      <c r="X2554" s="66"/>
      <c r="Y2554" s="66"/>
      <c r="Z2554" s="81"/>
      <c r="AA2554" s="66"/>
      <c r="AB2554" s="81"/>
      <c r="AC2554" s="81"/>
      <c r="AD2554" s="66"/>
      <c r="AE2554" s="56"/>
      <c r="AF2554" s="93"/>
      <c r="AG2554" s="93"/>
      <c r="AH2554" s="93"/>
      <c r="AI2554" s="93"/>
      <c r="AJ2554" s="93"/>
      <c r="AK2554" s="93"/>
    </row>
    <row r="2555" ht="26.25" customHeight="1">
      <c r="A2555" s="40">
        <v>2432.0</v>
      </c>
      <c r="B2555" s="49" t="s">
        <v>13284</v>
      </c>
      <c r="C2555" s="49" t="s">
        <v>13285</v>
      </c>
      <c r="D2555" s="115">
        <v>35018.0</v>
      </c>
      <c r="E2555" s="94" t="s">
        <v>13286</v>
      </c>
      <c r="F2555" s="50" t="s">
        <v>101</v>
      </c>
      <c r="G2555" s="85"/>
      <c r="H2555" s="49" t="s">
        <v>13287</v>
      </c>
      <c r="I2555" s="49" t="s">
        <v>248</v>
      </c>
      <c r="J2555" s="69" t="s">
        <v>11</v>
      </c>
      <c r="K2555" s="86"/>
      <c r="L2555" s="52">
        <v>8.95385745851E11</v>
      </c>
      <c r="M2555" s="85"/>
      <c r="N2555" s="129"/>
      <c r="O2555" s="40" t="s">
        <v>717</v>
      </c>
      <c r="P2555" s="81"/>
      <c r="Q2555" s="50" t="s">
        <v>139</v>
      </c>
      <c r="R2555" s="81"/>
      <c r="S2555" s="66"/>
      <c r="T2555" s="66"/>
      <c r="U2555" s="66"/>
      <c r="V2555" s="49" t="s">
        <v>13288</v>
      </c>
      <c r="W2555" s="66"/>
      <c r="X2555" s="66"/>
      <c r="Y2555" s="66"/>
      <c r="Z2555" s="81"/>
      <c r="AA2555" s="66"/>
      <c r="AB2555" s="81"/>
      <c r="AC2555" s="81"/>
      <c r="AD2555" s="66"/>
      <c r="AE2555" s="56"/>
      <c r="AF2555" s="93"/>
      <c r="AG2555" s="93"/>
      <c r="AH2555" s="93"/>
      <c r="AI2555" s="93"/>
      <c r="AJ2555" s="93"/>
      <c r="AK2555" s="93"/>
    </row>
    <row r="2556" ht="26.25" customHeight="1">
      <c r="A2556" s="40">
        <v>2433.0</v>
      </c>
      <c r="B2556" s="49" t="s">
        <v>13289</v>
      </c>
      <c r="C2556" s="49" t="s">
        <v>13290</v>
      </c>
      <c r="D2556" s="115">
        <v>34632.0</v>
      </c>
      <c r="E2556" s="94" t="s">
        <v>13291</v>
      </c>
      <c r="F2556" s="50" t="s">
        <v>101</v>
      </c>
      <c r="G2556" s="85"/>
      <c r="H2556" s="49" t="s">
        <v>13292</v>
      </c>
      <c r="I2556" s="49" t="s">
        <v>224</v>
      </c>
      <c r="J2556" s="69" t="s">
        <v>15</v>
      </c>
      <c r="K2556" s="86"/>
      <c r="L2556" s="52">
        <v>8.1212965344E10</v>
      </c>
      <c r="M2556" s="85"/>
      <c r="N2556" s="129"/>
      <c r="O2556" s="40" t="s">
        <v>717</v>
      </c>
      <c r="P2556" s="81"/>
      <c r="Q2556" s="50" t="s">
        <v>139</v>
      </c>
      <c r="R2556" s="81"/>
      <c r="S2556" s="66"/>
      <c r="T2556" s="66"/>
      <c r="U2556" s="66"/>
      <c r="V2556" s="49" t="s">
        <v>13293</v>
      </c>
      <c r="W2556" s="66"/>
      <c r="X2556" s="66"/>
      <c r="Y2556" s="66"/>
      <c r="Z2556" s="81"/>
      <c r="AA2556" s="66"/>
      <c r="AB2556" s="81"/>
      <c r="AC2556" s="81"/>
      <c r="AD2556" s="66"/>
      <c r="AE2556" s="56"/>
      <c r="AF2556" s="93"/>
      <c r="AG2556" s="93"/>
      <c r="AH2556" s="93"/>
      <c r="AI2556" s="93"/>
      <c r="AJ2556" s="93"/>
      <c r="AK2556" s="93"/>
    </row>
    <row r="2557" ht="26.25" customHeight="1">
      <c r="A2557" s="40">
        <v>2434.0</v>
      </c>
      <c r="B2557" s="49" t="s">
        <v>13294</v>
      </c>
      <c r="C2557" s="49" t="s">
        <v>13295</v>
      </c>
      <c r="D2557" s="115">
        <v>37014.0</v>
      </c>
      <c r="E2557" s="115"/>
      <c r="F2557" s="50" t="s">
        <v>119</v>
      </c>
      <c r="G2557" s="85"/>
      <c r="H2557" s="49" t="s">
        <v>13296</v>
      </c>
      <c r="I2557" s="49" t="s">
        <v>13297</v>
      </c>
      <c r="J2557" s="69" t="s">
        <v>2356</v>
      </c>
      <c r="K2557" s="86"/>
      <c r="L2557" s="52">
        <v>8.1311714634E10</v>
      </c>
      <c r="M2557" s="130"/>
      <c r="N2557" s="129"/>
      <c r="O2557" s="40" t="s">
        <v>717</v>
      </c>
      <c r="P2557" s="81"/>
      <c r="Q2557" s="50" t="s">
        <v>139</v>
      </c>
      <c r="R2557" s="81"/>
      <c r="S2557" s="66"/>
      <c r="T2557" s="66"/>
      <c r="U2557" s="66"/>
      <c r="V2557" s="49" t="s">
        <v>13298</v>
      </c>
      <c r="W2557" s="66"/>
      <c r="X2557" s="66"/>
      <c r="Y2557" s="66"/>
      <c r="Z2557" s="81"/>
      <c r="AA2557" s="66"/>
      <c r="AB2557" s="81"/>
      <c r="AC2557" s="81"/>
      <c r="AD2557" s="66"/>
      <c r="AE2557" s="56"/>
      <c r="AF2557" s="93"/>
      <c r="AG2557" s="93"/>
      <c r="AH2557" s="93"/>
      <c r="AI2557" s="93"/>
      <c r="AJ2557" s="93"/>
      <c r="AK2557" s="93"/>
    </row>
    <row r="2558" ht="26.25" customHeight="1">
      <c r="A2558" s="10">
        <f>A2557+1</f>
        <v>2435</v>
      </c>
      <c r="B2558" s="59"/>
      <c r="C2558" s="60" t="s">
        <v>13299</v>
      </c>
      <c r="D2558" s="61">
        <v>36692.0</v>
      </c>
      <c r="E2558" s="62" t="s">
        <v>13300</v>
      </c>
      <c r="F2558" s="63" t="s">
        <v>119</v>
      </c>
      <c r="G2558" s="60" t="s">
        <v>102</v>
      </c>
      <c r="H2558" s="60" t="s">
        <v>13301</v>
      </c>
      <c r="I2558" s="60" t="s">
        <v>32</v>
      </c>
      <c r="J2558" s="60" t="s">
        <v>11</v>
      </c>
      <c r="K2558" s="60" t="s">
        <v>314</v>
      </c>
      <c r="L2558" s="64">
        <v>8.8293664123E10</v>
      </c>
      <c r="M2558" s="64">
        <v>8.5710303459E10</v>
      </c>
      <c r="N2558" s="60" t="s">
        <v>13302</v>
      </c>
      <c r="O2558" s="60" t="s">
        <v>4</v>
      </c>
      <c r="P2558" s="60" t="s">
        <v>123</v>
      </c>
      <c r="Q2558" s="60" t="s">
        <v>139</v>
      </c>
      <c r="R2558" s="60" t="s">
        <v>158</v>
      </c>
      <c r="S2558" s="66"/>
      <c r="T2558" s="60" t="s">
        <v>167</v>
      </c>
      <c r="U2558" s="60" t="s">
        <v>13303</v>
      </c>
      <c r="V2558" s="60" t="s">
        <v>13304</v>
      </c>
      <c r="W2558" s="60" t="s">
        <v>593</v>
      </c>
      <c r="X2558" s="60" t="s">
        <v>13305</v>
      </c>
      <c r="Y2558" s="65" t="s">
        <v>13306</v>
      </c>
      <c r="Z2558" s="60" t="s">
        <v>13307</v>
      </c>
      <c r="AA2558" s="65" t="s">
        <v>13308</v>
      </c>
      <c r="AB2558" s="65" t="s">
        <v>13309</v>
      </c>
      <c r="AC2558" s="60" t="s">
        <v>13310</v>
      </c>
      <c r="AD2558" s="66"/>
      <c r="AE2558" s="66"/>
      <c r="AF2558" s="93"/>
      <c r="AG2558" s="93"/>
      <c r="AH2558" s="93"/>
      <c r="AI2558" s="93"/>
      <c r="AJ2558" s="93"/>
      <c r="AK2558" s="93"/>
    </row>
    <row r="2559" ht="26.25" customHeight="1">
      <c r="A2559" s="40">
        <v>2435.0</v>
      </c>
      <c r="B2559" s="49" t="s">
        <v>13311</v>
      </c>
      <c r="C2559" s="49" t="s">
        <v>13312</v>
      </c>
      <c r="D2559" s="115">
        <v>37691.0</v>
      </c>
      <c r="E2559" s="131">
        <v>37928.0</v>
      </c>
      <c r="F2559" s="50" t="s">
        <v>119</v>
      </c>
      <c r="G2559" s="85"/>
      <c r="H2559" s="49" t="s">
        <v>13313</v>
      </c>
      <c r="I2559" s="49" t="s">
        <v>4655</v>
      </c>
      <c r="J2559" s="69" t="s">
        <v>15</v>
      </c>
      <c r="K2559" s="86"/>
      <c r="L2559" s="52">
        <v>8.7871173401E10</v>
      </c>
      <c r="M2559" s="85"/>
      <c r="N2559" s="129"/>
      <c r="O2559" s="40" t="s">
        <v>717</v>
      </c>
      <c r="P2559" s="81"/>
      <c r="Q2559" s="49" t="s">
        <v>13314</v>
      </c>
      <c r="R2559" s="81"/>
      <c r="S2559" s="66"/>
      <c r="T2559" s="66"/>
      <c r="U2559" s="66"/>
      <c r="V2559" s="49" t="s">
        <v>13315</v>
      </c>
      <c r="W2559" s="66"/>
      <c r="X2559" s="66"/>
      <c r="Y2559" s="66"/>
      <c r="Z2559" s="81"/>
      <c r="AA2559" s="66"/>
      <c r="AB2559" s="81"/>
      <c r="AC2559" s="81"/>
      <c r="AD2559" s="66"/>
      <c r="AE2559" s="56"/>
      <c r="AF2559" s="48"/>
      <c r="AG2559" s="48"/>
      <c r="AH2559" s="48"/>
      <c r="AI2559" s="48"/>
      <c r="AJ2559" s="48"/>
      <c r="AK2559" s="48"/>
    </row>
    <row r="2560" ht="26.25" customHeight="1">
      <c r="A2560" s="40">
        <v>2436.0</v>
      </c>
      <c r="B2560" s="49" t="s">
        <v>13316</v>
      </c>
      <c r="C2560" s="49" t="s">
        <v>13317</v>
      </c>
      <c r="D2560" s="115">
        <v>36070.0</v>
      </c>
      <c r="E2560" s="115"/>
      <c r="F2560" s="50" t="s">
        <v>119</v>
      </c>
      <c r="G2560" s="85"/>
      <c r="H2560" s="49" t="s">
        <v>13318</v>
      </c>
      <c r="I2560" s="49" t="s">
        <v>248</v>
      </c>
      <c r="J2560" s="69" t="s">
        <v>11</v>
      </c>
      <c r="K2560" s="86"/>
      <c r="L2560" s="52">
        <v>8.7722657848E10</v>
      </c>
      <c r="M2560" s="85"/>
      <c r="N2560" s="129"/>
      <c r="O2560" s="40" t="s">
        <v>717</v>
      </c>
      <c r="P2560" s="81"/>
      <c r="Q2560" s="49" t="s">
        <v>1168</v>
      </c>
      <c r="R2560" s="81"/>
      <c r="S2560" s="66"/>
      <c r="T2560" s="66"/>
      <c r="U2560" s="66"/>
      <c r="V2560" s="49" t="s">
        <v>1366</v>
      </c>
      <c r="W2560" s="66"/>
      <c r="X2560" s="66"/>
      <c r="Y2560" s="66"/>
      <c r="Z2560" s="81"/>
      <c r="AA2560" s="66"/>
      <c r="AB2560" s="81"/>
      <c r="AC2560" s="81"/>
      <c r="AD2560" s="66"/>
      <c r="AE2560" s="56"/>
      <c r="AF2560" s="48"/>
      <c r="AG2560" s="48"/>
      <c r="AH2560" s="48"/>
      <c r="AI2560" s="48"/>
      <c r="AJ2560" s="48"/>
      <c r="AK2560" s="48"/>
    </row>
    <row r="2561" ht="26.25" customHeight="1">
      <c r="A2561" s="40">
        <v>2437.0</v>
      </c>
      <c r="B2561" s="49" t="s">
        <v>13319</v>
      </c>
      <c r="C2561" s="49" t="s">
        <v>13320</v>
      </c>
      <c r="D2561" s="115">
        <v>44608.0</v>
      </c>
      <c r="E2561" s="94" t="s">
        <v>13321</v>
      </c>
      <c r="F2561" s="50" t="s">
        <v>101</v>
      </c>
      <c r="G2561" s="85"/>
      <c r="H2561" s="49" t="s">
        <v>13322</v>
      </c>
      <c r="I2561" s="49" t="s">
        <v>13</v>
      </c>
      <c r="J2561" s="69" t="s">
        <v>13</v>
      </c>
      <c r="K2561" s="86"/>
      <c r="L2561" s="52">
        <v>8.5349883886E10</v>
      </c>
      <c r="M2561" s="85"/>
      <c r="N2561" s="129"/>
      <c r="O2561" s="40" t="s">
        <v>717</v>
      </c>
      <c r="P2561" s="81"/>
      <c r="Q2561" s="50" t="s">
        <v>139</v>
      </c>
      <c r="R2561" s="81"/>
      <c r="S2561" s="66"/>
      <c r="T2561" s="66"/>
      <c r="U2561" s="66"/>
      <c r="V2561" s="49" t="s">
        <v>3386</v>
      </c>
      <c r="W2561" s="66"/>
      <c r="X2561" s="66"/>
      <c r="Y2561" s="66"/>
      <c r="Z2561" s="81"/>
      <c r="AA2561" s="66"/>
      <c r="AB2561" s="81"/>
      <c r="AC2561" s="81"/>
      <c r="AD2561" s="66"/>
      <c r="AE2561" s="56"/>
      <c r="AF2561" s="48"/>
      <c r="AG2561" s="48"/>
      <c r="AH2561" s="48"/>
      <c r="AI2561" s="48"/>
      <c r="AJ2561" s="48"/>
      <c r="AK2561" s="48"/>
    </row>
    <row r="2562" ht="26.25" customHeight="1">
      <c r="A2562" s="40">
        <v>2438.0</v>
      </c>
      <c r="B2562" s="49" t="s">
        <v>13323</v>
      </c>
      <c r="C2562" s="49" t="s">
        <v>13324</v>
      </c>
      <c r="D2562" s="115">
        <v>34602.0</v>
      </c>
      <c r="E2562" s="94" t="s">
        <v>13325</v>
      </c>
      <c r="F2562" s="50" t="s">
        <v>101</v>
      </c>
      <c r="G2562" s="85"/>
      <c r="H2562" s="49" t="s">
        <v>13326</v>
      </c>
      <c r="I2562" s="49" t="s">
        <v>1048</v>
      </c>
      <c r="J2562" s="69" t="s">
        <v>13</v>
      </c>
      <c r="K2562" s="86"/>
      <c r="L2562" s="52">
        <v>8.1219461851E10</v>
      </c>
      <c r="M2562" s="85"/>
      <c r="N2562" s="129"/>
      <c r="O2562" s="40" t="s">
        <v>717</v>
      </c>
      <c r="P2562" s="81"/>
      <c r="Q2562" s="50" t="s">
        <v>139</v>
      </c>
      <c r="R2562" s="81"/>
      <c r="S2562" s="66"/>
      <c r="T2562" s="66"/>
      <c r="U2562" s="66"/>
      <c r="V2562" s="49" t="s">
        <v>13327</v>
      </c>
      <c r="W2562" s="66"/>
      <c r="X2562" s="66"/>
      <c r="Y2562" s="66"/>
      <c r="Z2562" s="81"/>
      <c r="AA2562" s="66"/>
      <c r="AB2562" s="81"/>
      <c r="AC2562" s="81"/>
      <c r="AD2562" s="66"/>
      <c r="AE2562" s="56"/>
      <c r="AF2562" s="48"/>
      <c r="AG2562" s="48"/>
      <c r="AH2562" s="48"/>
      <c r="AI2562" s="48"/>
      <c r="AJ2562" s="48"/>
      <c r="AK2562" s="48"/>
    </row>
    <row r="2563" ht="26.25" customHeight="1">
      <c r="A2563" s="40">
        <v>2439.0</v>
      </c>
      <c r="B2563" s="49" t="s">
        <v>13328</v>
      </c>
      <c r="C2563" s="49" t="s">
        <v>13329</v>
      </c>
      <c r="D2563" s="115">
        <v>35544.0</v>
      </c>
      <c r="E2563" s="94" t="s">
        <v>13330</v>
      </c>
      <c r="F2563" s="50" t="s">
        <v>119</v>
      </c>
      <c r="G2563" s="85"/>
      <c r="H2563" s="49" t="s">
        <v>13331</v>
      </c>
      <c r="I2563" s="49" t="s">
        <v>7868</v>
      </c>
      <c r="J2563" s="69" t="s">
        <v>24</v>
      </c>
      <c r="K2563" s="86"/>
      <c r="L2563" s="52">
        <v>8.386361666E10</v>
      </c>
      <c r="M2563" s="85"/>
      <c r="N2563" s="129"/>
      <c r="O2563" s="40" t="s">
        <v>4</v>
      </c>
      <c r="P2563" s="81"/>
      <c r="Q2563" s="50" t="s">
        <v>139</v>
      </c>
      <c r="R2563" s="81"/>
      <c r="S2563" s="66"/>
      <c r="T2563" s="66"/>
      <c r="U2563" s="66"/>
      <c r="V2563" s="49" t="s">
        <v>13332</v>
      </c>
      <c r="W2563" s="66"/>
      <c r="X2563" s="66"/>
      <c r="Y2563" s="66"/>
      <c r="Z2563" s="81"/>
      <c r="AA2563" s="66"/>
      <c r="AB2563" s="81"/>
      <c r="AC2563" s="81"/>
      <c r="AD2563" s="66"/>
      <c r="AE2563" s="56"/>
      <c r="AF2563" s="48"/>
      <c r="AG2563" s="48"/>
      <c r="AH2563" s="48"/>
      <c r="AI2563" s="48"/>
      <c r="AJ2563" s="48"/>
      <c r="AK2563" s="48"/>
    </row>
    <row r="2564" ht="26.25" customHeight="1">
      <c r="A2564" s="40">
        <v>2440.0</v>
      </c>
      <c r="B2564" s="49" t="s">
        <v>13333</v>
      </c>
      <c r="C2564" s="49" t="s">
        <v>13334</v>
      </c>
      <c r="D2564" s="115">
        <v>34769.0</v>
      </c>
      <c r="E2564" s="115"/>
      <c r="F2564" s="50" t="s">
        <v>119</v>
      </c>
      <c r="G2564" s="85"/>
      <c r="H2564" s="49" t="s">
        <v>13335</v>
      </c>
      <c r="I2564" s="49" t="s">
        <v>151</v>
      </c>
      <c r="J2564" s="69" t="s">
        <v>11</v>
      </c>
      <c r="K2564" s="86"/>
      <c r="L2564" s="52">
        <v>8.2133770602E10</v>
      </c>
      <c r="M2564" s="85"/>
      <c r="N2564" s="129"/>
      <c r="O2564" s="40" t="s">
        <v>717</v>
      </c>
      <c r="P2564" s="81"/>
      <c r="Q2564" s="50" t="s">
        <v>139</v>
      </c>
      <c r="R2564" s="81"/>
      <c r="S2564" s="66"/>
      <c r="T2564" s="66"/>
      <c r="U2564" s="66"/>
      <c r="V2564" s="49" t="s">
        <v>13336</v>
      </c>
      <c r="W2564" s="66"/>
      <c r="X2564" s="66"/>
      <c r="Y2564" s="66"/>
      <c r="Z2564" s="81"/>
      <c r="AA2564" s="66"/>
      <c r="AB2564" s="81"/>
      <c r="AC2564" s="81"/>
      <c r="AD2564" s="66"/>
      <c r="AE2564" s="56"/>
      <c r="AF2564" s="48"/>
      <c r="AG2564" s="48"/>
      <c r="AH2564" s="48"/>
      <c r="AI2564" s="48"/>
      <c r="AJ2564" s="48"/>
      <c r="AK2564" s="48"/>
    </row>
    <row r="2565" ht="26.25" customHeight="1">
      <c r="A2565" s="40">
        <v>2441.0</v>
      </c>
      <c r="B2565" s="49" t="s">
        <v>13337</v>
      </c>
      <c r="C2565" s="49" t="s">
        <v>13338</v>
      </c>
      <c r="D2565" s="115">
        <v>35971.0</v>
      </c>
      <c r="E2565" s="94" t="s">
        <v>13339</v>
      </c>
      <c r="F2565" s="50" t="s">
        <v>101</v>
      </c>
      <c r="G2565" s="85"/>
      <c r="H2565" s="49" t="s">
        <v>13340</v>
      </c>
      <c r="I2565" s="49" t="s">
        <v>1996</v>
      </c>
      <c r="J2565" s="69" t="s">
        <v>15</v>
      </c>
      <c r="K2565" s="86"/>
      <c r="L2565" s="52">
        <v>8.1386579949E10</v>
      </c>
      <c r="M2565" s="130"/>
      <c r="N2565" s="129"/>
      <c r="O2565" s="40" t="s">
        <v>4</v>
      </c>
      <c r="P2565" s="81"/>
      <c r="Q2565" s="50" t="s">
        <v>139</v>
      </c>
      <c r="R2565" s="81"/>
      <c r="S2565" s="66"/>
      <c r="T2565" s="66"/>
      <c r="U2565" s="66"/>
      <c r="V2565" s="49" t="s">
        <v>12449</v>
      </c>
      <c r="W2565" s="66"/>
      <c r="X2565" s="66"/>
      <c r="Y2565" s="66"/>
      <c r="Z2565" s="81"/>
      <c r="AA2565" s="66"/>
      <c r="AB2565" s="81"/>
      <c r="AC2565" s="81"/>
      <c r="AD2565" s="66"/>
      <c r="AE2565" s="56"/>
      <c r="AF2565" s="56"/>
      <c r="AG2565" s="56"/>
      <c r="AH2565" s="56"/>
      <c r="AI2565" s="56"/>
      <c r="AJ2565" s="56"/>
      <c r="AK2565" s="56"/>
    </row>
    <row r="2566" ht="26.25" customHeight="1">
      <c r="A2566" s="10">
        <f>A2565+1</f>
        <v>2442</v>
      </c>
      <c r="B2566" s="56"/>
      <c r="C2566" s="66" t="s">
        <v>13341</v>
      </c>
      <c r="D2566" s="61">
        <v>37730.0</v>
      </c>
      <c r="E2566" s="62" t="s">
        <v>13342</v>
      </c>
      <c r="F2566" s="78" t="s">
        <v>101</v>
      </c>
      <c r="G2566" s="66" t="s">
        <v>102</v>
      </c>
      <c r="H2566" s="66" t="s">
        <v>13343</v>
      </c>
      <c r="I2566" s="66" t="s">
        <v>13344</v>
      </c>
      <c r="J2566" s="66" t="s">
        <v>11</v>
      </c>
      <c r="K2566" s="66" t="s">
        <v>105</v>
      </c>
      <c r="L2566" s="64">
        <v>8.577849577E10</v>
      </c>
      <c r="M2566" s="64">
        <v>8.1281967316E10</v>
      </c>
      <c r="N2566" s="66" t="s">
        <v>13345</v>
      </c>
      <c r="O2566" s="81" t="s">
        <v>106</v>
      </c>
      <c r="P2566" s="66" t="s">
        <v>123</v>
      </c>
      <c r="Q2566" s="66" t="s">
        <v>588</v>
      </c>
      <c r="R2566" s="66" t="s">
        <v>158</v>
      </c>
      <c r="S2566" s="66"/>
      <c r="T2566" s="66" t="s">
        <v>13346</v>
      </c>
      <c r="U2566" s="66" t="s">
        <v>1716</v>
      </c>
      <c r="V2566" s="66" t="s">
        <v>13347</v>
      </c>
      <c r="W2566" s="66" t="s">
        <v>593</v>
      </c>
      <c r="X2566" s="66" t="s">
        <v>13348</v>
      </c>
      <c r="Y2566" s="82" t="s">
        <v>13349</v>
      </c>
      <c r="Z2566" s="66" t="s">
        <v>13350</v>
      </c>
      <c r="AA2566" s="82" t="s">
        <v>13351</v>
      </c>
      <c r="AB2566" s="82" t="s">
        <v>13352</v>
      </c>
      <c r="AC2566" s="66" t="s">
        <v>13353</v>
      </c>
      <c r="AD2566" s="66"/>
      <c r="AE2566" s="82" t="s">
        <v>13354</v>
      </c>
      <c r="AF2566" s="56"/>
      <c r="AG2566" s="56"/>
      <c r="AH2566" s="56"/>
      <c r="AI2566" s="56"/>
      <c r="AJ2566" s="56"/>
      <c r="AK2566" s="56"/>
    </row>
    <row r="2567" ht="26.25" customHeight="1">
      <c r="A2567" s="40">
        <v>2442.0</v>
      </c>
      <c r="B2567" s="49" t="s">
        <v>13355</v>
      </c>
      <c r="C2567" s="49" t="s">
        <v>13356</v>
      </c>
      <c r="D2567" s="115">
        <v>35805.0</v>
      </c>
      <c r="E2567" s="115"/>
      <c r="F2567" s="50" t="s">
        <v>101</v>
      </c>
      <c r="G2567" s="85"/>
      <c r="H2567" s="49" t="s">
        <v>13357</v>
      </c>
      <c r="I2567" s="49" t="s">
        <v>248</v>
      </c>
      <c r="J2567" s="69" t="s">
        <v>11</v>
      </c>
      <c r="K2567" s="86"/>
      <c r="L2567" s="52">
        <v>8.9522288138E10</v>
      </c>
      <c r="M2567" s="85"/>
      <c r="N2567" s="129"/>
      <c r="O2567" s="40" t="s">
        <v>717</v>
      </c>
      <c r="P2567" s="81"/>
      <c r="Q2567" s="50" t="s">
        <v>139</v>
      </c>
      <c r="R2567" s="81"/>
      <c r="S2567" s="66"/>
      <c r="T2567" s="66"/>
      <c r="U2567" s="66"/>
      <c r="V2567" s="49" t="s">
        <v>13358</v>
      </c>
      <c r="W2567" s="66"/>
      <c r="X2567" s="66"/>
      <c r="Y2567" s="66"/>
      <c r="Z2567" s="81"/>
      <c r="AA2567" s="66"/>
      <c r="AB2567" s="81"/>
      <c r="AC2567" s="81"/>
      <c r="AD2567" s="66"/>
      <c r="AE2567" s="56"/>
      <c r="AF2567" s="56"/>
      <c r="AG2567" s="56"/>
      <c r="AH2567" s="56"/>
      <c r="AI2567" s="56"/>
      <c r="AJ2567" s="56"/>
      <c r="AK2567" s="56"/>
    </row>
    <row r="2568" ht="26.25" customHeight="1">
      <c r="A2568" s="40">
        <v>2443.0</v>
      </c>
      <c r="B2568" s="49" t="s">
        <v>13359</v>
      </c>
      <c r="C2568" s="49" t="s">
        <v>13360</v>
      </c>
      <c r="D2568" s="115">
        <v>36661.0</v>
      </c>
      <c r="E2568" s="94" t="s">
        <v>2251</v>
      </c>
      <c r="F2568" s="50" t="s">
        <v>119</v>
      </c>
      <c r="G2568" s="85"/>
      <c r="H2568" s="49" t="s">
        <v>13361</v>
      </c>
      <c r="I2568" s="49" t="s">
        <v>13362</v>
      </c>
      <c r="J2568" s="69" t="s">
        <v>11</v>
      </c>
      <c r="K2568" s="86"/>
      <c r="L2568" s="52">
        <v>8.3898373958E10</v>
      </c>
      <c r="M2568" s="85"/>
      <c r="N2568" s="129"/>
      <c r="O2568" s="40" t="s">
        <v>717</v>
      </c>
      <c r="P2568" s="81"/>
      <c r="Q2568" s="49" t="s">
        <v>1168</v>
      </c>
      <c r="R2568" s="81"/>
      <c r="S2568" s="66"/>
      <c r="T2568" s="66"/>
      <c r="U2568" s="66"/>
      <c r="V2568" s="49" t="s">
        <v>13363</v>
      </c>
      <c r="W2568" s="66"/>
      <c r="X2568" s="66"/>
      <c r="Y2568" s="66"/>
      <c r="Z2568" s="81"/>
      <c r="AA2568" s="66"/>
      <c r="AB2568" s="81"/>
      <c r="AC2568" s="81"/>
      <c r="AD2568" s="66"/>
      <c r="AE2568" s="56"/>
      <c r="AF2568" s="56"/>
      <c r="AG2568" s="56"/>
      <c r="AH2568" s="56"/>
      <c r="AI2568" s="56"/>
      <c r="AJ2568" s="56"/>
      <c r="AK2568" s="56"/>
    </row>
    <row r="2569" ht="26.25" customHeight="1">
      <c r="A2569" s="40">
        <v>2444.0</v>
      </c>
      <c r="B2569" s="49" t="s">
        <v>13364</v>
      </c>
      <c r="C2569" s="49" t="s">
        <v>13365</v>
      </c>
      <c r="D2569" s="115">
        <v>34314.0</v>
      </c>
      <c r="E2569" s="115"/>
      <c r="F2569" s="50" t="s">
        <v>101</v>
      </c>
      <c r="G2569" s="85"/>
      <c r="H2569" s="49" t="s">
        <v>13366</v>
      </c>
      <c r="I2569" s="49" t="s">
        <v>13367</v>
      </c>
      <c r="J2569" s="69" t="s">
        <v>11</v>
      </c>
      <c r="K2569" s="86"/>
      <c r="L2569" s="52">
        <v>8.3866531393E10</v>
      </c>
      <c r="M2569" s="85"/>
      <c r="N2569" s="129"/>
      <c r="O2569" s="40" t="s">
        <v>717</v>
      </c>
      <c r="P2569" s="81"/>
      <c r="Q2569" s="50" t="s">
        <v>139</v>
      </c>
      <c r="R2569" s="81"/>
      <c r="S2569" s="66"/>
      <c r="T2569" s="66"/>
      <c r="U2569" s="66"/>
      <c r="V2569" s="49" t="s">
        <v>7237</v>
      </c>
      <c r="W2569" s="66"/>
      <c r="X2569" s="66"/>
      <c r="Y2569" s="66"/>
      <c r="Z2569" s="81"/>
      <c r="AA2569" s="66"/>
      <c r="AB2569" s="81"/>
      <c r="AC2569" s="81"/>
      <c r="AD2569" s="66"/>
      <c r="AE2569" s="56"/>
      <c r="AF2569" s="56"/>
      <c r="AG2569" s="56"/>
      <c r="AH2569" s="56"/>
      <c r="AI2569" s="56"/>
      <c r="AJ2569" s="56"/>
      <c r="AK2569" s="56"/>
    </row>
    <row r="2570" ht="26.25" customHeight="1">
      <c r="A2570" s="40">
        <v>2445.0</v>
      </c>
      <c r="B2570" s="49" t="s">
        <v>13368</v>
      </c>
      <c r="C2570" s="49" t="s">
        <v>13369</v>
      </c>
      <c r="D2570" s="115">
        <v>35221.0</v>
      </c>
      <c r="E2570" s="115"/>
      <c r="F2570" s="50" t="s">
        <v>119</v>
      </c>
      <c r="G2570" s="85"/>
      <c r="H2570" s="49" t="s">
        <v>13370</v>
      </c>
      <c r="I2570" s="49" t="s">
        <v>13371</v>
      </c>
      <c r="J2570" s="69" t="s">
        <v>11</v>
      </c>
      <c r="K2570" s="86"/>
      <c r="L2570" s="52">
        <v>8.95605030005E11</v>
      </c>
      <c r="M2570" s="85"/>
      <c r="N2570" s="129"/>
      <c r="O2570" s="40" t="s">
        <v>717</v>
      </c>
      <c r="P2570" s="81"/>
      <c r="Q2570" s="50" t="s">
        <v>139</v>
      </c>
      <c r="R2570" s="81"/>
      <c r="S2570" s="66"/>
      <c r="T2570" s="66"/>
      <c r="U2570" s="66"/>
      <c r="V2570" s="49" t="s">
        <v>1636</v>
      </c>
      <c r="W2570" s="66"/>
      <c r="X2570" s="66"/>
      <c r="Y2570" s="66"/>
      <c r="Z2570" s="81"/>
      <c r="AA2570" s="66"/>
      <c r="AB2570" s="81"/>
      <c r="AC2570" s="81"/>
      <c r="AD2570" s="66"/>
      <c r="AE2570" s="56"/>
      <c r="AF2570" s="56"/>
      <c r="AG2570" s="56"/>
      <c r="AH2570" s="56"/>
      <c r="AI2570" s="56"/>
      <c r="AJ2570" s="56"/>
      <c r="AK2570" s="56"/>
    </row>
    <row r="2571" ht="26.25" customHeight="1">
      <c r="A2571" s="40">
        <v>2446.0</v>
      </c>
      <c r="B2571" s="49" t="s">
        <v>13372</v>
      </c>
      <c r="C2571" s="49" t="s">
        <v>13373</v>
      </c>
      <c r="D2571" s="115">
        <v>35897.0</v>
      </c>
      <c r="E2571" s="115"/>
      <c r="F2571" s="50" t="s">
        <v>101</v>
      </c>
      <c r="G2571" s="85"/>
      <c r="H2571" s="49" t="s">
        <v>13374</v>
      </c>
      <c r="I2571" s="49" t="s">
        <v>52</v>
      </c>
      <c r="J2571" s="69" t="s">
        <v>40</v>
      </c>
      <c r="K2571" s="86"/>
      <c r="L2571" s="52">
        <v>8.3141653377E10</v>
      </c>
      <c r="M2571" s="85"/>
      <c r="N2571" s="129"/>
      <c r="O2571" s="40" t="s">
        <v>717</v>
      </c>
      <c r="P2571" s="81"/>
      <c r="Q2571" s="50" t="s">
        <v>139</v>
      </c>
      <c r="R2571" s="81"/>
      <c r="S2571" s="66"/>
      <c r="T2571" s="66"/>
      <c r="U2571" s="66"/>
      <c r="V2571" s="49" t="s">
        <v>13375</v>
      </c>
      <c r="W2571" s="66"/>
      <c r="X2571" s="66"/>
      <c r="Y2571" s="66"/>
      <c r="Z2571" s="81"/>
      <c r="AA2571" s="66"/>
      <c r="AB2571" s="81"/>
      <c r="AC2571" s="81"/>
      <c r="AD2571" s="66"/>
      <c r="AE2571" s="56"/>
      <c r="AF2571" s="56"/>
      <c r="AG2571" s="56"/>
      <c r="AH2571" s="56"/>
      <c r="AI2571" s="56"/>
      <c r="AJ2571" s="56"/>
      <c r="AK2571" s="56"/>
    </row>
    <row r="2572" ht="26.25" customHeight="1">
      <c r="A2572" s="40">
        <v>2447.0</v>
      </c>
      <c r="B2572" s="49" t="s">
        <v>13376</v>
      </c>
      <c r="C2572" s="49" t="s">
        <v>13377</v>
      </c>
      <c r="D2572" s="115">
        <v>33824.0</v>
      </c>
      <c r="E2572" s="115"/>
      <c r="F2572" s="50" t="s">
        <v>101</v>
      </c>
      <c r="G2572" s="85"/>
      <c r="H2572" s="49" t="s">
        <v>13378</v>
      </c>
      <c r="I2572" s="49" t="s">
        <v>11968</v>
      </c>
      <c r="J2572" s="69" t="s">
        <v>11</v>
      </c>
      <c r="K2572" s="86"/>
      <c r="L2572" s="52">
        <v>8.986938761E9</v>
      </c>
      <c r="M2572" s="85"/>
      <c r="N2572" s="129"/>
      <c r="O2572" s="40" t="s">
        <v>717</v>
      </c>
      <c r="P2572" s="81"/>
      <c r="Q2572" s="49" t="s">
        <v>1168</v>
      </c>
      <c r="R2572" s="81"/>
      <c r="S2572" s="66"/>
      <c r="T2572" s="66"/>
      <c r="U2572" s="66"/>
      <c r="V2572" s="49" t="s">
        <v>1244</v>
      </c>
      <c r="W2572" s="66"/>
      <c r="X2572" s="66"/>
      <c r="Y2572" s="66"/>
      <c r="Z2572" s="81"/>
      <c r="AA2572" s="66"/>
      <c r="AB2572" s="81"/>
      <c r="AC2572" s="81"/>
      <c r="AD2572" s="66"/>
      <c r="AE2572" s="56"/>
      <c r="AF2572" s="56"/>
      <c r="AG2572" s="56"/>
      <c r="AH2572" s="56"/>
      <c r="AI2572" s="56"/>
      <c r="AJ2572" s="56"/>
      <c r="AK2572" s="56"/>
    </row>
    <row r="2573" ht="26.25" customHeight="1">
      <c r="A2573" s="40">
        <v>2448.0</v>
      </c>
      <c r="B2573" s="49" t="s">
        <v>13379</v>
      </c>
      <c r="C2573" s="49" t="s">
        <v>13380</v>
      </c>
      <c r="D2573" s="115">
        <v>32414.0</v>
      </c>
      <c r="E2573" s="94" t="s">
        <v>13381</v>
      </c>
      <c r="F2573" s="50" t="s">
        <v>101</v>
      </c>
      <c r="G2573" s="85"/>
      <c r="H2573" s="49" t="s">
        <v>13382</v>
      </c>
      <c r="I2573" s="49" t="s">
        <v>2308</v>
      </c>
      <c r="J2573" s="69" t="s">
        <v>11</v>
      </c>
      <c r="K2573" s="86"/>
      <c r="L2573" s="52">
        <v>8.1947388583E10</v>
      </c>
      <c r="M2573" s="85"/>
      <c r="N2573" s="129"/>
      <c r="O2573" s="40" t="s">
        <v>717</v>
      </c>
      <c r="P2573" s="81"/>
      <c r="Q2573" s="50" t="s">
        <v>139</v>
      </c>
      <c r="R2573" s="81"/>
      <c r="S2573" s="66"/>
      <c r="T2573" s="66"/>
      <c r="U2573" s="66"/>
      <c r="V2573" s="49" t="s">
        <v>13383</v>
      </c>
      <c r="W2573" s="66"/>
      <c r="X2573" s="66"/>
      <c r="Y2573" s="66"/>
      <c r="Z2573" s="81"/>
      <c r="AA2573" s="66"/>
      <c r="AB2573" s="81"/>
      <c r="AC2573" s="81"/>
      <c r="AD2573" s="66"/>
      <c r="AE2573" s="56"/>
      <c r="AF2573" s="56"/>
      <c r="AG2573" s="56"/>
      <c r="AH2573" s="56"/>
      <c r="AI2573" s="56"/>
      <c r="AJ2573" s="56"/>
      <c r="AK2573" s="56"/>
    </row>
    <row r="2574" ht="26.25" customHeight="1">
      <c r="A2574" s="40">
        <v>2449.0</v>
      </c>
      <c r="B2574" s="49" t="s">
        <v>13384</v>
      </c>
      <c r="C2574" s="49" t="s">
        <v>13385</v>
      </c>
      <c r="D2574" s="115">
        <v>37035.0</v>
      </c>
      <c r="E2574" s="94" t="s">
        <v>13386</v>
      </c>
      <c r="F2574" s="50" t="s">
        <v>101</v>
      </c>
      <c r="G2574" s="85"/>
      <c r="H2574" s="49" t="s">
        <v>13387</v>
      </c>
      <c r="I2574" s="49" t="s">
        <v>1832</v>
      </c>
      <c r="J2574" s="69" t="s">
        <v>11</v>
      </c>
      <c r="K2574" s="86"/>
      <c r="L2574" s="52">
        <v>8.5654724775E10</v>
      </c>
      <c r="M2574" s="85"/>
      <c r="N2574" s="129"/>
      <c r="O2574" s="40" t="s">
        <v>717</v>
      </c>
      <c r="P2574" s="81"/>
      <c r="Q2574" s="50" t="s">
        <v>139</v>
      </c>
      <c r="R2574" s="81"/>
      <c r="S2574" s="66"/>
      <c r="T2574" s="66"/>
      <c r="U2574" s="66"/>
      <c r="V2574" s="49" t="s">
        <v>13388</v>
      </c>
      <c r="W2574" s="66"/>
      <c r="X2574" s="66"/>
      <c r="Y2574" s="66"/>
      <c r="Z2574" s="81"/>
      <c r="AA2574" s="66"/>
      <c r="AB2574" s="81"/>
      <c r="AC2574" s="81"/>
      <c r="AD2574" s="66"/>
      <c r="AE2574" s="56"/>
      <c r="AF2574" s="56"/>
      <c r="AG2574" s="56"/>
      <c r="AH2574" s="56"/>
      <c r="AI2574" s="56"/>
      <c r="AJ2574" s="56"/>
      <c r="AK2574" s="56"/>
    </row>
    <row r="2575" ht="26.25" customHeight="1">
      <c r="A2575" s="40">
        <v>2450.0</v>
      </c>
      <c r="B2575" s="49" t="s">
        <v>13389</v>
      </c>
      <c r="C2575" s="49" t="s">
        <v>13390</v>
      </c>
      <c r="D2575" s="115">
        <v>36843.0</v>
      </c>
      <c r="E2575" s="94" t="s">
        <v>13391</v>
      </c>
      <c r="F2575" s="50" t="s">
        <v>101</v>
      </c>
      <c r="G2575" s="85"/>
      <c r="H2575" s="49" t="s">
        <v>13392</v>
      </c>
      <c r="I2575" s="49" t="s">
        <v>5001</v>
      </c>
      <c r="J2575" s="69" t="s">
        <v>16</v>
      </c>
      <c r="K2575" s="86"/>
      <c r="L2575" s="52">
        <v>8.1574959098E10</v>
      </c>
      <c r="M2575" s="85"/>
      <c r="N2575" s="129"/>
      <c r="O2575" s="40" t="s">
        <v>717</v>
      </c>
      <c r="P2575" s="81"/>
      <c r="Q2575" s="49" t="s">
        <v>1168</v>
      </c>
      <c r="R2575" s="81"/>
      <c r="S2575" s="66"/>
      <c r="T2575" s="66"/>
      <c r="U2575" s="66"/>
      <c r="V2575" s="49" t="s">
        <v>13393</v>
      </c>
      <c r="W2575" s="66"/>
      <c r="X2575" s="66"/>
      <c r="Y2575" s="66"/>
      <c r="Z2575" s="81"/>
      <c r="AA2575" s="66"/>
      <c r="AB2575" s="81"/>
      <c r="AC2575" s="81"/>
      <c r="AD2575" s="66"/>
      <c r="AE2575" s="56"/>
      <c r="AF2575" s="56"/>
      <c r="AG2575" s="56"/>
      <c r="AH2575" s="56"/>
      <c r="AI2575" s="56"/>
      <c r="AJ2575" s="56"/>
      <c r="AK2575" s="56"/>
    </row>
    <row r="2576" ht="26.25" customHeight="1">
      <c r="A2576" s="40">
        <v>2451.0</v>
      </c>
      <c r="B2576" s="49" t="s">
        <v>13394</v>
      </c>
      <c r="C2576" s="49" t="s">
        <v>13395</v>
      </c>
      <c r="D2576" s="115">
        <v>35547.0</v>
      </c>
      <c r="E2576" s="94" t="s">
        <v>13396</v>
      </c>
      <c r="F2576" s="50" t="s">
        <v>101</v>
      </c>
      <c r="G2576" s="85"/>
      <c r="H2576" s="49" t="s">
        <v>13397</v>
      </c>
      <c r="I2576" s="49" t="s">
        <v>13398</v>
      </c>
      <c r="J2576" s="69" t="s">
        <v>11</v>
      </c>
      <c r="K2576" s="86"/>
      <c r="L2576" s="52">
        <v>8.9533123989E11</v>
      </c>
      <c r="M2576" s="130"/>
      <c r="N2576" s="129"/>
      <c r="O2576" s="40" t="s">
        <v>717</v>
      </c>
      <c r="P2576" s="81"/>
      <c r="Q2576" s="49" t="s">
        <v>1168</v>
      </c>
      <c r="R2576" s="81"/>
      <c r="S2576" s="66"/>
      <c r="T2576" s="66"/>
      <c r="U2576" s="66"/>
      <c r="V2576" s="49" t="s">
        <v>13399</v>
      </c>
      <c r="W2576" s="66"/>
      <c r="X2576" s="66"/>
      <c r="Y2576" s="66"/>
      <c r="Z2576" s="81"/>
      <c r="AA2576" s="66"/>
      <c r="AB2576" s="81"/>
      <c r="AC2576" s="81"/>
      <c r="AD2576" s="66"/>
      <c r="AE2576" s="56"/>
      <c r="AF2576" s="56"/>
      <c r="AG2576" s="56"/>
      <c r="AH2576" s="56"/>
      <c r="AI2576" s="56"/>
      <c r="AJ2576" s="56"/>
      <c r="AK2576" s="56"/>
    </row>
    <row r="2577" ht="26.25" customHeight="1">
      <c r="A2577" s="40">
        <v>2452.0</v>
      </c>
      <c r="B2577" s="49" t="s">
        <v>13400</v>
      </c>
      <c r="C2577" s="118" t="s">
        <v>13401</v>
      </c>
      <c r="D2577" s="68" t="s">
        <v>13402</v>
      </c>
      <c r="E2577" s="68"/>
      <c r="F2577" s="41" t="s">
        <v>101</v>
      </c>
      <c r="G2577" s="40" t="s">
        <v>102</v>
      </c>
      <c r="H2577" s="49" t="s">
        <v>13403</v>
      </c>
      <c r="I2577" s="49" t="s">
        <v>12060</v>
      </c>
      <c r="J2577" s="69" t="s">
        <v>24</v>
      </c>
      <c r="K2577" s="49" t="s">
        <v>105</v>
      </c>
      <c r="L2577" s="52">
        <v>8.5329984391E10</v>
      </c>
      <c r="M2577" s="40">
        <v>8.5329984391E10</v>
      </c>
      <c r="N2577" s="53" t="s">
        <v>13400</v>
      </c>
      <c r="O2577" s="40" t="s">
        <v>177</v>
      </c>
      <c r="P2577" s="49" t="s">
        <v>123</v>
      </c>
      <c r="Q2577" s="49" t="s">
        <v>3099</v>
      </c>
      <c r="R2577" s="49" t="s">
        <v>2180</v>
      </c>
      <c r="S2577" s="49" t="s">
        <v>1244</v>
      </c>
      <c r="T2577" s="49" t="s">
        <v>167</v>
      </c>
      <c r="U2577" s="49" t="s">
        <v>13404</v>
      </c>
      <c r="V2577" s="49" t="s">
        <v>13405</v>
      </c>
      <c r="W2577" s="49" t="s">
        <v>114</v>
      </c>
      <c r="X2577" s="49" t="s">
        <v>13406</v>
      </c>
      <c r="Y2577" s="55"/>
      <c r="Z2577" s="55"/>
      <c r="AA2577" s="55"/>
      <c r="AB2577" s="55"/>
      <c r="AC2577" s="55"/>
      <c r="AD2577" s="55"/>
      <c r="AE2577" s="56"/>
      <c r="AF2577" s="56"/>
      <c r="AG2577" s="56"/>
      <c r="AH2577" s="56"/>
      <c r="AI2577" s="56"/>
      <c r="AJ2577" s="56"/>
      <c r="AK2577" s="56"/>
    </row>
    <row r="2578" ht="26.25" customHeight="1">
      <c r="A2578" s="40">
        <v>2453.0</v>
      </c>
      <c r="B2578" s="49" t="s">
        <v>10235</v>
      </c>
      <c r="C2578" s="49" t="s">
        <v>13407</v>
      </c>
      <c r="D2578" s="115">
        <v>34538.0</v>
      </c>
      <c r="E2578" s="94" t="s">
        <v>363</v>
      </c>
      <c r="F2578" s="50" t="s">
        <v>119</v>
      </c>
      <c r="G2578" s="85"/>
      <c r="H2578" s="49" t="s">
        <v>13408</v>
      </c>
      <c r="I2578" s="49" t="s">
        <v>7402</v>
      </c>
      <c r="J2578" s="69" t="s">
        <v>11</v>
      </c>
      <c r="K2578" s="86"/>
      <c r="L2578" s="52">
        <v>8.999240966E9</v>
      </c>
      <c r="M2578" s="85"/>
      <c r="N2578" s="129"/>
      <c r="O2578" s="40" t="s">
        <v>717</v>
      </c>
      <c r="P2578" s="81"/>
      <c r="Q2578" s="49" t="s">
        <v>1168</v>
      </c>
      <c r="R2578" s="81"/>
      <c r="S2578" s="66"/>
      <c r="T2578" s="66"/>
      <c r="U2578" s="66"/>
      <c r="V2578" s="68">
        <v>0.0</v>
      </c>
      <c r="W2578" s="66"/>
      <c r="X2578" s="66"/>
      <c r="Y2578" s="66"/>
      <c r="Z2578" s="81"/>
      <c r="AA2578" s="66"/>
      <c r="AB2578" s="81"/>
      <c r="AC2578" s="81"/>
      <c r="AD2578" s="66"/>
      <c r="AE2578" s="56"/>
      <c r="AF2578" s="56"/>
      <c r="AG2578" s="56"/>
      <c r="AH2578" s="56"/>
      <c r="AI2578" s="56"/>
      <c r="AJ2578" s="56"/>
      <c r="AK2578" s="56"/>
    </row>
    <row r="2579" ht="26.25" customHeight="1">
      <c r="A2579" s="10">
        <f>A2578+1</f>
        <v>2454</v>
      </c>
      <c r="B2579" s="56"/>
      <c r="C2579" s="60" t="s">
        <v>13401</v>
      </c>
      <c r="D2579" s="61">
        <v>29625.0</v>
      </c>
      <c r="E2579" s="61"/>
      <c r="F2579" s="63" t="s">
        <v>101</v>
      </c>
      <c r="G2579" s="60" t="s">
        <v>606</v>
      </c>
      <c r="H2579" s="60" t="s">
        <v>13409</v>
      </c>
      <c r="I2579" s="60" t="s">
        <v>10497</v>
      </c>
      <c r="J2579" s="60" t="s">
        <v>16</v>
      </c>
      <c r="K2579" s="60" t="s">
        <v>105</v>
      </c>
      <c r="L2579" s="64">
        <v>8.5854779767E10</v>
      </c>
      <c r="M2579" s="64">
        <v>8.2337612312E10</v>
      </c>
      <c r="N2579" s="60" t="s">
        <v>13410</v>
      </c>
      <c r="O2579" s="81" t="s">
        <v>106</v>
      </c>
      <c r="P2579" s="60" t="s">
        <v>123</v>
      </c>
      <c r="Q2579" s="60" t="s">
        <v>588</v>
      </c>
      <c r="R2579" s="60" t="s">
        <v>158</v>
      </c>
      <c r="S2579" s="66"/>
      <c r="T2579" s="60" t="s">
        <v>6673</v>
      </c>
      <c r="U2579" s="60" t="s">
        <v>13411</v>
      </c>
      <c r="V2579" s="60" t="s">
        <v>13412</v>
      </c>
      <c r="W2579" s="60" t="s">
        <v>114</v>
      </c>
      <c r="X2579" s="60" t="s">
        <v>13413</v>
      </c>
      <c r="Y2579" s="65" t="s">
        <v>13414</v>
      </c>
      <c r="Z2579" s="66"/>
      <c r="AA2579" s="65" t="s">
        <v>13415</v>
      </c>
      <c r="AB2579" s="65" t="s">
        <v>13416</v>
      </c>
      <c r="AC2579" s="60" t="s">
        <v>13417</v>
      </c>
      <c r="AD2579" s="65" t="s">
        <v>13418</v>
      </c>
      <c r="AE2579" s="65" t="s">
        <v>13419</v>
      </c>
      <c r="AF2579" s="56"/>
      <c r="AG2579" s="56"/>
      <c r="AH2579" s="56"/>
      <c r="AI2579" s="56"/>
      <c r="AJ2579" s="56"/>
      <c r="AK2579" s="56"/>
    </row>
    <row r="2580" ht="26.25" customHeight="1">
      <c r="A2580" s="40">
        <v>2454.0</v>
      </c>
      <c r="B2580" s="49" t="s">
        <v>13420</v>
      </c>
      <c r="C2580" s="49" t="s">
        <v>13421</v>
      </c>
      <c r="D2580" s="115">
        <v>36922.0</v>
      </c>
      <c r="E2580" s="94" t="s">
        <v>13422</v>
      </c>
      <c r="F2580" s="50" t="s">
        <v>101</v>
      </c>
      <c r="G2580" s="85"/>
      <c r="H2580" s="49" t="s">
        <v>13423</v>
      </c>
      <c r="I2580" s="49" t="s">
        <v>751</v>
      </c>
      <c r="J2580" s="69" t="s">
        <v>15</v>
      </c>
      <c r="K2580" s="86"/>
      <c r="L2580" s="52">
        <v>8.5695627958E10</v>
      </c>
      <c r="M2580" s="85"/>
      <c r="N2580" s="129"/>
      <c r="O2580" s="40" t="s">
        <v>717</v>
      </c>
      <c r="P2580" s="81"/>
      <c r="Q2580" s="50" t="s">
        <v>139</v>
      </c>
      <c r="R2580" s="81"/>
      <c r="S2580" s="66"/>
      <c r="T2580" s="66"/>
      <c r="U2580" s="66"/>
      <c r="V2580" s="49" t="s">
        <v>13424</v>
      </c>
      <c r="W2580" s="66"/>
      <c r="X2580" s="66"/>
      <c r="Y2580" s="66"/>
      <c r="Z2580" s="81"/>
      <c r="AA2580" s="66"/>
      <c r="AB2580" s="81"/>
      <c r="AC2580" s="81"/>
      <c r="AD2580" s="66"/>
      <c r="AE2580" s="56"/>
      <c r="AF2580" s="56"/>
      <c r="AG2580" s="56"/>
      <c r="AH2580" s="56"/>
      <c r="AI2580" s="56"/>
      <c r="AJ2580" s="56"/>
      <c r="AK2580" s="56"/>
    </row>
    <row r="2581" ht="26.25" customHeight="1">
      <c r="A2581" s="10">
        <f>A2580+1</f>
        <v>2455</v>
      </c>
      <c r="B2581" s="56"/>
      <c r="C2581" s="60" t="s">
        <v>13425</v>
      </c>
      <c r="D2581" s="61">
        <v>35263.0</v>
      </c>
      <c r="E2581" s="62" t="s">
        <v>13426</v>
      </c>
      <c r="F2581" s="63" t="s">
        <v>101</v>
      </c>
      <c r="G2581" s="60" t="s">
        <v>102</v>
      </c>
      <c r="H2581" s="60" t="s">
        <v>13427</v>
      </c>
      <c r="I2581" s="60" t="s">
        <v>8070</v>
      </c>
      <c r="J2581" s="60" t="s">
        <v>16</v>
      </c>
      <c r="K2581" s="60" t="s">
        <v>105</v>
      </c>
      <c r="L2581" s="64">
        <v>8.7850629089E10</v>
      </c>
      <c r="M2581" s="64">
        <v>8.5708820688E10</v>
      </c>
      <c r="N2581" s="60" t="s">
        <v>13428</v>
      </c>
      <c r="O2581" s="81" t="s">
        <v>106</v>
      </c>
      <c r="P2581" s="60" t="s">
        <v>123</v>
      </c>
      <c r="Q2581" s="60" t="s">
        <v>316</v>
      </c>
      <c r="R2581" s="60" t="s">
        <v>158</v>
      </c>
      <c r="S2581" s="66"/>
      <c r="T2581" s="60" t="s">
        <v>1325</v>
      </c>
      <c r="U2581" s="60" t="s">
        <v>13429</v>
      </c>
      <c r="V2581" s="60" t="s">
        <v>13430</v>
      </c>
      <c r="W2581" s="60" t="s">
        <v>593</v>
      </c>
      <c r="X2581" s="60" t="s">
        <v>13431</v>
      </c>
      <c r="Y2581" s="65" t="s">
        <v>13432</v>
      </c>
      <c r="Z2581" s="60" t="s">
        <v>13433</v>
      </c>
      <c r="AA2581" s="65" t="s">
        <v>13434</v>
      </c>
      <c r="AB2581" s="65" t="s">
        <v>13435</v>
      </c>
      <c r="AC2581" s="60" t="s">
        <v>13436</v>
      </c>
      <c r="AD2581" s="65" t="s">
        <v>13437</v>
      </c>
      <c r="AE2581" s="66"/>
      <c r="AF2581" s="56"/>
      <c r="AG2581" s="56"/>
      <c r="AH2581" s="56"/>
      <c r="AI2581" s="56"/>
      <c r="AJ2581" s="56"/>
      <c r="AK2581" s="56"/>
    </row>
    <row r="2582" ht="26.25" customHeight="1">
      <c r="A2582" s="40">
        <v>2455.0</v>
      </c>
      <c r="B2582" s="49" t="s">
        <v>13438</v>
      </c>
      <c r="C2582" s="49" t="s">
        <v>13439</v>
      </c>
      <c r="D2582" s="115">
        <v>37069.0</v>
      </c>
      <c r="E2582" s="94" t="s">
        <v>13440</v>
      </c>
      <c r="F2582" s="50" t="s">
        <v>101</v>
      </c>
      <c r="G2582" s="85"/>
      <c r="H2582" s="49" t="s">
        <v>13441</v>
      </c>
      <c r="I2582" s="49" t="s">
        <v>13442</v>
      </c>
      <c r="J2582" s="69" t="s">
        <v>11</v>
      </c>
      <c r="K2582" s="86"/>
      <c r="L2582" s="52">
        <v>8.5894052872E10</v>
      </c>
      <c r="M2582" s="85"/>
      <c r="N2582" s="129"/>
      <c r="O2582" s="40" t="s">
        <v>717</v>
      </c>
      <c r="P2582" s="81"/>
      <c r="Q2582" s="50" t="s">
        <v>139</v>
      </c>
      <c r="R2582" s="81"/>
      <c r="S2582" s="66"/>
      <c r="T2582" s="66"/>
      <c r="U2582" s="66"/>
      <c r="V2582" s="49" t="s">
        <v>13443</v>
      </c>
      <c r="W2582" s="66"/>
      <c r="X2582" s="66"/>
      <c r="Y2582" s="66"/>
      <c r="Z2582" s="81"/>
      <c r="AA2582" s="66"/>
      <c r="AB2582" s="81"/>
      <c r="AC2582" s="81"/>
      <c r="AD2582" s="66"/>
      <c r="AE2582" s="56"/>
      <c r="AF2582" s="56"/>
      <c r="AG2582" s="56"/>
      <c r="AH2582" s="56"/>
      <c r="AI2582" s="56"/>
      <c r="AJ2582" s="56"/>
      <c r="AK2582" s="56"/>
    </row>
    <row r="2583" ht="26.25" customHeight="1">
      <c r="A2583" s="40">
        <v>2456.0</v>
      </c>
      <c r="B2583" s="49" t="s">
        <v>13444</v>
      </c>
      <c r="C2583" s="49" t="s">
        <v>13445</v>
      </c>
      <c r="D2583" s="115">
        <v>36647.0</v>
      </c>
      <c r="E2583" s="115"/>
      <c r="F2583" s="50" t="s">
        <v>101</v>
      </c>
      <c r="G2583" s="85"/>
      <c r="H2583" s="49" t="s">
        <v>13446</v>
      </c>
      <c r="I2583" s="49" t="s">
        <v>10497</v>
      </c>
      <c r="J2583" s="69" t="s">
        <v>16</v>
      </c>
      <c r="K2583" s="86"/>
      <c r="L2583" s="52">
        <v>8.2139460645E10</v>
      </c>
      <c r="M2583" s="85"/>
      <c r="N2583" s="129"/>
      <c r="O2583" s="40" t="s">
        <v>717</v>
      </c>
      <c r="P2583" s="81"/>
      <c r="Q2583" s="50" t="s">
        <v>139</v>
      </c>
      <c r="R2583" s="81"/>
      <c r="S2583" s="66"/>
      <c r="T2583" s="66"/>
      <c r="U2583" s="66"/>
      <c r="V2583" s="49" t="s">
        <v>13447</v>
      </c>
      <c r="W2583" s="66"/>
      <c r="X2583" s="66"/>
      <c r="Y2583" s="66"/>
      <c r="Z2583" s="81"/>
      <c r="AA2583" s="66"/>
      <c r="AB2583" s="81"/>
      <c r="AC2583" s="81"/>
      <c r="AD2583" s="66"/>
      <c r="AE2583" s="56"/>
      <c r="AF2583" s="56"/>
      <c r="AG2583" s="56"/>
      <c r="AH2583" s="56"/>
      <c r="AI2583" s="56"/>
      <c r="AJ2583" s="56"/>
      <c r="AK2583" s="56"/>
    </row>
    <row r="2584" ht="26.25" customHeight="1">
      <c r="A2584" s="40">
        <v>2457.0</v>
      </c>
      <c r="B2584" s="49" t="s">
        <v>13448</v>
      </c>
      <c r="C2584" s="49" t="s">
        <v>13449</v>
      </c>
      <c r="D2584" s="115">
        <v>37010.0</v>
      </c>
      <c r="E2584" s="131">
        <v>37138.0</v>
      </c>
      <c r="F2584" s="50" t="s">
        <v>101</v>
      </c>
      <c r="G2584" s="85"/>
      <c r="H2584" s="49" t="s">
        <v>13450</v>
      </c>
      <c r="I2584" s="49" t="s">
        <v>13451</v>
      </c>
      <c r="J2584" s="69" t="s">
        <v>16</v>
      </c>
      <c r="K2584" s="86"/>
      <c r="L2584" s="52">
        <v>8.2228153282E10</v>
      </c>
      <c r="M2584" s="85"/>
      <c r="N2584" s="129"/>
      <c r="O2584" s="40" t="s">
        <v>717</v>
      </c>
      <c r="P2584" s="81"/>
      <c r="Q2584" s="50" t="s">
        <v>139</v>
      </c>
      <c r="R2584" s="81"/>
      <c r="S2584" s="66"/>
      <c r="T2584" s="66"/>
      <c r="U2584" s="66"/>
      <c r="V2584" s="49" t="s">
        <v>12434</v>
      </c>
      <c r="W2584" s="66"/>
      <c r="X2584" s="66"/>
      <c r="Y2584" s="66"/>
      <c r="Z2584" s="81"/>
      <c r="AA2584" s="66"/>
      <c r="AB2584" s="81"/>
      <c r="AC2584" s="81"/>
      <c r="AD2584" s="66"/>
      <c r="AE2584" s="56"/>
      <c r="AF2584" s="56"/>
      <c r="AG2584" s="56"/>
      <c r="AH2584" s="56"/>
      <c r="AI2584" s="56"/>
      <c r="AJ2584" s="56"/>
      <c r="AK2584" s="56"/>
    </row>
    <row r="2585" ht="26.25" customHeight="1">
      <c r="A2585" s="40">
        <v>2458.0</v>
      </c>
      <c r="B2585" s="49" t="s">
        <v>13452</v>
      </c>
      <c r="C2585" s="49" t="s">
        <v>13453</v>
      </c>
      <c r="D2585" s="115">
        <v>34812.0</v>
      </c>
      <c r="E2585" s="94" t="s">
        <v>13454</v>
      </c>
      <c r="F2585" s="50" t="s">
        <v>101</v>
      </c>
      <c r="G2585" s="85"/>
      <c r="H2585" s="49" t="s">
        <v>13455</v>
      </c>
      <c r="I2585" s="49" t="s">
        <v>13456</v>
      </c>
      <c r="J2585" s="69" t="s">
        <v>31</v>
      </c>
      <c r="K2585" s="86"/>
      <c r="L2585" s="52">
        <v>8.97636913635E11</v>
      </c>
      <c r="M2585" s="85"/>
      <c r="N2585" s="129"/>
      <c r="O2585" s="40" t="s">
        <v>717</v>
      </c>
      <c r="P2585" s="81"/>
      <c r="Q2585" s="49" t="s">
        <v>13314</v>
      </c>
      <c r="R2585" s="81"/>
      <c r="S2585" s="66"/>
      <c r="T2585" s="66"/>
      <c r="U2585" s="66"/>
      <c r="V2585" s="49" t="s">
        <v>13457</v>
      </c>
      <c r="W2585" s="66"/>
      <c r="X2585" s="66"/>
      <c r="Y2585" s="66"/>
      <c r="Z2585" s="81"/>
      <c r="AA2585" s="66"/>
      <c r="AB2585" s="81"/>
      <c r="AC2585" s="81"/>
      <c r="AD2585" s="66"/>
      <c r="AE2585" s="56"/>
      <c r="AF2585" s="56"/>
      <c r="AG2585" s="56"/>
      <c r="AH2585" s="56"/>
      <c r="AI2585" s="56"/>
      <c r="AJ2585" s="56"/>
      <c r="AK2585" s="56"/>
    </row>
    <row r="2586" ht="26.25" customHeight="1">
      <c r="A2586" s="40">
        <v>2459.0</v>
      </c>
      <c r="B2586" s="49" t="s">
        <v>13458</v>
      </c>
      <c r="C2586" s="49" t="s">
        <v>13459</v>
      </c>
      <c r="D2586" s="115">
        <v>35658.0</v>
      </c>
      <c r="E2586" s="94" t="s">
        <v>13460</v>
      </c>
      <c r="F2586" s="50" t="s">
        <v>119</v>
      </c>
      <c r="G2586" s="85"/>
      <c r="H2586" s="49" t="s">
        <v>13461</v>
      </c>
      <c r="I2586" s="49" t="s">
        <v>8928</v>
      </c>
      <c r="J2586" s="69" t="s">
        <v>13</v>
      </c>
      <c r="K2586" s="86"/>
      <c r="L2586" s="52">
        <v>8.7883297071E10</v>
      </c>
      <c r="M2586" s="85"/>
      <c r="N2586" s="129"/>
      <c r="O2586" s="40" t="s">
        <v>2</v>
      </c>
      <c r="P2586" s="81"/>
      <c r="Q2586" s="50" t="s">
        <v>139</v>
      </c>
      <c r="R2586" s="81"/>
      <c r="S2586" s="66"/>
      <c r="T2586" s="66"/>
      <c r="U2586" s="66"/>
      <c r="V2586" s="49" t="s">
        <v>13462</v>
      </c>
      <c r="W2586" s="66"/>
      <c r="X2586" s="66"/>
      <c r="Y2586" s="66"/>
      <c r="Z2586" s="81"/>
      <c r="AA2586" s="66"/>
      <c r="AB2586" s="81"/>
      <c r="AC2586" s="81"/>
      <c r="AD2586" s="66"/>
      <c r="AE2586" s="56"/>
      <c r="AF2586" s="56"/>
      <c r="AG2586" s="56"/>
      <c r="AH2586" s="56"/>
      <c r="AI2586" s="56"/>
      <c r="AJ2586" s="56"/>
      <c r="AK2586" s="56"/>
    </row>
    <row r="2587" ht="26.25" customHeight="1">
      <c r="A2587" s="40">
        <v>2460.0</v>
      </c>
      <c r="B2587" s="49" t="s">
        <v>13463</v>
      </c>
      <c r="C2587" s="49" t="s">
        <v>13464</v>
      </c>
      <c r="D2587" s="115">
        <v>34511.0</v>
      </c>
      <c r="E2587" s="94" t="s">
        <v>13465</v>
      </c>
      <c r="F2587" s="50" t="s">
        <v>119</v>
      </c>
      <c r="G2587" s="85"/>
      <c r="H2587" s="49" t="s">
        <v>13466</v>
      </c>
      <c r="I2587" s="49" t="s">
        <v>13467</v>
      </c>
      <c r="J2587" s="69" t="s">
        <v>11</v>
      </c>
      <c r="K2587" s="86"/>
      <c r="L2587" s="52">
        <v>8.3824812281E10</v>
      </c>
      <c r="M2587" s="85"/>
      <c r="N2587" s="129"/>
      <c r="O2587" s="40" t="s">
        <v>717</v>
      </c>
      <c r="P2587" s="81"/>
      <c r="Q2587" s="50" t="s">
        <v>139</v>
      </c>
      <c r="R2587" s="81"/>
      <c r="S2587" s="66"/>
      <c r="T2587" s="66"/>
      <c r="U2587" s="66"/>
      <c r="V2587" s="49" t="s">
        <v>13468</v>
      </c>
      <c r="W2587" s="66"/>
      <c r="X2587" s="66"/>
      <c r="Y2587" s="66"/>
      <c r="Z2587" s="81"/>
      <c r="AA2587" s="66"/>
      <c r="AB2587" s="81"/>
      <c r="AC2587" s="81"/>
      <c r="AD2587" s="66"/>
      <c r="AE2587" s="56"/>
      <c r="AF2587" s="56"/>
      <c r="AG2587" s="56"/>
      <c r="AH2587" s="56"/>
      <c r="AI2587" s="56"/>
      <c r="AJ2587" s="56"/>
      <c r="AK2587" s="56"/>
    </row>
    <row r="2588" ht="26.25" customHeight="1">
      <c r="A2588" s="40">
        <v>2461.0</v>
      </c>
      <c r="B2588" s="49" t="s">
        <v>13469</v>
      </c>
      <c r="C2588" s="49" t="s">
        <v>13470</v>
      </c>
      <c r="D2588" s="115">
        <v>35595.0</v>
      </c>
      <c r="E2588" s="94" t="s">
        <v>13471</v>
      </c>
      <c r="F2588" s="50" t="s">
        <v>101</v>
      </c>
      <c r="G2588" s="85"/>
      <c r="H2588" s="49" t="s">
        <v>13472</v>
      </c>
      <c r="I2588" s="49" t="s">
        <v>151</v>
      </c>
      <c r="J2588" s="69" t="s">
        <v>11</v>
      </c>
      <c r="K2588" s="86"/>
      <c r="L2588" s="52">
        <v>8.7788479182E10</v>
      </c>
      <c r="M2588" s="85"/>
      <c r="N2588" s="129"/>
      <c r="O2588" s="40" t="s">
        <v>717</v>
      </c>
      <c r="P2588" s="81"/>
      <c r="Q2588" s="49" t="s">
        <v>13314</v>
      </c>
      <c r="R2588" s="81"/>
      <c r="S2588" s="66"/>
      <c r="T2588" s="66"/>
      <c r="U2588" s="66"/>
      <c r="V2588" s="49" t="s">
        <v>1244</v>
      </c>
      <c r="W2588" s="66"/>
      <c r="X2588" s="66"/>
      <c r="Y2588" s="66"/>
      <c r="Z2588" s="81"/>
      <c r="AA2588" s="66"/>
      <c r="AB2588" s="81"/>
      <c r="AC2588" s="81"/>
      <c r="AD2588" s="66"/>
      <c r="AE2588" s="56"/>
      <c r="AF2588" s="56"/>
      <c r="AG2588" s="56"/>
      <c r="AH2588" s="56"/>
      <c r="AI2588" s="56"/>
      <c r="AJ2588" s="56"/>
      <c r="AK2588" s="56"/>
    </row>
    <row r="2589" ht="26.25" customHeight="1">
      <c r="A2589" s="40">
        <v>2462.0</v>
      </c>
      <c r="B2589" s="49" t="s">
        <v>13473</v>
      </c>
      <c r="C2589" s="49" t="s">
        <v>13474</v>
      </c>
      <c r="D2589" s="115">
        <v>35942.0</v>
      </c>
      <c r="E2589" s="94" t="s">
        <v>13475</v>
      </c>
      <c r="F2589" s="50" t="s">
        <v>119</v>
      </c>
      <c r="G2589" s="85"/>
      <c r="H2589" s="49" t="s">
        <v>13476</v>
      </c>
      <c r="I2589" s="49" t="s">
        <v>13477</v>
      </c>
      <c r="J2589" s="69" t="s">
        <v>11</v>
      </c>
      <c r="K2589" s="86"/>
      <c r="L2589" s="52">
        <v>8.95360992606E11</v>
      </c>
      <c r="M2589" s="85"/>
      <c r="N2589" s="129"/>
      <c r="O2589" s="40" t="s">
        <v>717</v>
      </c>
      <c r="P2589" s="81"/>
      <c r="Q2589" s="50" t="s">
        <v>139</v>
      </c>
      <c r="R2589" s="81"/>
      <c r="S2589" s="66"/>
      <c r="T2589" s="66"/>
      <c r="U2589" s="66"/>
      <c r="V2589" s="49" t="s">
        <v>13478</v>
      </c>
      <c r="W2589" s="66"/>
      <c r="X2589" s="66"/>
      <c r="Y2589" s="66"/>
      <c r="Z2589" s="81"/>
      <c r="AA2589" s="66"/>
      <c r="AB2589" s="81"/>
      <c r="AC2589" s="81"/>
      <c r="AD2589" s="66"/>
      <c r="AE2589" s="56"/>
      <c r="AF2589" s="56"/>
      <c r="AG2589" s="56"/>
      <c r="AH2589" s="56"/>
      <c r="AI2589" s="56"/>
      <c r="AJ2589" s="56"/>
      <c r="AK2589" s="56"/>
    </row>
    <row r="2590" ht="26.25" customHeight="1">
      <c r="A2590" s="40">
        <v>2463.0</v>
      </c>
      <c r="B2590" s="49" t="s">
        <v>13479</v>
      </c>
      <c r="C2590" s="49" t="s">
        <v>13480</v>
      </c>
      <c r="D2590" s="115">
        <v>33368.0</v>
      </c>
      <c r="E2590" s="115"/>
      <c r="F2590" s="41" t="s">
        <v>119</v>
      </c>
      <c r="G2590" s="40" t="s">
        <v>102</v>
      </c>
      <c r="H2590" s="49" t="s">
        <v>13481</v>
      </c>
      <c r="I2590" s="49" t="s">
        <v>12097</v>
      </c>
      <c r="J2590" s="69" t="s">
        <v>15</v>
      </c>
      <c r="K2590" s="49" t="s">
        <v>145</v>
      </c>
      <c r="L2590" s="52">
        <v>8.1383894533E10</v>
      </c>
      <c r="M2590" s="40">
        <v>8.7877245934E10</v>
      </c>
      <c r="N2590" s="53" t="s">
        <v>13482</v>
      </c>
      <c r="O2590" s="40" t="s">
        <v>2890</v>
      </c>
      <c r="P2590" s="49" t="s">
        <v>123</v>
      </c>
      <c r="Q2590" s="49" t="s">
        <v>139</v>
      </c>
      <c r="R2590" s="49" t="s">
        <v>13483</v>
      </c>
      <c r="S2590" s="49" t="s">
        <v>13484</v>
      </c>
      <c r="T2590" s="49" t="s">
        <v>167</v>
      </c>
      <c r="U2590" s="49" t="s">
        <v>11712</v>
      </c>
      <c r="V2590" s="49" t="s">
        <v>13485</v>
      </c>
      <c r="W2590" s="49" t="s">
        <v>593</v>
      </c>
      <c r="X2590" s="49" t="s">
        <v>13486</v>
      </c>
      <c r="Y2590" s="55"/>
      <c r="Z2590" s="55"/>
      <c r="AA2590" s="55"/>
      <c r="AB2590" s="55"/>
      <c r="AC2590" s="55"/>
      <c r="AD2590" s="66"/>
      <c r="AE2590" s="56"/>
      <c r="AF2590" s="56"/>
      <c r="AG2590" s="56"/>
      <c r="AH2590" s="56"/>
      <c r="AI2590" s="56"/>
      <c r="AJ2590" s="56"/>
      <c r="AK2590" s="56"/>
    </row>
    <row r="2591" ht="26.25" customHeight="1">
      <c r="A2591" s="40">
        <v>2464.0</v>
      </c>
      <c r="B2591" s="49" t="s">
        <v>13487</v>
      </c>
      <c r="C2591" s="49" t="s">
        <v>13488</v>
      </c>
      <c r="D2591" s="115">
        <v>33687.0</v>
      </c>
      <c r="E2591" s="94" t="s">
        <v>13489</v>
      </c>
      <c r="F2591" s="50" t="s">
        <v>119</v>
      </c>
      <c r="G2591" s="85"/>
      <c r="H2591" s="49" t="s">
        <v>13490</v>
      </c>
      <c r="I2591" s="49" t="s">
        <v>13490</v>
      </c>
      <c r="J2591" s="69" t="s">
        <v>11</v>
      </c>
      <c r="K2591" s="86"/>
      <c r="L2591" s="52">
        <v>8.2119757992E10</v>
      </c>
      <c r="M2591" s="85"/>
      <c r="N2591" s="129"/>
      <c r="O2591" s="40" t="s">
        <v>717</v>
      </c>
      <c r="P2591" s="81"/>
      <c r="Q2591" s="50" t="s">
        <v>139</v>
      </c>
      <c r="R2591" s="81"/>
      <c r="S2591" s="66"/>
      <c r="T2591" s="66"/>
      <c r="U2591" s="66"/>
      <c r="V2591" s="49" t="s">
        <v>13491</v>
      </c>
      <c r="W2591" s="66"/>
      <c r="X2591" s="66"/>
      <c r="Y2591" s="66"/>
      <c r="Z2591" s="81"/>
      <c r="AA2591" s="66"/>
      <c r="AB2591" s="81"/>
      <c r="AC2591" s="81"/>
      <c r="AD2591" s="66"/>
      <c r="AE2591" s="56"/>
      <c r="AF2591" s="56"/>
      <c r="AG2591" s="56"/>
      <c r="AH2591" s="56"/>
      <c r="AI2591" s="56"/>
      <c r="AJ2591" s="56"/>
      <c r="AK2591" s="56"/>
    </row>
    <row r="2592" ht="26.25" customHeight="1">
      <c r="A2592" s="40">
        <v>2465.0</v>
      </c>
      <c r="B2592" s="49" t="s">
        <v>13492</v>
      </c>
      <c r="C2592" s="49" t="s">
        <v>13493</v>
      </c>
      <c r="D2592" s="115">
        <v>37011.0</v>
      </c>
      <c r="E2592" s="94" t="s">
        <v>13494</v>
      </c>
      <c r="F2592" s="50" t="s">
        <v>119</v>
      </c>
      <c r="G2592" s="85"/>
      <c r="H2592" s="49" t="s">
        <v>13495</v>
      </c>
      <c r="I2592" s="49" t="s">
        <v>13496</v>
      </c>
      <c r="J2592" s="69" t="s">
        <v>11</v>
      </c>
      <c r="K2592" s="86"/>
      <c r="L2592" s="52">
        <v>8.3811086027E10</v>
      </c>
      <c r="M2592" s="85"/>
      <c r="N2592" s="129"/>
      <c r="O2592" s="40" t="s">
        <v>717</v>
      </c>
      <c r="P2592" s="81"/>
      <c r="Q2592" s="50" t="s">
        <v>139</v>
      </c>
      <c r="R2592" s="81"/>
      <c r="S2592" s="66"/>
      <c r="T2592" s="66"/>
      <c r="U2592" s="66"/>
      <c r="V2592" s="49" t="s">
        <v>7237</v>
      </c>
      <c r="W2592" s="66"/>
      <c r="X2592" s="66"/>
      <c r="Y2592" s="66"/>
      <c r="Z2592" s="81"/>
      <c r="AA2592" s="66"/>
      <c r="AB2592" s="81"/>
      <c r="AC2592" s="81"/>
      <c r="AD2592" s="66"/>
      <c r="AE2592" s="56"/>
      <c r="AF2592" s="56"/>
      <c r="AG2592" s="56"/>
      <c r="AH2592" s="56"/>
      <c r="AI2592" s="56"/>
      <c r="AJ2592" s="56"/>
      <c r="AK2592" s="56"/>
    </row>
    <row r="2593" ht="26.25" customHeight="1">
      <c r="A2593" s="40">
        <v>2466.0</v>
      </c>
      <c r="B2593" s="49" t="s">
        <v>13497</v>
      </c>
      <c r="C2593" s="49" t="s">
        <v>13498</v>
      </c>
      <c r="D2593" s="115">
        <v>35988.0</v>
      </c>
      <c r="E2593" s="115"/>
      <c r="F2593" s="50" t="s">
        <v>101</v>
      </c>
      <c r="G2593" s="85"/>
      <c r="H2593" s="49" t="s">
        <v>13499</v>
      </c>
      <c r="I2593" s="69" t="s">
        <v>4163</v>
      </c>
      <c r="J2593" s="69" t="s">
        <v>36</v>
      </c>
      <c r="K2593" s="86"/>
      <c r="L2593" s="52" t="s">
        <v>13500</v>
      </c>
      <c r="M2593" s="85"/>
      <c r="N2593" s="129"/>
      <c r="O2593" s="40" t="s">
        <v>717</v>
      </c>
      <c r="P2593" s="81"/>
      <c r="Q2593" s="50" t="s">
        <v>139</v>
      </c>
      <c r="R2593" s="81"/>
      <c r="S2593" s="66"/>
      <c r="T2593" s="66"/>
      <c r="U2593" s="66"/>
      <c r="V2593" s="49" t="s">
        <v>13501</v>
      </c>
      <c r="W2593" s="66"/>
      <c r="X2593" s="66"/>
      <c r="Y2593" s="66"/>
      <c r="Z2593" s="81"/>
      <c r="AA2593" s="66"/>
      <c r="AB2593" s="81"/>
      <c r="AC2593" s="81"/>
      <c r="AD2593" s="66"/>
      <c r="AE2593" s="56"/>
      <c r="AF2593" s="56"/>
      <c r="AG2593" s="56"/>
      <c r="AH2593" s="56"/>
      <c r="AI2593" s="56"/>
      <c r="AJ2593" s="56"/>
      <c r="AK2593" s="56"/>
    </row>
    <row r="2594" ht="26.25" customHeight="1">
      <c r="A2594" s="40">
        <v>2467.0</v>
      </c>
      <c r="B2594" s="49" t="s">
        <v>13096</v>
      </c>
      <c r="C2594" s="49" t="s">
        <v>13502</v>
      </c>
      <c r="D2594" s="115">
        <v>36682.0</v>
      </c>
      <c r="E2594" s="115"/>
      <c r="F2594" s="50" t="s">
        <v>101</v>
      </c>
      <c r="G2594" s="85"/>
      <c r="H2594" s="49" t="s">
        <v>13503</v>
      </c>
      <c r="I2594" s="49" t="s">
        <v>13504</v>
      </c>
      <c r="J2594" s="69" t="s">
        <v>11</v>
      </c>
      <c r="K2594" s="86"/>
      <c r="L2594" s="52">
        <v>8.9688590201E10</v>
      </c>
      <c r="M2594" s="85"/>
      <c r="N2594" s="129"/>
      <c r="O2594" s="40" t="s">
        <v>717</v>
      </c>
      <c r="P2594" s="81"/>
      <c r="Q2594" s="50" t="s">
        <v>139</v>
      </c>
      <c r="R2594" s="81"/>
      <c r="S2594" s="66"/>
      <c r="T2594" s="66"/>
      <c r="U2594" s="66"/>
      <c r="V2594" s="49" t="s">
        <v>13505</v>
      </c>
      <c r="W2594" s="66"/>
      <c r="X2594" s="66"/>
      <c r="Y2594" s="66"/>
      <c r="Z2594" s="81"/>
      <c r="AA2594" s="66"/>
      <c r="AB2594" s="81"/>
      <c r="AC2594" s="81"/>
      <c r="AD2594" s="66"/>
      <c r="AE2594" s="56"/>
      <c r="AF2594" s="56"/>
      <c r="AG2594" s="56"/>
      <c r="AH2594" s="56"/>
      <c r="AI2594" s="56"/>
      <c r="AJ2594" s="56"/>
      <c r="AK2594" s="56"/>
    </row>
    <row r="2595" ht="26.25" customHeight="1">
      <c r="A2595" s="40">
        <v>2468.0</v>
      </c>
      <c r="B2595" s="49" t="s">
        <v>13506</v>
      </c>
      <c r="C2595" s="49" t="s">
        <v>13507</v>
      </c>
      <c r="D2595" s="115">
        <v>35327.0</v>
      </c>
      <c r="E2595" s="94" t="s">
        <v>13508</v>
      </c>
      <c r="F2595" s="50" t="s">
        <v>101</v>
      </c>
      <c r="G2595" s="85"/>
      <c r="H2595" s="49" t="s">
        <v>13509</v>
      </c>
      <c r="I2595" s="49" t="s">
        <v>1129</v>
      </c>
      <c r="J2595" s="69" t="s">
        <v>31</v>
      </c>
      <c r="K2595" s="86"/>
      <c r="L2595" s="52">
        <v>8.1377553732E10</v>
      </c>
      <c r="M2595" s="85"/>
      <c r="N2595" s="129"/>
      <c r="O2595" s="40" t="s">
        <v>5</v>
      </c>
      <c r="P2595" s="81"/>
      <c r="Q2595" s="49" t="s">
        <v>1168</v>
      </c>
      <c r="R2595" s="81"/>
      <c r="S2595" s="66"/>
      <c r="T2595" s="66"/>
      <c r="U2595" s="66"/>
      <c r="V2595" s="49" t="s">
        <v>13510</v>
      </c>
      <c r="W2595" s="66"/>
      <c r="X2595" s="66"/>
      <c r="Y2595" s="66"/>
      <c r="Z2595" s="81"/>
      <c r="AA2595" s="66"/>
      <c r="AB2595" s="81"/>
      <c r="AC2595" s="81"/>
      <c r="AD2595" s="66"/>
      <c r="AE2595" s="56"/>
      <c r="AF2595" s="56"/>
      <c r="AG2595" s="56"/>
      <c r="AH2595" s="56"/>
      <c r="AI2595" s="56"/>
      <c r="AJ2595" s="56"/>
      <c r="AK2595" s="56"/>
    </row>
    <row r="2596" ht="26.25" customHeight="1">
      <c r="A2596" s="40">
        <v>2469.0</v>
      </c>
      <c r="B2596" s="49" t="s">
        <v>13511</v>
      </c>
      <c r="C2596" s="49" t="s">
        <v>13512</v>
      </c>
      <c r="D2596" s="115">
        <v>35919.0</v>
      </c>
      <c r="E2596" s="115"/>
      <c r="F2596" s="50" t="s">
        <v>101</v>
      </c>
      <c r="G2596" s="85"/>
      <c r="H2596" s="49" t="s">
        <v>13513</v>
      </c>
      <c r="I2596" s="49" t="s">
        <v>9976</v>
      </c>
      <c r="J2596" s="69" t="s">
        <v>24</v>
      </c>
      <c r="K2596" s="86"/>
      <c r="L2596" s="52">
        <v>8.5702886485E10</v>
      </c>
      <c r="M2596" s="85"/>
      <c r="N2596" s="129"/>
      <c r="O2596" s="40" t="s">
        <v>717</v>
      </c>
      <c r="P2596" s="81"/>
      <c r="Q2596" s="50" t="s">
        <v>139</v>
      </c>
      <c r="R2596" s="81"/>
      <c r="S2596" s="66"/>
      <c r="T2596" s="66"/>
      <c r="U2596" s="66"/>
      <c r="V2596" s="49" t="s">
        <v>13514</v>
      </c>
      <c r="W2596" s="66"/>
      <c r="X2596" s="66"/>
      <c r="Y2596" s="66"/>
      <c r="Z2596" s="81"/>
      <c r="AA2596" s="66"/>
      <c r="AB2596" s="81"/>
      <c r="AC2596" s="81"/>
      <c r="AD2596" s="66"/>
      <c r="AE2596" s="56"/>
      <c r="AF2596" s="56"/>
      <c r="AG2596" s="56"/>
      <c r="AH2596" s="56"/>
      <c r="AI2596" s="56"/>
      <c r="AJ2596" s="56"/>
      <c r="AK2596" s="56"/>
    </row>
    <row r="2597" ht="26.25" customHeight="1">
      <c r="A2597" s="40">
        <v>2470.0</v>
      </c>
      <c r="B2597" s="49" t="s">
        <v>13515</v>
      </c>
      <c r="C2597" s="49" t="s">
        <v>13516</v>
      </c>
      <c r="D2597" s="115">
        <v>36422.0</v>
      </c>
      <c r="E2597" s="94" t="s">
        <v>13517</v>
      </c>
      <c r="F2597" s="50" t="s">
        <v>119</v>
      </c>
      <c r="G2597" s="85"/>
      <c r="H2597" s="49" t="s">
        <v>13518</v>
      </c>
      <c r="I2597" s="49" t="s">
        <v>13519</v>
      </c>
      <c r="J2597" s="69" t="s">
        <v>24</v>
      </c>
      <c r="K2597" s="86"/>
      <c r="L2597" s="52">
        <v>8.5292273658E10</v>
      </c>
      <c r="M2597" s="85"/>
      <c r="N2597" s="129"/>
      <c r="O2597" s="40" t="s">
        <v>717</v>
      </c>
      <c r="P2597" s="81"/>
      <c r="Q2597" s="49" t="s">
        <v>1168</v>
      </c>
      <c r="R2597" s="81"/>
      <c r="S2597" s="66"/>
      <c r="T2597" s="66"/>
      <c r="U2597" s="66"/>
      <c r="V2597" s="49" t="s">
        <v>1325</v>
      </c>
      <c r="W2597" s="66"/>
      <c r="X2597" s="66"/>
      <c r="Y2597" s="66"/>
      <c r="Z2597" s="81"/>
      <c r="AA2597" s="66"/>
      <c r="AB2597" s="81"/>
      <c r="AC2597" s="81"/>
      <c r="AD2597" s="66"/>
      <c r="AE2597" s="56"/>
      <c r="AF2597" s="56"/>
      <c r="AG2597" s="56"/>
      <c r="AH2597" s="56"/>
      <c r="AI2597" s="56"/>
      <c r="AJ2597" s="56"/>
      <c r="AK2597" s="56"/>
    </row>
    <row r="2598" ht="26.25" customHeight="1">
      <c r="A2598" s="40">
        <v>2471.0</v>
      </c>
      <c r="B2598" s="49" t="s">
        <v>13520</v>
      </c>
      <c r="C2598" s="49" t="s">
        <v>13521</v>
      </c>
      <c r="D2598" s="115">
        <v>33396.0</v>
      </c>
      <c r="E2598" s="115"/>
      <c r="F2598" s="50" t="s">
        <v>119</v>
      </c>
      <c r="G2598" s="85"/>
      <c r="H2598" s="49" t="s">
        <v>13522</v>
      </c>
      <c r="I2598" s="49" t="s">
        <v>248</v>
      </c>
      <c r="J2598" s="69" t="s">
        <v>11</v>
      </c>
      <c r="K2598" s="86"/>
      <c r="L2598" s="52" t="s">
        <v>13523</v>
      </c>
      <c r="M2598" s="85"/>
      <c r="N2598" s="129"/>
      <c r="O2598" s="40" t="s">
        <v>717</v>
      </c>
      <c r="P2598" s="81"/>
      <c r="Q2598" s="50" t="s">
        <v>139</v>
      </c>
      <c r="R2598" s="81"/>
      <c r="S2598" s="66"/>
      <c r="T2598" s="66"/>
      <c r="U2598" s="66"/>
      <c r="V2598" s="49" t="s">
        <v>13524</v>
      </c>
      <c r="W2598" s="66"/>
      <c r="X2598" s="66"/>
      <c r="Y2598" s="66"/>
      <c r="Z2598" s="81"/>
      <c r="AA2598" s="66"/>
      <c r="AB2598" s="81"/>
      <c r="AC2598" s="81"/>
      <c r="AD2598" s="66"/>
      <c r="AE2598" s="56"/>
      <c r="AF2598" s="56"/>
      <c r="AG2598" s="56"/>
      <c r="AH2598" s="56"/>
      <c r="AI2598" s="56"/>
      <c r="AJ2598" s="56"/>
      <c r="AK2598" s="56"/>
    </row>
    <row r="2599" ht="26.25" customHeight="1">
      <c r="A2599" s="40">
        <v>2472.0</v>
      </c>
      <c r="B2599" s="49" t="s">
        <v>13525</v>
      </c>
      <c r="C2599" s="49" t="s">
        <v>13526</v>
      </c>
      <c r="D2599" s="115">
        <v>34744.0</v>
      </c>
      <c r="E2599" s="94" t="s">
        <v>13527</v>
      </c>
      <c r="F2599" s="50" t="s">
        <v>101</v>
      </c>
      <c r="G2599" s="85"/>
      <c r="H2599" s="49" t="s">
        <v>13528</v>
      </c>
      <c r="I2599" s="49" t="s">
        <v>13529</v>
      </c>
      <c r="J2599" s="69" t="s">
        <v>11</v>
      </c>
      <c r="K2599" s="86"/>
      <c r="L2599" s="52">
        <v>8.9512873825E10</v>
      </c>
      <c r="M2599" s="85"/>
      <c r="N2599" s="129"/>
      <c r="O2599" s="40" t="s">
        <v>717</v>
      </c>
      <c r="P2599" s="81"/>
      <c r="Q2599" s="50" t="s">
        <v>139</v>
      </c>
      <c r="R2599" s="81"/>
      <c r="S2599" s="66"/>
      <c r="T2599" s="66"/>
      <c r="U2599" s="66"/>
      <c r="V2599" s="49" t="s">
        <v>13530</v>
      </c>
      <c r="W2599" s="66"/>
      <c r="X2599" s="66"/>
      <c r="Y2599" s="66"/>
      <c r="Z2599" s="81"/>
      <c r="AA2599" s="66"/>
      <c r="AB2599" s="81"/>
      <c r="AC2599" s="81"/>
      <c r="AD2599" s="66"/>
      <c r="AE2599" s="56"/>
      <c r="AF2599" s="56"/>
      <c r="AG2599" s="56"/>
      <c r="AH2599" s="56"/>
      <c r="AI2599" s="56"/>
      <c r="AJ2599" s="56"/>
      <c r="AK2599" s="56"/>
    </row>
    <row r="2600" ht="26.25" customHeight="1">
      <c r="A2600" s="40">
        <v>2473.0</v>
      </c>
      <c r="B2600" s="49" t="s">
        <v>13531</v>
      </c>
      <c r="C2600" s="49" t="s">
        <v>13532</v>
      </c>
      <c r="D2600" s="115">
        <v>37478.0</v>
      </c>
      <c r="E2600" s="115"/>
      <c r="F2600" s="50" t="s">
        <v>119</v>
      </c>
      <c r="G2600" s="85"/>
      <c r="H2600" s="49" t="s">
        <v>13533</v>
      </c>
      <c r="I2600" s="49" t="s">
        <v>13534</v>
      </c>
      <c r="J2600" s="69" t="s">
        <v>15</v>
      </c>
      <c r="K2600" s="86"/>
      <c r="L2600" s="52">
        <v>8.5719013453E10</v>
      </c>
      <c r="M2600" s="85"/>
      <c r="N2600" s="129"/>
      <c r="O2600" s="40" t="s">
        <v>717</v>
      </c>
      <c r="P2600" s="81"/>
      <c r="Q2600" s="50" t="s">
        <v>139</v>
      </c>
      <c r="R2600" s="81"/>
      <c r="S2600" s="66"/>
      <c r="T2600" s="66"/>
      <c r="U2600" s="66"/>
      <c r="V2600" s="49" t="s">
        <v>13535</v>
      </c>
      <c r="W2600" s="66"/>
      <c r="X2600" s="66"/>
      <c r="Y2600" s="66"/>
      <c r="Z2600" s="81"/>
      <c r="AA2600" s="66"/>
      <c r="AB2600" s="81"/>
      <c r="AC2600" s="81"/>
      <c r="AD2600" s="66"/>
      <c r="AE2600" s="56"/>
      <c r="AF2600" s="56"/>
      <c r="AG2600" s="56"/>
      <c r="AH2600" s="56"/>
      <c r="AI2600" s="56"/>
      <c r="AJ2600" s="56"/>
      <c r="AK2600" s="56"/>
    </row>
    <row r="2601" ht="26.25" customHeight="1">
      <c r="A2601" s="40">
        <v>2474.0</v>
      </c>
      <c r="B2601" s="49" t="s">
        <v>13536</v>
      </c>
      <c r="C2601" s="49" t="s">
        <v>13537</v>
      </c>
      <c r="D2601" s="115">
        <v>36074.0</v>
      </c>
      <c r="E2601" s="115"/>
      <c r="F2601" s="50" t="s">
        <v>119</v>
      </c>
      <c r="G2601" s="85"/>
      <c r="H2601" s="49" t="s">
        <v>13538</v>
      </c>
      <c r="I2601" s="49" t="s">
        <v>13371</v>
      </c>
      <c r="J2601" s="69" t="s">
        <v>11</v>
      </c>
      <c r="K2601" s="86"/>
      <c r="L2601" s="52">
        <v>8.5860852088E10</v>
      </c>
      <c r="M2601" s="85"/>
      <c r="N2601" s="129"/>
      <c r="O2601" s="40" t="s">
        <v>717</v>
      </c>
      <c r="P2601" s="81"/>
      <c r="Q2601" s="50" t="s">
        <v>139</v>
      </c>
      <c r="R2601" s="81"/>
      <c r="S2601" s="66"/>
      <c r="T2601" s="66"/>
      <c r="U2601" s="66"/>
      <c r="V2601" s="49" t="s">
        <v>10912</v>
      </c>
      <c r="W2601" s="66"/>
      <c r="X2601" s="66"/>
      <c r="Y2601" s="66"/>
      <c r="Z2601" s="81"/>
      <c r="AA2601" s="66"/>
      <c r="AB2601" s="81"/>
      <c r="AC2601" s="81"/>
      <c r="AD2601" s="66"/>
      <c r="AE2601" s="56"/>
      <c r="AF2601" s="56"/>
      <c r="AG2601" s="56"/>
      <c r="AH2601" s="56"/>
      <c r="AI2601" s="56"/>
      <c r="AJ2601" s="56"/>
      <c r="AK2601" s="56"/>
    </row>
    <row r="2602" ht="26.25" customHeight="1">
      <c r="A2602" s="40">
        <v>2475.0</v>
      </c>
      <c r="B2602" s="49" t="s">
        <v>13539</v>
      </c>
      <c r="C2602" s="49" t="s">
        <v>13540</v>
      </c>
      <c r="D2602" s="115">
        <v>37017.0</v>
      </c>
      <c r="E2602" s="115"/>
      <c r="F2602" s="50" t="s">
        <v>101</v>
      </c>
      <c r="G2602" s="85"/>
      <c r="H2602" s="49" t="s">
        <v>13541</v>
      </c>
      <c r="I2602" s="49" t="s">
        <v>365</v>
      </c>
      <c r="J2602" s="69" t="s">
        <v>11</v>
      </c>
      <c r="K2602" s="86"/>
      <c r="L2602" s="52" t="s">
        <v>13542</v>
      </c>
      <c r="M2602" s="85"/>
      <c r="N2602" s="129"/>
      <c r="O2602" s="40" t="s">
        <v>717</v>
      </c>
      <c r="P2602" s="81"/>
      <c r="Q2602" s="50" t="s">
        <v>139</v>
      </c>
      <c r="R2602" s="81"/>
      <c r="S2602" s="66"/>
      <c r="T2602" s="66"/>
      <c r="U2602" s="66"/>
      <c r="V2602" s="49" t="s">
        <v>13543</v>
      </c>
      <c r="W2602" s="66"/>
      <c r="X2602" s="66"/>
      <c r="Y2602" s="66"/>
      <c r="Z2602" s="81"/>
      <c r="AA2602" s="66"/>
      <c r="AB2602" s="81"/>
      <c r="AC2602" s="81"/>
      <c r="AD2602" s="66"/>
      <c r="AE2602" s="56"/>
      <c r="AF2602" s="56"/>
      <c r="AG2602" s="56"/>
      <c r="AH2602" s="56"/>
      <c r="AI2602" s="56"/>
      <c r="AJ2602" s="56"/>
      <c r="AK2602" s="56"/>
    </row>
    <row r="2603" ht="26.25" customHeight="1">
      <c r="A2603" s="40">
        <v>2476.0</v>
      </c>
      <c r="B2603" s="86"/>
      <c r="C2603" s="86"/>
      <c r="D2603" s="115">
        <v>36004.0</v>
      </c>
      <c r="E2603" s="94" t="s">
        <v>13544</v>
      </c>
      <c r="F2603" s="50" t="s">
        <v>101</v>
      </c>
      <c r="G2603" s="40" t="s">
        <v>102</v>
      </c>
      <c r="H2603" s="49" t="s">
        <v>13545</v>
      </c>
      <c r="I2603" s="49" t="s">
        <v>716</v>
      </c>
      <c r="J2603" s="49" t="s">
        <v>11</v>
      </c>
      <c r="K2603" s="49" t="s">
        <v>314</v>
      </c>
      <c r="L2603" s="52">
        <v>8.3131704227E10</v>
      </c>
      <c r="M2603" s="40">
        <v>8.783285254E10</v>
      </c>
      <c r="N2603" s="129"/>
      <c r="O2603" s="132" t="s">
        <v>106</v>
      </c>
      <c r="P2603" s="49" t="s">
        <v>123</v>
      </c>
      <c r="Q2603" s="49" t="s">
        <v>139</v>
      </c>
      <c r="R2603" s="49" t="s">
        <v>610</v>
      </c>
      <c r="S2603" s="49" t="s">
        <v>13546</v>
      </c>
      <c r="T2603" s="49" t="s">
        <v>13547</v>
      </c>
      <c r="U2603" s="86"/>
      <c r="V2603" s="49" t="s">
        <v>5703</v>
      </c>
      <c r="W2603" s="49" t="s">
        <v>159</v>
      </c>
      <c r="X2603" s="49" t="s">
        <v>114</v>
      </c>
      <c r="Y2603" s="120" t="s">
        <v>13548</v>
      </c>
      <c r="Z2603" s="49" t="s">
        <v>13549</v>
      </c>
      <c r="AA2603" s="120" t="s">
        <v>13550</v>
      </c>
      <c r="AB2603" s="120" t="s">
        <v>13551</v>
      </c>
      <c r="AC2603" s="49" t="s">
        <v>13552</v>
      </c>
      <c r="AD2603" s="120" t="s">
        <v>13553</v>
      </c>
      <c r="AE2603" s="56"/>
      <c r="AF2603" s="56"/>
      <c r="AG2603" s="56"/>
      <c r="AH2603" s="56"/>
      <c r="AI2603" s="56"/>
      <c r="AJ2603" s="56"/>
      <c r="AK2603" s="56"/>
    </row>
    <row r="2604" ht="26.25" customHeight="1">
      <c r="A2604" s="40">
        <v>2477.0</v>
      </c>
      <c r="B2604" s="86"/>
      <c r="C2604" s="133" t="s">
        <v>13554</v>
      </c>
      <c r="D2604" s="114">
        <v>35646.0</v>
      </c>
      <c r="E2604" s="114"/>
      <c r="F2604" s="50" t="s">
        <v>119</v>
      </c>
      <c r="G2604" s="40" t="s">
        <v>102</v>
      </c>
      <c r="H2604" s="49" t="s">
        <v>13555</v>
      </c>
      <c r="I2604" s="49" t="s">
        <v>3539</v>
      </c>
      <c r="J2604" s="49" t="s">
        <v>16</v>
      </c>
      <c r="K2604" s="49" t="s">
        <v>105</v>
      </c>
      <c r="L2604" s="52">
        <v>8.1252062486E10</v>
      </c>
      <c r="M2604" s="40" t="s">
        <v>13556</v>
      </c>
      <c r="N2604" s="86"/>
      <c r="O2604" s="132" t="s">
        <v>137</v>
      </c>
      <c r="P2604" s="49" t="s">
        <v>123</v>
      </c>
      <c r="Q2604" s="49" t="s">
        <v>139</v>
      </c>
      <c r="R2604" s="49" t="s">
        <v>158</v>
      </c>
      <c r="S2604" s="49" t="s">
        <v>13557</v>
      </c>
      <c r="T2604" s="49" t="s">
        <v>13558</v>
      </c>
      <c r="U2604" s="86"/>
      <c r="V2604" s="134" t="s">
        <v>13559</v>
      </c>
      <c r="W2604" s="49" t="s">
        <v>593</v>
      </c>
      <c r="X2604" s="49" t="s">
        <v>593</v>
      </c>
      <c r="Y2604" s="120" t="s">
        <v>13560</v>
      </c>
      <c r="Z2604" s="49" t="s">
        <v>13561</v>
      </c>
      <c r="AA2604" s="120" t="s">
        <v>13562</v>
      </c>
      <c r="AB2604" s="120" t="s">
        <v>13563</v>
      </c>
      <c r="AC2604" s="49" t="s">
        <v>13564</v>
      </c>
      <c r="AD2604" s="120" t="s">
        <v>13565</v>
      </c>
      <c r="AE2604" s="48"/>
      <c r="AF2604" s="56"/>
      <c r="AG2604" s="56"/>
      <c r="AH2604" s="56"/>
      <c r="AI2604" s="56"/>
      <c r="AJ2604" s="56"/>
      <c r="AK2604" s="56"/>
    </row>
    <row r="2605" ht="26.25" customHeight="1">
      <c r="A2605" s="40">
        <v>2478.0</v>
      </c>
      <c r="B2605" s="86"/>
      <c r="C2605" s="133" t="s">
        <v>13566</v>
      </c>
      <c r="D2605" s="114">
        <v>37063.0</v>
      </c>
      <c r="E2605" s="94" t="s">
        <v>13567</v>
      </c>
      <c r="F2605" s="50" t="s">
        <v>101</v>
      </c>
      <c r="G2605" s="40" t="s">
        <v>102</v>
      </c>
      <c r="H2605" s="49" t="s">
        <v>13568</v>
      </c>
      <c r="I2605" s="49" t="s">
        <v>13569</v>
      </c>
      <c r="J2605" s="49" t="s">
        <v>11</v>
      </c>
      <c r="K2605" s="49" t="s">
        <v>105</v>
      </c>
      <c r="L2605" s="52">
        <v>8.5691034569E10</v>
      </c>
      <c r="M2605" s="40">
        <v>8.5715640248E10</v>
      </c>
      <c r="N2605" s="86"/>
      <c r="O2605" s="132" t="s">
        <v>106</v>
      </c>
      <c r="P2605" s="49" t="s">
        <v>123</v>
      </c>
      <c r="Q2605" s="49" t="s">
        <v>139</v>
      </c>
      <c r="R2605" s="49" t="s">
        <v>158</v>
      </c>
      <c r="S2605" s="49" t="s">
        <v>8999</v>
      </c>
      <c r="T2605" s="49" t="s">
        <v>308</v>
      </c>
      <c r="U2605" s="86"/>
      <c r="V2605" s="116" t="s">
        <v>7540</v>
      </c>
      <c r="W2605" s="49" t="s">
        <v>593</v>
      </c>
      <c r="X2605" s="49" t="s">
        <v>114</v>
      </c>
      <c r="Y2605" s="120" t="s">
        <v>13570</v>
      </c>
      <c r="Z2605" s="55"/>
      <c r="AA2605" s="120" t="s">
        <v>13571</v>
      </c>
      <c r="AB2605" s="120" t="s">
        <v>13572</v>
      </c>
      <c r="AC2605" s="49" t="s">
        <v>13573</v>
      </c>
      <c r="AD2605" s="120" t="s">
        <v>13574</v>
      </c>
      <c r="AE2605" s="56"/>
      <c r="AF2605" s="56"/>
      <c r="AG2605" s="56"/>
      <c r="AH2605" s="56"/>
      <c r="AI2605" s="56"/>
      <c r="AJ2605" s="56"/>
      <c r="AK2605" s="56"/>
    </row>
    <row r="2606" ht="26.25" customHeight="1">
      <c r="A2606" s="40">
        <v>2479.0</v>
      </c>
      <c r="B2606" s="86"/>
      <c r="C2606" s="133" t="s">
        <v>13575</v>
      </c>
      <c r="D2606" s="114">
        <v>35866.0</v>
      </c>
      <c r="E2606" s="114"/>
      <c r="F2606" s="50" t="s">
        <v>119</v>
      </c>
      <c r="G2606" s="40" t="s">
        <v>102</v>
      </c>
      <c r="H2606" s="49" t="s">
        <v>13576</v>
      </c>
      <c r="I2606" s="49" t="s">
        <v>224</v>
      </c>
      <c r="J2606" s="49" t="s">
        <v>751</v>
      </c>
      <c r="K2606" s="49" t="s">
        <v>314</v>
      </c>
      <c r="L2606" s="52">
        <v>8.1212441665E10</v>
      </c>
      <c r="M2606" s="40">
        <v>8.1213036037E10</v>
      </c>
      <c r="N2606" s="86"/>
      <c r="O2606" s="132" t="s">
        <v>137</v>
      </c>
      <c r="P2606" s="49" t="s">
        <v>123</v>
      </c>
      <c r="Q2606" s="49" t="s">
        <v>139</v>
      </c>
      <c r="R2606" s="49" t="s">
        <v>158</v>
      </c>
      <c r="S2606" s="49" t="s">
        <v>13577</v>
      </c>
      <c r="T2606" s="49" t="s">
        <v>142</v>
      </c>
      <c r="U2606" s="86"/>
      <c r="V2606" s="116" t="s">
        <v>13578</v>
      </c>
      <c r="W2606" s="49" t="s">
        <v>593</v>
      </c>
      <c r="X2606" s="49" t="s">
        <v>13579</v>
      </c>
      <c r="Y2606" s="120" t="s">
        <v>13580</v>
      </c>
      <c r="Z2606" s="49" t="s">
        <v>13581</v>
      </c>
      <c r="AA2606" s="120" t="s">
        <v>13582</v>
      </c>
      <c r="AB2606" s="120" t="s">
        <v>13583</v>
      </c>
      <c r="AC2606" s="49" t="s">
        <v>13584</v>
      </c>
      <c r="AD2606" s="120" t="s">
        <v>13585</v>
      </c>
      <c r="AE2606" s="56"/>
      <c r="AF2606" s="56"/>
      <c r="AG2606" s="56"/>
      <c r="AH2606" s="56"/>
      <c r="AI2606" s="56"/>
      <c r="AJ2606" s="56"/>
      <c r="AK2606" s="56"/>
    </row>
    <row r="2607" ht="26.25" customHeight="1">
      <c r="A2607" s="40">
        <v>2480.0</v>
      </c>
      <c r="B2607" s="86"/>
      <c r="C2607" s="133" t="s">
        <v>13586</v>
      </c>
      <c r="D2607" s="114">
        <v>36015.0</v>
      </c>
      <c r="E2607" s="114"/>
      <c r="F2607" s="50" t="s">
        <v>119</v>
      </c>
      <c r="G2607" s="40" t="s">
        <v>102</v>
      </c>
      <c r="H2607" s="49" t="s">
        <v>13587</v>
      </c>
      <c r="I2607" s="49" t="s">
        <v>7352</v>
      </c>
      <c r="J2607" s="49" t="s">
        <v>11</v>
      </c>
      <c r="K2607" s="49" t="s">
        <v>314</v>
      </c>
      <c r="L2607" s="52">
        <v>8.5282349922E10</v>
      </c>
      <c r="M2607" s="40">
        <v>8.1281022288E10</v>
      </c>
      <c r="N2607" s="86"/>
      <c r="O2607" s="132" t="s">
        <v>137</v>
      </c>
      <c r="P2607" s="49" t="s">
        <v>123</v>
      </c>
      <c r="Q2607" s="49" t="s">
        <v>139</v>
      </c>
      <c r="R2607" s="49" t="s">
        <v>811</v>
      </c>
      <c r="S2607" s="49" t="s">
        <v>13588</v>
      </c>
      <c r="T2607" s="49" t="s">
        <v>13589</v>
      </c>
      <c r="U2607" s="86"/>
      <c r="V2607" s="116" t="s">
        <v>13590</v>
      </c>
      <c r="W2607" s="49" t="s">
        <v>593</v>
      </c>
      <c r="X2607" s="49" t="s">
        <v>13591</v>
      </c>
      <c r="Y2607" s="120" t="s">
        <v>13592</v>
      </c>
      <c r="Z2607" s="49" t="s">
        <v>13593</v>
      </c>
      <c r="AA2607" s="120" t="s">
        <v>13594</v>
      </c>
      <c r="AB2607" s="120" t="s">
        <v>13595</v>
      </c>
      <c r="AC2607" s="49" t="s">
        <v>13596</v>
      </c>
      <c r="AD2607" s="120" t="s">
        <v>13597</v>
      </c>
      <c r="AE2607" s="56"/>
      <c r="AF2607" s="56"/>
      <c r="AG2607" s="56"/>
      <c r="AH2607" s="56"/>
      <c r="AI2607" s="56"/>
      <c r="AJ2607" s="56"/>
      <c r="AK2607" s="56"/>
    </row>
    <row r="2608" ht="26.25" customHeight="1">
      <c r="A2608" s="40">
        <v>2481.0</v>
      </c>
      <c r="B2608" s="86"/>
      <c r="C2608" s="133" t="s">
        <v>13598</v>
      </c>
      <c r="D2608" s="114">
        <v>35329.0</v>
      </c>
      <c r="E2608" s="94" t="s">
        <v>13599</v>
      </c>
      <c r="F2608" s="50" t="s">
        <v>119</v>
      </c>
      <c r="G2608" s="40" t="s">
        <v>102</v>
      </c>
      <c r="H2608" s="49" t="s">
        <v>13600</v>
      </c>
      <c r="I2608" s="49" t="s">
        <v>15</v>
      </c>
      <c r="J2608" s="49" t="s">
        <v>751</v>
      </c>
      <c r="K2608" s="49" t="s">
        <v>105</v>
      </c>
      <c r="L2608" s="52">
        <v>8.95338036946E11</v>
      </c>
      <c r="M2608" s="40" t="str">
        <f>+62 813-1986-5402</f>
        <v>#ERROR!</v>
      </c>
      <c r="N2608" s="86"/>
      <c r="O2608" s="132" t="s">
        <v>4</v>
      </c>
      <c r="P2608" s="49" t="s">
        <v>123</v>
      </c>
      <c r="Q2608" s="49" t="s">
        <v>139</v>
      </c>
      <c r="R2608" s="49" t="s">
        <v>158</v>
      </c>
      <c r="S2608" s="49" t="s">
        <v>13601</v>
      </c>
      <c r="T2608" s="49" t="s">
        <v>1244</v>
      </c>
      <c r="U2608" s="86"/>
      <c r="V2608" s="116" t="s">
        <v>13602</v>
      </c>
      <c r="W2608" s="49" t="s">
        <v>593</v>
      </c>
      <c r="X2608" s="49" t="s">
        <v>13603</v>
      </c>
      <c r="Y2608" s="120" t="s">
        <v>13604</v>
      </c>
      <c r="Z2608" s="49" t="s">
        <v>4</v>
      </c>
      <c r="AA2608" s="120" t="s">
        <v>13605</v>
      </c>
      <c r="AB2608" s="120" t="s">
        <v>13606</v>
      </c>
      <c r="AC2608" s="55"/>
      <c r="AD2608" s="120" t="s">
        <v>13607</v>
      </c>
      <c r="AE2608" s="56"/>
      <c r="AF2608" s="56"/>
      <c r="AG2608" s="56"/>
      <c r="AH2608" s="56"/>
      <c r="AI2608" s="56"/>
      <c r="AJ2608" s="56"/>
      <c r="AK2608" s="56"/>
    </row>
    <row r="2609" ht="26.25" customHeight="1">
      <c r="A2609" s="40">
        <v>2482.0</v>
      </c>
      <c r="B2609" s="86"/>
      <c r="C2609" s="133" t="s">
        <v>13608</v>
      </c>
      <c r="D2609" s="114">
        <v>36008.0</v>
      </c>
      <c r="E2609" s="114"/>
      <c r="F2609" s="50" t="s">
        <v>101</v>
      </c>
      <c r="G2609" s="40" t="s">
        <v>102</v>
      </c>
      <c r="H2609" s="49" t="s">
        <v>13609</v>
      </c>
      <c r="I2609" s="49" t="s">
        <v>2898</v>
      </c>
      <c r="J2609" s="49" t="s">
        <v>11</v>
      </c>
      <c r="K2609" s="49" t="s">
        <v>105</v>
      </c>
      <c r="L2609" s="52">
        <v>8.2117730951E10</v>
      </c>
      <c r="M2609" s="40">
        <v>8.1322875883E10</v>
      </c>
      <c r="N2609" s="86"/>
      <c r="O2609" s="132" t="s">
        <v>106</v>
      </c>
      <c r="P2609" s="49" t="s">
        <v>123</v>
      </c>
      <c r="Q2609" s="49" t="s">
        <v>124</v>
      </c>
      <c r="R2609" s="49" t="s">
        <v>811</v>
      </c>
      <c r="S2609" s="49" t="s">
        <v>13610</v>
      </c>
      <c r="T2609" s="49" t="s">
        <v>1740</v>
      </c>
      <c r="U2609" s="86"/>
      <c r="V2609" s="134" t="s">
        <v>13611</v>
      </c>
      <c r="W2609" s="49" t="s">
        <v>593</v>
      </c>
      <c r="X2609" s="49" t="s">
        <v>13612</v>
      </c>
      <c r="Y2609" s="120" t="s">
        <v>13613</v>
      </c>
      <c r="Z2609" s="55"/>
      <c r="AA2609" s="120" t="s">
        <v>13614</v>
      </c>
      <c r="AB2609" s="120" t="s">
        <v>13615</v>
      </c>
      <c r="AC2609" s="49" t="s">
        <v>13616</v>
      </c>
      <c r="AD2609" s="120" t="s">
        <v>13617</v>
      </c>
      <c r="AE2609" s="56"/>
      <c r="AF2609" s="56"/>
      <c r="AG2609" s="56"/>
      <c r="AH2609" s="56"/>
      <c r="AI2609" s="56"/>
      <c r="AJ2609" s="56"/>
      <c r="AK2609" s="56"/>
    </row>
    <row r="2610" ht="26.25" customHeight="1">
      <c r="A2610" s="40">
        <v>2483.0</v>
      </c>
      <c r="B2610" s="86"/>
      <c r="C2610" s="133" t="s">
        <v>13618</v>
      </c>
      <c r="D2610" s="114">
        <v>35885.0</v>
      </c>
      <c r="E2610" s="94" t="s">
        <v>13619</v>
      </c>
      <c r="F2610" s="50" t="s">
        <v>101</v>
      </c>
      <c r="G2610" s="40" t="s">
        <v>102</v>
      </c>
      <c r="H2610" s="49" t="s">
        <v>13620</v>
      </c>
      <c r="I2610" s="49" t="s">
        <v>13621</v>
      </c>
      <c r="J2610" s="49" t="s">
        <v>12</v>
      </c>
      <c r="K2610" s="49" t="s">
        <v>314</v>
      </c>
      <c r="L2610" s="52">
        <v>8.1226162917E10</v>
      </c>
      <c r="M2610" s="40" t="str">
        <f>+62 813-6040-3063</f>
        <v>#ERROR!</v>
      </c>
      <c r="N2610" s="86"/>
      <c r="O2610" s="132" t="s">
        <v>4</v>
      </c>
      <c r="P2610" s="49" t="s">
        <v>123</v>
      </c>
      <c r="Q2610" s="49" t="s">
        <v>139</v>
      </c>
      <c r="R2610" s="49" t="s">
        <v>811</v>
      </c>
      <c r="S2610" s="49" t="s">
        <v>13622</v>
      </c>
      <c r="T2610" s="49" t="s">
        <v>156</v>
      </c>
      <c r="U2610" s="86"/>
      <c r="V2610" s="116" t="s">
        <v>13623</v>
      </c>
      <c r="W2610" s="49" t="s">
        <v>159</v>
      </c>
      <c r="X2610" s="49" t="s">
        <v>13624</v>
      </c>
      <c r="Y2610" s="120" t="s">
        <v>13625</v>
      </c>
      <c r="Z2610" s="49" t="s">
        <v>13626</v>
      </c>
      <c r="AA2610" s="120" t="s">
        <v>13627</v>
      </c>
      <c r="AB2610" s="120" t="s">
        <v>13628</v>
      </c>
      <c r="AC2610" s="49" t="s">
        <v>2280</v>
      </c>
      <c r="AD2610" s="120" t="s">
        <v>13629</v>
      </c>
      <c r="AE2610" s="56"/>
      <c r="AF2610" s="56"/>
      <c r="AG2610" s="56"/>
      <c r="AH2610" s="56"/>
      <c r="AI2610" s="56"/>
      <c r="AJ2610" s="56"/>
      <c r="AK2610" s="56"/>
    </row>
    <row r="2611" ht="26.25" customHeight="1">
      <c r="A2611" s="40">
        <v>2484.0</v>
      </c>
      <c r="B2611" s="86"/>
      <c r="C2611" s="133" t="s">
        <v>13630</v>
      </c>
      <c r="D2611" s="114">
        <v>29199.0</v>
      </c>
      <c r="E2611" s="114"/>
      <c r="F2611" s="50" t="s">
        <v>101</v>
      </c>
      <c r="G2611" s="40" t="s">
        <v>606</v>
      </c>
      <c r="H2611" s="49" t="s">
        <v>13631</v>
      </c>
      <c r="I2611" s="49" t="s">
        <v>13632</v>
      </c>
      <c r="J2611" s="49" t="s">
        <v>11</v>
      </c>
      <c r="K2611" s="49" t="s">
        <v>105</v>
      </c>
      <c r="L2611" s="52" t="s">
        <v>13633</v>
      </c>
      <c r="M2611" s="40">
        <v>8.1296595112E10</v>
      </c>
      <c r="N2611" s="86"/>
      <c r="O2611" s="132" t="s">
        <v>106</v>
      </c>
      <c r="P2611" s="49" t="s">
        <v>123</v>
      </c>
      <c r="Q2611" s="49" t="s">
        <v>316</v>
      </c>
      <c r="R2611" s="49" t="s">
        <v>158</v>
      </c>
      <c r="S2611" s="49" t="s">
        <v>13634</v>
      </c>
      <c r="T2611" s="49" t="s">
        <v>216</v>
      </c>
      <c r="U2611" s="86"/>
      <c r="V2611" s="134" t="s">
        <v>13635</v>
      </c>
      <c r="W2611" s="49" t="s">
        <v>6597</v>
      </c>
      <c r="X2611" s="49" t="s">
        <v>9253</v>
      </c>
      <c r="Y2611" s="120" t="s">
        <v>13636</v>
      </c>
      <c r="Z2611" s="55"/>
      <c r="AA2611" s="120" t="s">
        <v>13637</v>
      </c>
      <c r="AB2611" s="120" t="s">
        <v>13638</v>
      </c>
      <c r="AC2611" s="49" t="s">
        <v>13639</v>
      </c>
      <c r="AD2611" s="120" t="s">
        <v>13640</v>
      </c>
      <c r="AE2611" s="56"/>
      <c r="AF2611" s="56"/>
      <c r="AG2611" s="56"/>
      <c r="AH2611" s="56"/>
      <c r="AI2611" s="56"/>
      <c r="AJ2611" s="56"/>
      <c r="AK2611" s="56"/>
    </row>
    <row r="2612" ht="26.25" customHeight="1">
      <c r="A2612" s="40">
        <v>2485.0</v>
      </c>
      <c r="B2612" s="86"/>
      <c r="C2612" s="133" t="s">
        <v>13641</v>
      </c>
      <c r="D2612" s="114">
        <v>34127.0</v>
      </c>
      <c r="E2612" s="114"/>
      <c r="F2612" s="50" t="s">
        <v>101</v>
      </c>
      <c r="G2612" s="40" t="s">
        <v>606</v>
      </c>
      <c r="H2612" s="49" t="s">
        <v>13642</v>
      </c>
      <c r="I2612" s="49" t="s">
        <v>431</v>
      </c>
      <c r="J2612" s="49" t="s">
        <v>751</v>
      </c>
      <c r="K2612" s="49" t="s">
        <v>212</v>
      </c>
      <c r="L2612" s="52">
        <v>8.1414199307E10</v>
      </c>
      <c r="M2612" s="40">
        <v>8.1414140495E10</v>
      </c>
      <c r="N2612" s="86"/>
      <c r="O2612" s="132" t="s">
        <v>106</v>
      </c>
      <c r="P2612" s="49" t="s">
        <v>123</v>
      </c>
      <c r="Q2612" s="49" t="s">
        <v>588</v>
      </c>
      <c r="R2612" s="49" t="s">
        <v>811</v>
      </c>
      <c r="S2612" s="49" t="s">
        <v>13643</v>
      </c>
      <c r="T2612" s="49" t="s">
        <v>13644</v>
      </c>
      <c r="U2612" s="86"/>
      <c r="V2612" s="116" t="s">
        <v>13645</v>
      </c>
      <c r="W2612" s="49" t="s">
        <v>114</v>
      </c>
      <c r="X2612" s="49" t="s">
        <v>13646</v>
      </c>
      <c r="Y2612" s="120" t="s">
        <v>13647</v>
      </c>
      <c r="Z2612" s="55"/>
      <c r="AA2612" s="120" t="s">
        <v>13648</v>
      </c>
      <c r="AB2612" s="120" t="s">
        <v>13649</v>
      </c>
      <c r="AC2612" s="49" t="s">
        <v>13650</v>
      </c>
      <c r="AD2612" s="120" t="s">
        <v>13651</v>
      </c>
      <c r="AE2612" s="56"/>
      <c r="AF2612" s="56"/>
      <c r="AG2612" s="56"/>
      <c r="AH2612" s="56"/>
      <c r="AI2612" s="56"/>
      <c r="AJ2612" s="56"/>
      <c r="AK2612" s="56"/>
    </row>
    <row r="2613" ht="26.25" customHeight="1">
      <c r="A2613" s="40">
        <v>2486.0</v>
      </c>
      <c r="B2613" s="86"/>
      <c r="C2613" s="133" t="s">
        <v>13652</v>
      </c>
      <c r="D2613" s="114">
        <v>33212.0</v>
      </c>
      <c r="E2613" s="114"/>
      <c r="F2613" s="50" t="s">
        <v>119</v>
      </c>
      <c r="G2613" s="40" t="s">
        <v>102</v>
      </c>
      <c r="H2613" s="49" t="s">
        <v>13653</v>
      </c>
      <c r="I2613" s="49" t="s">
        <v>15</v>
      </c>
      <c r="J2613" s="49" t="s">
        <v>751</v>
      </c>
      <c r="K2613" s="49" t="s">
        <v>314</v>
      </c>
      <c r="L2613" s="52">
        <v>8.9616918757E10</v>
      </c>
      <c r="M2613" s="40">
        <v>8.9601949863E10</v>
      </c>
      <c r="N2613" s="86"/>
      <c r="O2613" s="132" t="s">
        <v>137</v>
      </c>
      <c r="P2613" s="49" t="s">
        <v>123</v>
      </c>
      <c r="Q2613" s="49" t="s">
        <v>316</v>
      </c>
      <c r="R2613" s="49" t="s">
        <v>811</v>
      </c>
      <c r="S2613" s="49" t="s">
        <v>13654</v>
      </c>
      <c r="T2613" s="55"/>
      <c r="U2613" s="86"/>
      <c r="V2613" s="134" t="s">
        <v>13655</v>
      </c>
      <c r="W2613" s="49" t="s">
        <v>13656</v>
      </c>
      <c r="X2613" s="49" t="s">
        <v>13657</v>
      </c>
      <c r="Y2613" s="120" t="s">
        <v>13658</v>
      </c>
      <c r="Z2613" s="49" t="s">
        <v>13659</v>
      </c>
      <c r="AA2613" s="120" t="s">
        <v>13660</v>
      </c>
      <c r="AB2613" s="120" t="s">
        <v>13661</v>
      </c>
      <c r="AC2613" s="49" t="s">
        <v>13662</v>
      </c>
      <c r="AD2613" s="120" t="s">
        <v>13663</v>
      </c>
      <c r="AE2613" s="56"/>
      <c r="AF2613" s="56"/>
      <c r="AG2613" s="56"/>
      <c r="AH2613" s="56"/>
      <c r="AI2613" s="56"/>
      <c r="AJ2613" s="56"/>
      <c r="AK2613" s="56"/>
    </row>
    <row r="2614" ht="26.25" customHeight="1">
      <c r="A2614" s="40">
        <v>2487.0</v>
      </c>
      <c r="B2614" s="86"/>
      <c r="C2614" s="133" t="s">
        <v>13664</v>
      </c>
      <c r="D2614" s="114">
        <v>36371.0</v>
      </c>
      <c r="E2614" s="135">
        <v>36226.0</v>
      </c>
      <c r="F2614" s="50" t="s">
        <v>119</v>
      </c>
      <c r="G2614" s="40" t="s">
        <v>102</v>
      </c>
      <c r="H2614" s="49" t="s">
        <v>13665</v>
      </c>
      <c r="I2614" s="49" t="s">
        <v>13666</v>
      </c>
      <c r="J2614" s="49" t="s">
        <v>16</v>
      </c>
      <c r="K2614" s="49" t="s">
        <v>314</v>
      </c>
      <c r="L2614" s="52">
        <v>8.813492635E9</v>
      </c>
      <c r="M2614" s="40" t="s">
        <v>1244</v>
      </c>
      <c r="N2614" s="86"/>
      <c r="O2614" s="132" t="s">
        <v>106</v>
      </c>
      <c r="P2614" s="49" t="s">
        <v>123</v>
      </c>
      <c r="Q2614" s="49" t="s">
        <v>588</v>
      </c>
      <c r="R2614" s="49" t="s">
        <v>158</v>
      </c>
      <c r="S2614" s="49" t="s">
        <v>1244</v>
      </c>
      <c r="T2614" s="49" t="s">
        <v>1244</v>
      </c>
      <c r="U2614" s="86"/>
      <c r="V2614" s="134" t="s">
        <v>13667</v>
      </c>
      <c r="W2614" s="49" t="s">
        <v>593</v>
      </c>
      <c r="X2614" s="49" t="s">
        <v>1244</v>
      </c>
      <c r="Y2614" s="120" t="s">
        <v>13668</v>
      </c>
      <c r="Z2614" s="49" t="s">
        <v>1244</v>
      </c>
      <c r="AA2614" s="120" t="s">
        <v>13669</v>
      </c>
      <c r="AB2614" s="120" t="s">
        <v>13670</v>
      </c>
      <c r="AC2614" s="49" t="s">
        <v>13671</v>
      </c>
      <c r="AD2614" s="120" t="s">
        <v>13672</v>
      </c>
      <c r="AE2614" s="56"/>
      <c r="AF2614" s="56"/>
      <c r="AG2614" s="56"/>
      <c r="AH2614" s="56"/>
      <c r="AI2614" s="56"/>
      <c r="AJ2614" s="56"/>
      <c r="AK2614" s="56"/>
    </row>
    <row r="2615" ht="26.25" customHeight="1">
      <c r="A2615" s="40">
        <v>2488.0</v>
      </c>
      <c r="B2615" s="86"/>
      <c r="C2615" s="133" t="s">
        <v>13673</v>
      </c>
      <c r="D2615" s="114">
        <v>33554.0</v>
      </c>
      <c r="E2615" s="114"/>
      <c r="F2615" s="50" t="s">
        <v>101</v>
      </c>
      <c r="G2615" s="40" t="s">
        <v>102</v>
      </c>
      <c r="H2615" s="49" t="s">
        <v>13674</v>
      </c>
      <c r="I2615" s="49" t="s">
        <v>1129</v>
      </c>
      <c r="J2615" s="49" t="s">
        <v>31</v>
      </c>
      <c r="K2615" s="49" t="s">
        <v>105</v>
      </c>
      <c r="L2615" s="52">
        <v>8.1367282159E10</v>
      </c>
      <c r="M2615" s="40" t="s">
        <v>13675</v>
      </c>
      <c r="N2615" s="86"/>
      <c r="O2615" s="132" t="s">
        <v>137</v>
      </c>
      <c r="P2615" s="49" t="s">
        <v>123</v>
      </c>
      <c r="Q2615" s="49" t="s">
        <v>588</v>
      </c>
      <c r="R2615" s="49" t="s">
        <v>158</v>
      </c>
      <c r="S2615" s="49" t="s">
        <v>13676</v>
      </c>
      <c r="T2615" s="49" t="s">
        <v>308</v>
      </c>
      <c r="U2615" s="86"/>
      <c r="V2615" s="134" t="s">
        <v>13677</v>
      </c>
      <c r="W2615" s="49" t="s">
        <v>593</v>
      </c>
      <c r="X2615" s="49" t="s">
        <v>13678</v>
      </c>
      <c r="Y2615" s="120" t="s">
        <v>13679</v>
      </c>
      <c r="Z2615" s="49" t="s">
        <v>13680</v>
      </c>
      <c r="AA2615" s="120" t="s">
        <v>13681</v>
      </c>
      <c r="AB2615" s="120" t="s">
        <v>13682</v>
      </c>
      <c r="AC2615" s="49" t="s">
        <v>13683</v>
      </c>
      <c r="AD2615" s="120" t="s">
        <v>13684</v>
      </c>
      <c r="AE2615" s="56"/>
      <c r="AF2615" s="56"/>
      <c r="AG2615" s="56"/>
      <c r="AH2615" s="56"/>
      <c r="AI2615" s="56"/>
      <c r="AJ2615" s="56"/>
      <c r="AK2615" s="56"/>
    </row>
    <row r="2616" ht="26.25" customHeight="1">
      <c r="A2616" s="40">
        <v>2489.0</v>
      </c>
      <c r="B2616" s="86"/>
      <c r="C2616" s="133" t="s">
        <v>13685</v>
      </c>
      <c r="D2616" s="114">
        <v>37085.0</v>
      </c>
      <c r="E2616" s="94" t="s">
        <v>13686</v>
      </c>
      <c r="F2616" s="50" t="s">
        <v>101</v>
      </c>
      <c r="G2616" s="40" t="s">
        <v>102</v>
      </c>
      <c r="H2616" s="49" t="s">
        <v>13687</v>
      </c>
      <c r="I2616" s="49" t="s">
        <v>32</v>
      </c>
      <c r="J2616" s="49" t="s">
        <v>11</v>
      </c>
      <c r="K2616" s="49" t="s">
        <v>105</v>
      </c>
      <c r="L2616" s="52">
        <v>6.287824010476E12</v>
      </c>
      <c r="M2616" s="40" t="str">
        <f>+62 897-7558-640</f>
        <v>#ERROR!</v>
      </c>
      <c r="N2616" s="86"/>
      <c r="O2616" s="132" t="s">
        <v>106</v>
      </c>
      <c r="P2616" s="49" t="s">
        <v>1050</v>
      </c>
      <c r="Q2616" s="49" t="s">
        <v>139</v>
      </c>
      <c r="R2616" s="49" t="s">
        <v>158</v>
      </c>
      <c r="S2616" s="49" t="s">
        <v>13688</v>
      </c>
      <c r="T2616" s="49" t="s">
        <v>9251</v>
      </c>
      <c r="U2616" s="86"/>
      <c r="V2616" s="134" t="s">
        <v>13689</v>
      </c>
      <c r="W2616" s="49" t="s">
        <v>593</v>
      </c>
      <c r="X2616" s="49" t="s">
        <v>13690</v>
      </c>
      <c r="Y2616" s="120" t="s">
        <v>13691</v>
      </c>
      <c r="Z2616" s="55"/>
      <c r="AA2616" s="120" t="s">
        <v>13692</v>
      </c>
      <c r="AB2616" s="120" t="s">
        <v>13693</v>
      </c>
      <c r="AC2616" s="49" t="s">
        <v>13694</v>
      </c>
      <c r="AD2616" s="120" t="s">
        <v>13695</v>
      </c>
      <c r="AE2616" s="56"/>
      <c r="AF2616" s="56"/>
      <c r="AG2616" s="56"/>
      <c r="AH2616" s="56"/>
      <c r="AI2616" s="56"/>
      <c r="AJ2616" s="56"/>
      <c r="AK2616" s="56"/>
    </row>
    <row r="2617" ht="26.25" customHeight="1">
      <c r="A2617" s="40">
        <v>2490.0</v>
      </c>
      <c r="B2617" s="86"/>
      <c r="C2617" s="133" t="s">
        <v>13696</v>
      </c>
      <c r="D2617" s="114">
        <v>33529.0</v>
      </c>
      <c r="E2617" s="94" t="s">
        <v>13697</v>
      </c>
      <c r="F2617" s="50" t="s">
        <v>101</v>
      </c>
      <c r="G2617" s="40" t="s">
        <v>102</v>
      </c>
      <c r="H2617" s="49" t="s">
        <v>13698</v>
      </c>
      <c r="I2617" s="49" t="s">
        <v>4252</v>
      </c>
      <c r="J2617" s="49" t="s">
        <v>16</v>
      </c>
      <c r="K2617" s="49" t="s">
        <v>105</v>
      </c>
      <c r="L2617" s="52">
        <v>6.2895706450123E13</v>
      </c>
      <c r="M2617" s="40">
        <v>8.5850605537E10</v>
      </c>
      <c r="N2617" s="86"/>
      <c r="O2617" s="132" t="s">
        <v>106</v>
      </c>
      <c r="P2617" s="49" t="s">
        <v>123</v>
      </c>
      <c r="Q2617" s="49" t="s">
        <v>588</v>
      </c>
      <c r="R2617" s="49" t="s">
        <v>638</v>
      </c>
      <c r="S2617" s="49" t="s">
        <v>13699</v>
      </c>
      <c r="T2617" s="49" t="s">
        <v>13700</v>
      </c>
      <c r="U2617" s="86"/>
      <c r="V2617" s="134" t="s">
        <v>13701</v>
      </c>
      <c r="W2617" s="49" t="s">
        <v>593</v>
      </c>
      <c r="X2617" s="49" t="s">
        <v>13702</v>
      </c>
      <c r="Y2617" s="120" t="s">
        <v>13703</v>
      </c>
      <c r="Z2617" s="68">
        <v>0.0</v>
      </c>
      <c r="AA2617" s="120" t="s">
        <v>13704</v>
      </c>
      <c r="AB2617" s="120" t="s">
        <v>13705</v>
      </c>
      <c r="AC2617" s="49" t="s">
        <v>13706</v>
      </c>
      <c r="AD2617" s="120" t="s">
        <v>13707</v>
      </c>
      <c r="AE2617" s="56"/>
      <c r="AF2617" s="56"/>
      <c r="AG2617" s="56"/>
      <c r="AH2617" s="56"/>
      <c r="AI2617" s="56"/>
      <c r="AJ2617" s="56"/>
      <c r="AK2617" s="56"/>
    </row>
    <row r="2618" ht="26.25" customHeight="1">
      <c r="A2618" s="40">
        <v>2491.0</v>
      </c>
      <c r="B2618" s="86"/>
      <c r="C2618" s="133" t="s">
        <v>13708</v>
      </c>
      <c r="D2618" s="114">
        <v>34871.0</v>
      </c>
      <c r="E2618" s="94" t="s">
        <v>13709</v>
      </c>
      <c r="F2618" s="50" t="s">
        <v>101</v>
      </c>
      <c r="G2618" s="40" t="s">
        <v>606</v>
      </c>
      <c r="H2618" s="49" t="s">
        <v>13710</v>
      </c>
      <c r="I2618" s="49" t="s">
        <v>13711</v>
      </c>
      <c r="J2618" s="49" t="s">
        <v>20</v>
      </c>
      <c r="K2618" s="49" t="s">
        <v>314</v>
      </c>
      <c r="L2618" s="52">
        <v>8.2190491561E10</v>
      </c>
      <c r="M2618" s="40">
        <v>8.5241192044E10</v>
      </c>
      <c r="N2618" s="86"/>
      <c r="O2618" s="132" t="s">
        <v>137</v>
      </c>
      <c r="P2618" s="49" t="s">
        <v>123</v>
      </c>
      <c r="Q2618" s="49" t="s">
        <v>588</v>
      </c>
      <c r="R2618" s="49" t="s">
        <v>158</v>
      </c>
      <c r="S2618" s="49" t="s">
        <v>13712</v>
      </c>
      <c r="T2618" s="49" t="s">
        <v>13713</v>
      </c>
      <c r="U2618" s="86"/>
      <c r="V2618" s="116" t="s">
        <v>13714</v>
      </c>
      <c r="W2618" s="49" t="s">
        <v>593</v>
      </c>
      <c r="X2618" s="49" t="s">
        <v>13715</v>
      </c>
      <c r="Y2618" s="120" t="s">
        <v>13716</v>
      </c>
      <c r="Z2618" s="49" t="s">
        <v>13717</v>
      </c>
      <c r="AA2618" s="120" t="s">
        <v>13718</v>
      </c>
      <c r="AB2618" s="120" t="s">
        <v>13719</v>
      </c>
      <c r="AC2618" s="49" t="s">
        <v>13720</v>
      </c>
      <c r="AD2618" s="120" t="s">
        <v>13721</v>
      </c>
      <c r="AE2618" s="56"/>
      <c r="AF2618" s="56"/>
      <c r="AG2618" s="56"/>
      <c r="AH2618" s="56"/>
      <c r="AI2618" s="56"/>
      <c r="AJ2618" s="56"/>
      <c r="AK2618" s="56"/>
    </row>
    <row r="2619" ht="26.25" customHeight="1">
      <c r="A2619" s="40">
        <v>2492.0</v>
      </c>
      <c r="B2619" s="86"/>
      <c r="C2619" s="133" t="s">
        <v>13722</v>
      </c>
      <c r="D2619" s="114">
        <v>33770.0</v>
      </c>
      <c r="E2619" s="94" t="s">
        <v>13723</v>
      </c>
      <c r="F2619" s="50" t="s">
        <v>119</v>
      </c>
      <c r="G2619" s="40" t="s">
        <v>102</v>
      </c>
      <c r="H2619" s="49" t="s">
        <v>13724</v>
      </c>
      <c r="I2619" s="49" t="s">
        <v>13725</v>
      </c>
      <c r="J2619" s="49" t="s">
        <v>13</v>
      </c>
      <c r="K2619" s="49" t="s">
        <v>314</v>
      </c>
      <c r="L2619" s="52">
        <v>8.999183645E9</v>
      </c>
      <c r="M2619" s="40">
        <v>8.9611858023E10</v>
      </c>
      <c r="N2619" s="86"/>
      <c r="O2619" s="132" t="s">
        <v>137</v>
      </c>
      <c r="P2619" s="49" t="s">
        <v>123</v>
      </c>
      <c r="Q2619" s="49" t="s">
        <v>139</v>
      </c>
      <c r="R2619" s="49" t="s">
        <v>811</v>
      </c>
      <c r="S2619" s="49" t="s">
        <v>13726</v>
      </c>
      <c r="T2619" s="49" t="s">
        <v>156</v>
      </c>
      <c r="U2619" s="86"/>
      <c r="V2619" s="134" t="s">
        <v>13727</v>
      </c>
      <c r="W2619" s="49" t="s">
        <v>159</v>
      </c>
      <c r="X2619" s="49" t="s">
        <v>13728</v>
      </c>
      <c r="Y2619" s="120" t="s">
        <v>13729</v>
      </c>
      <c r="Z2619" s="49" t="s">
        <v>13730</v>
      </c>
      <c r="AA2619" s="120" t="s">
        <v>13731</v>
      </c>
      <c r="AB2619" s="120" t="s">
        <v>13732</v>
      </c>
      <c r="AC2619" s="49" t="s">
        <v>13733</v>
      </c>
      <c r="AD2619" s="120" t="s">
        <v>13734</v>
      </c>
      <c r="AE2619" s="56"/>
      <c r="AF2619" s="56"/>
      <c r="AG2619" s="56"/>
      <c r="AH2619" s="56"/>
      <c r="AI2619" s="56"/>
      <c r="AJ2619" s="56"/>
      <c r="AK2619" s="56"/>
    </row>
    <row r="2620" ht="26.25" customHeight="1">
      <c r="A2620" s="40">
        <v>2493.0</v>
      </c>
      <c r="B2620" s="86"/>
      <c r="C2620" s="133" t="s">
        <v>13735</v>
      </c>
      <c r="D2620" s="114">
        <v>32981.0</v>
      </c>
      <c r="E2620" s="94" t="s">
        <v>13736</v>
      </c>
      <c r="F2620" s="50" t="s">
        <v>119</v>
      </c>
      <c r="G2620" s="40" t="s">
        <v>102</v>
      </c>
      <c r="H2620" s="49" t="s">
        <v>13737</v>
      </c>
      <c r="I2620" s="49" t="s">
        <v>5760</v>
      </c>
      <c r="J2620" s="49" t="s">
        <v>13</v>
      </c>
      <c r="K2620" s="49" t="s">
        <v>314</v>
      </c>
      <c r="L2620" s="52">
        <v>8.1382629573E10</v>
      </c>
      <c r="M2620" s="40">
        <v>8.1219112592E10</v>
      </c>
      <c r="N2620" s="86"/>
      <c r="O2620" s="132" t="s">
        <v>106</v>
      </c>
      <c r="P2620" s="49" t="s">
        <v>123</v>
      </c>
      <c r="Q2620" s="49" t="s">
        <v>588</v>
      </c>
      <c r="R2620" s="49" t="s">
        <v>158</v>
      </c>
      <c r="S2620" s="49" t="s">
        <v>13738</v>
      </c>
      <c r="T2620" s="49" t="s">
        <v>13739</v>
      </c>
      <c r="U2620" s="86"/>
      <c r="V2620" s="116" t="s">
        <v>13740</v>
      </c>
      <c r="W2620" s="49" t="s">
        <v>593</v>
      </c>
      <c r="X2620" s="49" t="s">
        <v>13741</v>
      </c>
      <c r="Y2620" s="120" t="s">
        <v>13742</v>
      </c>
      <c r="Z2620" s="55"/>
      <c r="AA2620" s="120" t="s">
        <v>13743</v>
      </c>
      <c r="AB2620" s="120" t="s">
        <v>13744</v>
      </c>
      <c r="AC2620" s="49" t="s">
        <v>13745</v>
      </c>
      <c r="AD2620" s="120" t="s">
        <v>13746</v>
      </c>
      <c r="AE2620" s="56"/>
      <c r="AF2620" s="56"/>
      <c r="AG2620" s="56"/>
      <c r="AH2620" s="56"/>
      <c r="AI2620" s="56"/>
      <c r="AJ2620" s="56"/>
      <c r="AK2620" s="56"/>
    </row>
    <row r="2621" ht="26.25" customHeight="1">
      <c r="A2621" s="40">
        <v>2494.0</v>
      </c>
      <c r="B2621" s="86"/>
      <c r="C2621" s="133" t="s">
        <v>13747</v>
      </c>
      <c r="D2621" s="114">
        <v>35138.0</v>
      </c>
      <c r="E2621" s="94" t="s">
        <v>13748</v>
      </c>
      <c r="F2621" s="50" t="s">
        <v>101</v>
      </c>
      <c r="G2621" s="40" t="s">
        <v>102</v>
      </c>
      <c r="H2621" s="49" t="s">
        <v>13749</v>
      </c>
      <c r="I2621" s="49" t="s">
        <v>11679</v>
      </c>
      <c r="J2621" s="49" t="s">
        <v>24</v>
      </c>
      <c r="K2621" s="49" t="s">
        <v>314</v>
      </c>
      <c r="L2621" s="52">
        <v>8.3161210022E10</v>
      </c>
      <c r="M2621" s="40">
        <v>8.383942697E10</v>
      </c>
      <c r="N2621" s="86"/>
      <c r="O2621" s="132" t="s">
        <v>106</v>
      </c>
      <c r="P2621" s="49" t="s">
        <v>123</v>
      </c>
      <c r="Q2621" s="49" t="s">
        <v>588</v>
      </c>
      <c r="R2621" s="49" t="s">
        <v>158</v>
      </c>
      <c r="S2621" s="49" t="s">
        <v>13750</v>
      </c>
      <c r="T2621" s="49" t="s">
        <v>126</v>
      </c>
      <c r="U2621" s="86"/>
      <c r="V2621" s="116" t="s">
        <v>13751</v>
      </c>
      <c r="W2621" s="49" t="s">
        <v>593</v>
      </c>
      <c r="X2621" s="49" t="s">
        <v>13752</v>
      </c>
      <c r="Y2621" s="120" t="s">
        <v>13753</v>
      </c>
      <c r="Z2621" s="49" t="s">
        <v>1244</v>
      </c>
      <c r="AA2621" s="120" t="s">
        <v>13754</v>
      </c>
      <c r="AB2621" s="120" t="s">
        <v>13755</v>
      </c>
      <c r="AC2621" s="49" t="s">
        <v>13756</v>
      </c>
      <c r="AD2621" s="120" t="s">
        <v>13757</v>
      </c>
      <c r="AE2621" s="56"/>
      <c r="AF2621" s="56"/>
      <c r="AG2621" s="56"/>
      <c r="AH2621" s="56"/>
      <c r="AI2621" s="56"/>
      <c r="AJ2621" s="56"/>
      <c r="AK2621" s="56"/>
    </row>
    <row r="2622" ht="26.25" customHeight="1">
      <c r="A2622" s="40">
        <v>2495.0</v>
      </c>
      <c r="B2622" s="86"/>
      <c r="C2622" s="133" t="s">
        <v>13758</v>
      </c>
      <c r="D2622" s="114">
        <v>34430.0</v>
      </c>
      <c r="E2622" s="114"/>
      <c r="F2622" s="50" t="s">
        <v>101</v>
      </c>
      <c r="G2622" s="40" t="s">
        <v>102</v>
      </c>
      <c r="H2622" s="49" t="s">
        <v>13759</v>
      </c>
      <c r="I2622" s="49" t="s">
        <v>7584</v>
      </c>
      <c r="J2622" s="49" t="s">
        <v>16</v>
      </c>
      <c r="K2622" s="49" t="s">
        <v>105</v>
      </c>
      <c r="L2622" s="52">
        <v>8.5645900361E10</v>
      </c>
      <c r="M2622" s="40">
        <v>8.5711355895E10</v>
      </c>
      <c r="N2622" s="86"/>
      <c r="O2622" s="132" t="s">
        <v>106</v>
      </c>
      <c r="P2622" s="49" t="s">
        <v>123</v>
      </c>
      <c r="Q2622" s="49" t="s">
        <v>588</v>
      </c>
      <c r="R2622" s="49" t="s">
        <v>610</v>
      </c>
      <c r="S2622" s="49" t="s">
        <v>308</v>
      </c>
      <c r="T2622" s="49" t="s">
        <v>308</v>
      </c>
      <c r="U2622" s="86"/>
      <c r="V2622" s="116" t="s">
        <v>13760</v>
      </c>
      <c r="W2622" s="49" t="s">
        <v>593</v>
      </c>
      <c r="X2622" s="49" t="s">
        <v>13761</v>
      </c>
      <c r="Y2622" s="120" t="s">
        <v>13762</v>
      </c>
      <c r="Z2622" s="55"/>
      <c r="AA2622" s="120" t="s">
        <v>13763</v>
      </c>
      <c r="AB2622" s="120" t="s">
        <v>13764</v>
      </c>
      <c r="AC2622" s="49" t="s">
        <v>13765</v>
      </c>
      <c r="AD2622" s="120" t="s">
        <v>13766</v>
      </c>
      <c r="AE2622" s="56"/>
      <c r="AF2622" s="56"/>
      <c r="AG2622" s="56"/>
      <c r="AH2622" s="56"/>
      <c r="AI2622" s="56"/>
      <c r="AJ2622" s="56"/>
      <c r="AK2622" s="56"/>
    </row>
    <row r="2623" ht="26.25" customHeight="1">
      <c r="A2623" s="40">
        <v>2496.0</v>
      </c>
      <c r="B2623" s="86"/>
      <c r="C2623" s="133" t="s">
        <v>13767</v>
      </c>
      <c r="D2623" s="114">
        <v>31912.0</v>
      </c>
      <c r="E2623" s="94" t="s">
        <v>13768</v>
      </c>
      <c r="F2623" s="50" t="s">
        <v>101</v>
      </c>
      <c r="G2623" s="40" t="s">
        <v>102</v>
      </c>
      <c r="H2623" s="49" t="s">
        <v>13769</v>
      </c>
      <c r="I2623" s="49" t="s">
        <v>7352</v>
      </c>
      <c r="J2623" s="49" t="s">
        <v>11</v>
      </c>
      <c r="K2623" s="49" t="s">
        <v>105</v>
      </c>
      <c r="L2623" s="52">
        <v>8.9671678335E10</v>
      </c>
      <c r="M2623" s="40">
        <v>8.960474605E10</v>
      </c>
      <c r="N2623" s="86"/>
      <c r="O2623" s="132" t="s">
        <v>4</v>
      </c>
      <c r="P2623" s="49" t="s">
        <v>123</v>
      </c>
      <c r="Q2623" s="49" t="s">
        <v>588</v>
      </c>
      <c r="R2623" s="49" t="s">
        <v>158</v>
      </c>
      <c r="S2623" s="49" t="s">
        <v>13770</v>
      </c>
      <c r="T2623" s="49" t="s">
        <v>216</v>
      </c>
      <c r="U2623" s="86"/>
      <c r="V2623" s="134" t="s">
        <v>13771</v>
      </c>
      <c r="W2623" s="49" t="s">
        <v>13772</v>
      </c>
      <c r="X2623" s="49" t="s">
        <v>13773</v>
      </c>
      <c r="Y2623" s="120" t="s">
        <v>13774</v>
      </c>
      <c r="Z2623" s="55"/>
      <c r="AA2623" s="120" t="s">
        <v>13775</v>
      </c>
      <c r="AB2623" s="120" t="s">
        <v>13776</v>
      </c>
      <c r="AC2623" s="49" t="s">
        <v>13777</v>
      </c>
      <c r="AD2623" s="120" t="s">
        <v>13778</v>
      </c>
      <c r="AE2623" s="56"/>
      <c r="AF2623" s="56"/>
      <c r="AG2623" s="56"/>
      <c r="AH2623" s="56"/>
      <c r="AI2623" s="56"/>
      <c r="AJ2623" s="56"/>
      <c r="AK2623" s="56"/>
    </row>
    <row r="2624" ht="26.25" customHeight="1">
      <c r="A2624" s="40">
        <v>2497.0</v>
      </c>
      <c r="B2624" s="86"/>
      <c r="C2624" s="133" t="s">
        <v>13779</v>
      </c>
      <c r="D2624" s="114">
        <v>36217.0</v>
      </c>
      <c r="E2624" s="135">
        <v>36193.0</v>
      </c>
      <c r="F2624" s="50" t="s">
        <v>119</v>
      </c>
      <c r="G2624" s="40" t="s">
        <v>102</v>
      </c>
      <c r="H2624" s="49" t="s">
        <v>13780</v>
      </c>
      <c r="I2624" s="49" t="s">
        <v>392</v>
      </c>
      <c r="J2624" s="49" t="s">
        <v>11</v>
      </c>
      <c r="K2624" s="49" t="s">
        <v>314</v>
      </c>
      <c r="L2624" s="52">
        <v>8.9676012302E10</v>
      </c>
      <c r="M2624" s="40" t="str">
        <f>+62 813-8564-7109</f>
        <v>#ERROR!</v>
      </c>
      <c r="N2624" s="86"/>
      <c r="O2624" s="132" t="s">
        <v>137</v>
      </c>
      <c r="P2624" s="49" t="s">
        <v>123</v>
      </c>
      <c r="Q2624" s="49" t="s">
        <v>588</v>
      </c>
      <c r="R2624" s="49" t="s">
        <v>158</v>
      </c>
      <c r="S2624" s="49" t="s">
        <v>13781</v>
      </c>
      <c r="T2624" s="49" t="s">
        <v>1244</v>
      </c>
      <c r="U2624" s="86"/>
      <c r="V2624" s="134" t="s">
        <v>13782</v>
      </c>
      <c r="W2624" s="49" t="s">
        <v>593</v>
      </c>
      <c r="X2624" s="120" t="s">
        <v>13783</v>
      </c>
      <c r="Y2624" s="120" t="s">
        <v>13784</v>
      </c>
      <c r="Z2624" s="49" t="s">
        <v>13785</v>
      </c>
      <c r="AA2624" s="120" t="s">
        <v>13786</v>
      </c>
      <c r="AB2624" s="120" t="s">
        <v>13787</v>
      </c>
      <c r="AC2624" s="49" t="s">
        <v>13788</v>
      </c>
      <c r="AD2624" s="120" t="s">
        <v>13789</v>
      </c>
      <c r="AE2624" s="56"/>
      <c r="AF2624" s="56"/>
      <c r="AG2624" s="56"/>
      <c r="AH2624" s="56"/>
      <c r="AI2624" s="56"/>
      <c r="AJ2624" s="56"/>
      <c r="AK2624" s="56"/>
    </row>
    <row r="2625" ht="26.25" customHeight="1">
      <c r="A2625" s="40">
        <v>2498.0</v>
      </c>
      <c r="B2625" s="86"/>
      <c r="C2625" s="133" t="s">
        <v>13790</v>
      </c>
      <c r="D2625" s="114">
        <v>34057.0</v>
      </c>
      <c r="E2625" s="94" t="s">
        <v>13791</v>
      </c>
      <c r="F2625" s="50" t="s">
        <v>101</v>
      </c>
      <c r="G2625" s="40" t="s">
        <v>102</v>
      </c>
      <c r="H2625" s="49" t="s">
        <v>13792</v>
      </c>
      <c r="I2625" s="49" t="s">
        <v>13793</v>
      </c>
      <c r="J2625" s="49" t="s">
        <v>16</v>
      </c>
      <c r="K2625" s="49" t="s">
        <v>105</v>
      </c>
      <c r="L2625" s="52">
        <v>8.5288988401E10</v>
      </c>
      <c r="M2625" s="40">
        <f>+62852-3048-9832</f>
        <v>49972</v>
      </c>
      <c r="N2625" s="86"/>
      <c r="O2625" s="132" t="s">
        <v>106</v>
      </c>
      <c r="P2625" s="49" t="s">
        <v>123</v>
      </c>
      <c r="Q2625" s="49" t="s">
        <v>588</v>
      </c>
      <c r="R2625" s="49" t="s">
        <v>158</v>
      </c>
      <c r="S2625" s="49" t="s">
        <v>13794</v>
      </c>
      <c r="T2625" s="49" t="s">
        <v>308</v>
      </c>
      <c r="U2625" s="86"/>
      <c r="V2625" s="134" t="s">
        <v>13795</v>
      </c>
      <c r="W2625" s="49" t="s">
        <v>593</v>
      </c>
      <c r="X2625" s="49" t="s">
        <v>13796</v>
      </c>
      <c r="Y2625" s="120" t="s">
        <v>13797</v>
      </c>
      <c r="Z2625" s="49" t="s">
        <v>308</v>
      </c>
      <c r="AA2625" s="120" t="s">
        <v>13798</v>
      </c>
      <c r="AB2625" s="120" t="s">
        <v>13799</v>
      </c>
      <c r="AC2625" s="49" t="s">
        <v>13800</v>
      </c>
      <c r="AD2625" s="120" t="s">
        <v>13801</v>
      </c>
      <c r="AE2625" s="56"/>
      <c r="AF2625" s="56"/>
      <c r="AG2625" s="56"/>
      <c r="AH2625" s="56"/>
      <c r="AI2625" s="56"/>
      <c r="AJ2625" s="56"/>
      <c r="AK2625" s="56"/>
    </row>
    <row r="2626" ht="26.25" customHeight="1">
      <c r="A2626" s="40">
        <v>2499.0</v>
      </c>
      <c r="B2626" s="49" t="s">
        <v>13802</v>
      </c>
      <c r="C2626" s="133" t="s">
        <v>13803</v>
      </c>
      <c r="D2626" s="68" t="s">
        <v>13804</v>
      </c>
      <c r="E2626" s="68"/>
      <c r="F2626" s="41" t="s">
        <v>119</v>
      </c>
      <c r="G2626" s="40" t="s">
        <v>102</v>
      </c>
      <c r="H2626" s="49" t="s">
        <v>13805</v>
      </c>
      <c r="I2626" s="49" t="s">
        <v>13806</v>
      </c>
      <c r="J2626" s="69" t="s">
        <v>11</v>
      </c>
      <c r="K2626" s="49" t="s">
        <v>145</v>
      </c>
      <c r="L2626" s="52">
        <v>8.8708028822E10</v>
      </c>
      <c r="M2626" s="40">
        <v>8.1807553198E10</v>
      </c>
      <c r="N2626" s="40" t="s">
        <v>13802</v>
      </c>
      <c r="O2626" s="40" t="s">
        <v>4</v>
      </c>
      <c r="P2626" s="49" t="s">
        <v>123</v>
      </c>
      <c r="Q2626" s="40" t="s">
        <v>139</v>
      </c>
      <c r="R2626" s="49" t="s">
        <v>13807</v>
      </c>
      <c r="S2626" s="49" t="s">
        <v>1244</v>
      </c>
      <c r="T2626" s="49" t="s">
        <v>1636</v>
      </c>
      <c r="U2626" s="49" t="s">
        <v>13808</v>
      </c>
      <c r="V2626" s="116" t="s">
        <v>12449</v>
      </c>
      <c r="W2626" s="49" t="s">
        <v>159</v>
      </c>
      <c r="X2626" s="49" t="s">
        <v>13809</v>
      </c>
      <c r="Y2626" s="55"/>
      <c r="Z2626" s="40"/>
      <c r="AA2626" s="55"/>
      <c r="AB2626" s="40"/>
      <c r="AC2626" s="40"/>
      <c r="AD2626" s="55"/>
      <c r="AE2626" s="56"/>
      <c r="AF2626" s="56"/>
      <c r="AG2626" s="56"/>
      <c r="AH2626" s="56"/>
      <c r="AI2626" s="56"/>
      <c r="AJ2626" s="56"/>
      <c r="AK2626" s="56"/>
    </row>
    <row r="2627" ht="26.25" customHeight="1">
      <c r="A2627" s="40">
        <v>2500.0</v>
      </c>
      <c r="B2627" s="86"/>
      <c r="C2627" s="133" t="s">
        <v>13810</v>
      </c>
      <c r="D2627" s="114">
        <v>36869.0</v>
      </c>
      <c r="E2627" s="114"/>
      <c r="F2627" s="50" t="s">
        <v>101</v>
      </c>
      <c r="G2627" s="40" t="s">
        <v>102</v>
      </c>
      <c r="H2627" s="49" t="s">
        <v>13811</v>
      </c>
      <c r="I2627" s="49" t="s">
        <v>1925</v>
      </c>
      <c r="J2627" s="49" t="s">
        <v>13</v>
      </c>
      <c r="K2627" s="49" t="s">
        <v>105</v>
      </c>
      <c r="L2627" s="52">
        <v>8.3894277219E10</v>
      </c>
      <c r="M2627" s="40">
        <v>8.5817821704E10</v>
      </c>
      <c r="N2627" s="86"/>
      <c r="O2627" s="132" t="s">
        <v>106</v>
      </c>
      <c r="P2627" s="49" t="s">
        <v>123</v>
      </c>
      <c r="Q2627" s="49" t="s">
        <v>588</v>
      </c>
      <c r="R2627" s="49" t="s">
        <v>158</v>
      </c>
      <c r="S2627" s="49" t="s">
        <v>13812</v>
      </c>
      <c r="T2627" s="49" t="s">
        <v>8998</v>
      </c>
      <c r="U2627" s="86"/>
      <c r="V2627" s="116" t="s">
        <v>13813</v>
      </c>
      <c r="W2627" s="49" t="s">
        <v>159</v>
      </c>
      <c r="X2627" s="49" t="s">
        <v>13814</v>
      </c>
      <c r="Y2627" s="120" t="s">
        <v>13815</v>
      </c>
      <c r="Z2627" s="55"/>
      <c r="AA2627" s="120" t="s">
        <v>13816</v>
      </c>
      <c r="AB2627" s="120" t="s">
        <v>13817</v>
      </c>
      <c r="AC2627" s="49" t="s">
        <v>13818</v>
      </c>
      <c r="AD2627" s="120" t="s">
        <v>13819</v>
      </c>
      <c r="AE2627" s="56"/>
      <c r="AF2627" s="56"/>
      <c r="AG2627" s="56"/>
      <c r="AH2627" s="56"/>
      <c r="AI2627" s="56"/>
      <c r="AJ2627" s="56"/>
      <c r="AK2627" s="56"/>
    </row>
    <row r="2628" ht="26.25" customHeight="1">
      <c r="A2628" s="40">
        <v>2501.0</v>
      </c>
      <c r="B2628" s="86"/>
      <c r="C2628" s="133" t="s">
        <v>13820</v>
      </c>
      <c r="D2628" s="114">
        <v>34954.0</v>
      </c>
      <c r="E2628" s="114"/>
      <c r="F2628" s="50" t="s">
        <v>101</v>
      </c>
      <c r="G2628" s="40" t="s">
        <v>606</v>
      </c>
      <c r="H2628" s="49" t="s">
        <v>13821</v>
      </c>
      <c r="I2628" s="49" t="s">
        <v>11533</v>
      </c>
      <c r="J2628" s="49" t="s">
        <v>55</v>
      </c>
      <c r="K2628" s="49" t="s">
        <v>105</v>
      </c>
      <c r="L2628" s="52">
        <v>8.9562942193E11</v>
      </c>
      <c r="M2628" s="40">
        <v>8.5732027494E10</v>
      </c>
      <c r="N2628" s="86"/>
      <c r="O2628" s="132" t="s">
        <v>106</v>
      </c>
      <c r="P2628" s="49" t="s">
        <v>123</v>
      </c>
      <c r="Q2628" s="49" t="s">
        <v>588</v>
      </c>
      <c r="R2628" s="49" t="s">
        <v>1487</v>
      </c>
      <c r="S2628" s="49" t="s">
        <v>13822</v>
      </c>
      <c r="T2628" s="49" t="s">
        <v>13823</v>
      </c>
      <c r="U2628" s="86"/>
      <c r="V2628" s="116" t="s">
        <v>13824</v>
      </c>
      <c r="W2628" s="49" t="s">
        <v>593</v>
      </c>
      <c r="X2628" s="49" t="s">
        <v>13825</v>
      </c>
      <c r="Y2628" s="120" t="s">
        <v>13826</v>
      </c>
      <c r="Z2628" s="55"/>
      <c r="AA2628" s="120" t="s">
        <v>13827</v>
      </c>
      <c r="AB2628" s="120" t="s">
        <v>13828</v>
      </c>
      <c r="AC2628" s="49" t="s">
        <v>13829</v>
      </c>
      <c r="AD2628" s="120" t="s">
        <v>13830</v>
      </c>
      <c r="AE2628" s="56"/>
      <c r="AF2628" s="56"/>
      <c r="AG2628" s="56"/>
      <c r="AH2628" s="56"/>
      <c r="AI2628" s="56"/>
      <c r="AJ2628" s="56"/>
      <c r="AK2628" s="56"/>
    </row>
    <row r="2629" ht="26.25" customHeight="1">
      <c r="A2629" s="40">
        <v>2502.0</v>
      </c>
      <c r="B2629" s="86"/>
      <c r="C2629" s="133" t="s">
        <v>13831</v>
      </c>
      <c r="D2629" s="114">
        <v>33267.0</v>
      </c>
      <c r="E2629" s="94" t="s">
        <v>13832</v>
      </c>
      <c r="F2629" s="50" t="s">
        <v>119</v>
      </c>
      <c r="G2629" s="40" t="s">
        <v>606</v>
      </c>
      <c r="H2629" s="49" t="s">
        <v>13833</v>
      </c>
      <c r="I2629" s="49" t="s">
        <v>4140</v>
      </c>
      <c r="J2629" s="49" t="s">
        <v>11</v>
      </c>
      <c r="K2629" s="49" t="s">
        <v>314</v>
      </c>
      <c r="L2629" s="52">
        <v>8.1806832295E10</v>
      </c>
      <c r="M2629" s="40" t="str">
        <f>+62 87777575466</f>
        <v>#ERROR!</v>
      </c>
      <c r="N2629" s="86"/>
      <c r="O2629" s="132" t="s">
        <v>137</v>
      </c>
      <c r="P2629" s="49" t="s">
        <v>123</v>
      </c>
      <c r="Q2629" s="49" t="s">
        <v>124</v>
      </c>
      <c r="R2629" s="49" t="s">
        <v>394</v>
      </c>
      <c r="S2629" s="49" t="s">
        <v>13834</v>
      </c>
      <c r="T2629" s="49" t="s">
        <v>13835</v>
      </c>
      <c r="U2629" s="86"/>
      <c r="V2629" s="116" t="s">
        <v>13836</v>
      </c>
      <c r="W2629" s="49" t="s">
        <v>13837</v>
      </c>
      <c r="X2629" s="49" t="s">
        <v>13838</v>
      </c>
      <c r="Y2629" s="120" t="s">
        <v>13839</v>
      </c>
      <c r="Z2629" s="49" t="s">
        <v>190</v>
      </c>
      <c r="AA2629" s="120" t="s">
        <v>13840</v>
      </c>
      <c r="AB2629" s="120" t="s">
        <v>13841</v>
      </c>
      <c r="AC2629" s="49" t="s">
        <v>13842</v>
      </c>
      <c r="AD2629" s="120" t="s">
        <v>13843</v>
      </c>
      <c r="AE2629" s="56"/>
      <c r="AF2629" s="56"/>
      <c r="AG2629" s="56"/>
      <c r="AH2629" s="56"/>
      <c r="AI2629" s="56"/>
      <c r="AJ2629" s="56"/>
      <c r="AK2629" s="56"/>
    </row>
    <row r="2630" ht="26.25" customHeight="1">
      <c r="A2630" s="40">
        <v>2503.0</v>
      </c>
      <c r="B2630" s="86"/>
      <c r="C2630" s="133" t="s">
        <v>13844</v>
      </c>
      <c r="D2630" s="114">
        <v>30974.0</v>
      </c>
      <c r="E2630" s="94" t="s">
        <v>13845</v>
      </c>
      <c r="F2630" s="50" t="s">
        <v>119</v>
      </c>
      <c r="G2630" s="40" t="s">
        <v>606</v>
      </c>
      <c r="H2630" s="49" t="s">
        <v>13846</v>
      </c>
      <c r="I2630" s="49" t="s">
        <v>13847</v>
      </c>
      <c r="J2630" s="49" t="s">
        <v>13</v>
      </c>
      <c r="K2630" s="49" t="s">
        <v>314</v>
      </c>
      <c r="L2630" s="52">
        <v>8.1931775202E10</v>
      </c>
      <c r="M2630" s="40" t="str">
        <f>+62 812-8465-6033</f>
        <v>#ERROR!</v>
      </c>
      <c r="N2630" s="86"/>
      <c r="O2630" s="132" t="s">
        <v>137</v>
      </c>
      <c r="P2630" s="49" t="s">
        <v>123</v>
      </c>
      <c r="Q2630" s="49" t="s">
        <v>139</v>
      </c>
      <c r="R2630" s="49" t="s">
        <v>394</v>
      </c>
      <c r="S2630" s="49" t="s">
        <v>13848</v>
      </c>
      <c r="T2630" s="49" t="s">
        <v>13849</v>
      </c>
      <c r="U2630" s="86"/>
      <c r="V2630" s="134" t="s">
        <v>13850</v>
      </c>
      <c r="W2630" s="49" t="s">
        <v>159</v>
      </c>
      <c r="X2630" s="49" t="s">
        <v>13851</v>
      </c>
      <c r="Y2630" s="120" t="s">
        <v>13852</v>
      </c>
      <c r="Z2630" s="49" t="s">
        <v>13853</v>
      </c>
      <c r="AA2630" s="120" t="s">
        <v>13854</v>
      </c>
      <c r="AB2630" s="120" t="s">
        <v>13855</v>
      </c>
      <c r="AC2630" s="49" t="s">
        <v>13856</v>
      </c>
      <c r="AD2630" s="120" t="s">
        <v>13857</v>
      </c>
      <c r="AE2630" s="56"/>
      <c r="AF2630" s="56"/>
      <c r="AG2630" s="56"/>
      <c r="AH2630" s="56"/>
      <c r="AI2630" s="56"/>
      <c r="AJ2630" s="56"/>
      <c r="AK2630" s="56"/>
    </row>
    <row r="2631" ht="26.25" customHeight="1">
      <c r="A2631" s="40">
        <v>2504.0</v>
      </c>
      <c r="B2631" s="49" t="s">
        <v>13858</v>
      </c>
      <c r="C2631" s="133" t="s">
        <v>13859</v>
      </c>
      <c r="D2631" s="114">
        <v>36004.0</v>
      </c>
      <c r="E2631" s="94" t="s">
        <v>13544</v>
      </c>
      <c r="F2631" s="50" t="s">
        <v>101</v>
      </c>
      <c r="G2631" s="86"/>
      <c r="H2631" s="49" t="s">
        <v>13860</v>
      </c>
      <c r="I2631" s="49" t="s">
        <v>164</v>
      </c>
      <c r="J2631" s="69" t="s">
        <v>11</v>
      </c>
      <c r="K2631" s="86"/>
      <c r="L2631" s="52">
        <v>8.3131704227E10</v>
      </c>
      <c r="M2631" s="40"/>
      <c r="N2631" s="86"/>
      <c r="O2631" s="40" t="s">
        <v>717</v>
      </c>
      <c r="P2631" s="66"/>
      <c r="Q2631" s="50" t="s">
        <v>139</v>
      </c>
      <c r="R2631" s="81"/>
      <c r="S2631" s="86"/>
      <c r="T2631" s="66"/>
      <c r="U2631" s="66"/>
      <c r="V2631" s="134" t="s">
        <v>3386</v>
      </c>
      <c r="W2631" s="81"/>
      <c r="X2631" s="86"/>
      <c r="Y2631" s="66"/>
      <c r="Z2631" s="86"/>
      <c r="AA2631" s="66"/>
      <c r="AB2631" s="86"/>
      <c r="AC2631" s="86"/>
      <c r="AD2631" s="86"/>
      <c r="AE2631" s="56"/>
      <c r="AF2631" s="56"/>
      <c r="AG2631" s="56"/>
      <c r="AH2631" s="56"/>
      <c r="AI2631" s="56"/>
      <c r="AJ2631" s="56"/>
      <c r="AK2631" s="56"/>
    </row>
    <row r="2632" ht="26.25" customHeight="1">
      <c r="A2632" s="40">
        <v>2505.0</v>
      </c>
      <c r="B2632" s="49" t="s">
        <v>13861</v>
      </c>
      <c r="C2632" s="133" t="s">
        <v>13862</v>
      </c>
      <c r="D2632" s="114">
        <v>35990.0</v>
      </c>
      <c r="E2632" s="94" t="s">
        <v>13863</v>
      </c>
      <c r="F2632" s="50" t="s">
        <v>119</v>
      </c>
      <c r="G2632" s="86"/>
      <c r="H2632" s="49" t="s">
        <v>13864</v>
      </c>
      <c r="I2632" s="49" t="s">
        <v>164</v>
      </c>
      <c r="J2632" s="69" t="s">
        <v>11</v>
      </c>
      <c r="K2632" s="86"/>
      <c r="L2632" s="52">
        <v>8.5695405426E10</v>
      </c>
      <c r="M2632" s="40"/>
      <c r="N2632" s="86"/>
      <c r="O2632" s="40" t="s">
        <v>717</v>
      </c>
      <c r="P2632" s="66"/>
      <c r="Q2632" s="50" t="s">
        <v>139</v>
      </c>
      <c r="R2632" s="81"/>
      <c r="S2632" s="86"/>
      <c r="T2632" s="66"/>
      <c r="U2632" s="66"/>
      <c r="V2632" s="116" t="s">
        <v>13865</v>
      </c>
      <c r="W2632" s="86"/>
      <c r="X2632" s="66"/>
      <c r="Y2632" s="86"/>
      <c r="Z2632" s="86"/>
      <c r="AA2632" s="86"/>
      <c r="AB2632" s="86"/>
      <c r="AC2632" s="86"/>
      <c r="AD2632" s="66"/>
      <c r="AE2632" s="56"/>
      <c r="AF2632" s="56"/>
      <c r="AG2632" s="56"/>
      <c r="AH2632" s="56"/>
      <c r="AI2632" s="56"/>
      <c r="AJ2632" s="56"/>
      <c r="AK2632" s="56"/>
    </row>
    <row r="2633" ht="26.25" customHeight="1">
      <c r="A2633" s="40">
        <v>2506.0</v>
      </c>
      <c r="B2633" s="49" t="s">
        <v>13866</v>
      </c>
      <c r="C2633" s="133" t="s">
        <v>13867</v>
      </c>
      <c r="D2633" s="114">
        <v>34004.0</v>
      </c>
      <c r="E2633" s="114"/>
      <c r="F2633" s="50" t="s">
        <v>101</v>
      </c>
      <c r="G2633" s="86"/>
      <c r="H2633" s="49" t="s">
        <v>13868</v>
      </c>
      <c r="I2633" s="49" t="s">
        <v>383</v>
      </c>
      <c r="J2633" s="69" t="s">
        <v>16</v>
      </c>
      <c r="K2633" s="55"/>
      <c r="L2633" s="52">
        <v>8.1259287633E10</v>
      </c>
      <c r="M2633" s="40"/>
      <c r="N2633" s="86"/>
      <c r="O2633" s="40" t="s">
        <v>5</v>
      </c>
      <c r="P2633" s="66"/>
      <c r="Q2633" s="49" t="s">
        <v>1168</v>
      </c>
      <c r="R2633" s="81"/>
      <c r="S2633" s="86"/>
      <c r="T2633" s="66"/>
      <c r="U2633" s="66"/>
      <c r="V2633" s="116" t="s">
        <v>13869</v>
      </c>
      <c r="W2633" s="86"/>
      <c r="X2633" s="66"/>
      <c r="Y2633" s="86"/>
      <c r="Z2633" s="86"/>
      <c r="AA2633" s="86"/>
      <c r="AB2633" s="86"/>
      <c r="AC2633" s="86"/>
      <c r="AD2633" s="66"/>
      <c r="AE2633" s="56"/>
      <c r="AF2633" s="56"/>
      <c r="AG2633" s="56"/>
      <c r="AH2633" s="56"/>
      <c r="AI2633" s="56"/>
      <c r="AJ2633" s="56"/>
      <c r="AK2633" s="56"/>
    </row>
    <row r="2634" ht="26.25" customHeight="1">
      <c r="A2634" s="40">
        <v>2507.0</v>
      </c>
      <c r="B2634" s="49" t="s">
        <v>13870</v>
      </c>
      <c r="C2634" s="133" t="s">
        <v>13871</v>
      </c>
      <c r="D2634" s="114">
        <v>35646.0</v>
      </c>
      <c r="E2634" s="114"/>
      <c r="F2634" s="50" t="s">
        <v>119</v>
      </c>
      <c r="G2634" s="86"/>
      <c r="H2634" s="49" t="s">
        <v>13872</v>
      </c>
      <c r="I2634" s="49" t="s">
        <v>11747</v>
      </c>
      <c r="J2634" s="69" t="s">
        <v>16</v>
      </c>
      <c r="K2634" s="55"/>
      <c r="L2634" s="52">
        <v>8.1252062486E10</v>
      </c>
      <c r="M2634" s="40"/>
      <c r="N2634" s="86"/>
      <c r="O2634" s="40" t="s">
        <v>5</v>
      </c>
      <c r="P2634" s="66"/>
      <c r="Q2634" s="50" t="s">
        <v>139</v>
      </c>
      <c r="R2634" s="81"/>
      <c r="S2634" s="86"/>
      <c r="T2634" s="66"/>
      <c r="U2634" s="66"/>
      <c r="V2634" s="116" t="s">
        <v>13873</v>
      </c>
      <c r="W2634" s="86"/>
      <c r="X2634" s="66"/>
      <c r="Y2634" s="86"/>
      <c r="Z2634" s="86"/>
      <c r="AA2634" s="86"/>
      <c r="AB2634" s="86"/>
      <c r="AC2634" s="86"/>
      <c r="AD2634" s="66"/>
      <c r="AE2634" s="56"/>
      <c r="AF2634" s="56"/>
      <c r="AG2634" s="56"/>
      <c r="AH2634" s="56"/>
      <c r="AI2634" s="56"/>
      <c r="AJ2634" s="56"/>
      <c r="AK2634" s="56"/>
    </row>
    <row r="2635" ht="26.25" customHeight="1">
      <c r="A2635" s="40">
        <v>2508.0</v>
      </c>
      <c r="B2635" s="49" t="s">
        <v>13874</v>
      </c>
      <c r="C2635" s="133" t="s">
        <v>13875</v>
      </c>
      <c r="D2635" s="114">
        <v>36502.0</v>
      </c>
      <c r="E2635" s="114"/>
      <c r="F2635" s="50" t="s">
        <v>119</v>
      </c>
      <c r="G2635" s="86"/>
      <c r="H2635" s="49" t="s">
        <v>13876</v>
      </c>
      <c r="I2635" s="49" t="s">
        <v>13877</v>
      </c>
      <c r="J2635" s="69" t="s">
        <v>16</v>
      </c>
      <c r="K2635" s="55"/>
      <c r="L2635" s="52">
        <v>8.7801940918E10</v>
      </c>
      <c r="M2635" s="40"/>
      <c r="N2635" s="86"/>
      <c r="O2635" s="40" t="s">
        <v>717</v>
      </c>
      <c r="P2635" s="66"/>
      <c r="Q2635" s="49" t="s">
        <v>1168</v>
      </c>
      <c r="R2635" s="81"/>
      <c r="S2635" s="86"/>
      <c r="T2635" s="66"/>
      <c r="U2635" s="66"/>
      <c r="V2635" s="116" t="s">
        <v>13878</v>
      </c>
      <c r="W2635" s="86"/>
      <c r="X2635" s="66"/>
      <c r="Y2635" s="86"/>
      <c r="Z2635" s="86"/>
      <c r="AA2635" s="86"/>
      <c r="AB2635" s="86"/>
      <c r="AC2635" s="86"/>
      <c r="AD2635" s="66"/>
      <c r="AE2635" s="56"/>
      <c r="AF2635" s="56"/>
      <c r="AG2635" s="56"/>
      <c r="AH2635" s="56"/>
      <c r="AI2635" s="56"/>
      <c r="AJ2635" s="56"/>
      <c r="AK2635" s="56"/>
    </row>
    <row r="2636" ht="26.25" customHeight="1">
      <c r="A2636" s="40">
        <v>2509.0</v>
      </c>
      <c r="B2636" s="49" t="s">
        <v>13879</v>
      </c>
      <c r="C2636" s="133" t="s">
        <v>13880</v>
      </c>
      <c r="D2636" s="114">
        <v>36800.0</v>
      </c>
      <c r="E2636" s="114"/>
      <c r="F2636" s="50" t="s">
        <v>101</v>
      </c>
      <c r="G2636" s="86"/>
      <c r="H2636" s="49" t="s">
        <v>13881</v>
      </c>
      <c r="I2636" s="49" t="s">
        <v>2958</v>
      </c>
      <c r="J2636" s="69" t="s">
        <v>16</v>
      </c>
      <c r="K2636" s="55"/>
      <c r="L2636" s="52">
        <v>8.1348332975E10</v>
      </c>
      <c r="M2636" s="40"/>
      <c r="N2636" s="86"/>
      <c r="O2636" s="40" t="s">
        <v>717</v>
      </c>
      <c r="P2636" s="66"/>
      <c r="Q2636" s="50" t="s">
        <v>139</v>
      </c>
      <c r="R2636" s="81"/>
      <c r="S2636" s="86"/>
      <c r="T2636" s="66"/>
      <c r="U2636" s="66"/>
      <c r="V2636" s="134" t="s">
        <v>13882</v>
      </c>
      <c r="W2636" s="86"/>
      <c r="X2636" s="66"/>
      <c r="Y2636" s="86"/>
      <c r="Z2636" s="86"/>
      <c r="AA2636" s="86"/>
      <c r="AB2636" s="86"/>
      <c r="AC2636" s="86"/>
      <c r="AD2636" s="66"/>
      <c r="AE2636" s="56"/>
      <c r="AF2636" s="56"/>
      <c r="AG2636" s="56"/>
      <c r="AH2636" s="56"/>
      <c r="AI2636" s="56"/>
      <c r="AJ2636" s="56"/>
      <c r="AK2636" s="56"/>
    </row>
    <row r="2637" ht="26.25" customHeight="1">
      <c r="A2637" s="40">
        <v>2510.0</v>
      </c>
      <c r="B2637" s="49" t="s">
        <v>13883</v>
      </c>
      <c r="C2637" s="133" t="s">
        <v>13884</v>
      </c>
      <c r="D2637" s="114">
        <v>36116.0</v>
      </c>
      <c r="E2637" s="94" t="s">
        <v>13885</v>
      </c>
      <c r="F2637" s="50" t="s">
        <v>101</v>
      </c>
      <c r="G2637" s="86"/>
      <c r="H2637" s="49" t="s">
        <v>13886</v>
      </c>
      <c r="I2637" s="49" t="s">
        <v>11333</v>
      </c>
      <c r="J2637" s="69" t="s">
        <v>16</v>
      </c>
      <c r="K2637" s="55"/>
      <c r="L2637" s="52">
        <v>8.1902863758E10</v>
      </c>
      <c r="M2637" s="40"/>
      <c r="N2637" s="86"/>
      <c r="O2637" s="40" t="s">
        <v>717</v>
      </c>
      <c r="P2637" s="66"/>
      <c r="Q2637" s="49" t="s">
        <v>13314</v>
      </c>
      <c r="R2637" s="81"/>
      <c r="S2637" s="66"/>
      <c r="T2637" s="66"/>
      <c r="U2637" s="66"/>
      <c r="V2637" s="116" t="s">
        <v>5773</v>
      </c>
      <c r="W2637" s="86"/>
      <c r="X2637" s="66"/>
      <c r="Y2637" s="66"/>
      <c r="Z2637" s="86"/>
      <c r="AA2637" s="86"/>
      <c r="AB2637" s="86"/>
      <c r="AC2637" s="86"/>
      <c r="AD2637" s="66"/>
      <c r="AE2637" s="56"/>
      <c r="AF2637" s="56"/>
      <c r="AG2637" s="56"/>
      <c r="AH2637" s="56"/>
      <c r="AI2637" s="56"/>
      <c r="AJ2637" s="56"/>
      <c r="AK2637" s="56"/>
    </row>
    <row r="2638" ht="26.25" customHeight="1">
      <c r="A2638" s="40">
        <v>2511.0</v>
      </c>
      <c r="B2638" s="49" t="s">
        <v>13887</v>
      </c>
      <c r="C2638" s="133" t="s">
        <v>13888</v>
      </c>
      <c r="D2638" s="114">
        <v>36937.0</v>
      </c>
      <c r="E2638" s="94" t="s">
        <v>13889</v>
      </c>
      <c r="F2638" s="50" t="s">
        <v>101</v>
      </c>
      <c r="G2638" s="86"/>
      <c r="H2638" s="49" t="s">
        <v>13890</v>
      </c>
      <c r="I2638" s="49" t="s">
        <v>13891</v>
      </c>
      <c r="J2638" s="69" t="s">
        <v>16</v>
      </c>
      <c r="K2638" s="55"/>
      <c r="L2638" s="52">
        <v>8.9532022103E11</v>
      </c>
      <c r="M2638" s="40"/>
      <c r="N2638" s="86"/>
      <c r="O2638" s="40" t="s">
        <v>717</v>
      </c>
      <c r="P2638" s="66"/>
      <c r="Q2638" s="49" t="s">
        <v>1168</v>
      </c>
      <c r="R2638" s="66"/>
      <c r="S2638" s="66"/>
      <c r="T2638" s="66"/>
      <c r="U2638" s="66"/>
      <c r="V2638" s="134" t="s">
        <v>13892</v>
      </c>
      <c r="W2638" s="86"/>
      <c r="X2638" s="66"/>
      <c r="Y2638" s="66"/>
      <c r="Z2638" s="81"/>
      <c r="AA2638" s="86"/>
      <c r="AB2638" s="86"/>
      <c r="AC2638" s="86"/>
      <c r="AD2638" s="66"/>
      <c r="AE2638" s="56"/>
      <c r="AF2638" s="56"/>
      <c r="AG2638" s="56"/>
      <c r="AH2638" s="56"/>
      <c r="AI2638" s="56"/>
      <c r="AJ2638" s="56"/>
      <c r="AK2638" s="56"/>
    </row>
    <row r="2639" ht="26.25" customHeight="1">
      <c r="A2639" s="40">
        <v>2512.0</v>
      </c>
      <c r="B2639" s="49" t="s">
        <v>13893</v>
      </c>
      <c r="C2639" s="133" t="s">
        <v>13894</v>
      </c>
      <c r="D2639" s="114">
        <v>37536.0</v>
      </c>
      <c r="E2639" s="114"/>
      <c r="F2639" s="50" t="s">
        <v>101</v>
      </c>
      <c r="G2639" s="86"/>
      <c r="H2639" s="49" t="s">
        <v>13895</v>
      </c>
      <c r="I2639" s="49" t="s">
        <v>13896</v>
      </c>
      <c r="J2639" s="69" t="s">
        <v>16</v>
      </c>
      <c r="K2639" s="86"/>
      <c r="L2639" s="52">
        <v>8.2334618839E10</v>
      </c>
      <c r="M2639" s="40"/>
      <c r="N2639" s="86"/>
      <c r="O2639" s="40" t="s">
        <v>717</v>
      </c>
      <c r="P2639" s="66"/>
      <c r="Q2639" s="50" t="s">
        <v>139</v>
      </c>
      <c r="R2639" s="66"/>
      <c r="S2639" s="66"/>
      <c r="T2639" s="66"/>
      <c r="U2639" s="66"/>
      <c r="V2639" s="116" t="s">
        <v>13897</v>
      </c>
      <c r="W2639" s="86"/>
      <c r="X2639" s="66"/>
      <c r="Y2639" s="66"/>
      <c r="Z2639" s="81"/>
      <c r="AA2639" s="86"/>
      <c r="AB2639" s="86"/>
      <c r="AC2639" s="86"/>
      <c r="AD2639" s="66"/>
      <c r="AE2639" s="56"/>
      <c r="AF2639" s="56"/>
      <c r="AG2639" s="56"/>
      <c r="AH2639" s="56"/>
      <c r="AI2639" s="56"/>
      <c r="AJ2639" s="56"/>
      <c r="AK2639" s="56"/>
    </row>
    <row r="2640" ht="26.25" customHeight="1">
      <c r="A2640" s="40">
        <v>2513.0</v>
      </c>
      <c r="B2640" s="49" t="s">
        <v>13898</v>
      </c>
      <c r="C2640" s="133" t="s">
        <v>13899</v>
      </c>
      <c r="D2640" s="114">
        <v>37337.0</v>
      </c>
      <c r="E2640" s="94" t="s">
        <v>13900</v>
      </c>
      <c r="F2640" s="50" t="s">
        <v>119</v>
      </c>
      <c r="G2640" s="86"/>
      <c r="H2640" s="49" t="s">
        <v>13901</v>
      </c>
      <c r="I2640" s="49" t="s">
        <v>8538</v>
      </c>
      <c r="J2640" s="69" t="s">
        <v>16</v>
      </c>
      <c r="K2640" s="86"/>
      <c r="L2640" s="52">
        <v>8.7772850013E10</v>
      </c>
      <c r="M2640" s="40"/>
      <c r="N2640" s="86"/>
      <c r="O2640" s="40" t="s">
        <v>717</v>
      </c>
      <c r="P2640" s="66"/>
      <c r="Q2640" s="49" t="s">
        <v>1168</v>
      </c>
      <c r="R2640" s="66"/>
      <c r="S2640" s="66"/>
      <c r="T2640" s="66"/>
      <c r="U2640" s="66"/>
      <c r="V2640" s="116" t="s">
        <v>13902</v>
      </c>
      <c r="W2640" s="86"/>
      <c r="X2640" s="66"/>
      <c r="Y2640" s="66"/>
      <c r="Z2640" s="81"/>
      <c r="AA2640" s="86"/>
      <c r="AB2640" s="86"/>
      <c r="AC2640" s="86"/>
      <c r="AD2640" s="66"/>
      <c r="AE2640" s="56"/>
      <c r="AF2640" s="56"/>
      <c r="AG2640" s="56"/>
      <c r="AH2640" s="56"/>
      <c r="AI2640" s="56"/>
      <c r="AJ2640" s="56"/>
      <c r="AK2640" s="56"/>
    </row>
    <row r="2641" ht="26.25" customHeight="1">
      <c r="A2641" s="40">
        <v>2514.0</v>
      </c>
      <c r="B2641" s="49" t="s">
        <v>13903</v>
      </c>
      <c r="C2641" s="133" t="s">
        <v>13904</v>
      </c>
      <c r="D2641" s="114">
        <v>36664.0</v>
      </c>
      <c r="E2641" s="94" t="s">
        <v>13905</v>
      </c>
      <c r="F2641" s="50" t="s">
        <v>101</v>
      </c>
      <c r="G2641" s="86"/>
      <c r="H2641" s="49" t="s">
        <v>13906</v>
      </c>
      <c r="I2641" s="49" t="s">
        <v>8538</v>
      </c>
      <c r="J2641" s="69" t="s">
        <v>16</v>
      </c>
      <c r="K2641" s="86"/>
      <c r="L2641" s="52">
        <v>8.7884116013E10</v>
      </c>
      <c r="M2641" s="40"/>
      <c r="N2641" s="86"/>
      <c r="O2641" s="40" t="s">
        <v>717</v>
      </c>
      <c r="P2641" s="66"/>
      <c r="Q2641" s="49" t="s">
        <v>1168</v>
      </c>
      <c r="R2641" s="66"/>
      <c r="S2641" s="66"/>
      <c r="T2641" s="66"/>
      <c r="U2641" s="66"/>
      <c r="V2641" s="134" t="s">
        <v>13907</v>
      </c>
      <c r="W2641" s="86"/>
      <c r="X2641" s="66"/>
      <c r="Y2641" s="66"/>
      <c r="Z2641" s="81"/>
      <c r="AA2641" s="86"/>
      <c r="AB2641" s="86"/>
      <c r="AC2641" s="86"/>
      <c r="AD2641" s="66"/>
      <c r="AE2641" s="56"/>
      <c r="AF2641" s="56"/>
      <c r="AG2641" s="56"/>
      <c r="AH2641" s="56"/>
      <c r="AI2641" s="56"/>
      <c r="AJ2641" s="56"/>
      <c r="AK2641" s="56"/>
    </row>
    <row r="2642" ht="26.25" customHeight="1">
      <c r="A2642" s="40">
        <v>2515.0</v>
      </c>
      <c r="B2642" s="49" t="s">
        <v>13908</v>
      </c>
      <c r="C2642" s="133" t="s">
        <v>13909</v>
      </c>
      <c r="D2642" s="114">
        <v>34201.0</v>
      </c>
      <c r="E2642" s="94" t="s">
        <v>13910</v>
      </c>
      <c r="F2642" s="50" t="s">
        <v>101</v>
      </c>
      <c r="G2642" s="86"/>
      <c r="H2642" s="49" t="s">
        <v>13911</v>
      </c>
      <c r="I2642" s="49" t="s">
        <v>2958</v>
      </c>
      <c r="J2642" s="69" t="s">
        <v>16</v>
      </c>
      <c r="K2642" s="55"/>
      <c r="L2642" s="52">
        <v>8.1231167677E10</v>
      </c>
      <c r="M2642" s="40"/>
      <c r="N2642" s="86"/>
      <c r="O2642" s="40" t="s">
        <v>717</v>
      </c>
      <c r="P2642" s="66"/>
      <c r="Q2642" s="49" t="s">
        <v>1168</v>
      </c>
      <c r="R2642" s="66"/>
      <c r="S2642" s="66"/>
      <c r="T2642" s="66"/>
      <c r="U2642" s="66"/>
      <c r="V2642" s="116" t="s">
        <v>13912</v>
      </c>
      <c r="W2642" s="86"/>
      <c r="X2642" s="66"/>
      <c r="Y2642" s="66"/>
      <c r="Z2642" s="81"/>
      <c r="AA2642" s="86"/>
      <c r="AB2642" s="86"/>
      <c r="AC2642" s="86"/>
      <c r="AD2642" s="66"/>
      <c r="AE2642" s="56"/>
      <c r="AF2642" s="56"/>
      <c r="AG2642" s="56"/>
      <c r="AH2642" s="56"/>
      <c r="AI2642" s="56"/>
      <c r="AJ2642" s="56"/>
      <c r="AK2642" s="56"/>
    </row>
    <row r="2643" ht="26.25" customHeight="1">
      <c r="A2643" s="40">
        <v>2516.0</v>
      </c>
      <c r="B2643" s="49" t="s">
        <v>13913</v>
      </c>
      <c r="C2643" s="133" t="s">
        <v>13914</v>
      </c>
      <c r="D2643" s="114">
        <v>36666.0</v>
      </c>
      <c r="E2643" s="94" t="s">
        <v>13915</v>
      </c>
      <c r="F2643" s="50" t="s">
        <v>119</v>
      </c>
      <c r="G2643" s="86"/>
      <c r="H2643" s="49" t="s">
        <v>13916</v>
      </c>
      <c r="I2643" s="49" t="s">
        <v>383</v>
      </c>
      <c r="J2643" s="69" t="s">
        <v>16</v>
      </c>
      <c r="K2643" s="55"/>
      <c r="L2643" s="52">
        <v>8.2229536748E10</v>
      </c>
      <c r="M2643" s="40"/>
      <c r="N2643" s="86"/>
      <c r="O2643" s="40" t="s">
        <v>717</v>
      </c>
      <c r="P2643" s="66"/>
      <c r="Q2643" s="49" t="s">
        <v>1168</v>
      </c>
      <c r="R2643" s="66"/>
      <c r="S2643" s="66"/>
      <c r="T2643" s="66"/>
      <c r="U2643" s="66"/>
      <c r="V2643" s="134" t="s">
        <v>13917</v>
      </c>
      <c r="W2643" s="86"/>
      <c r="X2643" s="66"/>
      <c r="Y2643" s="66"/>
      <c r="Z2643" s="81"/>
      <c r="AA2643" s="86"/>
      <c r="AB2643" s="86"/>
      <c r="AC2643" s="86"/>
      <c r="AD2643" s="66"/>
      <c r="AE2643" s="56"/>
      <c r="AF2643" s="56"/>
      <c r="AG2643" s="56"/>
      <c r="AH2643" s="56"/>
      <c r="AI2643" s="56"/>
      <c r="AJ2643" s="56"/>
      <c r="AK2643" s="56"/>
    </row>
    <row r="2644" ht="26.25" customHeight="1">
      <c r="A2644" s="40">
        <v>2517.0</v>
      </c>
      <c r="B2644" s="49" t="s">
        <v>13918</v>
      </c>
      <c r="C2644" s="133" t="s">
        <v>13919</v>
      </c>
      <c r="D2644" s="114">
        <v>36801.0</v>
      </c>
      <c r="E2644" s="114"/>
      <c r="F2644" s="50" t="s">
        <v>119</v>
      </c>
      <c r="G2644" s="86"/>
      <c r="H2644" s="49" t="s">
        <v>13920</v>
      </c>
      <c r="I2644" s="49" t="s">
        <v>2958</v>
      </c>
      <c r="J2644" s="69" t="s">
        <v>16</v>
      </c>
      <c r="K2644" s="55"/>
      <c r="L2644" s="52">
        <v>8.1323134753E10</v>
      </c>
      <c r="M2644" s="40"/>
      <c r="N2644" s="86"/>
      <c r="O2644" s="40" t="s">
        <v>717</v>
      </c>
      <c r="P2644" s="66"/>
      <c r="Q2644" s="49" t="s">
        <v>1168</v>
      </c>
      <c r="R2644" s="66"/>
      <c r="S2644" s="66"/>
      <c r="T2644" s="66"/>
      <c r="U2644" s="66"/>
      <c r="V2644" s="116" t="s">
        <v>13921</v>
      </c>
      <c r="W2644" s="86"/>
      <c r="X2644" s="66"/>
      <c r="Y2644" s="66"/>
      <c r="Z2644" s="81"/>
      <c r="AA2644" s="86"/>
      <c r="AB2644" s="86"/>
      <c r="AC2644" s="86"/>
      <c r="AD2644" s="66"/>
      <c r="AE2644" s="56"/>
      <c r="AF2644" s="56"/>
      <c r="AG2644" s="56"/>
      <c r="AH2644" s="56"/>
      <c r="AI2644" s="56"/>
      <c r="AJ2644" s="56"/>
      <c r="AK2644" s="56"/>
    </row>
    <row r="2645" ht="26.25" customHeight="1">
      <c r="A2645" s="40">
        <v>2518.0</v>
      </c>
      <c r="B2645" s="49" t="s">
        <v>13922</v>
      </c>
      <c r="C2645" s="133" t="s">
        <v>13923</v>
      </c>
      <c r="D2645" s="114">
        <v>37391.0</v>
      </c>
      <c r="E2645" s="94" t="s">
        <v>13924</v>
      </c>
      <c r="F2645" s="50" t="s">
        <v>119</v>
      </c>
      <c r="G2645" s="86"/>
      <c r="H2645" s="49" t="s">
        <v>13925</v>
      </c>
      <c r="I2645" s="49" t="s">
        <v>3539</v>
      </c>
      <c r="J2645" s="69" t="s">
        <v>16</v>
      </c>
      <c r="K2645" s="55"/>
      <c r="L2645" s="52">
        <v>8.9668147629E10</v>
      </c>
      <c r="M2645" s="40"/>
      <c r="N2645" s="86"/>
      <c r="O2645" s="40" t="s">
        <v>717</v>
      </c>
      <c r="P2645" s="66"/>
      <c r="Q2645" s="50" t="s">
        <v>124</v>
      </c>
      <c r="R2645" s="66"/>
      <c r="S2645" s="66"/>
      <c r="T2645" s="66"/>
      <c r="U2645" s="66"/>
      <c r="V2645" s="134" t="s">
        <v>13926</v>
      </c>
      <c r="W2645" s="86"/>
      <c r="X2645" s="66"/>
      <c r="Y2645" s="66"/>
      <c r="Z2645" s="81"/>
      <c r="AA2645" s="86"/>
      <c r="AB2645" s="86"/>
      <c r="AC2645" s="86"/>
      <c r="AD2645" s="66"/>
      <c r="AE2645" s="56"/>
      <c r="AF2645" s="56"/>
      <c r="AG2645" s="56"/>
      <c r="AH2645" s="56"/>
      <c r="AI2645" s="56"/>
      <c r="AJ2645" s="56"/>
      <c r="AK2645" s="56"/>
    </row>
    <row r="2646" ht="26.25" customHeight="1">
      <c r="A2646" s="40">
        <v>2519.0</v>
      </c>
      <c r="B2646" s="49" t="s">
        <v>13927</v>
      </c>
      <c r="C2646" s="133" t="s">
        <v>13928</v>
      </c>
      <c r="D2646" s="114">
        <v>37374.0</v>
      </c>
      <c r="E2646" s="94" t="s">
        <v>13929</v>
      </c>
      <c r="F2646" s="50" t="s">
        <v>101</v>
      </c>
      <c r="G2646" s="86"/>
      <c r="H2646" s="49" t="s">
        <v>13930</v>
      </c>
      <c r="I2646" s="49" t="s">
        <v>3539</v>
      </c>
      <c r="J2646" s="69" t="s">
        <v>16</v>
      </c>
      <c r="K2646" s="55"/>
      <c r="L2646" s="52">
        <v>8.5829284937E10</v>
      </c>
      <c r="M2646" s="40"/>
      <c r="N2646" s="86"/>
      <c r="O2646" s="40" t="s">
        <v>717</v>
      </c>
      <c r="P2646" s="66"/>
      <c r="Q2646" s="50" t="s">
        <v>124</v>
      </c>
      <c r="R2646" s="66"/>
      <c r="S2646" s="66"/>
      <c r="T2646" s="66"/>
      <c r="U2646" s="66"/>
      <c r="V2646" s="134" t="s">
        <v>13931</v>
      </c>
      <c r="W2646" s="86"/>
      <c r="X2646" s="66"/>
      <c r="Y2646" s="66"/>
      <c r="Z2646" s="81"/>
      <c r="AA2646" s="86"/>
      <c r="AB2646" s="86"/>
      <c r="AC2646" s="86"/>
      <c r="AD2646" s="66"/>
      <c r="AE2646" s="56"/>
      <c r="AF2646" s="56"/>
      <c r="AG2646" s="56"/>
      <c r="AH2646" s="56"/>
      <c r="AI2646" s="56"/>
      <c r="AJ2646" s="56"/>
      <c r="AK2646" s="56"/>
    </row>
    <row r="2647" ht="26.25" customHeight="1">
      <c r="A2647" s="40">
        <v>2520.0</v>
      </c>
      <c r="B2647" s="49" t="s">
        <v>13932</v>
      </c>
      <c r="C2647" s="133" t="s">
        <v>13933</v>
      </c>
      <c r="D2647" s="114">
        <v>36286.0</v>
      </c>
      <c r="E2647" s="114"/>
      <c r="F2647" s="50" t="s">
        <v>119</v>
      </c>
      <c r="G2647" s="86"/>
      <c r="H2647" s="49" t="s">
        <v>13934</v>
      </c>
      <c r="I2647" s="49" t="s">
        <v>8538</v>
      </c>
      <c r="J2647" s="69" t="s">
        <v>16</v>
      </c>
      <c r="K2647" s="86"/>
      <c r="L2647" s="52">
        <v>8.5334872997E10</v>
      </c>
      <c r="M2647" s="40"/>
      <c r="N2647" s="86"/>
      <c r="O2647" s="40" t="s">
        <v>717</v>
      </c>
      <c r="P2647" s="66"/>
      <c r="Q2647" s="49" t="s">
        <v>1168</v>
      </c>
      <c r="R2647" s="66"/>
      <c r="S2647" s="66"/>
      <c r="T2647" s="66"/>
      <c r="U2647" s="66"/>
      <c r="V2647" s="116" t="s">
        <v>13935</v>
      </c>
      <c r="W2647" s="86"/>
      <c r="X2647" s="66"/>
      <c r="Y2647" s="66"/>
      <c r="Z2647" s="81"/>
      <c r="AA2647" s="86"/>
      <c r="AB2647" s="86"/>
      <c r="AC2647" s="86"/>
      <c r="AD2647" s="66"/>
      <c r="AE2647" s="56"/>
      <c r="AF2647" s="56"/>
      <c r="AG2647" s="56"/>
      <c r="AH2647" s="56"/>
      <c r="AI2647" s="56"/>
      <c r="AJ2647" s="56"/>
      <c r="AK2647" s="56"/>
    </row>
    <row r="2648" ht="26.25" customHeight="1">
      <c r="A2648" s="40">
        <v>2521.0</v>
      </c>
      <c r="B2648" s="49" t="s">
        <v>13936</v>
      </c>
      <c r="C2648" s="133" t="s">
        <v>13937</v>
      </c>
      <c r="D2648" s="114">
        <v>33652.0</v>
      </c>
      <c r="E2648" s="94" t="s">
        <v>13938</v>
      </c>
      <c r="F2648" s="50" t="s">
        <v>101</v>
      </c>
      <c r="G2648" s="86"/>
      <c r="H2648" s="49" t="s">
        <v>13939</v>
      </c>
      <c r="I2648" s="49" t="s">
        <v>151</v>
      </c>
      <c r="J2648" s="69" t="s">
        <v>11</v>
      </c>
      <c r="K2648" s="55"/>
      <c r="L2648" s="52">
        <v>8.9517842202E10</v>
      </c>
      <c r="M2648" s="40"/>
      <c r="N2648" s="86"/>
      <c r="O2648" s="40" t="s">
        <v>717</v>
      </c>
      <c r="P2648" s="66"/>
      <c r="Q2648" s="49" t="s">
        <v>1168</v>
      </c>
      <c r="R2648" s="66"/>
      <c r="S2648" s="66"/>
      <c r="T2648" s="66"/>
      <c r="U2648" s="66"/>
      <c r="V2648" s="116" t="s">
        <v>13940</v>
      </c>
      <c r="W2648" s="86"/>
      <c r="X2648" s="66"/>
      <c r="Y2648" s="66"/>
      <c r="Z2648" s="81"/>
      <c r="AA2648" s="86"/>
      <c r="AB2648" s="86"/>
      <c r="AC2648" s="86"/>
      <c r="AD2648" s="66"/>
      <c r="AE2648" s="56"/>
      <c r="AF2648" s="56"/>
      <c r="AG2648" s="56"/>
      <c r="AH2648" s="56"/>
      <c r="AI2648" s="56"/>
      <c r="AJ2648" s="56"/>
      <c r="AK2648" s="56"/>
    </row>
    <row r="2649" ht="26.25" customHeight="1">
      <c r="A2649" s="40">
        <v>2522.0</v>
      </c>
      <c r="B2649" s="49" t="s">
        <v>13941</v>
      </c>
      <c r="C2649" s="133" t="s">
        <v>13942</v>
      </c>
      <c r="D2649" s="114">
        <v>37638.0</v>
      </c>
      <c r="E2649" s="94" t="s">
        <v>13943</v>
      </c>
      <c r="F2649" s="50" t="s">
        <v>119</v>
      </c>
      <c r="G2649" s="86"/>
      <c r="H2649" s="49" t="s">
        <v>13944</v>
      </c>
      <c r="I2649" s="49" t="s">
        <v>9441</v>
      </c>
      <c r="J2649" s="69" t="s">
        <v>16</v>
      </c>
      <c r="K2649" s="55"/>
      <c r="L2649" s="52">
        <v>8.2338811009E10</v>
      </c>
      <c r="M2649" s="40"/>
      <c r="N2649" s="86"/>
      <c r="O2649" s="40" t="s">
        <v>717</v>
      </c>
      <c r="P2649" s="66"/>
      <c r="Q2649" s="49" t="s">
        <v>13314</v>
      </c>
      <c r="R2649" s="66"/>
      <c r="S2649" s="66"/>
      <c r="T2649" s="66"/>
      <c r="U2649" s="66"/>
      <c r="V2649" s="116" t="s">
        <v>13945</v>
      </c>
      <c r="W2649" s="86"/>
      <c r="X2649" s="66"/>
      <c r="Y2649" s="66"/>
      <c r="Z2649" s="81"/>
      <c r="AA2649" s="86"/>
      <c r="AB2649" s="86"/>
      <c r="AC2649" s="86"/>
      <c r="AD2649" s="66"/>
      <c r="AE2649" s="56"/>
      <c r="AF2649" s="56"/>
      <c r="AG2649" s="56"/>
      <c r="AH2649" s="56"/>
      <c r="AI2649" s="56"/>
      <c r="AJ2649" s="56"/>
      <c r="AK2649" s="56"/>
    </row>
    <row r="2650" ht="26.25" customHeight="1">
      <c r="A2650" s="40">
        <v>2523.0</v>
      </c>
      <c r="B2650" s="49" t="s">
        <v>13946</v>
      </c>
      <c r="C2650" s="133" t="s">
        <v>13947</v>
      </c>
      <c r="D2650" s="114">
        <v>37110.0</v>
      </c>
      <c r="E2650" s="114"/>
      <c r="F2650" s="50" t="s">
        <v>101</v>
      </c>
      <c r="G2650" s="86"/>
      <c r="H2650" s="49" t="s">
        <v>13948</v>
      </c>
      <c r="I2650" s="49" t="s">
        <v>3539</v>
      </c>
      <c r="J2650" s="69" t="s">
        <v>16</v>
      </c>
      <c r="K2650" s="55"/>
      <c r="L2650" s="52">
        <v>8.7802577394E10</v>
      </c>
      <c r="M2650" s="40"/>
      <c r="N2650" s="86"/>
      <c r="O2650" s="40" t="s">
        <v>717</v>
      </c>
      <c r="P2650" s="66"/>
      <c r="Q2650" s="49" t="s">
        <v>1168</v>
      </c>
      <c r="R2650" s="66"/>
      <c r="S2650" s="66"/>
      <c r="T2650" s="66"/>
      <c r="U2650" s="66"/>
      <c r="V2650" s="134" t="s">
        <v>13949</v>
      </c>
      <c r="W2650" s="86"/>
      <c r="X2650" s="66"/>
      <c r="Y2650" s="66"/>
      <c r="Z2650" s="81"/>
      <c r="AA2650" s="86"/>
      <c r="AB2650" s="86"/>
      <c r="AC2650" s="86"/>
      <c r="AD2650" s="66"/>
      <c r="AE2650" s="56"/>
      <c r="AF2650" s="56"/>
      <c r="AG2650" s="56"/>
      <c r="AH2650" s="56"/>
      <c r="AI2650" s="56"/>
      <c r="AJ2650" s="56"/>
      <c r="AK2650" s="56"/>
    </row>
    <row r="2651" ht="26.25" customHeight="1">
      <c r="A2651" s="40">
        <v>2524.0</v>
      </c>
      <c r="B2651" s="49" t="s">
        <v>13950</v>
      </c>
      <c r="C2651" s="133" t="s">
        <v>13951</v>
      </c>
      <c r="D2651" s="114">
        <v>36222.0</v>
      </c>
      <c r="E2651" s="114"/>
      <c r="F2651" s="50" t="s">
        <v>119</v>
      </c>
      <c r="G2651" s="86"/>
      <c r="H2651" s="49" t="s">
        <v>13952</v>
      </c>
      <c r="I2651" s="49" t="s">
        <v>2958</v>
      </c>
      <c r="J2651" s="69" t="s">
        <v>16</v>
      </c>
      <c r="K2651" s="55"/>
      <c r="L2651" s="52">
        <v>8.1913226582E10</v>
      </c>
      <c r="M2651" s="40"/>
      <c r="N2651" s="86"/>
      <c r="O2651" s="40" t="s">
        <v>717</v>
      </c>
      <c r="P2651" s="66"/>
      <c r="Q2651" s="49" t="s">
        <v>1168</v>
      </c>
      <c r="R2651" s="66"/>
      <c r="S2651" s="66"/>
      <c r="T2651" s="66"/>
      <c r="U2651" s="66"/>
      <c r="V2651" s="134" t="s">
        <v>9526</v>
      </c>
      <c r="W2651" s="86"/>
      <c r="X2651" s="66"/>
      <c r="Y2651" s="66"/>
      <c r="Z2651" s="81"/>
      <c r="AA2651" s="86"/>
      <c r="AB2651" s="86"/>
      <c r="AC2651" s="86"/>
      <c r="AD2651" s="66"/>
      <c r="AE2651" s="56"/>
      <c r="AF2651" s="56"/>
      <c r="AG2651" s="56"/>
      <c r="AH2651" s="56"/>
      <c r="AI2651" s="56"/>
      <c r="AJ2651" s="56"/>
      <c r="AK2651" s="56"/>
    </row>
    <row r="2652" ht="26.25" customHeight="1">
      <c r="A2652" s="10">
        <f>A2651+1</f>
        <v>2525</v>
      </c>
      <c r="B2652" s="56"/>
      <c r="C2652" s="66" t="s">
        <v>13953</v>
      </c>
      <c r="D2652" s="61">
        <v>33058.0</v>
      </c>
      <c r="E2652" s="61"/>
      <c r="F2652" s="78" t="s">
        <v>119</v>
      </c>
      <c r="G2652" s="66" t="s">
        <v>102</v>
      </c>
      <c r="H2652" s="66" t="s">
        <v>13954</v>
      </c>
      <c r="I2652" s="66" t="s">
        <v>1356</v>
      </c>
      <c r="J2652" s="66" t="s">
        <v>751</v>
      </c>
      <c r="K2652" s="66" t="s">
        <v>314</v>
      </c>
      <c r="L2652" s="64">
        <v>8.2299770362E10</v>
      </c>
      <c r="M2652" s="64">
        <v>2.18294361E8</v>
      </c>
      <c r="N2652" s="66" t="s">
        <v>13955</v>
      </c>
      <c r="O2652" s="81" t="s">
        <v>137</v>
      </c>
      <c r="P2652" s="66" t="s">
        <v>123</v>
      </c>
      <c r="Q2652" s="66" t="s">
        <v>588</v>
      </c>
      <c r="R2652" s="66" t="s">
        <v>811</v>
      </c>
      <c r="S2652" s="66"/>
      <c r="T2652" s="66" t="s">
        <v>13956</v>
      </c>
      <c r="U2652" s="66" t="s">
        <v>13957</v>
      </c>
      <c r="V2652" s="66" t="s">
        <v>13958</v>
      </c>
      <c r="W2652" s="66" t="s">
        <v>159</v>
      </c>
      <c r="X2652" s="66" t="s">
        <v>13959</v>
      </c>
      <c r="Y2652" s="82" t="s">
        <v>13960</v>
      </c>
      <c r="Z2652" s="66" t="s">
        <v>13961</v>
      </c>
      <c r="AA2652" s="82" t="s">
        <v>13962</v>
      </c>
      <c r="AB2652" s="82" t="s">
        <v>13963</v>
      </c>
      <c r="AC2652" s="66" t="s">
        <v>13964</v>
      </c>
      <c r="AD2652" s="66"/>
      <c r="AE2652" s="82" t="s">
        <v>13965</v>
      </c>
      <c r="AF2652" s="56"/>
      <c r="AG2652" s="56"/>
      <c r="AH2652" s="56"/>
      <c r="AI2652" s="56"/>
      <c r="AJ2652" s="56"/>
      <c r="AK2652" s="56"/>
    </row>
    <row r="2653" ht="26.25" customHeight="1">
      <c r="A2653" s="40">
        <v>2525.0</v>
      </c>
      <c r="B2653" s="49" t="s">
        <v>13966</v>
      </c>
      <c r="C2653" s="133" t="s">
        <v>13967</v>
      </c>
      <c r="D2653" s="114">
        <v>35039.0</v>
      </c>
      <c r="E2653" s="114"/>
      <c r="F2653" s="50" t="s">
        <v>101</v>
      </c>
      <c r="G2653" s="86"/>
      <c r="H2653" s="49" t="s">
        <v>10497</v>
      </c>
      <c r="I2653" s="49" t="s">
        <v>10497</v>
      </c>
      <c r="J2653" s="69" t="s">
        <v>16</v>
      </c>
      <c r="K2653" s="86"/>
      <c r="L2653" s="52">
        <v>8.2146842238E10</v>
      </c>
      <c r="M2653" s="40"/>
      <c r="N2653" s="86"/>
      <c r="O2653" s="40" t="s">
        <v>717</v>
      </c>
      <c r="P2653" s="66"/>
      <c r="Q2653" s="50" t="s">
        <v>124</v>
      </c>
      <c r="R2653" s="66"/>
      <c r="S2653" s="66"/>
      <c r="T2653" s="66"/>
      <c r="U2653" s="66"/>
      <c r="V2653" s="134" t="s">
        <v>13968</v>
      </c>
      <c r="W2653" s="86"/>
      <c r="X2653" s="66"/>
      <c r="Y2653" s="66"/>
      <c r="Z2653" s="81"/>
      <c r="AA2653" s="86"/>
      <c r="AB2653" s="86"/>
      <c r="AC2653" s="86"/>
      <c r="AD2653" s="66"/>
      <c r="AE2653" s="56"/>
      <c r="AF2653" s="56"/>
      <c r="AG2653" s="56"/>
      <c r="AH2653" s="56"/>
      <c r="AI2653" s="56"/>
      <c r="AJ2653" s="56"/>
      <c r="AK2653" s="56"/>
    </row>
    <row r="2654" ht="26.25" customHeight="1">
      <c r="A2654" s="40">
        <v>2526.0</v>
      </c>
      <c r="B2654" s="49" t="s">
        <v>13969</v>
      </c>
      <c r="C2654" s="133" t="s">
        <v>13970</v>
      </c>
      <c r="D2654" s="114">
        <v>37126.0</v>
      </c>
      <c r="E2654" s="94" t="s">
        <v>13971</v>
      </c>
      <c r="F2654" s="50" t="s">
        <v>101</v>
      </c>
      <c r="G2654" s="86"/>
      <c r="H2654" s="49" t="s">
        <v>13972</v>
      </c>
      <c r="I2654" s="49" t="s">
        <v>383</v>
      </c>
      <c r="J2654" s="69" t="s">
        <v>16</v>
      </c>
      <c r="K2654" s="55"/>
      <c r="L2654" s="52">
        <v>8.1334813969E10</v>
      </c>
      <c r="M2654" s="40"/>
      <c r="N2654" s="86"/>
      <c r="O2654" s="40" t="s">
        <v>717</v>
      </c>
      <c r="P2654" s="66"/>
      <c r="Q2654" s="50" t="s">
        <v>139</v>
      </c>
      <c r="R2654" s="66"/>
      <c r="S2654" s="66"/>
      <c r="T2654" s="66"/>
      <c r="U2654" s="66"/>
      <c r="V2654" s="134" t="s">
        <v>13973</v>
      </c>
      <c r="W2654" s="86"/>
      <c r="X2654" s="66"/>
      <c r="Y2654" s="66"/>
      <c r="Z2654" s="81"/>
      <c r="AA2654" s="86"/>
      <c r="AB2654" s="86"/>
      <c r="AC2654" s="86"/>
      <c r="AD2654" s="66"/>
      <c r="AE2654" s="56"/>
      <c r="AF2654" s="56"/>
      <c r="AG2654" s="56"/>
      <c r="AH2654" s="56"/>
      <c r="AI2654" s="56"/>
      <c r="AJ2654" s="56"/>
      <c r="AK2654" s="56"/>
    </row>
    <row r="2655" ht="26.25" customHeight="1">
      <c r="A2655" s="40">
        <v>2527.0</v>
      </c>
      <c r="B2655" s="49" t="s">
        <v>13974</v>
      </c>
      <c r="C2655" s="133" t="s">
        <v>13975</v>
      </c>
      <c r="D2655" s="114">
        <v>34143.0</v>
      </c>
      <c r="E2655" s="94" t="s">
        <v>13976</v>
      </c>
      <c r="F2655" s="50" t="s">
        <v>119</v>
      </c>
      <c r="G2655" s="86"/>
      <c r="H2655" s="49" t="s">
        <v>13977</v>
      </c>
      <c r="I2655" s="49" t="s">
        <v>48</v>
      </c>
      <c r="J2655" s="69" t="s">
        <v>48</v>
      </c>
      <c r="K2655" s="55"/>
      <c r="L2655" s="52">
        <v>8.952858557E10</v>
      </c>
      <c r="M2655" s="40"/>
      <c r="N2655" s="86"/>
      <c r="O2655" s="40" t="s">
        <v>717</v>
      </c>
      <c r="P2655" s="66"/>
      <c r="Q2655" s="49" t="s">
        <v>1168</v>
      </c>
      <c r="R2655" s="66"/>
      <c r="S2655" s="66"/>
      <c r="T2655" s="66"/>
      <c r="U2655" s="66"/>
      <c r="V2655" s="134" t="s">
        <v>13978</v>
      </c>
      <c r="W2655" s="86"/>
      <c r="X2655" s="66"/>
      <c r="Y2655" s="66"/>
      <c r="Z2655" s="81"/>
      <c r="AA2655" s="86"/>
      <c r="AB2655" s="86"/>
      <c r="AC2655" s="86"/>
      <c r="AD2655" s="66"/>
      <c r="AE2655" s="56"/>
      <c r="AF2655" s="56"/>
      <c r="AG2655" s="56"/>
      <c r="AH2655" s="56"/>
      <c r="AI2655" s="56"/>
      <c r="AJ2655" s="56"/>
      <c r="AK2655" s="56"/>
    </row>
    <row r="2656" ht="26.25" customHeight="1">
      <c r="A2656" s="40">
        <v>2528.0</v>
      </c>
      <c r="B2656" s="49" t="s">
        <v>13979</v>
      </c>
      <c r="C2656" s="49" t="s">
        <v>13980</v>
      </c>
      <c r="D2656" s="114">
        <v>37658.0</v>
      </c>
      <c r="E2656" s="114"/>
      <c r="F2656" s="50" t="s">
        <v>101</v>
      </c>
      <c r="G2656" s="86"/>
      <c r="H2656" s="49" t="s">
        <v>13981</v>
      </c>
      <c r="I2656" s="49" t="s">
        <v>13982</v>
      </c>
      <c r="J2656" s="136" t="s">
        <v>16</v>
      </c>
      <c r="K2656" s="55"/>
      <c r="L2656" s="52">
        <v>8.9516498398E10</v>
      </c>
      <c r="M2656" s="40"/>
      <c r="N2656" s="86"/>
      <c r="O2656" s="40" t="s">
        <v>717</v>
      </c>
      <c r="P2656" s="66"/>
      <c r="Q2656" s="49" t="s">
        <v>1168</v>
      </c>
      <c r="R2656" s="66"/>
      <c r="S2656" s="66"/>
      <c r="T2656" s="66"/>
      <c r="U2656" s="66"/>
      <c r="V2656" s="49" t="s">
        <v>13983</v>
      </c>
      <c r="W2656" s="86"/>
      <c r="X2656" s="66"/>
      <c r="Y2656" s="66"/>
      <c r="Z2656" s="81"/>
      <c r="AA2656" s="86"/>
      <c r="AB2656" s="86"/>
      <c r="AC2656" s="86"/>
      <c r="AD2656" s="66"/>
      <c r="AE2656" s="93"/>
      <c r="AF2656" s="56"/>
      <c r="AG2656" s="56"/>
      <c r="AH2656" s="56"/>
      <c r="AI2656" s="56"/>
      <c r="AJ2656" s="56"/>
      <c r="AK2656" s="56"/>
    </row>
    <row r="2657" ht="26.25" customHeight="1">
      <c r="A2657" s="40">
        <v>2529.0</v>
      </c>
      <c r="B2657" s="49" t="s">
        <v>13984</v>
      </c>
      <c r="C2657" s="49" t="s">
        <v>13985</v>
      </c>
      <c r="D2657" s="114">
        <v>36676.0</v>
      </c>
      <c r="E2657" s="94" t="s">
        <v>13986</v>
      </c>
      <c r="F2657" s="50" t="s">
        <v>119</v>
      </c>
      <c r="G2657" s="86"/>
      <c r="H2657" s="49" t="s">
        <v>13987</v>
      </c>
      <c r="I2657" s="49" t="s">
        <v>13988</v>
      </c>
      <c r="J2657" s="136" t="s">
        <v>16</v>
      </c>
      <c r="K2657" s="55"/>
      <c r="L2657" s="52">
        <v>8.1913336517E10</v>
      </c>
      <c r="M2657" s="40"/>
      <c r="N2657" s="86"/>
      <c r="O2657" s="40" t="s">
        <v>717</v>
      </c>
      <c r="P2657" s="66"/>
      <c r="Q2657" s="50" t="s">
        <v>139</v>
      </c>
      <c r="R2657" s="66"/>
      <c r="S2657" s="66"/>
      <c r="T2657" s="66"/>
      <c r="U2657" s="66"/>
      <c r="V2657" s="49" t="s">
        <v>13989</v>
      </c>
      <c r="W2657" s="86"/>
      <c r="X2657" s="66"/>
      <c r="Y2657" s="66"/>
      <c r="Z2657" s="81"/>
      <c r="AA2657" s="86"/>
      <c r="AB2657" s="86"/>
      <c r="AC2657" s="86"/>
      <c r="AD2657" s="66"/>
      <c r="AE2657" s="93"/>
      <c r="AF2657" s="56"/>
      <c r="AG2657" s="56"/>
      <c r="AH2657" s="56"/>
      <c r="AI2657" s="56"/>
      <c r="AJ2657" s="56"/>
      <c r="AK2657" s="56"/>
    </row>
    <row r="2658" ht="26.25" customHeight="1">
      <c r="A2658" s="40">
        <v>2530.0</v>
      </c>
      <c r="B2658" s="49" t="s">
        <v>13990</v>
      </c>
      <c r="C2658" s="49" t="s">
        <v>13991</v>
      </c>
      <c r="D2658" s="114">
        <v>35581.0</v>
      </c>
      <c r="E2658" s="94" t="s">
        <v>13992</v>
      </c>
      <c r="F2658" s="50" t="s">
        <v>119</v>
      </c>
      <c r="G2658" s="86"/>
      <c r="H2658" s="49" t="s">
        <v>13993</v>
      </c>
      <c r="I2658" s="49" t="s">
        <v>383</v>
      </c>
      <c r="J2658" s="136" t="s">
        <v>16</v>
      </c>
      <c r="K2658" s="55"/>
      <c r="L2658" s="52">
        <v>8.9650968056E10</v>
      </c>
      <c r="M2658" s="40"/>
      <c r="N2658" s="86"/>
      <c r="O2658" s="40" t="s">
        <v>5</v>
      </c>
      <c r="P2658" s="66"/>
      <c r="Q2658" s="49" t="s">
        <v>1168</v>
      </c>
      <c r="R2658" s="66"/>
      <c r="S2658" s="66"/>
      <c r="T2658" s="66"/>
      <c r="U2658" s="66"/>
      <c r="V2658" s="49" t="s">
        <v>13994</v>
      </c>
      <c r="W2658" s="86"/>
      <c r="X2658" s="66"/>
      <c r="Y2658" s="66"/>
      <c r="Z2658" s="81"/>
      <c r="AA2658" s="86"/>
      <c r="AB2658" s="86"/>
      <c r="AC2658" s="86"/>
      <c r="AD2658" s="66"/>
      <c r="AE2658" s="93"/>
      <c r="AF2658" s="56"/>
      <c r="AG2658" s="56"/>
      <c r="AH2658" s="56"/>
      <c r="AI2658" s="56"/>
      <c r="AJ2658" s="56"/>
      <c r="AK2658" s="56"/>
    </row>
    <row r="2659" ht="26.25" customHeight="1">
      <c r="A2659" s="40">
        <v>2531.0</v>
      </c>
      <c r="B2659" s="49" t="s">
        <v>13995</v>
      </c>
      <c r="C2659" s="49" t="s">
        <v>13996</v>
      </c>
      <c r="D2659" s="114">
        <v>35277.0</v>
      </c>
      <c r="E2659" s="94" t="s">
        <v>13997</v>
      </c>
      <c r="F2659" s="50" t="s">
        <v>119</v>
      </c>
      <c r="G2659" s="86"/>
      <c r="H2659" s="49" t="s">
        <v>13998</v>
      </c>
      <c r="I2659" s="49" t="s">
        <v>383</v>
      </c>
      <c r="J2659" s="136" t="s">
        <v>16</v>
      </c>
      <c r="K2659" s="55"/>
      <c r="L2659" s="52">
        <v>8.5646101264E10</v>
      </c>
      <c r="M2659" s="40"/>
      <c r="N2659" s="86"/>
      <c r="O2659" s="40" t="s">
        <v>717</v>
      </c>
      <c r="P2659" s="66"/>
      <c r="Q2659" s="49" t="s">
        <v>13314</v>
      </c>
      <c r="R2659" s="66"/>
      <c r="S2659" s="66"/>
      <c r="T2659" s="66"/>
      <c r="U2659" s="66"/>
      <c r="V2659" s="49" t="s">
        <v>13999</v>
      </c>
      <c r="W2659" s="86"/>
      <c r="X2659" s="66"/>
      <c r="Y2659" s="66"/>
      <c r="Z2659" s="81"/>
      <c r="AA2659" s="86"/>
      <c r="AB2659" s="86"/>
      <c r="AC2659" s="86"/>
      <c r="AD2659" s="66"/>
      <c r="AE2659" s="93"/>
      <c r="AF2659" s="56"/>
      <c r="AG2659" s="56"/>
      <c r="AH2659" s="56"/>
      <c r="AI2659" s="56"/>
      <c r="AJ2659" s="56"/>
      <c r="AK2659" s="56"/>
    </row>
    <row r="2660" ht="26.25" customHeight="1">
      <c r="A2660" s="40">
        <v>2532.0</v>
      </c>
      <c r="B2660" s="49" t="s">
        <v>14000</v>
      </c>
      <c r="C2660" s="49" t="s">
        <v>14001</v>
      </c>
      <c r="D2660" s="114">
        <v>36324.0</v>
      </c>
      <c r="E2660" s="94" t="s">
        <v>14002</v>
      </c>
      <c r="F2660" s="50" t="s">
        <v>101</v>
      </c>
      <c r="G2660" s="86"/>
      <c r="H2660" s="49" t="s">
        <v>14003</v>
      </c>
      <c r="I2660" s="49" t="s">
        <v>14004</v>
      </c>
      <c r="J2660" s="136" t="s">
        <v>16</v>
      </c>
      <c r="K2660" s="55"/>
      <c r="L2660" s="52">
        <v>8.5232572838E10</v>
      </c>
      <c r="M2660" s="40"/>
      <c r="N2660" s="86"/>
      <c r="O2660" s="40" t="s">
        <v>717</v>
      </c>
      <c r="P2660" s="66"/>
      <c r="Q2660" s="49" t="s">
        <v>1168</v>
      </c>
      <c r="R2660" s="66"/>
      <c r="S2660" s="66"/>
      <c r="T2660" s="66"/>
      <c r="U2660" s="66"/>
      <c r="V2660" s="49" t="s">
        <v>14005</v>
      </c>
      <c r="W2660" s="86"/>
      <c r="X2660" s="66"/>
      <c r="Y2660" s="66"/>
      <c r="Z2660" s="81"/>
      <c r="AA2660" s="86"/>
      <c r="AB2660" s="86"/>
      <c r="AC2660" s="86"/>
      <c r="AD2660" s="66"/>
      <c r="AE2660" s="93"/>
      <c r="AF2660" s="56"/>
      <c r="AG2660" s="56"/>
      <c r="AH2660" s="56"/>
      <c r="AI2660" s="56"/>
      <c r="AJ2660" s="56"/>
      <c r="AK2660" s="56"/>
    </row>
    <row r="2661" ht="26.25" customHeight="1">
      <c r="A2661" s="40">
        <v>2533.0</v>
      </c>
      <c r="B2661" s="49" t="s">
        <v>14006</v>
      </c>
      <c r="C2661" s="49" t="s">
        <v>14007</v>
      </c>
      <c r="D2661" s="114">
        <v>35956.0</v>
      </c>
      <c r="E2661" s="114"/>
      <c r="F2661" s="50" t="s">
        <v>101</v>
      </c>
      <c r="G2661" s="86"/>
      <c r="H2661" s="49" t="s">
        <v>14008</v>
      </c>
      <c r="I2661" s="49" t="s">
        <v>9822</v>
      </c>
      <c r="J2661" s="136" t="s">
        <v>16</v>
      </c>
      <c r="K2661" s="55"/>
      <c r="L2661" s="52">
        <v>8.2314951798E10</v>
      </c>
      <c r="M2661" s="40"/>
      <c r="N2661" s="86"/>
      <c r="O2661" s="40" t="s">
        <v>5</v>
      </c>
      <c r="P2661" s="66"/>
      <c r="Q2661" s="49" t="s">
        <v>1168</v>
      </c>
      <c r="R2661" s="66"/>
      <c r="S2661" s="66"/>
      <c r="T2661" s="66"/>
      <c r="U2661" s="66"/>
      <c r="V2661" s="49" t="s">
        <v>179</v>
      </c>
      <c r="W2661" s="86"/>
      <c r="X2661" s="66"/>
      <c r="Y2661" s="66"/>
      <c r="Z2661" s="81"/>
      <c r="AA2661" s="86"/>
      <c r="AB2661" s="86"/>
      <c r="AC2661" s="86"/>
      <c r="AD2661" s="66"/>
      <c r="AE2661" s="93"/>
      <c r="AF2661" s="56"/>
      <c r="AG2661" s="56"/>
      <c r="AH2661" s="56"/>
      <c r="AI2661" s="56"/>
      <c r="AJ2661" s="56"/>
      <c r="AK2661" s="56"/>
    </row>
    <row r="2662" ht="26.25" customHeight="1">
      <c r="A2662" s="10">
        <f>A2661+1</f>
        <v>2534</v>
      </c>
      <c r="B2662" s="56"/>
      <c r="C2662" s="66" t="s">
        <v>14007</v>
      </c>
      <c r="D2662" s="61">
        <v>35956.0</v>
      </c>
      <c r="E2662" s="61"/>
      <c r="F2662" s="78" t="s">
        <v>101</v>
      </c>
      <c r="G2662" s="66" t="s">
        <v>102</v>
      </c>
      <c r="H2662" s="66" t="s">
        <v>14009</v>
      </c>
      <c r="I2662" s="66" t="s">
        <v>14010</v>
      </c>
      <c r="J2662" s="66" t="s">
        <v>16</v>
      </c>
      <c r="K2662" s="66" t="s">
        <v>105</v>
      </c>
      <c r="L2662" s="64">
        <v>8.2314951798E10</v>
      </c>
      <c r="M2662" s="64">
        <v>8.5231230175E10</v>
      </c>
      <c r="N2662" s="66" t="s">
        <v>14006</v>
      </c>
      <c r="O2662" s="81" t="s">
        <v>137</v>
      </c>
      <c r="P2662" s="66" t="s">
        <v>123</v>
      </c>
      <c r="Q2662" s="66" t="s">
        <v>588</v>
      </c>
      <c r="R2662" s="66" t="s">
        <v>158</v>
      </c>
      <c r="S2662" s="66" t="s">
        <v>158</v>
      </c>
      <c r="T2662" s="66" t="s">
        <v>8998</v>
      </c>
      <c r="U2662" s="66" t="s">
        <v>14011</v>
      </c>
      <c r="V2662" s="66" t="s">
        <v>14012</v>
      </c>
      <c r="W2662" s="66" t="s">
        <v>593</v>
      </c>
      <c r="X2662" s="66" t="s">
        <v>14013</v>
      </c>
      <c r="Y2662" s="82" t="s">
        <v>14014</v>
      </c>
      <c r="Z2662" s="66" t="s">
        <v>14015</v>
      </c>
      <c r="AA2662" s="82" t="s">
        <v>14016</v>
      </c>
      <c r="AB2662" s="82" t="s">
        <v>14017</v>
      </c>
      <c r="AC2662" s="66" t="s">
        <v>14018</v>
      </c>
      <c r="AD2662" s="66"/>
      <c r="AE2662" s="66"/>
      <c r="AF2662" s="56"/>
      <c r="AG2662" s="56"/>
      <c r="AH2662" s="56"/>
      <c r="AI2662" s="56"/>
      <c r="AJ2662" s="56"/>
      <c r="AK2662" s="56"/>
    </row>
    <row r="2663" ht="26.25" customHeight="1">
      <c r="A2663" s="40">
        <v>2534.0</v>
      </c>
      <c r="B2663" s="49" t="s">
        <v>14019</v>
      </c>
      <c r="C2663" s="49" t="s">
        <v>14020</v>
      </c>
      <c r="D2663" s="114">
        <v>36448.0</v>
      </c>
      <c r="E2663" s="94" t="s">
        <v>14021</v>
      </c>
      <c r="F2663" s="50" t="s">
        <v>101</v>
      </c>
      <c r="G2663" s="86"/>
      <c r="H2663" s="49" t="s">
        <v>14022</v>
      </c>
      <c r="I2663" s="49" t="s">
        <v>3539</v>
      </c>
      <c r="J2663" s="136" t="s">
        <v>16</v>
      </c>
      <c r="K2663" s="55"/>
      <c r="L2663" s="52">
        <v>8.2129837709E10</v>
      </c>
      <c r="M2663" s="40"/>
      <c r="N2663" s="86"/>
      <c r="O2663" s="40" t="s">
        <v>717</v>
      </c>
      <c r="P2663" s="66"/>
      <c r="Q2663" s="50" t="s">
        <v>124</v>
      </c>
      <c r="R2663" s="66"/>
      <c r="S2663" s="66"/>
      <c r="T2663" s="66"/>
      <c r="U2663" s="66"/>
      <c r="V2663" s="49" t="s">
        <v>14023</v>
      </c>
      <c r="W2663" s="66"/>
      <c r="X2663" s="66"/>
      <c r="Y2663" s="66"/>
      <c r="Z2663" s="81"/>
      <c r="AA2663" s="86"/>
      <c r="AB2663" s="86"/>
      <c r="AC2663" s="86"/>
      <c r="AD2663" s="66"/>
      <c r="AE2663" s="93"/>
      <c r="AF2663" s="56"/>
      <c r="AG2663" s="56"/>
      <c r="AH2663" s="56"/>
      <c r="AI2663" s="56"/>
      <c r="AJ2663" s="56"/>
      <c r="AK2663" s="56"/>
    </row>
    <row r="2664" ht="26.25" customHeight="1">
      <c r="A2664" s="40">
        <v>2535.0</v>
      </c>
      <c r="B2664" s="49" t="s">
        <v>14024</v>
      </c>
      <c r="C2664" s="49" t="s">
        <v>14025</v>
      </c>
      <c r="D2664" s="114">
        <v>33658.0</v>
      </c>
      <c r="E2664" s="94" t="s">
        <v>14026</v>
      </c>
      <c r="F2664" s="50" t="s">
        <v>119</v>
      </c>
      <c r="G2664" s="86"/>
      <c r="H2664" s="49" t="s">
        <v>14027</v>
      </c>
      <c r="I2664" s="49" t="s">
        <v>9822</v>
      </c>
      <c r="J2664" s="136" t="s">
        <v>16</v>
      </c>
      <c r="K2664" s="55"/>
      <c r="L2664" s="52">
        <v>8.2245389472E10</v>
      </c>
      <c r="M2664" s="40"/>
      <c r="N2664" s="86"/>
      <c r="O2664" s="40" t="s">
        <v>5</v>
      </c>
      <c r="P2664" s="66"/>
      <c r="Q2664" s="50" t="s">
        <v>139</v>
      </c>
      <c r="R2664" s="66"/>
      <c r="S2664" s="66"/>
      <c r="T2664" s="66"/>
      <c r="U2664" s="66"/>
      <c r="V2664" s="49" t="s">
        <v>14028</v>
      </c>
      <c r="W2664" s="66"/>
      <c r="X2664" s="66"/>
      <c r="Y2664" s="66"/>
      <c r="Z2664" s="81"/>
      <c r="AA2664" s="66"/>
      <c r="AB2664" s="66"/>
      <c r="AC2664" s="86"/>
      <c r="AD2664" s="66"/>
      <c r="AE2664" s="93"/>
      <c r="AF2664" s="56"/>
      <c r="AG2664" s="56"/>
      <c r="AH2664" s="56"/>
      <c r="AI2664" s="56"/>
      <c r="AJ2664" s="56"/>
      <c r="AK2664" s="56"/>
    </row>
    <row r="2665" ht="26.25" customHeight="1">
      <c r="A2665" s="40">
        <v>2536.0</v>
      </c>
      <c r="B2665" s="49" t="s">
        <v>14029</v>
      </c>
      <c r="C2665" s="49" t="s">
        <v>14030</v>
      </c>
      <c r="D2665" s="114">
        <v>34624.0</v>
      </c>
      <c r="E2665" s="94" t="s">
        <v>14031</v>
      </c>
      <c r="F2665" s="50" t="s">
        <v>119</v>
      </c>
      <c r="G2665" s="86"/>
      <c r="H2665" s="49" t="s">
        <v>14032</v>
      </c>
      <c r="I2665" s="49" t="s">
        <v>164</v>
      </c>
      <c r="J2665" s="136" t="s">
        <v>11</v>
      </c>
      <c r="K2665" s="55"/>
      <c r="L2665" s="52">
        <v>8.7721806617E10</v>
      </c>
      <c r="M2665" s="40"/>
      <c r="N2665" s="86"/>
      <c r="O2665" s="40" t="s">
        <v>717</v>
      </c>
      <c r="P2665" s="66"/>
      <c r="Q2665" s="50" t="s">
        <v>139</v>
      </c>
      <c r="R2665" s="66"/>
      <c r="S2665" s="66"/>
      <c r="T2665" s="66"/>
      <c r="U2665" s="66"/>
      <c r="V2665" s="49" t="s">
        <v>14033</v>
      </c>
      <c r="W2665" s="66"/>
      <c r="X2665" s="66"/>
      <c r="Y2665" s="66"/>
      <c r="Z2665" s="81"/>
      <c r="AA2665" s="66"/>
      <c r="AB2665" s="66"/>
      <c r="AC2665" s="86"/>
      <c r="AD2665" s="66"/>
      <c r="AE2665" s="93"/>
      <c r="AF2665" s="56"/>
      <c r="AG2665" s="56"/>
      <c r="AH2665" s="56"/>
      <c r="AI2665" s="56"/>
      <c r="AJ2665" s="56"/>
      <c r="AK2665" s="56"/>
    </row>
    <row r="2666" ht="26.25" customHeight="1">
      <c r="A2666" s="40">
        <v>2537.0</v>
      </c>
      <c r="B2666" s="49" t="s">
        <v>14034</v>
      </c>
      <c r="C2666" s="49" t="s">
        <v>14035</v>
      </c>
      <c r="D2666" s="114">
        <v>34835.0</v>
      </c>
      <c r="E2666" s="94" t="s">
        <v>14036</v>
      </c>
      <c r="F2666" s="50" t="s">
        <v>101</v>
      </c>
      <c r="G2666" s="86"/>
      <c r="H2666" s="49" t="s">
        <v>14037</v>
      </c>
      <c r="I2666" s="49" t="s">
        <v>237</v>
      </c>
      <c r="J2666" s="136" t="s">
        <v>24</v>
      </c>
      <c r="K2666" s="55"/>
      <c r="L2666" s="52">
        <v>8.5728616456E10</v>
      </c>
      <c r="M2666" s="40"/>
      <c r="N2666" s="86"/>
      <c r="O2666" s="40" t="s">
        <v>5</v>
      </c>
      <c r="P2666" s="66"/>
      <c r="Q2666" s="50" t="s">
        <v>124</v>
      </c>
      <c r="R2666" s="66"/>
      <c r="S2666" s="66"/>
      <c r="T2666" s="66"/>
      <c r="U2666" s="86"/>
      <c r="V2666" s="49" t="s">
        <v>1325</v>
      </c>
      <c r="W2666" s="66"/>
      <c r="X2666" s="66"/>
      <c r="Y2666" s="66"/>
      <c r="Z2666" s="81"/>
      <c r="AA2666" s="66"/>
      <c r="AB2666" s="66"/>
      <c r="AC2666" s="86"/>
      <c r="AD2666" s="66"/>
      <c r="AE2666" s="93"/>
      <c r="AF2666" s="56"/>
      <c r="AG2666" s="56"/>
      <c r="AH2666" s="56"/>
      <c r="AI2666" s="56"/>
      <c r="AJ2666" s="56"/>
      <c r="AK2666" s="56"/>
    </row>
    <row r="2667" ht="26.25" customHeight="1">
      <c r="A2667" s="40">
        <v>2538.0</v>
      </c>
      <c r="B2667" s="49" t="s">
        <v>14038</v>
      </c>
      <c r="C2667" s="49" t="s">
        <v>14039</v>
      </c>
      <c r="D2667" s="114">
        <v>37063.0</v>
      </c>
      <c r="E2667" s="94" t="s">
        <v>13567</v>
      </c>
      <c r="F2667" s="50" t="s">
        <v>101</v>
      </c>
      <c r="G2667" s="86"/>
      <c r="H2667" s="49" t="s">
        <v>14040</v>
      </c>
      <c r="I2667" s="49" t="s">
        <v>4655</v>
      </c>
      <c r="J2667" s="136" t="s">
        <v>15</v>
      </c>
      <c r="K2667" s="55"/>
      <c r="L2667" s="52">
        <v>8.2199598907E10</v>
      </c>
      <c r="M2667" s="40"/>
      <c r="N2667" s="86"/>
      <c r="O2667" s="40" t="s">
        <v>717</v>
      </c>
      <c r="P2667" s="66"/>
      <c r="Q2667" s="50" t="s">
        <v>139</v>
      </c>
      <c r="R2667" s="66"/>
      <c r="S2667" s="66"/>
      <c r="T2667" s="66"/>
      <c r="U2667" s="86"/>
      <c r="V2667" s="49" t="s">
        <v>14041</v>
      </c>
      <c r="W2667" s="66"/>
      <c r="X2667" s="66"/>
      <c r="Y2667" s="66"/>
      <c r="Z2667" s="81"/>
      <c r="AA2667" s="66"/>
      <c r="AB2667" s="66"/>
      <c r="AC2667" s="86"/>
      <c r="AD2667" s="66"/>
      <c r="AE2667" s="93"/>
      <c r="AF2667" s="56"/>
      <c r="AG2667" s="56"/>
      <c r="AH2667" s="56"/>
      <c r="AI2667" s="56"/>
      <c r="AJ2667" s="56"/>
      <c r="AK2667" s="56"/>
    </row>
    <row r="2668" ht="26.25" customHeight="1">
      <c r="A2668" s="40">
        <v>2539.0</v>
      </c>
      <c r="B2668" s="49" t="s">
        <v>14042</v>
      </c>
      <c r="C2668" s="49" t="s">
        <v>14043</v>
      </c>
      <c r="D2668" s="114">
        <v>28505.0</v>
      </c>
      <c r="E2668" s="94" t="s">
        <v>14044</v>
      </c>
      <c r="F2668" s="50" t="s">
        <v>101</v>
      </c>
      <c r="G2668" s="86"/>
      <c r="H2668" s="49" t="s">
        <v>14045</v>
      </c>
      <c r="I2668" s="49" t="s">
        <v>14046</v>
      </c>
      <c r="J2668" s="136" t="s">
        <v>164</v>
      </c>
      <c r="K2668" s="55"/>
      <c r="L2668" s="52">
        <v>8.1413277137E10</v>
      </c>
      <c r="M2668" s="40"/>
      <c r="N2668" s="86"/>
      <c r="O2668" s="40" t="s">
        <v>5</v>
      </c>
      <c r="P2668" s="66"/>
      <c r="Q2668" s="49" t="s">
        <v>1168</v>
      </c>
      <c r="R2668" s="66"/>
      <c r="S2668" s="66"/>
      <c r="T2668" s="66"/>
      <c r="U2668" s="86"/>
      <c r="V2668" s="49" t="s">
        <v>14047</v>
      </c>
      <c r="W2668" s="66"/>
      <c r="X2668" s="66"/>
      <c r="Y2668" s="66"/>
      <c r="Z2668" s="81"/>
      <c r="AA2668" s="66"/>
      <c r="AB2668" s="66"/>
      <c r="AC2668" s="86"/>
      <c r="AD2668" s="66"/>
      <c r="AE2668" s="93"/>
      <c r="AF2668" s="56"/>
      <c r="AG2668" s="56"/>
      <c r="AH2668" s="56"/>
      <c r="AI2668" s="56"/>
      <c r="AJ2668" s="56"/>
      <c r="AK2668" s="56"/>
    </row>
    <row r="2669" ht="26.25" customHeight="1">
      <c r="A2669" s="40">
        <v>2540.0</v>
      </c>
      <c r="B2669" s="49" t="s">
        <v>14048</v>
      </c>
      <c r="C2669" s="49" t="s">
        <v>14049</v>
      </c>
      <c r="D2669" s="114">
        <v>35010.0</v>
      </c>
      <c r="E2669" s="114"/>
      <c r="F2669" s="50" t="s">
        <v>101</v>
      </c>
      <c r="G2669" s="86"/>
      <c r="H2669" s="49" t="s">
        <v>14050</v>
      </c>
      <c r="I2669" s="49" t="s">
        <v>10497</v>
      </c>
      <c r="J2669" s="136" t="s">
        <v>16</v>
      </c>
      <c r="K2669" s="55"/>
      <c r="L2669" s="52">
        <v>6.282143919019E12</v>
      </c>
      <c r="M2669" s="40"/>
      <c r="N2669" s="86"/>
      <c r="O2669" s="40" t="s">
        <v>717</v>
      </c>
      <c r="P2669" s="66"/>
      <c r="Q2669" s="50" t="s">
        <v>139</v>
      </c>
      <c r="R2669" s="66"/>
      <c r="S2669" s="66"/>
      <c r="T2669" s="66"/>
      <c r="U2669" s="86"/>
      <c r="V2669" s="49" t="s">
        <v>14051</v>
      </c>
      <c r="W2669" s="66"/>
      <c r="X2669" s="66"/>
      <c r="Y2669" s="66"/>
      <c r="Z2669" s="81"/>
      <c r="AA2669" s="66"/>
      <c r="AB2669" s="66"/>
      <c r="AC2669" s="86"/>
      <c r="AD2669" s="66"/>
      <c r="AE2669" s="93"/>
      <c r="AF2669" s="56"/>
      <c r="AG2669" s="56"/>
      <c r="AH2669" s="56"/>
      <c r="AI2669" s="56"/>
      <c r="AJ2669" s="56"/>
      <c r="AK2669" s="56"/>
    </row>
    <row r="2670" ht="26.25" customHeight="1">
      <c r="A2670" s="40">
        <v>2541.0</v>
      </c>
      <c r="B2670" s="49" t="s">
        <v>14052</v>
      </c>
      <c r="C2670" s="49" t="s">
        <v>14053</v>
      </c>
      <c r="D2670" s="114">
        <v>31644.0</v>
      </c>
      <c r="E2670" s="94" t="s">
        <v>14054</v>
      </c>
      <c r="F2670" s="50" t="s">
        <v>101</v>
      </c>
      <c r="G2670" s="86"/>
      <c r="H2670" s="49" t="s">
        <v>14055</v>
      </c>
      <c r="I2670" s="49" t="s">
        <v>8270</v>
      </c>
      <c r="J2670" s="136" t="s">
        <v>16</v>
      </c>
      <c r="K2670" s="55"/>
      <c r="L2670" s="52">
        <v>8.562205966E9</v>
      </c>
      <c r="M2670" s="40"/>
      <c r="N2670" s="86"/>
      <c r="O2670" s="40" t="s">
        <v>5</v>
      </c>
      <c r="P2670" s="66"/>
      <c r="Q2670" s="49" t="s">
        <v>1168</v>
      </c>
      <c r="R2670" s="66"/>
      <c r="S2670" s="66"/>
      <c r="T2670" s="66"/>
      <c r="U2670" s="86"/>
      <c r="V2670" s="49" t="s">
        <v>9935</v>
      </c>
      <c r="W2670" s="66"/>
      <c r="X2670" s="66"/>
      <c r="Y2670" s="66"/>
      <c r="Z2670" s="81"/>
      <c r="AA2670" s="66"/>
      <c r="AB2670" s="66"/>
      <c r="AC2670" s="86"/>
      <c r="AD2670" s="66"/>
      <c r="AE2670" s="93"/>
      <c r="AF2670" s="56"/>
      <c r="AG2670" s="56"/>
      <c r="AH2670" s="56"/>
      <c r="AI2670" s="56"/>
      <c r="AJ2670" s="56"/>
      <c r="AK2670" s="56"/>
    </row>
    <row r="2671" ht="26.25" customHeight="1">
      <c r="A2671" s="40">
        <v>2542.0</v>
      </c>
      <c r="B2671" s="49" t="s">
        <v>14056</v>
      </c>
      <c r="C2671" s="49" t="s">
        <v>14057</v>
      </c>
      <c r="D2671" s="114">
        <v>31944.0</v>
      </c>
      <c r="E2671" s="94" t="s">
        <v>14058</v>
      </c>
      <c r="F2671" s="50" t="s">
        <v>101</v>
      </c>
      <c r="G2671" s="86"/>
      <c r="H2671" s="49" t="s">
        <v>14059</v>
      </c>
      <c r="I2671" s="49" t="s">
        <v>13</v>
      </c>
      <c r="J2671" s="136" t="s">
        <v>61</v>
      </c>
      <c r="K2671" s="55"/>
      <c r="L2671" s="52">
        <v>8.3127561055E10</v>
      </c>
      <c r="M2671" s="40"/>
      <c r="N2671" s="86"/>
      <c r="O2671" s="40" t="s">
        <v>717</v>
      </c>
      <c r="P2671" s="66"/>
      <c r="Q2671" s="50" t="s">
        <v>139</v>
      </c>
      <c r="R2671" s="66"/>
      <c r="S2671" s="66"/>
      <c r="T2671" s="66"/>
      <c r="U2671" s="86"/>
      <c r="V2671" s="49" t="s">
        <v>14060</v>
      </c>
      <c r="W2671" s="66"/>
      <c r="X2671" s="66"/>
      <c r="Y2671" s="66"/>
      <c r="Z2671" s="81"/>
      <c r="AA2671" s="66"/>
      <c r="AB2671" s="66"/>
      <c r="AC2671" s="86"/>
      <c r="AD2671" s="66"/>
      <c r="AE2671" s="93"/>
      <c r="AF2671" s="56"/>
      <c r="AG2671" s="56"/>
      <c r="AH2671" s="56"/>
      <c r="AI2671" s="56"/>
      <c r="AJ2671" s="56"/>
      <c r="AK2671" s="56"/>
    </row>
    <row r="2672" ht="26.25" customHeight="1">
      <c r="A2672" s="40">
        <v>2543.0</v>
      </c>
      <c r="B2672" s="49" t="s">
        <v>14061</v>
      </c>
      <c r="C2672" s="49" t="s">
        <v>14062</v>
      </c>
      <c r="D2672" s="114">
        <v>30317.0</v>
      </c>
      <c r="E2672" s="114"/>
      <c r="F2672" s="50" t="s">
        <v>119</v>
      </c>
      <c r="G2672" s="86"/>
      <c r="H2672" s="49" t="s">
        <v>14063</v>
      </c>
      <c r="I2672" s="49" t="s">
        <v>1770</v>
      </c>
      <c r="J2672" s="136" t="s">
        <v>11</v>
      </c>
      <c r="K2672" s="55"/>
      <c r="L2672" s="52">
        <v>8.95331264248E11</v>
      </c>
      <c r="M2672" s="40"/>
      <c r="N2672" s="86"/>
      <c r="O2672" s="40" t="s">
        <v>4</v>
      </c>
      <c r="P2672" s="66"/>
      <c r="Q2672" s="50" t="s">
        <v>139</v>
      </c>
      <c r="R2672" s="66"/>
      <c r="S2672" s="66"/>
      <c r="T2672" s="66"/>
      <c r="U2672" s="86"/>
      <c r="V2672" s="49" t="s">
        <v>14064</v>
      </c>
      <c r="W2672" s="66"/>
      <c r="X2672" s="66"/>
      <c r="Y2672" s="66"/>
      <c r="Z2672" s="81"/>
      <c r="AA2672" s="66"/>
      <c r="AB2672" s="66"/>
      <c r="AC2672" s="86"/>
      <c r="AD2672" s="66"/>
      <c r="AE2672" s="93"/>
      <c r="AF2672" s="56"/>
      <c r="AG2672" s="56"/>
      <c r="AH2672" s="56"/>
      <c r="AI2672" s="56"/>
      <c r="AJ2672" s="56"/>
      <c r="AK2672" s="56"/>
    </row>
    <row r="2673" ht="26.25" customHeight="1">
      <c r="A2673" s="40">
        <v>2544.0</v>
      </c>
      <c r="B2673" s="49" t="s">
        <v>14065</v>
      </c>
      <c r="C2673" s="49" t="s">
        <v>14066</v>
      </c>
      <c r="D2673" s="114">
        <v>36438.0</v>
      </c>
      <c r="E2673" s="114"/>
      <c r="F2673" s="50" t="s">
        <v>101</v>
      </c>
      <c r="G2673" s="86"/>
      <c r="H2673" s="49" t="s">
        <v>14067</v>
      </c>
      <c r="I2673" s="49" t="s">
        <v>3539</v>
      </c>
      <c r="J2673" s="136" t="s">
        <v>16</v>
      </c>
      <c r="K2673" s="55"/>
      <c r="L2673" s="52">
        <v>8.95366362661E11</v>
      </c>
      <c r="M2673" s="40"/>
      <c r="N2673" s="86"/>
      <c r="O2673" s="40" t="s">
        <v>717</v>
      </c>
      <c r="P2673" s="66"/>
      <c r="Q2673" s="49" t="s">
        <v>1168</v>
      </c>
      <c r="R2673" s="66"/>
      <c r="S2673" s="66"/>
      <c r="T2673" s="66"/>
      <c r="U2673" s="86"/>
      <c r="V2673" s="49" t="s">
        <v>14068</v>
      </c>
      <c r="W2673" s="66"/>
      <c r="X2673" s="66"/>
      <c r="Y2673" s="66"/>
      <c r="Z2673" s="81"/>
      <c r="AA2673" s="66"/>
      <c r="AB2673" s="66"/>
      <c r="AC2673" s="86"/>
      <c r="AD2673" s="66"/>
      <c r="AE2673" s="93"/>
      <c r="AF2673" s="56"/>
      <c r="AG2673" s="56"/>
      <c r="AH2673" s="56"/>
      <c r="AI2673" s="56"/>
      <c r="AJ2673" s="56"/>
      <c r="AK2673" s="56"/>
    </row>
    <row r="2674" ht="26.25" customHeight="1">
      <c r="A2674" s="40">
        <v>2545.0</v>
      </c>
      <c r="B2674" s="49" t="s">
        <v>14069</v>
      </c>
      <c r="C2674" s="49" t="s">
        <v>14070</v>
      </c>
      <c r="D2674" s="114">
        <v>37061.0</v>
      </c>
      <c r="E2674" s="94" t="s">
        <v>1617</v>
      </c>
      <c r="F2674" s="50" t="s">
        <v>101</v>
      </c>
      <c r="G2674" s="86"/>
      <c r="H2674" s="49" t="s">
        <v>14071</v>
      </c>
      <c r="I2674" s="49" t="s">
        <v>14072</v>
      </c>
      <c r="J2674" s="136" t="s">
        <v>22</v>
      </c>
      <c r="K2674" s="55"/>
      <c r="L2674" s="52">
        <v>6.281906177243E12</v>
      </c>
      <c r="M2674" s="40"/>
      <c r="N2674" s="86"/>
      <c r="O2674" s="40" t="s">
        <v>717</v>
      </c>
      <c r="P2674" s="66"/>
      <c r="Q2674" s="50" t="s">
        <v>139</v>
      </c>
      <c r="R2674" s="66"/>
      <c r="S2674" s="66"/>
      <c r="T2674" s="66"/>
      <c r="U2674" s="86"/>
      <c r="V2674" s="49" t="s">
        <v>14073</v>
      </c>
      <c r="W2674" s="66"/>
      <c r="X2674" s="66"/>
      <c r="Y2674" s="66"/>
      <c r="Z2674" s="81"/>
      <c r="AA2674" s="66"/>
      <c r="AB2674" s="66"/>
      <c r="AC2674" s="86"/>
      <c r="AD2674" s="66"/>
      <c r="AE2674" s="93"/>
      <c r="AF2674" s="66"/>
      <c r="AG2674" s="86"/>
      <c r="AH2674" s="86"/>
      <c r="AI2674" s="86"/>
      <c r="AJ2674" s="86"/>
      <c r="AK2674" s="86"/>
    </row>
    <row r="2675" ht="26.25" customHeight="1">
      <c r="A2675" s="40">
        <v>2546.0</v>
      </c>
      <c r="B2675" s="49" t="s">
        <v>14074</v>
      </c>
      <c r="C2675" s="49" t="s">
        <v>14075</v>
      </c>
      <c r="D2675" s="114">
        <v>33207.0</v>
      </c>
      <c r="E2675" s="94" t="s">
        <v>14076</v>
      </c>
      <c r="F2675" s="50" t="s">
        <v>101</v>
      </c>
      <c r="G2675" s="86"/>
      <c r="H2675" s="49" t="s">
        <v>14077</v>
      </c>
      <c r="I2675" s="49" t="s">
        <v>14078</v>
      </c>
      <c r="J2675" s="136" t="s">
        <v>11</v>
      </c>
      <c r="K2675" s="55"/>
      <c r="L2675" s="52">
        <v>8.1384166209E10</v>
      </c>
      <c r="M2675" s="40"/>
      <c r="N2675" s="86"/>
      <c r="O2675" s="40" t="s">
        <v>717</v>
      </c>
      <c r="P2675" s="66"/>
      <c r="Q2675" s="49" t="s">
        <v>1168</v>
      </c>
      <c r="R2675" s="66"/>
      <c r="S2675" s="66"/>
      <c r="T2675" s="66"/>
      <c r="U2675" s="86"/>
      <c r="V2675" s="49" t="s">
        <v>14079</v>
      </c>
      <c r="W2675" s="66"/>
      <c r="X2675" s="66"/>
      <c r="Y2675" s="66"/>
      <c r="Z2675" s="81"/>
      <c r="AA2675" s="66"/>
      <c r="AB2675" s="66"/>
      <c r="AC2675" s="86"/>
      <c r="AD2675" s="66"/>
      <c r="AE2675" s="93"/>
      <c r="AF2675" s="66"/>
      <c r="AG2675" s="86"/>
      <c r="AH2675" s="86"/>
      <c r="AI2675" s="86"/>
      <c r="AJ2675" s="86"/>
      <c r="AK2675" s="86"/>
    </row>
    <row r="2676" ht="26.25" customHeight="1">
      <c r="A2676" s="40">
        <v>2547.0</v>
      </c>
      <c r="B2676" s="49" t="s">
        <v>14080</v>
      </c>
      <c r="C2676" s="49" t="s">
        <v>14081</v>
      </c>
      <c r="D2676" s="114">
        <v>37924.0</v>
      </c>
      <c r="E2676" s="94" t="s">
        <v>14082</v>
      </c>
      <c r="F2676" s="50" t="s">
        <v>119</v>
      </c>
      <c r="G2676" s="86"/>
      <c r="H2676" s="49" t="s">
        <v>14083</v>
      </c>
      <c r="I2676" s="49" t="s">
        <v>3846</v>
      </c>
      <c r="J2676" s="136" t="s">
        <v>11</v>
      </c>
      <c r="K2676" s="55"/>
      <c r="L2676" s="52">
        <v>8.5776881794E10</v>
      </c>
      <c r="M2676" s="40"/>
      <c r="N2676" s="86"/>
      <c r="O2676" s="40" t="s">
        <v>717</v>
      </c>
      <c r="P2676" s="66"/>
      <c r="Q2676" s="50" t="s">
        <v>124</v>
      </c>
      <c r="R2676" s="66"/>
      <c r="S2676" s="66"/>
      <c r="T2676" s="66"/>
      <c r="U2676" s="86"/>
      <c r="V2676" s="49" t="s">
        <v>14084</v>
      </c>
      <c r="W2676" s="66"/>
      <c r="X2676" s="66"/>
      <c r="Y2676" s="66"/>
      <c r="Z2676" s="81"/>
      <c r="AA2676" s="66"/>
      <c r="AB2676" s="66"/>
      <c r="AC2676" s="86"/>
      <c r="AD2676" s="66"/>
      <c r="AE2676" s="93"/>
      <c r="AF2676" s="66"/>
      <c r="AG2676" s="86"/>
      <c r="AH2676" s="86"/>
      <c r="AI2676" s="86"/>
      <c r="AJ2676" s="86"/>
      <c r="AK2676" s="86"/>
    </row>
    <row r="2677" ht="26.25" customHeight="1">
      <c r="A2677" s="40">
        <v>2548.0</v>
      </c>
      <c r="B2677" s="49" t="s">
        <v>14085</v>
      </c>
      <c r="C2677" s="49" t="s">
        <v>14086</v>
      </c>
      <c r="D2677" s="114">
        <v>36436.0</v>
      </c>
      <c r="E2677" s="114"/>
      <c r="F2677" s="50" t="s">
        <v>119</v>
      </c>
      <c r="G2677" s="86"/>
      <c r="H2677" s="49" t="s">
        <v>14087</v>
      </c>
      <c r="I2677" s="49" t="s">
        <v>3846</v>
      </c>
      <c r="J2677" s="136" t="s">
        <v>11</v>
      </c>
      <c r="K2677" s="55"/>
      <c r="L2677" s="52">
        <v>8.3188002278E10</v>
      </c>
      <c r="M2677" s="40"/>
      <c r="N2677" s="86"/>
      <c r="O2677" s="40" t="s">
        <v>717</v>
      </c>
      <c r="P2677" s="66"/>
      <c r="Q2677" s="49" t="s">
        <v>13314</v>
      </c>
      <c r="R2677" s="66"/>
      <c r="S2677" s="66"/>
      <c r="T2677" s="66"/>
      <c r="U2677" s="86"/>
      <c r="V2677" s="49" t="s">
        <v>14088</v>
      </c>
      <c r="W2677" s="66"/>
      <c r="X2677" s="66"/>
      <c r="Y2677" s="66"/>
      <c r="Z2677" s="81"/>
      <c r="AA2677" s="66"/>
      <c r="AB2677" s="66"/>
      <c r="AC2677" s="86"/>
      <c r="AD2677" s="66"/>
      <c r="AE2677" s="93"/>
      <c r="AF2677" s="66"/>
      <c r="AG2677" s="86"/>
      <c r="AH2677" s="86"/>
      <c r="AI2677" s="86"/>
      <c r="AJ2677" s="86"/>
      <c r="AK2677" s="86"/>
    </row>
    <row r="2678" ht="26.25" customHeight="1">
      <c r="A2678" s="40">
        <v>2549.0</v>
      </c>
      <c r="B2678" s="49" t="s">
        <v>14089</v>
      </c>
      <c r="C2678" s="49" t="s">
        <v>14090</v>
      </c>
      <c r="D2678" s="114">
        <v>32313.0</v>
      </c>
      <c r="E2678" s="94" t="s">
        <v>14091</v>
      </c>
      <c r="F2678" s="50" t="s">
        <v>101</v>
      </c>
      <c r="G2678" s="86"/>
      <c r="H2678" s="49" t="s">
        <v>14092</v>
      </c>
      <c r="I2678" s="49" t="s">
        <v>11</v>
      </c>
      <c r="J2678" s="136" t="s">
        <v>11</v>
      </c>
      <c r="K2678" s="55"/>
      <c r="L2678" s="52">
        <v>8.1384193173E10</v>
      </c>
      <c r="M2678" s="40"/>
      <c r="N2678" s="86"/>
      <c r="O2678" s="40" t="s">
        <v>5</v>
      </c>
      <c r="P2678" s="66"/>
      <c r="Q2678" s="50" t="s">
        <v>124</v>
      </c>
      <c r="R2678" s="66"/>
      <c r="S2678" s="66"/>
      <c r="T2678" s="66"/>
      <c r="U2678" s="86"/>
      <c r="V2678" s="49" t="s">
        <v>14093</v>
      </c>
      <c r="W2678" s="66"/>
      <c r="X2678" s="66"/>
      <c r="Y2678" s="66"/>
      <c r="Z2678" s="81"/>
      <c r="AA2678" s="66"/>
      <c r="AB2678" s="66"/>
      <c r="AC2678" s="86"/>
      <c r="AD2678" s="66"/>
      <c r="AE2678" s="93"/>
      <c r="AF2678" s="66"/>
      <c r="AG2678" s="86"/>
      <c r="AH2678" s="86"/>
      <c r="AI2678" s="86"/>
      <c r="AJ2678" s="86"/>
      <c r="AK2678" s="86"/>
    </row>
    <row r="2679" ht="26.25" customHeight="1">
      <c r="A2679" s="40">
        <v>2550.0</v>
      </c>
      <c r="B2679" s="49" t="s">
        <v>14094</v>
      </c>
      <c r="C2679" s="49" t="s">
        <v>14095</v>
      </c>
      <c r="D2679" s="114">
        <v>34251.0</v>
      </c>
      <c r="E2679" s="114"/>
      <c r="F2679" s="50" t="s">
        <v>101</v>
      </c>
      <c r="G2679" s="86"/>
      <c r="H2679" s="49" t="s">
        <v>14096</v>
      </c>
      <c r="I2679" s="49" t="s">
        <v>151</v>
      </c>
      <c r="J2679" s="136" t="s">
        <v>11</v>
      </c>
      <c r="K2679" s="55"/>
      <c r="L2679" s="52">
        <v>8.9525694664E10</v>
      </c>
      <c r="M2679" s="40"/>
      <c r="N2679" s="86"/>
      <c r="O2679" s="40" t="s">
        <v>717</v>
      </c>
      <c r="P2679" s="66"/>
      <c r="Q2679" s="50" t="s">
        <v>139</v>
      </c>
      <c r="R2679" s="66"/>
      <c r="S2679" s="66"/>
      <c r="T2679" s="66"/>
      <c r="U2679" s="86"/>
      <c r="V2679" s="49" t="s">
        <v>14097</v>
      </c>
      <c r="W2679" s="66"/>
      <c r="X2679" s="66"/>
      <c r="Y2679" s="66"/>
      <c r="Z2679" s="81"/>
      <c r="AA2679" s="66"/>
      <c r="AB2679" s="66"/>
      <c r="AC2679" s="86"/>
      <c r="AD2679" s="66"/>
      <c r="AE2679" s="93"/>
      <c r="AF2679" s="66"/>
      <c r="AG2679" s="86"/>
      <c r="AH2679" s="86"/>
      <c r="AI2679" s="86"/>
      <c r="AJ2679" s="86"/>
      <c r="AK2679" s="86"/>
    </row>
    <row r="2680" ht="26.25" customHeight="1">
      <c r="A2680" s="40">
        <v>2551.0</v>
      </c>
      <c r="B2680" s="49" t="s">
        <v>14098</v>
      </c>
      <c r="C2680" s="49" t="s">
        <v>14099</v>
      </c>
      <c r="D2680" s="114">
        <v>37389.0</v>
      </c>
      <c r="E2680" s="94" t="s">
        <v>14100</v>
      </c>
      <c r="F2680" s="50" t="s">
        <v>101</v>
      </c>
      <c r="G2680" s="86"/>
      <c r="H2680" s="49" t="s">
        <v>14101</v>
      </c>
      <c r="I2680" s="49" t="s">
        <v>3846</v>
      </c>
      <c r="J2680" s="136" t="s">
        <v>11</v>
      </c>
      <c r="K2680" s="55"/>
      <c r="L2680" s="52">
        <v>8.1315532024E10</v>
      </c>
      <c r="M2680" s="40"/>
      <c r="N2680" s="86"/>
      <c r="O2680" s="40" t="s">
        <v>717</v>
      </c>
      <c r="P2680" s="66"/>
      <c r="Q2680" s="49" t="s">
        <v>1168</v>
      </c>
      <c r="R2680" s="66"/>
      <c r="S2680" s="66"/>
      <c r="T2680" s="66"/>
      <c r="U2680" s="86"/>
      <c r="V2680" s="49" t="s">
        <v>14102</v>
      </c>
      <c r="W2680" s="66"/>
      <c r="X2680" s="66"/>
      <c r="Y2680" s="66"/>
      <c r="Z2680" s="81"/>
      <c r="AA2680" s="66"/>
      <c r="AB2680" s="66"/>
      <c r="AC2680" s="86"/>
      <c r="AD2680" s="66"/>
      <c r="AE2680" s="93"/>
      <c r="AF2680" s="66"/>
      <c r="AG2680" s="86"/>
      <c r="AH2680" s="86"/>
      <c r="AI2680" s="86"/>
      <c r="AJ2680" s="86"/>
      <c r="AK2680" s="86"/>
    </row>
    <row r="2681" ht="26.25" customHeight="1">
      <c r="A2681" s="40">
        <v>2552.0</v>
      </c>
      <c r="B2681" s="49" t="s">
        <v>14103</v>
      </c>
      <c r="C2681" s="49" t="s">
        <v>14104</v>
      </c>
      <c r="D2681" s="114">
        <v>37004.0</v>
      </c>
      <c r="E2681" s="94" t="s">
        <v>14105</v>
      </c>
      <c r="F2681" s="50" t="s">
        <v>119</v>
      </c>
      <c r="G2681" s="86"/>
      <c r="H2681" s="49" t="s">
        <v>14106</v>
      </c>
      <c r="I2681" s="49" t="s">
        <v>1356</v>
      </c>
      <c r="J2681" s="136" t="s">
        <v>15</v>
      </c>
      <c r="K2681" s="55"/>
      <c r="L2681" s="52">
        <v>8.8294980898E10</v>
      </c>
      <c r="M2681" s="40"/>
      <c r="N2681" s="86"/>
      <c r="O2681" s="40" t="s">
        <v>717</v>
      </c>
      <c r="P2681" s="66"/>
      <c r="Q2681" s="50" t="s">
        <v>139</v>
      </c>
      <c r="R2681" s="66"/>
      <c r="S2681" s="66"/>
      <c r="T2681" s="66"/>
      <c r="U2681" s="86"/>
      <c r="V2681" s="49" t="s">
        <v>14107</v>
      </c>
      <c r="W2681" s="66"/>
      <c r="X2681" s="66"/>
      <c r="Y2681" s="66"/>
      <c r="Z2681" s="81"/>
      <c r="AA2681" s="66"/>
      <c r="AB2681" s="66"/>
      <c r="AC2681" s="86"/>
      <c r="AD2681" s="66"/>
      <c r="AE2681" s="93"/>
      <c r="AF2681" s="66"/>
      <c r="AG2681" s="86"/>
      <c r="AH2681" s="86"/>
      <c r="AI2681" s="86"/>
      <c r="AJ2681" s="86"/>
      <c r="AK2681" s="86"/>
    </row>
    <row r="2682" ht="26.25" customHeight="1">
      <c r="A2682" s="40">
        <v>2553.0</v>
      </c>
      <c r="B2682" s="49" t="s">
        <v>14108</v>
      </c>
      <c r="C2682" s="49" t="s">
        <v>14109</v>
      </c>
      <c r="D2682" s="114">
        <v>36083.0</v>
      </c>
      <c r="E2682" s="94" t="s">
        <v>14110</v>
      </c>
      <c r="F2682" s="50" t="s">
        <v>119</v>
      </c>
      <c r="G2682" s="86"/>
      <c r="H2682" s="49" t="s">
        <v>14111</v>
      </c>
      <c r="I2682" s="49" t="s">
        <v>3846</v>
      </c>
      <c r="J2682" s="136" t="s">
        <v>11</v>
      </c>
      <c r="K2682" s="55"/>
      <c r="L2682" s="52">
        <v>8.9648844063E10</v>
      </c>
      <c r="M2682" s="40"/>
      <c r="N2682" s="86"/>
      <c r="O2682" s="40" t="s">
        <v>717</v>
      </c>
      <c r="P2682" s="66"/>
      <c r="Q2682" s="50" t="s">
        <v>124</v>
      </c>
      <c r="R2682" s="66"/>
      <c r="S2682" s="66"/>
      <c r="T2682" s="66"/>
      <c r="U2682" s="86"/>
      <c r="V2682" s="49" t="s">
        <v>14112</v>
      </c>
      <c r="W2682" s="66"/>
      <c r="X2682" s="66"/>
      <c r="Y2682" s="66"/>
      <c r="Z2682" s="81"/>
      <c r="AA2682" s="66"/>
      <c r="AB2682" s="66"/>
      <c r="AC2682" s="86"/>
      <c r="AD2682" s="66"/>
      <c r="AE2682" s="93"/>
      <c r="AF2682" s="66"/>
      <c r="AG2682" s="86"/>
      <c r="AH2682" s="86"/>
      <c r="AI2682" s="86"/>
      <c r="AJ2682" s="86"/>
      <c r="AK2682" s="86"/>
    </row>
    <row r="2683" ht="26.25" customHeight="1">
      <c r="A2683" s="40">
        <v>2554.0</v>
      </c>
      <c r="B2683" s="49" t="s">
        <v>14113</v>
      </c>
      <c r="C2683" s="49" t="s">
        <v>14114</v>
      </c>
      <c r="D2683" s="114">
        <v>37780.0</v>
      </c>
      <c r="E2683" s="114"/>
      <c r="F2683" s="50" t="s">
        <v>119</v>
      </c>
      <c r="G2683" s="86"/>
      <c r="H2683" s="49" t="s">
        <v>14115</v>
      </c>
      <c r="I2683" s="49" t="s">
        <v>1925</v>
      </c>
      <c r="J2683" s="136" t="s">
        <v>61</v>
      </c>
      <c r="K2683" s="55"/>
      <c r="L2683" s="52">
        <v>8.3191867082E10</v>
      </c>
      <c r="M2683" s="40"/>
      <c r="N2683" s="86"/>
      <c r="O2683" s="40" t="s">
        <v>717</v>
      </c>
      <c r="P2683" s="66"/>
      <c r="Q2683" s="49" t="s">
        <v>13314</v>
      </c>
      <c r="R2683" s="66"/>
      <c r="S2683" s="66"/>
      <c r="T2683" s="66"/>
      <c r="U2683" s="86"/>
      <c r="V2683" s="49" t="s">
        <v>14116</v>
      </c>
      <c r="W2683" s="66"/>
      <c r="X2683" s="66"/>
      <c r="Y2683" s="66"/>
      <c r="Z2683" s="81"/>
      <c r="AA2683" s="66"/>
      <c r="AB2683" s="66"/>
      <c r="AC2683" s="86"/>
      <c r="AD2683" s="66"/>
      <c r="AE2683" s="93"/>
      <c r="AF2683" s="66"/>
      <c r="AG2683" s="86"/>
      <c r="AH2683" s="86"/>
      <c r="AI2683" s="86"/>
      <c r="AJ2683" s="86"/>
      <c r="AK2683" s="86"/>
    </row>
    <row r="2684" ht="26.25" customHeight="1">
      <c r="A2684" s="40">
        <v>2555.0</v>
      </c>
      <c r="B2684" s="49" t="s">
        <v>14117</v>
      </c>
      <c r="C2684" s="49" t="s">
        <v>14118</v>
      </c>
      <c r="D2684" s="114">
        <v>37520.0</v>
      </c>
      <c r="E2684" s="94" t="s">
        <v>14119</v>
      </c>
      <c r="F2684" s="50" t="s">
        <v>101</v>
      </c>
      <c r="G2684" s="86"/>
      <c r="H2684" s="49" t="s">
        <v>14120</v>
      </c>
      <c r="I2684" s="49" t="s">
        <v>1841</v>
      </c>
      <c r="J2684" s="136" t="s">
        <v>24</v>
      </c>
      <c r="K2684" s="55"/>
      <c r="L2684" s="52">
        <v>8.2124348566E10</v>
      </c>
      <c r="M2684" s="40"/>
      <c r="N2684" s="86"/>
      <c r="O2684" s="40" t="s">
        <v>717</v>
      </c>
      <c r="P2684" s="66"/>
      <c r="Q2684" s="49" t="s">
        <v>1168</v>
      </c>
      <c r="R2684" s="66"/>
      <c r="S2684" s="66"/>
      <c r="T2684" s="66"/>
      <c r="U2684" s="86"/>
      <c r="V2684" s="49" t="s">
        <v>1325</v>
      </c>
      <c r="W2684" s="66"/>
      <c r="X2684" s="66"/>
      <c r="Y2684" s="66"/>
      <c r="Z2684" s="81"/>
      <c r="AA2684" s="66"/>
      <c r="AB2684" s="66"/>
      <c r="AC2684" s="86"/>
      <c r="AD2684" s="66"/>
      <c r="AE2684" s="93"/>
      <c r="AF2684" s="66"/>
      <c r="AG2684" s="86"/>
      <c r="AH2684" s="86"/>
      <c r="AI2684" s="86"/>
      <c r="AJ2684" s="86"/>
      <c r="AK2684" s="86"/>
    </row>
    <row r="2685" ht="26.25" customHeight="1">
      <c r="A2685" s="10">
        <f t="shared" ref="A2685:A2686" si="6">A2684+1</f>
        <v>2556</v>
      </c>
      <c r="B2685" s="56"/>
      <c r="C2685" s="66" t="s">
        <v>14121</v>
      </c>
      <c r="D2685" s="61">
        <v>35074.0</v>
      </c>
      <c r="E2685" s="61"/>
      <c r="F2685" s="78" t="s">
        <v>119</v>
      </c>
      <c r="G2685" s="66" t="s">
        <v>102</v>
      </c>
      <c r="H2685" s="66" t="s">
        <v>14122</v>
      </c>
      <c r="I2685" s="66" t="s">
        <v>585</v>
      </c>
      <c r="J2685" s="66" t="s">
        <v>586</v>
      </c>
      <c r="K2685" s="66" t="s">
        <v>105</v>
      </c>
      <c r="L2685" s="79">
        <v>8.7836175451E10</v>
      </c>
      <c r="M2685" s="80">
        <v>8.5228595617E10</v>
      </c>
      <c r="N2685" s="66" t="s">
        <v>14123</v>
      </c>
      <c r="O2685" s="81" t="s">
        <v>137</v>
      </c>
      <c r="P2685" s="66" t="s">
        <v>123</v>
      </c>
      <c r="Q2685" s="66" t="s">
        <v>588</v>
      </c>
      <c r="R2685" s="66" t="s">
        <v>158</v>
      </c>
      <c r="S2685" s="66"/>
      <c r="T2685" s="66" t="s">
        <v>590</v>
      </c>
      <c r="U2685" s="66" t="s">
        <v>14124</v>
      </c>
      <c r="V2685" s="66" t="s">
        <v>14125</v>
      </c>
      <c r="W2685" s="66" t="s">
        <v>159</v>
      </c>
      <c r="X2685" s="66" t="s">
        <v>14126</v>
      </c>
      <c r="Y2685" s="82" t="s">
        <v>14127</v>
      </c>
      <c r="Z2685" s="66" t="s">
        <v>14128</v>
      </c>
      <c r="AA2685" s="82" t="s">
        <v>14129</v>
      </c>
      <c r="AB2685" s="82" t="s">
        <v>14130</v>
      </c>
      <c r="AC2685" s="66" t="s">
        <v>14131</v>
      </c>
      <c r="AD2685" s="82" t="s">
        <v>14132</v>
      </c>
      <c r="AE2685" s="66"/>
      <c r="AF2685" s="66"/>
      <c r="AG2685" s="86"/>
      <c r="AH2685" s="86"/>
      <c r="AI2685" s="86"/>
      <c r="AJ2685" s="86"/>
      <c r="AK2685" s="86"/>
    </row>
    <row r="2686" ht="26.25" customHeight="1">
      <c r="A2686" s="10">
        <f t="shared" si="6"/>
        <v>2557</v>
      </c>
      <c r="B2686" s="56"/>
      <c r="C2686" s="66" t="s">
        <v>14121</v>
      </c>
      <c r="D2686" s="61">
        <v>35074.0</v>
      </c>
      <c r="E2686" s="61"/>
      <c r="F2686" s="78" t="s">
        <v>119</v>
      </c>
      <c r="G2686" s="66" t="s">
        <v>102</v>
      </c>
      <c r="H2686" s="66" t="s">
        <v>14133</v>
      </c>
      <c r="I2686" s="66" t="s">
        <v>585</v>
      </c>
      <c r="J2686" s="66" t="s">
        <v>586</v>
      </c>
      <c r="K2686" s="66" t="s">
        <v>105</v>
      </c>
      <c r="L2686" s="64">
        <v>8.7836175451E10</v>
      </c>
      <c r="M2686" s="64">
        <v>8.5228595617E10</v>
      </c>
      <c r="N2686" s="66" t="s">
        <v>14123</v>
      </c>
      <c r="O2686" s="81" t="s">
        <v>137</v>
      </c>
      <c r="P2686" s="66" t="s">
        <v>123</v>
      </c>
      <c r="Q2686" s="66" t="s">
        <v>588</v>
      </c>
      <c r="R2686" s="66" t="s">
        <v>158</v>
      </c>
      <c r="S2686" s="66"/>
      <c r="T2686" s="66" t="s">
        <v>590</v>
      </c>
      <c r="U2686" s="66" t="s">
        <v>14134</v>
      </c>
      <c r="V2686" s="66" t="s">
        <v>1325</v>
      </c>
      <c r="W2686" s="66" t="s">
        <v>159</v>
      </c>
      <c r="X2686" s="66" t="s">
        <v>14135</v>
      </c>
      <c r="Y2686" s="82" t="s">
        <v>14136</v>
      </c>
      <c r="Z2686" s="66" t="s">
        <v>14128</v>
      </c>
      <c r="AA2686" s="82" t="s">
        <v>14137</v>
      </c>
      <c r="AB2686" s="82" t="s">
        <v>14138</v>
      </c>
      <c r="AC2686" s="66" t="s">
        <v>13964</v>
      </c>
      <c r="AD2686" s="82" t="s">
        <v>14139</v>
      </c>
      <c r="AE2686" s="82" t="s">
        <v>14140</v>
      </c>
      <c r="AF2686" s="66"/>
      <c r="AG2686" s="86"/>
      <c r="AH2686" s="86"/>
      <c r="AI2686" s="86"/>
      <c r="AJ2686" s="86"/>
      <c r="AK2686" s="86"/>
    </row>
    <row r="2687" ht="26.25" customHeight="1">
      <c r="A2687" s="40">
        <v>2556.0</v>
      </c>
      <c r="B2687" s="49" t="s">
        <v>14141</v>
      </c>
      <c r="C2687" s="49" t="s">
        <v>14142</v>
      </c>
      <c r="D2687" s="114">
        <v>36570.0</v>
      </c>
      <c r="E2687" s="94" t="s">
        <v>14143</v>
      </c>
      <c r="F2687" s="50" t="s">
        <v>119</v>
      </c>
      <c r="G2687" s="86"/>
      <c r="H2687" s="49" t="s">
        <v>14144</v>
      </c>
      <c r="I2687" s="68" t="s">
        <v>1244</v>
      </c>
      <c r="J2687" s="136" t="s">
        <v>1244</v>
      </c>
      <c r="K2687" s="55"/>
      <c r="L2687" s="52">
        <v>8.3152207514E10</v>
      </c>
      <c r="M2687" s="40"/>
      <c r="N2687" s="86"/>
      <c r="O2687" s="40" t="s">
        <v>717</v>
      </c>
      <c r="P2687" s="66"/>
      <c r="Q2687" s="50" t="s">
        <v>139</v>
      </c>
      <c r="R2687" s="66"/>
      <c r="S2687" s="66"/>
      <c r="T2687" s="66"/>
      <c r="U2687" s="86"/>
      <c r="V2687" s="49" t="s">
        <v>123</v>
      </c>
      <c r="W2687" s="66"/>
      <c r="X2687" s="66"/>
      <c r="Y2687" s="66"/>
      <c r="Z2687" s="81"/>
      <c r="AA2687" s="66"/>
      <c r="AB2687" s="66"/>
      <c r="AC2687" s="86"/>
      <c r="AD2687" s="66"/>
      <c r="AE2687" s="93"/>
      <c r="AF2687" s="66"/>
      <c r="AG2687" s="86"/>
      <c r="AH2687" s="86"/>
      <c r="AI2687" s="86"/>
      <c r="AJ2687" s="86"/>
      <c r="AK2687" s="86"/>
    </row>
    <row r="2688" ht="26.25" customHeight="1">
      <c r="A2688" s="40">
        <v>2557.0</v>
      </c>
      <c r="B2688" s="49" t="s">
        <v>14145</v>
      </c>
      <c r="C2688" s="49" t="s">
        <v>14146</v>
      </c>
      <c r="D2688" s="114">
        <v>36712.0</v>
      </c>
      <c r="E2688" s="114"/>
      <c r="F2688" s="50" t="s">
        <v>101</v>
      </c>
      <c r="G2688" s="86"/>
      <c r="H2688" s="49" t="s">
        <v>14147</v>
      </c>
      <c r="I2688" s="49" t="s">
        <v>383</v>
      </c>
      <c r="J2688" s="136" t="s">
        <v>16</v>
      </c>
      <c r="K2688" s="55"/>
      <c r="L2688" s="52">
        <v>8.95612457491E11</v>
      </c>
      <c r="M2688" s="40"/>
      <c r="N2688" s="86"/>
      <c r="O2688" s="40" t="s">
        <v>717</v>
      </c>
      <c r="P2688" s="66"/>
      <c r="Q2688" s="50" t="s">
        <v>139</v>
      </c>
      <c r="R2688" s="66"/>
      <c r="S2688" s="66"/>
      <c r="T2688" s="66"/>
      <c r="U2688" s="86"/>
      <c r="V2688" s="49" t="s">
        <v>14148</v>
      </c>
      <c r="W2688" s="66"/>
      <c r="X2688" s="66"/>
      <c r="Y2688" s="66"/>
      <c r="Z2688" s="81"/>
      <c r="AA2688" s="66"/>
      <c r="AB2688" s="66"/>
      <c r="AC2688" s="86"/>
      <c r="AD2688" s="66"/>
      <c r="AE2688" s="93"/>
      <c r="AF2688" s="66"/>
      <c r="AG2688" s="86"/>
      <c r="AH2688" s="86"/>
      <c r="AI2688" s="86"/>
      <c r="AJ2688" s="86"/>
      <c r="AK2688" s="86"/>
    </row>
    <row r="2689" ht="26.25" customHeight="1">
      <c r="A2689" s="40">
        <v>2558.0</v>
      </c>
      <c r="B2689" s="49" t="s">
        <v>14149</v>
      </c>
      <c r="C2689" s="49" t="s">
        <v>14150</v>
      </c>
      <c r="D2689" s="115">
        <v>34855.0</v>
      </c>
      <c r="E2689" s="115"/>
      <c r="F2689" s="41" t="s">
        <v>119</v>
      </c>
      <c r="G2689" s="40" t="s">
        <v>102</v>
      </c>
      <c r="H2689" s="49" t="s">
        <v>14151</v>
      </c>
      <c r="I2689" s="49" t="s">
        <v>14152</v>
      </c>
      <c r="J2689" s="69" t="s">
        <v>40</v>
      </c>
      <c r="K2689" s="49" t="s">
        <v>105</v>
      </c>
      <c r="L2689" s="52">
        <v>8.5654934919E10</v>
      </c>
      <c r="M2689" s="40">
        <v>8.1250863963E10</v>
      </c>
      <c r="N2689" s="40" t="s">
        <v>14153</v>
      </c>
      <c r="O2689" s="40" t="s">
        <v>106</v>
      </c>
      <c r="P2689" s="49" t="s">
        <v>138</v>
      </c>
      <c r="Q2689" s="40" t="s">
        <v>139</v>
      </c>
      <c r="R2689" s="49" t="s">
        <v>9526</v>
      </c>
      <c r="S2689" s="49" t="s">
        <v>14154</v>
      </c>
      <c r="T2689" s="49" t="s">
        <v>167</v>
      </c>
      <c r="U2689" s="49" t="s">
        <v>14155</v>
      </c>
      <c r="V2689" s="49" t="s">
        <v>14156</v>
      </c>
      <c r="W2689" s="49" t="s">
        <v>593</v>
      </c>
      <c r="X2689" s="49" t="s">
        <v>14157</v>
      </c>
      <c r="Y2689" s="55"/>
      <c r="Z2689" s="40"/>
      <c r="AA2689" s="55"/>
      <c r="AB2689" s="40"/>
      <c r="AC2689" s="40"/>
      <c r="AD2689" s="55"/>
      <c r="AE2689" s="48"/>
      <c r="AF2689" s="66"/>
      <c r="AG2689" s="86"/>
      <c r="AH2689" s="86"/>
      <c r="AI2689" s="86"/>
      <c r="AJ2689" s="86"/>
      <c r="AK2689" s="86"/>
    </row>
    <row r="2690" ht="26.25" customHeight="1">
      <c r="A2690" s="40">
        <v>2559.0</v>
      </c>
      <c r="B2690" s="49" t="s">
        <v>14158</v>
      </c>
      <c r="C2690" s="49" t="s">
        <v>14159</v>
      </c>
      <c r="D2690" s="115">
        <v>37017.0</v>
      </c>
      <c r="E2690" s="115"/>
      <c r="F2690" s="50" t="s">
        <v>101</v>
      </c>
      <c r="G2690" s="86"/>
      <c r="H2690" s="49" t="s">
        <v>14160</v>
      </c>
      <c r="I2690" s="49" t="s">
        <v>14161</v>
      </c>
      <c r="J2690" s="69" t="s">
        <v>16</v>
      </c>
      <c r="K2690" s="55"/>
      <c r="L2690" s="52">
        <v>8.95399051803E11</v>
      </c>
      <c r="M2690" s="40"/>
      <c r="N2690" s="86"/>
      <c r="O2690" s="40" t="s">
        <v>717</v>
      </c>
      <c r="P2690" s="66"/>
      <c r="Q2690" s="50" t="s">
        <v>139</v>
      </c>
      <c r="R2690" s="66"/>
      <c r="S2690" s="66"/>
      <c r="T2690" s="66"/>
      <c r="U2690" s="86"/>
      <c r="V2690" s="49" t="s">
        <v>14162</v>
      </c>
      <c r="W2690" s="66"/>
      <c r="X2690" s="66"/>
      <c r="Y2690" s="66"/>
      <c r="Z2690" s="81"/>
      <c r="AA2690" s="66"/>
      <c r="AB2690" s="66"/>
      <c r="AC2690" s="86"/>
      <c r="AD2690" s="66"/>
      <c r="AE2690" s="48"/>
      <c r="AF2690" s="66"/>
      <c r="AG2690" s="86"/>
      <c r="AH2690" s="86"/>
      <c r="AI2690" s="86"/>
      <c r="AJ2690" s="86"/>
      <c r="AK2690" s="86"/>
    </row>
    <row r="2691" ht="26.25" customHeight="1">
      <c r="A2691" s="40">
        <v>2560.0</v>
      </c>
      <c r="B2691" s="49" t="s">
        <v>14163</v>
      </c>
      <c r="C2691" s="49" t="s">
        <v>14164</v>
      </c>
      <c r="D2691" s="115">
        <v>33983.0</v>
      </c>
      <c r="E2691" s="115"/>
      <c r="F2691" s="50" t="s">
        <v>119</v>
      </c>
      <c r="G2691" s="86"/>
      <c r="H2691" s="49" t="s">
        <v>14165</v>
      </c>
      <c r="I2691" s="49" t="s">
        <v>14166</v>
      </c>
      <c r="J2691" s="69" t="s">
        <v>16</v>
      </c>
      <c r="K2691" s="55"/>
      <c r="L2691" s="52">
        <v>8.1264736496E10</v>
      </c>
      <c r="M2691" s="40"/>
      <c r="N2691" s="86"/>
      <c r="O2691" s="40" t="s">
        <v>5</v>
      </c>
      <c r="P2691" s="66"/>
      <c r="Q2691" s="49" t="s">
        <v>1168</v>
      </c>
      <c r="R2691" s="66"/>
      <c r="S2691" s="66"/>
      <c r="T2691" s="66"/>
      <c r="U2691" s="86"/>
      <c r="V2691" s="49" t="s">
        <v>14167</v>
      </c>
      <c r="W2691" s="66"/>
      <c r="X2691" s="66"/>
      <c r="Y2691" s="66"/>
      <c r="Z2691" s="81"/>
      <c r="AA2691" s="66"/>
      <c r="AB2691" s="66"/>
      <c r="AC2691" s="86"/>
      <c r="AD2691" s="66"/>
      <c r="AE2691" s="48"/>
      <c r="AF2691" s="66"/>
      <c r="AG2691" s="86"/>
      <c r="AH2691" s="86"/>
      <c r="AI2691" s="86"/>
      <c r="AJ2691" s="86"/>
      <c r="AK2691" s="86"/>
    </row>
    <row r="2692" ht="26.25" customHeight="1">
      <c r="A2692" s="40">
        <v>2561.0</v>
      </c>
      <c r="B2692" s="66"/>
      <c r="C2692" s="49" t="s">
        <v>14168</v>
      </c>
      <c r="D2692" s="115">
        <v>36303.0</v>
      </c>
      <c r="E2692" s="94" t="s">
        <v>14169</v>
      </c>
      <c r="F2692" s="50" t="s">
        <v>101</v>
      </c>
      <c r="G2692" s="49" t="s">
        <v>102</v>
      </c>
      <c r="H2692" s="49" t="s">
        <v>14170</v>
      </c>
      <c r="I2692" s="49" t="s">
        <v>5250</v>
      </c>
      <c r="J2692" s="49" t="s">
        <v>33</v>
      </c>
      <c r="K2692" s="69" t="s">
        <v>105</v>
      </c>
      <c r="L2692" s="52">
        <v>8.1549142312E10</v>
      </c>
      <c r="M2692" s="40">
        <v>8.5705621648E10</v>
      </c>
      <c r="N2692" s="49" t="s">
        <v>14171</v>
      </c>
      <c r="O2692" s="40" t="s">
        <v>137</v>
      </c>
      <c r="P2692" s="49" t="s">
        <v>123</v>
      </c>
      <c r="Q2692" s="49" t="s">
        <v>588</v>
      </c>
      <c r="R2692" s="49" t="s">
        <v>158</v>
      </c>
      <c r="S2692" s="86"/>
      <c r="T2692" s="49" t="s">
        <v>308</v>
      </c>
      <c r="U2692" s="65" t="s">
        <v>14172</v>
      </c>
      <c r="V2692" s="49" t="s">
        <v>14173</v>
      </c>
      <c r="W2692" s="49" t="s">
        <v>593</v>
      </c>
      <c r="X2692" s="49" t="s">
        <v>14174</v>
      </c>
      <c r="Y2692" s="86"/>
      <c r="Z2692" s="49" t="s">
        <v>14175</v>
      </c>
      <c r="AA2692" s="65" t="s">
        <v>14176</v>
      </c>
      <c r="AB2692" s="65" t="s">
        <v>14177</v>
      </c>
      <c r="AC2692" s="49" t="s">
        <v>14178</v>
      </c>
      <c r="AD2692" s="65" t="s">
        <v>14179</v>
      </c>
      <c r="AE2692" s="48"/>
      <c r="AF2692" s="66"/>
      <c r="AG2692" s="86"/>
      <c r="AH2692" s="86"/>
      <c r="AI2692" s="86"/>
      <c r="AJ2692" s="86"/>
      <c r="AK2692" s="86"/>
    </row>
    <row r="2693" ht="26.25" customHeight="1">
      <c r="A2693" s="40">
        <v>2562.0</v>
      </c>
      <c r="B2693" s="66"/>
      <c r="C2693" s="49" t="s">
        <v>14180</v>
      </c>
      <c r="D2693" s="115">
        <v>35235.0</v>
      </c>
      <c r="E2693" s="94" t="s">
        <v>14181</v>
      </c>
      <c r="F2693" s="50" t="s">
        <v>119</v>
      </c>
      <c r="G2693" s="49" t="s">
        <v>102</v>
      </c>
      <c r="H2693" s="49" t="s">
        <v>14182</v>
      </c>
      <c r="I2693" s="49" t="s">
        <v>248</v>
      </c>
      <c r="J2693" s="49" t="s">
        <v>11</v>
      </c>
      <c r="K2693" s="69" t="s">
        <v>105</v>
      </c>
      <c r="L2693" s="52">
        <v>8.987899871E9</v>
      </c>
      <c r="M2693" s="40" t="s">
        <v>14183</v>
      </c>
      <c r="N2693" s="49" t="s">
        <v>14184</v>
      </c>
      <c r="O2693" s="40" t="s">
        <v>137</v>
      </c>
      <c r="P2693" s="49" t="s">
        <v>123</v>
      </c>
      <c r="Q2693" s="49" t="s">
        <v>588</v>
      </c>
      <c r="R2693" s="49" t="s">
        <v>158</v>
      </c>
      <c r="S2693" s="86"/>
      <c r="T2693" s="49" t="s">
        <v>308</v>
      </c>
      <c r="U2693" s="65" t="s">
        <v>14185</v>
      </c>
      <c r="V2693" s="49" t="s">
        <v>14186</v>
      </c>
      <c r="W2693" s="49" t="s">
        <v>593</v>
      </c>
      <c r="X2693" s="49" t="s">
        <v>14187</v>
      </c>
      <c r="Y2693" s="86"/>
      <c r="Z2693" s="49" t="s">
        <v>14188</v>
      </c>
      <c r="AA2693" s="65" t="s">
        <v>14189</v>
      </c>
      <c r="AB2693" s="65" t="s">
        <v>14190</v>
      </c>
      <c r="AC2693" s="49" t="s">
        <v>14191</v>
      </c>
      <c r="AD2693" s="65" t="s">
        <v>14192</v>
      </c>
      <c r="AE2693" s="48"/>
      <c r="AF2693" s="66"/>
      <c r="AG2693" s="86"/>
      <c r="AH2693" s="86"/>
      <c r="AI2693" s="86"/>
      <c r="AJ2693" s="86"/>
      <c r="AK2693" s="86"/>
    </row>
    <row r="2694" ht="26.25" customHeight="1">
      <c r="A2694" s="10">
        <f>A2693+1</f>
        <v>2563</v>
      </c>
      <c r="B2694" s="56"/>
      <c r="C2694" s="66" t="s">
        <v>14180</v>
      </c>
      <c r="D2694" s="61">
        <v>35235.0</v>
      </c>
      <c r="E2694" s="62" t="s">
        <v>14193</v>
      </c>
      <c r="F2694" s="78" t="s">
        <v>119</v>
      </c>
      <c r="G2694" s="66" t="s">
        <v>102</v>
      </c>
      <c r="H2694" s="66" t="s">
        <v>14182</v>
      </c>
      <c r="I2694" s="66" t="s">
        <v>248</v>
      </c>
      <c r="J2694" s="83" t="s">
        <v>11</v>
      </c>
      <c r="K2694" s="93" t="s">
        <v>105</v>
      </c>
      <c r="L2694" s="92">
        <v>8.987899871E9</v>
      </c>
      <c r="M2694" s="81" t="s">
        <v>14183</v>
      </c>
      <c r="N2694" s="66" t="s">
        <v>14184</v>
      </c>
      <c r="O2694" s="81" t="s">
        <v>137</v>
      </c>
      <c r="P2694" s="66" t="s">
        <v>123</v>
      </c>
      <c r="Q2694" s="66" t="s">
        <v>588</v>
      </c>
      <c r="R2694" s="66" t="s">
        <v>158</v>
      </c>
      <c r="S2694" s="93"/>
      <c r="T2694" s="66" t="s">
        <v>308</v>
      </c>
      <c r="U2694" s="82" t="s">
        <v>14185</v>
      </c>
      <c r="V2694" s="66" t="s">
        <v>14194</v>
      </c>
      <c r="W2694" s="66" t="s">
        <v>593</v>
      </c>
      <c r="X2694" s="66" t="s">
        <v>14187</v>
      </c>
      <c r="Y2694" s="93"/>
      <c r="Z2694" s="66" t="s">
        <v>14188</v>
      </c>
      <c r="AA2694" s="82" t="s">
        <v>14189</v>
      </c>
      <c r="AB2694" s="82" t="s">
        <v>14190</v>
      </c>
      <c r="AC2694" s="66" t="s">
        <v>14195</v>
      </c>
      <c r="AD2694" s="82" t="s">
        <v>14192</v>
      </c>
      <c r="AE2694" s="56"/>
      <c r="AF2694" s="66"/>
      <c r="AG2694" s="86"/>
      <c r="AH2694" s="86"/>
      <c r="AI2694" s="86"/>
      <c r="AJ2694" s="86"/>
      <c r="AK2694" s="86"/>
    </row>
    <row r="2695" ht="26.25" customHeight="1">
      <c r="A2695" s="40">
        <v>2563.0</v>
      </c>
      <c r="B2695" s="66"/>
      <c r="C2695" s="49" t="s">
        <v>14196</v>
      </c>
      <c r="D2695" s="115">
        <v>31905.0</v>
      </c>
      <c r="E2695" s="115"/>
      <c r="F2695" s="50" t="s">
        <v>119</v>
      </c>
      <c r="G2695" s="49" t="s">
        <v>102</v>
      </c>
      <c r="H2695" s="49" t="s">
        <v>14197</v>
      </c>
      <c r="I2695" s="49" t="s">
        <v>2027</v>
      </c>
      <c r="J2695" s="49" t="s">
        <v>751</v>
      </c>
      <c r="K2695" s="49" t="s">
        <v>212</v>
      </c>
      <c r="L2695" s="52">
        <v>8.17868226E8</v>
      </c>
      <c r="M2695" s="40" t="s">
        <v>14198</v>
      </c>
      <c r="N2695" s="49" t="s">
        <v>14199</v>
      </c>
      <c r="O2695" s="40" t="s">
        <v>137</v>
      </c>
      <c r="P2695" s="49" t="s">
        <v>123</v>
      </c>
      <c r="Q2695" s="49" t="s">
        <v>124</v>
      </c>
      <c r="R2695" s="49" t="s">
        <v>158</v>
      </c>
      <c r="S2695" s="86"/>
      <c r="T2695" s="49" t="s">
        <v>14200</v>
      </c>
      <c r="U2695" s="65" t="s">
        <v>14201</v>
      </c>
      <c r="V2695" s="49" t="s">
        <v>14202</v>
      </c>
      <c r="W2695" s="49" t="s">
        <v>159</v>
      </c>
      <c r="X2695" s="49" t="s">
        <v>14203</v>
      </c>
      <c r="Y2695" s="86"/>
      <c r="Z2695" s="49" t="s">
        <v>12829</v>
      </c>
      <c r="AA2695" s="65" t="s">
        <v>14204</v>
      </c>
      <c r="AB2695" s="65" t="s">
        <v>14205</v>
      </c>
      <c r="AC2695" s="49" t="s">
        <v>14206</v>
      </c>
      <c r="AD2695" s="65" t="s">
        <v>14207</v>
      </c>
      <c r="AE2695" s="48"/>
      <c r="AF2695" s="66"/>
      <c r="AG2695" s="86"/>
      <c r="AH2695" s="86"/>
      <c r="AI2695" s="86"/>
      <c r="AJ2695" s="86"/>
      <c r="AK2695" s="86"/>
    </row>
    <row r="2696" ht="26.25" customHeight="1">
      <c r="A2696" s="10">
        <f>A2695+1</f>
        <v>2564</v>
      </c>
      <c r="B2696" s="56"/>
      <c r="C2696" s="66" t="s">
        <v>14196</v>
      </c>
      <c r="D2696" s="61">
        <v>31905.0</v>
      </c>
      <c r="E2696" s="61"/>
      <c r="F2696" s="78" t="s">
        <v>119</v>
      </c>
      <c r="G2696" s="66" t="s">
        <v>102</v>
      </c>
      <c r="H2696" s="66" t="s">
        <v>14197</v>
      </c>
      <c r="I2696" s="66" t="s">
        <v>2027</v>
      </c>
      <c r="J2696" s="83" t="s">
        <v>751</v>
      </c>
      <c r="K2696" s="66" t="s">
        <v>212</v>
      </c>
      <c r="L2696" s="92">
        <v>8.17868226E8</v>
      </c>
      <c r="M2696" s="81" t="s">
        <v>14198</v>
      </c>
      <c r="N2696" s="66" t="s">
        <v>14199</v>
      </c>
      <c r="O2696" s="81" t="s">
        <v>137</v>
      </c>
      <c r="P2696" s="66" t="s">
        <v>123</v>
      </c>
      <c r="Q2696" s="66" t="s">
        <v>124</v>
      </c>
      <c r="R2696" s="66" t="s">
        <v>158</v>
      </c>
      <c r="S2696" s="93"/>
      <c r="T2696" s="66" t="s">
        <v>14200</v>
      </c>
      <c r="U2696" s="82" t="s">
        <v>14201</v>
      </c>
      <c r="V2696" s="66" t="s">
        <v>14202</v>
      </c>
      <c r="W2696" s="66" t="s">
        <v>159</v>
      </c>
      <c r="X2696" s="66" t="s">
        <v>14203</v>
      </c>
      <c r="Y2696" s="93"/>
      <c r="Z2696" s="66" t="s">
        <v>12829</v>
      </c>
      <c r="AA2696" s="82" t="s">
        <v>14204</v>
      </c>
      <c r="AB2696" s="82" t="s">
        <v>14205</v>
      </c>
      <c r="AC2696" s="66" t="s">
        <v>14206</v>
      </c>
      <c r="AD2696" s="82" t="s">
        <v>14207</v>
      </c>
      <c r="AE2696" s="56"/>
      <c r="AF2696" s="66"/>
      <c r="AG2696" s="86"/>
      <c r="AH2696" s="86"/>
      <c r="AI2696" s="86"/>
      <c r="AJ2696" s="86"/>
      <c r="AK2696" s="86"/>
    </row>
    <row r="2697" ht="26.25" customHeight="1">
      <c r="A2697" s="40">
        <v>2564.0</v>
      </c>
      <c r="B2697" s="66"/>
      <c r="C2697" s="49" t="s">
        <v>14208</v>
      </c>
      <c r="D2697" s="115">
        <v>35352.0</v>
      </c>
      <c r="E2697" s="94" t="s">
        <v>14209</v>
      </c>
      <c r="F2697" s="50" t="s">
        <v>101</v>
      </c>
      <c r="G2697" s="49" t="s">
        <v>102</v>
      </c>
      <c r="H2697" s="49" t="s">
        <v>14210</v>
      </c>
      <c r="I2697" s="49" t="s">
        <v>14211</v>
      </c>
      <c r="J2697" s="49" t="s">
        <v>14212</v>
      </c>
      <c r="K2697" s="49" t="s">
        <v>314</v>
      </c>
      <c r="L2697" s="52" t="s">
        <v>14213</v>
      </c>
      <c r="M2697" s="53" t="s">
        <v>14214</v>
      </c>
      <c r="N2697" s="49" t="s">
        <v>14215</v>
      </c>
      <c r="O2697" s="40" t="s">
        <v>137</v>
      </c>
      <c r="P2697" s="49" t="s">
        <v>123</v>
      </c>
      <c r="Q2697" s="49" t="s">
        <v>588</v>
      </c>
      <c r="R2697" s="49" t="s">
        <v>158</v>
      </c>
      <c r="S2697" s="86"/>
      <c r="T2697" s="49" t="s">
        <v>3111</v>
      </c>
      <c r="U2697" s="65" t="s">
        <v>14216</v>
      </c>
      <c r="V2697" s="49" t="s">
        <v>14217</v>
      </c>
      <c r="W2697" s="49" t="s">
        <v>593</v>
      </c>
      <c r="X2697" s="49" t="s">
        <v>14218</v>
      </c>
      <c r="Y2697" s="86"/>
      <c r="Z2697" s="49" t="s">
        <v>14219</v>
      </c>
      <c r="AA2697" s="65" t="s">
        <v>14220</v>
      </c>
      <c r="AB2697" s="65" t="s">
        <v>14221</v>
      </c>
      <c r="AC2697" s="49" t="s">
        <v>14222</v>
      </c>
      <c r="AD2697" s="65" t="s">
        <v>14223</v>
      </c>
      <c r="AE2697" s="56"/>
      <c r="AF2697" s="66"/>
      <c r="AG2697" s="86"/>
      <c r="AH2697" s="86"/>
      <c r="AI2697" s="86"/>
      <c r="AJ2697" s="86"/>
      <c r="AK2697" s="86"/>
    </row>
    <row r="2698" ht="26.25" customHeight="1">
      <c r="A2698" s="10">
        <f>A2697+1</f>
        <v>2565</v>
      </c>
      <c r="B2698" s="56"/>
      <c r="C2698" s="66" t="s">
        <v>14208</v>
      </c>
      <c r="D2698" s="61">
        <v>35352.0</v>
      </c>
      <c r="E2698" s="62" t="s">
        <v>14209</v>
      </c>
      <c r="F2698" s="78" t="s">
        <v>101</v>
      </c>
      <c r="G2698" s="66" t="s">
        <v>102</v>
      </c>
      <c r="H2698" s="66" t="s">
        <v>14210</v>
      </c>
      <c r="I2698" s="66" t="s">
        <v>14211</v>
      </c>
      <c r="J2698" s="83" t="s">
        <v>14212</v>
      </c>
      <c r="K2698" s="66" t="s">
        <v>314</v>
      </c>
      <c r="L2698" s="92" t="s">
        <v>14213</v>
      </c>
      <c r="M2698" s="81" t="s">
        <v>14214</v>
      </c>
      <c r="N2698" s="66" t="s">
        <v>14215</v>
      </c>
      <c r="O2698" s="81" t="s">
        <v>137</v>
      </c>
      <c r="P2698" s="66" t="s">
        <v>123</v>
      </c>
      <c r="Q2698" s="66" t="s">
        <v>588</v>
      </c>
      <c r="R2698" s="66" t="s">
        <v>158</v>
      </c>
      <c r="S2698" s="93"/>
      <c r="T2698" s="66" t="s">
        <v>3111</v>
      </c>
      <c r="U2698" s="82" t="s">
        <v>14216</v>
      </c>
      <c r="V2698" s="66" t="s">
        <v>14217</v>
      </c>
      <c r="W2698" s="66" t="s">
        <v>593</v>
      </c>
      <c r="X2698" s="66" t="s">
        <v>14218</v>
      </c>
      <c r="Y2698" s="93"/>
      <c r="Z2698" s="66" t="s">
        <v>14219</v>
      </c>
      <c r="AA2698" s="82" t="s">
        <v>14220</v>
      </c>
      <c r="AB2698" s="82" t="s">
        <v>14221</v>
      </c>
      <c r="AC2698" s="66" t="s">
        <v>14222</v>
      </c>
      <c r="AD2698" s="82" t="s">
        <v>14223</v>
      </c>
      <c r="AE2698" s="56"/>
      <c r="AF2698" s="66"/>
      <c r="AG2698" s="86"/>
      <c r="AH2698" s="86"/>
      <c r="AI2698" s="86"/>
      <c r="AJ2698" s="86"/>
      <c r="AK2698" s="86"/>
    </row>
    <row r="2699" ht="26.25" customHeight="1">
      <c r="A2699" s="40">
        <v>2565.0</v>
      </c>
      <c r="B2699" s="49" t="s">
        <v>14224</v>
      </c>
      <c r="C2699" s="49" t="s">
        <v>14225</v>
      </c>
      <c r="D2699" s="68" t="s">
        <v>14226</v>
      </c>
      <c r="E2699" s="68"/>
      <c r="F2699" s="41" t="s">
        <v>119</v>
      </c>
      <c r="G2699" s="40" t="s">
        <v>3097</v>
      </c>
      <c r="H2699" s="49" t="s">
        <v>14227</v>
      </c>
      <c r="I2699" s="49" t="s">
        <v>257</v>
      </c>
      <c r="J2699" s="69" t="s">
        <v>13</v>
      </c>
      <c r="K2699" s="49" t="s">
        <v>145</v>
      </c>
      <c r="L2699" s="52">
        <v>8.2113727218E10</v>
      </c>
      <c r="M2699" s="53">
        <v>8.7881876741E10</v>
      </c>
      <c r="N2699" s="40" t="s">
        <v>14224</v>
      </c>
      <c r="O2699" s="40" t="s">
        <v>177</v>
      </c>
      <c r="P2699" s="49" t="s">
        <v>123</v>
      </c>
      <c r="Q2699" s="49" t="s">
        <v>139</v>
      </c>
      <c r="R2699" s="49" t="s">
        <v>14228</v>
      </c>
      <c r="S2699" s="49" t="s">
        <v>14229</v>
      </c>
      <c r="T2699" s="49" t="s">
        <v>167</v>
      </c>
      <c r="U2699" s="49" t="s">
        <v>14230</v>
      </c>
      <c r="V2699" s="49" t="s">
        <v>14231</v>
      </c>
      <c r="W2699" s="49" t="s">
        <v>593</v>
      </c>
      <c r="X2699" s="49" t="s">
        <v>14232</v>
      </c>
      <c r="Y2699" s="55"/>
      <c r="Z2699" s="55"/>
      <c r="AA2699" s="55"/>
      <c r="AB2699" s="55"/>
      <c r="AC2699" s="55"/>
      <c r="AD2699" s="55"/>
      <c r="AE2699" s="56"/>
      <c r="AF2699" s="66"/>
      <c r="AG2699" s="86"/>
      <c r="AH2699" s="86"/>
      <c r="AI2699" s="86"/>
      <c r="AJ2699" s="86"/>
      <c r="AK2699" s="86"/>
    </row>
    <row r="2700" ht="26.25" customHeight="1">
      <c r="A2700" s="40">
        <v>2566.0</v>
      </c>
      <c r="B2700" s="66"/>
      <c r="C2700" s="49" t="s">
        <v>14233</v>
      </c>
      <c r="D2700" s="115">
        <v>35163.0</v>
      </c>
      <c r="E2700" s="115"/>
      <c r="F2700" s="50" t="s">
        <v>119</v>
      </c>
      <c r="G2700" s="49" t="s">
        <v>102</v>
      </c>
      <c r="H2700" s="49" t="s">
        <v>14234</v>
      </c>
      <c r="I2700" s="49" t="s">
        <v>14235</v>
      </c>
      <c r="J2700" s="49" t="s">
        <v>751</v>
      </c>
      <c r="K2700" s="49" t="s">
        <v>105</v>
      </c>
      <c r="L2700" s="52">
        <v>8.387416937E10</v>
      </c>
      <c r="M2700" s="53">
        <v>8.7868799153E10</v>
      </c>
      <c r="N2700" s="49" t="s">
        <v>14236</v>
      </c>
      <c r="O2700" s="40" t="s">
        <v>106</v>
      </c>
      <c r="P2700" s="49" t="s">
        <v>123</v>
      </c>
      <c r="Q2700" s="49" t="s">
        <v>139</v>
      </c>
      <c r="R2700" s="49" t="s">
        <v>1487</v>
      </c>
      <c r="S2700" s="86"/>
      <c r="T2700" s="49" t="s">
        <v>14237</v>
      </c>
      <c r="U2700" s="65" t="s">
        <v>14238</v>
      </c>
      <c r="V2700" s="49" t="s">
        <v>308</v>
      </c>
      <c r="W2700" s="49" t="s">
        <v>593</v>
      </c>
      <c r="X2700" s="49" t="s">
        <v>398</v>
      </c>
      <c r="Y2700" s="86"/>
      <c r="Z2700" s="49" t="s">
        <v>308</v>
      </c>
      <c r="AA2700" s="65" t="s">
        <v>14239</v>
      </c>
      <c r="AB2700" s="65" t="s">
        <v>14240</v>
      </c>
      <c r="AC2700" s="49" t="s">
        <v>14241</v>
      </c>
      <c r="AD2700" s="65" t="s">
        <v>14242</v>
      </c>
      <c r="AE2700" s="56"/>
      <c r="AF2700" s="66"/>
      <c r="AG2700" s="86"/>
      <c r="AH2700" s="86"/>
      <c r="AI2700" s="86"/>
      <c r="AJ2700" s="86"/>
      <c r="AK2700" s="86"/>
    </row>
    <row r="2701" ht="26.25" customHeight="1">
      <c r="A2701" s="10">
        <f>A2700+1</f>
        <v>2567</v>
      </c>
      <c r="B2701" s="56"/>
      <c r="C2701" s="66" t="s">
        <v>14233</v>
      </c>
      <c r="D2701" s="61">
        <v>35163.0</v>
      </c>
      <c r="E2701" s="61"/>
      <c r="F2701" s="78" t="s">
        <v>119</v>
      </c>
      <c r="G2701" s="66" t="s">
        <v>102</v>
      </c>
      <c r="H2701" s="66" t="s">
        <v>14234</v>
      </c>
      <c r="I2701" s="66" t="s">
        <v>14235</v>
      </c>
      <c r="J2701" s="83" t="s">
        <v>751</v>
      </c>
      <c r="K2701" s="66" t="s">
        <v>105</v>
      </c>
      <c r="L2701" s="92">
        <v>8.387416937E10</v>
      </c>
      <c r="M2701" s="81">
        <v>8.7868799153E10</v>
      </c>
      <c r="N2701" s="66" t="s">
        <v>14236</v>
      </c>
      <c r="O2701" s="81" t="s">
        <v>106</v>
      </c>
      <c r="P2701" s="66" t="s">
        <v>123</v>
      </c>
      <c r="Q2701" s="66" t="s">
        <v>139</v>
      </c>
      <c r="R2701" s="66" t="s">
        <v>1487</v>
      </c>
      <c r="S2701" s="93"/>
      <c r="T2701" s="66" t="s">
        <v>14237</v>
      </c>
      <c r="U2701" s="82" t="s">
        <v>14238</v>
      </c>
      <c r="V2701" s="66" t="s">
        <v>308</v>
      </c>
      <c r="W2701" s="66" t="s">
        <v>593</v>
      </c>
      <c r="X2701" s="66" t="s">
        <v>398</v>
      </c>
      <c r="Y2701" s="93"/>
      <c r="Z2701" s="66" t="s">
        <v>308</v>
      </c>
      <c r="AA2701" s="82" t="s">
        <v>14239</v>
      </c>
      <c r="AB2701" s="82" t="s">
        <v>14240</v>
      </c>
      <c r="AC2701" s="66" t="s">
        <v>14241</v>
      </c>
      <c r="AD2701" s="82" t="s">
        <v>14242</v>
      </c>
      <c r="AE2701" s="56"/>
      <c r="AF2701" s="66"/>
      <c r="AG2701" s="86"/>
      <c r="AH2701" s="86"/>
      <c r="AI2701" s="86"/>
      <c r="AJ2701" s="86"/>
      <c r="AK2701" s="86"/>
    </row>
    <row r="2702" ht="26.25" customHeight="1">
      <c r="A2702" s="40">
        <v>2567.0</v>
      </c>
      <c r="B2702" s="66"/>
      <c r="C2702" s="49" t="s">
        <v>14243</v>
      </c>
      <c r="D2702" s="115">
        <v>29216.0</v>
      </c>
      <c r="E2702" s="94" t="s">
        <v>14244</v>
      </c>
      <c r="F2702" s="50" t="s">
        <v>101</v>
      </c>
      <c r="G2702" s="49" t="s">
        <v>606</v>
      </c>
      <c r="H2702" s="49" t="s">
        <v>14245</v>
      </c>
      <c r="I2702" s="49" t="s">
        <v>461</v>
      </c>
      <c r="J2702" s="49" t="s">
        <v>751</v>
      </c>
      <c r="K2702" s="49" t="s">
        <v>314</v>
      </c>
      <c r="L2702" s="52">
        <v>8.577562739E10</v>
      </c>
      <c r="M2702" s="53">
        <v>8.5814939401E10</v>
      </c>
      <c r="N2702" s="49" t="s">
        <v>14246</v>
      </c>
      <c r="O2702" s="40" t="s">
        <v>4</v>
      </c>
      <c r="P2702" s="49" t="s">
        <v>123</v>
      </c>
      <c r="Q2702" s="49" t="s">
        <v>588</v>
      </c>
      <c r="R2702" s="49" t="s">
        <v>158</v>
      </c>
      <c r="S2702" s="86"/>
      <c r="T2702" s="49" t="s">
        <v>14247</v>
      </c>
      <c r="U2702" s="65" t="s">
        <v>14248</v>
      </c>
      <c r="V2702" s="49" t="s">
        <v>14249</v>
      </c>
      <c r="W2702" s="49" t="s">
        <v>14250</v>
      </c>
      <c r="X2702" s="49" t="s">
        <v>114</v>
      </c>
      <c r="Y2702" s="86"/>
      <c r="Z2702" s="49" t="s">
        <v>14251</v>
      </c>
      <c r="AA2702" s="65" t="s">
        <v>14252</v>
      </c>
      <c r="AB2702" s="65" t="s">
        <v>14253</v>
      </c>
      <c r="AC2702" s="49" t="s">
        <v>14254</v>
      </c>
      <c r="AD2702" s="65" t="s">
        <v>14255</v>
      </c>
      <c r="AE2702" s="56"/>
      <c r="AF2702" s="66"/>
      <c r="AG2702" s="86"/>
      <c r="AH2702" s="86"/>
      <c r="AI2702" s="86"/>
      <c r="AJ2702" s="86"/>
      <c r="AK2702" s="86"/>
    </row>
    <row r="2703" ht="26.25" customHeight="1">
      <c r="A2703" s="10">
        <f>A2702+1</f>
        <v>2568</v>
      </c>
      <c r="B2703" s="56"/>
      <c r="C2703" s="66" t="s">
        <v>14243</v>
      </c>
      <c r="D2703" s="61">
        <v>29216.0</v>
      </c>
      <c r="E2703" s="62" t="s">
        <v>14244</v>
      </c>
      <c r="F2703" s="78" t="s">
        <v>101</v>
      </c>
      <c r="G2703" s="66" t="s">
        <v>606</v>
      </c>
      <c r="H2703" s="66" t="s">
        <v>14245</v>
      </c>
      <c r="I2703" s="66" t="s">
        <v>461</v>
      </c>
      <c r="J2703" s="83" t="s">
        <v>751</v>
      </c>
      <c r="K2703" s="66" t="s">
        <v>314</v>
      </c>
      <c r="L2703" s="92">
        <v>8.577562739E10</v>
      </c>
      <c r="M2703" s="81">
        <v>8.5814939401E10</v>
      </c>
      <c r="N2703" s="66" t="s">
        <v>14246</v>
      </c>
      <c r="O2703" s="81" t="s">
        <v>4</v>
      </c>
      <c r="P2703" s="66" t="s">
        <v>123</v>
      </c>
      <c r="Q2703" s="66" t="s">
        <v>588</v>
      </c>
      <c r="R2703" s="66" t="s">
        <v>158</v>
      </c>
      <c r="S2703" s="93"/>
      <c r="T2703" s="66" t="s">
        <v>14247</v>
      </c>
      <c r="U2703" s="82" t="s">
        <v>14248</v>
      </c>
      <c r="V2703" s="66" t="s">
        <v>14256</v>
      </c>
      <c r="W2703" s="66" t="s">
        <v>14250</v>
      </c>
      <c r="X2703" s="66" t="s">
        <v>114</v>
      </c>
      <c r="Y2703" s="93"/>
      <c r="Z2703" s="66" t="s">
        <v>14251</v>
      </c>
      <c r="AA2703" s="82" t="s">
        <v>14252</v>
      </c>
      <c r="AB2703" s="82" t="s">
        <v>14253</v>
      </c>
      <c r="AC2703" s="66" t="s">
        <v>14254</v>
      </c>
      <c r="AD2703" s="82" t="s">
        <v>14255</v>
      </c>
      <c r="AE2703" s="56"/>
      <c r="AF2703" s="66"/>
      <c r="AG2703" s="86"/>
      <c r="AH2703" s="86"/>
      <c r="AI2703" s="86"/>
      <c r="AJ2703" s="86"/>
      <c r="AK2703" s="86"/>
    </row>
    <row r="2704" ht="26.25" customHeight="1">
      <c r="A2704" s="40">
        <v>2568.0</v>
      </c>
      <c r="B2704" s="66"/>
      <c r="C2704" s="49" t="s">
        <v>14257</v>
      </c>
      <c r="D2704" s="115">
        <v>36809.0</v>
      </c>
      <c r="E2704" s="115"/>
      <c r="F2704" s="50" t="s">
        <v>101</v>
      </c>
      <c r="G2704" s="49" t="s">
        <v>102</v>
      </c>
      <c r="H2704" s="49" t="s">
        <v>14258</v>
      </c>
      <c r="I2704" s="49" t="s">
        <v>14259</v>
      </c>
      <c r="J2704" s="49" t="s">
        <v>39</v>
      </c>
      <c r="K2704" s="49" t="s">
        <v>314</v>
      </c>
      <c r="L2704" s="52" t="s">
        <v>14260</v>
      </c>
      <c r="M2704" s="53" t="s">
        <v>14261</v>
      </c>
      <c r="N2704" s="49" t="s">
        <v>14262</v>
      </c>
      <c r="O2704" s="40" t="s">
        <v>106</v>
      </c>
      <c r="P2704" s="49" t="s">
        <v>123</v>
      </c>
      <c r="Q2704" s="49" t="s">
        <v>139</v>
      </c>
      <c r="R2704" s="49" t="s">
        <v>638</v>
      </c>
      <c r="S2704" s="86"/>
      <c r="T2704" s="49" t="s">
        <v>14263</v>
      </c>
      <c r="U2704" s="65" t="s">
        <v>14264</v>
      </c>
      <c r="V2704" s="49" t="s">
        <v>14265</v>
      </c>
      <c r="W2704" s="49" t="s">
        <v>114</v>
      </c>
      <c r="X2704" s="65" t="s">
        <v>14266</v>
      </c>
      <c r="Y2704" s="86"/>
      <c r="Z2704" s="49" t="s">
        <v>14267</v>
      </c>
      <c r="AA2704" s="65" t="s">
        <v>14268</v>
      </c>
      <c r="AB2704" s="65" t="s">
        <v>14269</v>
      </c>
      <c r="AC2704" s="49" t="s">
        <v>14270</v>
      </c>
      <c r="AD2704" s="65" t="s">
        <v>14271</v>
      </c>
      <c r="AE2704" s="56"/>
      <c r="AF2704" s="66"/>
      <c r="AG2704" s="86"/>
      <c r="AH2704" s="86"/>
      <c r="AI2704" s="86"/>
      <c r="AJ2704" s="86"/>
      <c r="AK2704" s="86"/>
    </row>
    <row r="2705" ht="26.25" customHeight="1">
      <c r="A2705" s="10">
        <f>A2704+1</f>
        <v>2569</v>
      </c>
      <c r="B2705" s="56"/>
      <c r="C2705" s="66" t="s">
        <v>14257</v>
      </c>
      <c r="D2705" s="61">
        <v>36809.0</v>
      </c>
      <c r="E2705" s="61"/>
      <c r="F2705" s="78" t="s">
        <v>101</v>
      </c>
      <c r="G2705" s="66" t="s">
        <v>102</v>
      </c>
      <c r="H2705" s="66" t="s">
        <v>14258</v>
      </c>
      <c r="I2705" s="66" t="s">
        <v>14259</v>
      </c>
      <c r="J2705" s="83" t="s">
        <v>39</v>
      </c>
      <c r="K2705" s="66" t="s">
        <v>314</v>
      </c>
      <c r="L2705" s="92" t="s">
        <v>14260</v>
      </c>
      <c r="M2705" s="81" t="s">
        <v>14261</v>
      </c>
      <c r="N2705" s="66" t="s">
        <v>14262</v>
      </c>
      <c r="O2705" s="81" t="s">
        <v>106</v>
      </c>
      <c r="P2705" s="66" t="s">
        <v>123</v>
      </c>
      <c r="Q2705" s="66" t="s">
        <v>139</v>
      </c>
      <c r="R2705" s="66" t="s">
        <v>638</v>
      </c>
      <c r="S2705" s="93"/>
      <c r="T2705" s="66" t="s">
        <v>14263</v>
      </c>
      <c r="U2705" s="82" t="s">
        <v>14264</v>
      </c>
      <c r="V2705" s="66" t="s">
        <v>14272</v>
      </c>
      <c r="W2705" s="66" t="s">
        <v>114</v>
      </c>
      <c r="X2705" s="82" t="s">
        <v>14266</v>
      </c>
      <c r="Y2705" s="93"/>
      <c r="Z2705" s="66" t="s">
        <v>14267</v>
      </c>
      <c r="AA2705" s="82" t="s">
        <v>14268</v>
      </c>
      <c r="AB2705" s="82" t="s">
        <v>14269</v>
      </c>
      <c r="AC2705" s="66" t="s">
        <v>14270</v>
      </c>
      <c r="AD2705" s="82" t="s">
        <v>14271</v>
      </c>
      <c r="AE2705" s="56"/>
      <c r="AF2705" s="66"/>
      <c r="AG2705" s="86"/>
      <c r="AH2705" s="86"/>
      <c r="AI2705" s="86"/>
      <c r="AJ2705" s="86"/>
      <c r="AK2705" s="86"/>
    </row>
    <row r="2706" ht="26.25" customHeight="1">
      <c r="A2706" s="40">
        <v>2569.0</v>
      </c>
      <c r="B2706" s="66"/>
      <c r="C2706" s="49" t="s">
        <v>14273</v>
      </c>
      <c r="D2706" s="115">
        <v>36958.0</v>
      </c>
      <c r="E2706" s="115"/>
      <c r="F2706" s="50" t="s">
        <v>119</v>
      </c>
      <c r="G2706" s="49" t="s">
        <v>102</v>
      </c>
      <c r="H2706" s="49" t="s">
        <v>14274</v>
      </c>
      <c r="I2706" s="49" t="s">
        <v>3779</v>
      </c>
      <c r="J2706" s="49" t="s">
        <v>39</v>
      </c>
      <c r="K2706" s="49" t="s">
        <v>314</v>
      </c>
      <c r="L2706" s="52">
        <v>8.5809966173E10</v>
      </c>
      <c r="M2706" s="53">
        <v>8.8268320053E10</v>
      </c>
      <c r="N2706" s="49" t="s">
        <v>14275</v>
      </c>
      <c r="O2706" s="40" t="s">
        <v>106</v>
      </c>
      <c r="P2706" s="49" t="s">
        <v>1050</v>
      </c>
      <c r="Q2706" s="49" t="s">
        <v>139</v>
      </c>
      <c r="R2706" s="49" t="s">
        <v>811</v>
      </c>
      <c r="S2706" s="86"/>
      <c r="T2706" s="49" t="s">
        <v>14276</v>
      </c>
      <c r="U2706" s="65" t="s">
        <v>14277</v>
      </c>
      <c r="V2706" s="49" t="s">
        <v>14278</v>
      </c>
      <c r="W2706" s="49" t="s">
        <v>593</v>
      </c>
      <c r="X2706" s="49" t="s">
        <v>593</v>
      </c>
      <c r="Y2706" s="86"/>
      <c r="Z2706" s="49" t="s">
        <v>308</v>
      </c>
      <c r="AA2706" s="65" t="s">
        <v>14279</v>
      </c>
      <c r="AB2706" s="65" t="s">
        <v>14280</v>
      </c>
      <c r="AC2706" s="49" t="s">
        <v>14281</v>
      </c>
      <c r="AD2706" s="65" t="s">
        <v>14282</v>
      </c>
      <c r="AE2706" s="56"/>
      <c r="AF2706" s="66"/>
      <c r="AG2706" s="66"/>
      <c r="AH2706" s="66"/>
      <c r="AI2706" s="66"/>
      <c r="AJ2706" s="66"/>
      <c r="AK2706" s="66"/>
    </row>
    <row r="2707" ht="26.25" customHeight="1">
      <c r="A2707" s="10">
        <f>A2706+1</f>
        <v>2570</v>
      </c>
      <c r="B2707" s="56"/>
      <c r="C2707" s="66" t="s">
        <v>14273</v>
      </c>
      <c r="D2707" s="61">
        <v>36958.0</v>
      </c>
      <c r="E2707" s="61"/>
      <c r="F2707" s="78" t="s">
        <v>119</v>
      </c>
      <c r="G2707" s="66" t="s">
        <v>102</v>
      </c>
      <c r="H2707" s="66" t="s">
        <v>14274</v>
      </c>
      <c r="I2707" s="66" t="s">
        <v>3779</v>
      </c>
      <c r="J2707" s="83" t="s">
        <v>39</v>
      </c>
      <c r="K2707" s="66" t="s">
        <v>314</v>
      </c>
      <c r="L2707" s="92">
        <v>8.5809966173E10</v>
      </c>
      <c r="M2707" s="81">
        <v>8.8268320053E10</v>
      </c>
      <c r="N2707" s="66" t="s">
        <v>14275</v>
      </c>
      <c r="O2707" s="81" t="s">
        <v>106</v>
      </c>
      <c r="P2707" s="66" t="s">
        <v>1050</v>
      </c>
      <c r="Q2707" s="66" t="s">
        <v>139</v>
      </c>
      <c r="R2707" s="66" t="s">
        <v>811</v>
      </c>
      <c r="S2707" s="93"/>
      <c r="T2707" s="66" t="s">
        <v>14283</v>
      </c>
      <c r="U2707" s="82" t="s">
        <v>14277</v>
      </c>
      <c r="V2707" s="66" t="s">
        <v>14278</v>
      </c>
      <c r="W2707" s="66" t="s">
        <v>593</v>
      </c>
      <c r="X2707" s="66" t="s">
        <v>593</v>
      </c>
      <c r="Y2707" s="93"/>
      <c r="Z2707" s="66" t="s">
        <v>308</v>
      </c>
      <c r="AA2707" s="82" t="s">
        <v>14279</v>
      </c>
      <c r="AB2707" s="82" t="s">
        <v>14280</v>
      </c>
      <c r="AC2707" s="66" t="s">
        <v>14281</v>
      </c>
      <c r="AD2707" s="82" t="s">
        <v>14282</v>
      </c>
      <c r="AE2707" s="56"/>
      <c r="AF2707" s="66"/>
      <c r="AG2707" s="66"/>
      <c r="AH2707" s="66"/>
      <c r="AI2707" s="66"/>
      <c r="AJ2707" s="66"/>
      <c r="AK2707" s="66"/>
    </row>
    <row r="2708" ht="26.25" customHeight="1">
      <c r="A2708" s="40">
        <v>2570.0</v>
      </c>
      <c r="B2708" s="66"/>
      <c r="C2708" s="49" t="s">
        <v>14284</v>
      </c>
      <c r="D2708" s="115">
        <v>33493.0</v>
      </c>
      <c r="E2708" s="115"/>
      <c r="F2708" s="50" t="s">
        <v>119</v>
      </c>
      <c r="G2708" s="49" t="s">
        <v>102</v>
      </c>
      <c r="H2708" s="49" t="s">
        <v>14285</v>
      </c>
      <c r="I2708" s="49" t="s">
        <v>248</v>
      </c>
      <c r="J2708" s="49" t="s">
        <v>11</v>
      </c>
      <c r="K2708" s="49" t="s">
        <v>314</v>
      </c>
      <c r="L2708" s="52">
        <v>8.59107E11</v>
      </c>
      <c r="M2708" s="53">
        <v>8.2311818118E10</v>
      </c>
      <c r="N2708" s="49" t="s">
        <v>14286</v>
      </c>
      <c r="O2708" s="40" t="s">
        <v>4</v>
      </c>
      <c r="P2708" s="49" t="s">
        <v>123</v>
      </c>
      <c r="Q2708" s="49" t="s">
        <v>588</v>
      </c>
      <c r="R2708" s="49" t="s">
        <v>158</v>
      </c>
      <c r="S2708" s="86"/>
      <c r="T2708" s="49" t="s">
        <v>14287</v>
      </c>
      <c r="U2708" s="65" t="s">
        <v>14288</v>
      </c>
      <c r="V2708" s="49" t="s">
        <v>14289</v>
      </c>
      <c r="W2708" s="49" t="s">
        <v>593</v>
      </c>
      <c r="X2708" s="49" t="s">
        <v>14290</v>
      </c>
      <c r="Y2708" s="86"/>
      <c r="Z2708" s="55"/>
      <c r="AA2708" s="65" t="s">
        <v>14291</v>
      </c>
      <c r="AB2708" s="65" t="s">
        <v>14292</v>
      </c>
      <c r="AC2708" s="49" t="s">
        <v>14293</v>
      </c>
      <c r="AD2708" s="65" t="s">
        <v>14294</v>
      </c>
      <c r="AE2708" s="56"/>
      <c r="AF2708" s="66"/>
      <c r="AG2708" s="66"/>
      <c r="AH2708" s="66"/>
      <c r="AI2708" s="66"/>
      <c r="AJ2708" s="66"/>
      <c r="AK2708" s="66"/>
    </row>
    <row r="2709" ht="26.25" customHeight="1">
      <c r="A2709" s="10">
        <f>A2708+1</f>
        <v>2571</v>
      </c>
      <c r="B2709" s="56"/>
      <c r="C2709" s="66" t="s">
        <v>14284</v>
      </c>
      <c r="D2709" s="61">
        <v>33493.0</v>
      </c>
      <c r="E2709" s="61"/>
      <c r="F2709" s="78" t="s">
        <v>119</v>
      </c>
      <c r="G2709" s="66" t="s">
        <v>102</v>
      </c>
      <c r="H2709" s="66" t="s">
        <v>14285</v>
      </c>
      <c r="I2709" s="66" t="s">
        <v>248</v>
      </c>
      <c r="J2709" s="83" t="s">
        <v>11</v>
      </c>
      <c r="K2709" s="66" t="s">
        <v>314</v>
      </c>
      <c r="L2709" s="92">
        <v>8.59107E11</v>
      </c>
      <c r="M2709" s="81">
        <v>8.2311818118E10</v>
      </c>
      <c r="N2709" s="66" t="s">
        <v>14286</v>
      </c>
      <c r="O2709" s="81" t="s">
        <v>4</v>
      </c>
      <c r="P2709" s="66" t="s">
        <v>123</v>
      </c>
      <c r="Q2709" s="66" t="s">
        <v>588</v>
      </c>
      <c r="R2709" s="66" t="s">
        <v>158</v>
      </c>
      <c r="S2709" s="93"/>
      <c r="T2709" s="66" t="s">
        <v>14287</v>
      </c>
      <c r="U2709" s="82" t="s">
        <v>14288</v>
      </c>
      <c r="V2709" s="66" t="s">
        <v>14295</v>
      </c>
      <c r="W2709" s="66" t="s">
        <v>593</v>
      </c>
      <c r="X2709" s="66" t="s">
        <v>14290</v>
      </c>
      <c r="Y2709" s="93"/>
      <c r="Z2709" s="66"/>
      <c r="AA2709" s="82" t="s">
        <v>14291</v>
      </c>
      <c r="AB2709" s="82" t="s">
        <v>14292</v>
      </c>
      <c r="AC2709" s="66" t="s">
        <v>14296</v>
      </c>
      <c r="AD2709" s="82" t="s">
        <v>14294</v>
      </c>
      <c r="AE2709" s="56"/>
      <c r="AF2709" s="66"/>
      <c r="AG2709" s="66"/>
      <c r="AH2709" s="66"/>
      <c r="AI2709" s="66"/>
      <c r="AJ2709" s="66"/>
      <c r="AK2709" s="66"/>
    </row>
    <row r="2710" ht="26.25" customHeight="1">
      <c r="A2710" s="40">
        <v>2571.0</v>
      </c>
      <c r="B2710" s="66"/>
      <c r="C2710" s="49" t="s">
        <v>14297</v>
      </c>
      <c r="D2710" s="115">
        <v>36726.0</v>
      </c>
      <c r="E2710" s="94" t="s">
        <v>14298</v>
      </c>
      <c r="F2710" s="50" t="s">
        <v>119</v>
      </c>
      <c r="G2710" s="49" t="s">
        <v>102</v>
      </c>
      <c r="H2710" s="49" t="s">
        <v>14299</v>
      </c>
      <c r="I2710" s="49" t="s">
        <v>9523</v>
      </c>
      <c r="J2710" s="49" t="s">
        <v>39</v>
      </c>
      <c r="K2710" s="49" t="s">
        <v>314</v>
      </c>
      <c r="L2710" s="52">
        <v>8.515604924E10</v>
      </c>
      <c r="M2710" s="53">
        <v>8.23771161E9</v>
      </c>
      <c r="N2710" s="49" t="s">
        <v>14300</v>
      </c>
      <c r="O2710" s="40" t="s">
        <v>106</v>
      </c>
      <c r="P2710" s="49" t="s">
        <v>123</v>
      </c>
      <c r="Q2710" s="49" t="s">
        <v>139</v>
      </c>
      <c r="R2710" s="49" t="s">
        <v>158</v>
      </c>
      <c r="S2710" s="86"/>
      <c r="T2710" s="49" t="s">
        <v>14301</v>
      </c>
      <c r="U2710" s="65" t="s">
        <v>14302</v>
      </c>
      <c r="V2710" s="49" t="s">
        <v>3386</v>
      </c>
      <c r="W2710" s="49" t="s">
        <v>159</v>
      </c>
      <c r="X2710" s="49" t="s">
        <v>14303</v>
      </c>
      <c r="Y2710" s="86"/>
      <c r="Z2710" s="55"/>
      <c r="AA2710" s="65" t="s">
        <v>14304</v>
      </c>
      <c r="AB2710" s="65" t="s">
        <v>14305</v>
      </c>
      <c r="AC2710" s="49" t="s">
        <v>14306</v>
      </c>
      <c r="AD2710" s="65" t="s">
        <v>14307</v>
      </c>
      <c r="AE2710" s="56"/>
      <c r="AF2710" s="66"/>
      <c r="AG2710" s="66"/>
      <c r="AH2710" s="66"/>
      <c r="AI2710" s="66"/>
      <c r="AJ2710" s="66"/>
      <c r="AK2710" s="66"/>
    </row>
    <row r="2711" ht="26.25" customHeight="1">
      <c r="A2711" s="10">
        <f>A2710+1</f>
        <v>2572</v>
      </c>
      <c r="B2711" s="56"/>
      <c r="C2711" s="66" t="s">
        <v>14297</v>
      </c>
      <c r="D2711" s="61">
        <v>36726.0</v>
      </c>
      <c r="E2711" s="62" t="s">
        <v>14298</v>
      </c>
      <c r="F2711" s="78" t="s">
        <v>119</v>
      </c>
      <c r="G2711" s="66" t="s">
        <v>102</v>
      </c>
      <c r="H2711" s="66" t="s">
        <v>14299</v>
      </c>
      <c r="I2711" s="66" t="s">
        <v>9523</v>
      </c>
      <c r="J2711" s="83" t="s">
        <v>39</v>
      </c>
      <c r="K2711" s="66" t="s">
        <v>314</v>
      </c>
      <c r="L2711" s="92">
        <v>8.515604924E10</v>
      </c>
      <c r="M2711" s="81">
        <v>8.23771161E9</v>
      </c>
      <c r="N2711" s="66" t="s">
        <v>14300</v>
      </c>
      <c r="O2711" s="81" t="s">
        <v>106</v>
      </c>
      <c r="P2711" s="66" t="s">
        <v>123</v>
      </c>
      <c r="Q2711" s="66" t="s">
        <v>139</v>
      </c>
      <c r="R2711" s="66" t="s">
        <v>158</v>
      </c>
      <c r="S2711" s="93"/>
      <c r="T2711" s="66" t="s">
        <v>14301</v>
      </c>
      <c r="U2711" s="82" t="s">
        <v>14302</v>
      </c>
      <c r="V2711" s="66" t="s">
        <v>3386</v>
      </c>
      <c r="W2711" s="66" t="s">
        <v>159</v>
      </c>
      <c r="X2711" s="66" t="s">
        <v>14303</v>
      </c>
      <c r="Y2711" s="93"/>
      <c r="Z2711" s="66"/>
      <c r="AA2711" s="82" t="s">
        <v>14304</v>
      </c>
      <c r="AB2711" s="82" t="s">
        <v>14305</v>
      </c>
      <c r="AC2711" s="66" t="s">
        <v>14306</v>
      </c>
      <c r="AD2711" s="82" t="s">
        <v>14307</v>
      </c>
      <c r="AE2711" s="56"/>
      <c r="AF2711" s="66"/>
      <c r="AG2711" s="66"/>
      <c r="AH2711" s="66"/>
      <c r="AI2711" s="66"/>
      <c r="AJ2711" s="66"/>
      <c r="AK2711" s="66"/>
    </row>
    <row r="2712" ht="26.25" customHeight="1">
      <c r="A2712" s="40">
        <v>2572.0</v>
      </c>
      <c r="B2712" s="66"/>
      <c r="C2712" s="49" t="s">
        <v>14308</v>
      </c>
      <c r="D2712" s="115">
        <v>36570.0</v>
      </c>
      <c r="E2712" s="94" t="s">
        <v>14143</v>
      </c>
      <c r="F2712" s="50" t="s">
        <v>119</v>
      </c>
      <c r="G2712" s="49" t="s">
        <v>102</v>
      </c>
      <c r="H2712" s="49" t="s">
        <v>14309</v>
      </c>
      <c r="I2712" s="49" t="s">
        <v>10320</v>
      </c>
      <c r="J2712" s="49" t="s">
        <v>13</v>
      </c>
      <c r="K2712" s="49" t="s">
        <v>314</v>
      </c>
      <c r="L2712" s="52">
        <v>8.3152207514E10</v>
      </c>
      <c r="M2712" s="53">
        <v>8.129532964E9</v>
      </c>
      <c r="N2712" s="49" t="s">
        <v>14310</v>
      </c>
      <c r="O2712" s="40" t="s">
        <v>106</v>
      </c>
      <c r="P2712" s="49" t="s">
        <v>123</v>
      </c>
      <c r="Q2712" s="49" t="s">
        <v>139</v>
      </c>
      <c r="R2712" s="49" t="s">
        <v>811</v>
      </c>
      <c r="S2712" s="86"/>
      <c r="T2712" s="49" t="s">
        <v>14311</v>
      </c>
      <c r="U2712" s="65" t="s">
        <v>14312</v>
      </c>
      <c r="V2712" s="49" t="s">
        <v>14313</v>
      </c>
      <c r="W2712" s="49" t="s">
        <v>159</v>
      </c>
      <c r="X2712" s="49" t="s">
        <v>14314</v>
      </c>
      <c r="Y2712" s="86"/>
      <c r="Z2712" s="68">
        <v>0.0</v>
      </c>
      <c r="AA2712" s="65" t="s">
        <v>14315</v>
      </c>
      <c r="AB2712" s="65" t="s">
        <v>14316</v>
      </c>
      <c r="AC2712" s="49" t="s">
        <v>14317</v>
      </c>
      <c r="AD2712" s="65" t="s">
        <v>14318</v>
      </c>
      <c r="AE2712" s="56"/>
      <c r="AF2712" s="66"/>
      <c r="AG2712" s="66"/>
      <c r="AH2712" s="66"/>
      <c r="AI2712" s="66"/>
      <c r="AJ2712" s="66"/>
      <c r="AK2712" s="66"/>
    </row>
    <row r="2713" ht="26.25" customHeight="1">
      <c r="A2713" s="10">
        <f>A2712+1</f>
        <v>2573</v>
      </c>
      <c r="B2713" s="56"/>
      <c r="C2713" s="66" t="s">
        <v>14308</v>
      </c>
      <c r="D2713" s="61">
        <v>36570.0</v>
      </c>
      <c r="E2713" s="62" t="s">
        <v>14143</v>
      </c>
      <c r="F2713" s="78" t="s">
        <v>119</v>
      </c>
      <c r="G2713" s="66" t="s">
        <v>102</v>
      </c>
      <c r="H2713" s="66" t="s">
        <v>14309</v>
      </c>
      <c r="I2713" s="66" t="s">
        <v>10320</v>
      </c>
      <c r="J2713" s="83" t="s">
        <v>13</v>
      </c>
      <c r="K2713" s="66" t="s">
        <v>314</v>
      </c>
      <c r="L2713" s="92">
        <v>8.3152207514E10</v>
      </c>
      <c r="M2713" s="81">
        <v>8.129532964E9</v>
      </c>
      <c r="N2713" s="66" t="s">
        <v>14310</v>
      </c>
      <c r="O2713" s="81" t="s">
        <v>106</v>
      </c>
      <c r="P2713" s="66" t="s">
        <v>123</v>
      </c>
      <c r="Q2713" s="66" t="s">
        <v>139</v>
      </c>
      <c r="R2713" s="66" t="s">
        <v>811</v>
      </c>
      <c r="S2713" s="93"/>
      <c r="T2713" s="66" t="s">
        <v>14311</v>
      </c>
      <c r="U2713" s="82" t="s">
        <v>14312</v>
      </c>
      <c r="V2713" s="66" t="s">
        <v>14313</v>
      </c>
      <c r="W2713" s="66" t="s">
        <v>159</v>
      </c>
      <c r="X2713" s="66" t="s">
        <v>14314</v>
      </c>
      <c r="Y2713" s="93"/>
      <c r="Z2713" s="64">
        <v>0.0</v>
      </c>
      <c r="AA2713" s="82" t="s">
        <v>14315</v>
      </c>
      <c r="AB2713" s="82" t="s">
        <v>14316</v>
      </c>
      <c r="AC2713" s="66" t="s">
        <v>14317</v>
      </c>
      <c r="AD2713" s="82" t="s">
        <v>14318</v>
      </c>
      <c r="AE2713" s="56"/>
      <c r="AF2713" s="66"/>
      <c r="AG2713" s="66"/>
      <c r="AH2713" s="66"/>
      <c r="AI2713" s="66"/>
      <c r="AJ2713" s="66"/>
      <c r="AK2713" s="66"/>
    </row>
    <row r="2714" ht="26.25" customHeight="1">
      <c r="A2714" s="40">
        <v>2573.0</v>
      </c>
      <c r="B2714" s="66"/>
      <c r="C2714" s="49" t="s">
        <v>14319</v>
      </c>
      <c r="D2714" s="115">
        <v>34843.0</v>
      </c>
      <c r="E2714" s="94" t="s">
        <v>14320</v>
      </c>
      <c r="F2714" s="50" t="s">
        <v>101</v>
      </c>
      <c r="G2714" s="49" t="s">
        <v>102</v>
      </c>
      <c r="H2714" s="49" t="s">
        <v>14321</v>
      </c>
      <c r="I2714" s="49" t="s">
        <v>14322</v>
      </c>
      <c r="J2714" s="49" t="s">
        <v>2990</v>
      </c>
      <c r="K2714" s="49" t="s">
        <v>105</v>
      </c>
      <c r="L2714" s="52">
        <v>8.2340388449E10</v>
      </c>
      <c r="M2714" s="53">
        <v>8.781023306E10</v>
      </c>
      <c r="N2714" s="49" t="s">
        <v>14323</v>
      </c>
      <c r="O2714" s="40" t="s">
        <v>106</v>
      </c>
      <c r="P2714" s="49" t="s">
        <v>123</v>
      </c>
      <c r="Q2714" s="49" t="s">
        <v>588</v>
      </c>
      <c r="R2714" s="49" t="s">
        <v>811</v>
      </c>
      <c r="S2714" s="86"/>
      <c r="T2714" s="49" t="s">
        <v>9851</v>
      </c>
      <c r="U2714" s="65" t="s">
        <v>14324</v>
      </c>
      <c r="V2714" s="49" t="s">
        <v>14325</v>
      </c>
      <c r="W2714" s="49" t="s">
        <v>593</v>
      </c>
      <c r="X2714" s="49" t="s">
        <v>14326</v>
      </c>
      <c r="Y2714" s="86"/>
      <c r="Z2714" s="49" t="s">
        <v>14327</v>
      </c>
      <c r="AA2714" s="65" t="s">
        <v>14328</v>
      </c>
      <c r="AB2714" s="65" t="s">
        <v>14329</v>
      </c>
      <c r="AC2714" s="49" t="s">
        <v>14330</v>
      </c>
      <c r="AD2714" s="65" t="s">
        <v>14331</v>
      </c>
      <c r="AE2714" s="56"/>
      <c r="AF2714" s="66"/>
      <c r="AG2714" s="66"/>
      <c r="AH2714" s="66"/>
      <c r="AI2714" s="66"/>
      <c r="AJ2714" s="66"/>
      <c r="AK2714" s="66"/>
    </row>
    <row r="2715" ht="26.25" customHeight="1">
      <c r="A2715" s="10">
        <f>A2714+1</f>
        <v>2574</v>
      </c>
      <c r="B2715" s="56"/>
      <c r="C2715" s="66" t="s">
        <v>14319</v>
      </c>
      <c r="D2715" s="61">
        <v>34843.0</v>
      </c>
      <c r="E2715" s="62" t="s">
        <v>14320</v>
      </c>
      <c r="F2715" s="78" t="s">
        <v>101</v>
      </c>
      <c r="G2715" s="66" t="s">
        <v>102</v>
      </c>
      <c r="H2715" s="66" t="s">
        <v>14321</v>
      </c>
      <c r="I2715" s="66" t="s">
        <v>14322</v>
      </c>
      <c r="J2715" s="83" t="s">
        <v>2990</v>
      </c>
      <c r="K2715" s="66" t="s">
        <v>105</v>
      </c>
      <c r="L2715" s="92">
        <v>8.2340388449E10</v>
      </c>
      <c r="M2715" s="81">
        <v>8.781023306E10</v>
      </c>
      <c r="N2715" s="66" t="s">
        <v>14323</v>
      </c>
      <c r="O2715" s="81" t="s">
        <v>106</v>
      </c>
      <c r="P2715" s="66" t="s">
        <v>123</v>
      </c>
      <c r="Q2715" s="66" t="s">
        <v>588</v>
      </c>
      <c r="R2715" s="66" t="s">
        <v>811</v>
      </c>
      <c r="S2715" s="93"/>
      <c r="T2715" s="66" t="s">
        <v>9851</v>
      </c>
      <c r="U2715" s="82" t="s">
        <v>14324</v>
      </c>
      <c r="V2715" s="66" t="s">
        <v>14325</v>
      </c>
      <c r="W2715" s="66" t="s">
        <v>593</v>
      </c>
      <c r="X2715" s="66" t="s">
        <v>14326</v>
      </c>
      <c r="Y2715" s="93"/>
      <c r="Z2715" s="66" t="s">
        <v>14327</v>
      </c>
      <c r="AA2715" s="82" t="s">
        <v>14328</v>
      </c>
      <c r="AB2715" s="82" t="s">
        <v>14329</v>
      </c>
      <c r="AC2715" s="66" t="s">
        <v>14330</v>
      </c>
      <c r="AD2715" s="82" t="s">
        <v>14331</v>
      </c>
      <c r="AE2715" s="56"/>
      <c r="AF2715" s="66"/>
      <c r="AG2715" s="66"/>
      <c r="AH2715" s="66"/>
      <c r="AI2715" s="66"/>
      <c r="AJ2715" s="66"/>
      <c r="AK2715" s="66"/>
    </row>
    <row r="2716" ht="26.25" customHeight="1">
      <c r="A2716" s="40">
        <v>2574.0</v>
      </c>
      <c r="B2716" s="66"/>
      <c r="C2716" s="49" t="s">
        <v>14332</v>
      </c>
      <c r="D2716" s="115">
        <v>35436.0</v>
      </c>
      <c r="E2716" s="115"/>
      <c r="F2716" s="50" t="s">
        <v>101</v>
      </c>
      <c r="G2716" s="49" t="s">
        <v>102</v>
      </c>
      <c r="H2716" s="49" t="s">
        <v>14333</v>
      </c>
      <c r="I2716" s="49" t="s">
        <v>14334</v>
      </c>
      <c r="J2716" s="49" t="s">
        <v>24</v>
      </c>
      <c r="K2716" s="49" t="s">
        <v>314</v>
      </c>
      <c r="L2716" s="52">
        <v>6.28574E12</v>
      </c>
      <c r="M2716" s="53" t="s">
        <v>1244</v>
      </c>
      <c r="N2716" s="49" t="s">
        <v>14335</v>
      </c>
      <c r="O2716" s="40" t="s">
        <v>137</v>
      </c>
      <c r="P2716" s="49" t="s">
        <v>123</v>
      </c>
      <c r="Q2716" s="49" t="s">
        <v>124</v>
      </c>
      <c r="R2716" s="49" t="s">
        <v>158</v>
      </c>
      <c r="S2716" s="86"/>
      <c r="T2716" s="49" t="s">
        <v>14336</v>
      </c>
      <c r="U2716" s="65" t="s">
        <v>14337</v>
      </c>
      <c r="V2716" s="49" t="s">
        <v>14338</v>
      </c>
      <c r="W2716" s="49" t="s">
        <v>114</v>
      </c>
      <c r="X2716" s="49" t="s">
        <v>14339</v>
      </c>
      <c r="Y2716" s="86"/>
      <c r="Z2716" s="49" t="s">
        <v>9570</v>
      </c>
      <c r="AA2716" s="65" t="s">
        <v>14340</v>
      </c>
      <c r="AB2716" s="65" t="s">
        <v>14341</v>
      </c>
      <c r="AC2716" s="49" t="s">
        <v>14342</v>
      </c>
      <c r="AD2716" s="65" t="s">
        <v>14343</v>
      </c>
      <c r="AE2716" s="56"/>
      <c r="AF2716" s="66"/>
      <c r="AG2716" s="66"/>
      <c r="AH2716" s="66"/>
      <c r="AI2716" s="66"/>
      <c r="AJ2716" s="66"/>
      <c r="AK2716" s="66"/>
    </row>
    <row r="2717" ht="26.25" customHeight="1">
      <c r="A2717" s="10">
        <f>A2716+1</f>
        <v>2575</v>
      </c>
      <c r="B2717" s="56"/>
      <c r="C2717" s="66" t="s">
        <v>14332</v>
      </c>
      <c r="D2717" s="61">
        <v>35436.0</v>
      </c>
      <c r="E2717" s="61"/>
      <c r="F2717" s="78" t="s">
        <v>101</v>
      </c>
      <c r="G2717" s="66" t="s">
        <v>102</v>
      </c>
      <c r="H2717" s="66" t="s">
        <v>14333</v>
      </c>
      <c r="I2717" s="66" t="s">
        <v>14334</v>
      </c>
      <c r="J2717" s="83" t="s">
        <v>24</v>
      </c>
      <c r="K2717" s="66" t="s">
        <v>314</v>
      </c>
      <c r="L2717" s="92">
        <v>6.28574E12</v>
      </c>
      <c r="M2717" s="81" t="s">
        <v>1244</v>
      </c>
      <c r="N2717" s="66" t="s">
        <v>14335</v>
      </c>
      <c r="O2717" s="81" t="s">
        <v>137</v>
      </c>
      <c r="P2717" s="66" t="s">
        <v>123</v>
      </c>
      <c r="Q2717" s="66" t="s">
        <v>124</v>
      </c>
      <c r="R2717" s="66" t="s">
        <v>158</v>
      </c>
      <c r="S2717" s="93"/>
      <c r="T2717" s="66" t="s">
        <v>14336</v>
      </c>
      <c r="U2717" s="82" t="s">
        <v>14337</v>
      </c>
      <c r="V2717" s="66" t="s">
        <v>14344</v>
      </c>
      <c r="W2717" s="66" t="s">
        <v>114</v>
      </c>
      <c r="X2717" s="66" t="s">
        <v>14339</v>
      </c>
      <c r="Y2717" s="93"/>
      <c r="Z2717" s="66" t="s">
        <v>9570</v>
      </c>
      <c r="AA2717" s="82" t="s">
        <v>14340</v>
      </c>
      <c r="AB2717" s="82" t="s">
        <v>14341</v>
      </c>
      <c r="AC2717" s="66" t="s">
        <v>14342</v>
      </c>
      <c r="AD2717" s="82" t="s">
        <v>14343</v>
      </c>
      <c r="AE2717" s="56"/>
      <c r="AF2717" s="66"/>
      <c r="AG2717" s="66"/>
      <c r="AH2717" s="66"/>
      <c r="AI2717" s="66"/>
      <c r="AJ2717" s="66"/>
      <c r="AK2717" s="66"/>
    </row>
    <row r="2718" ht="26.25" customHeight="1">
      <c r="A2718" s="40">
        <v>2575.0</v>
      </c>
      <c r="B2718" s="66"/>
      <c r="C2718" s="49" t="s">
        <v>14345</v>
      </c>
      <c r="D2718" s="115">
        <v>32634.0</v>
      </c>
      <c r="E2718" s="115"/>
      <c r="F2718" s="50" t="s">
        <v>119</v>
      </c>
      <c r="G2718" s="49" t="s">
        <v>102</v>
      </c>
      <c r="H2718" s="49" t="s">
        <v>14346</v>
      </c>
      <c r="I2718" s="49" t="s">
        <v>248</v>
      </c>
      <c r="J2718" s="49" t="s">
        <v>11</v>
      </c>
      <c r="K2718" s="49" t="s">
        <v>314</v>
      </c>
      <c r="L2718" s="52">
        <v>8.9609341458E10</v>
      </c>
      <c r="M2718" s="53">
        <v>8.5222057162E10</v>
      </c>
      <c r="N2718" s="49" t="s">
        <v>14347</v>
      </c>
      <c r="O2718" s="40" t="s">
        <v>4</v>
      </c>
      <c r="P2718" s="49" t="s">
        <v>123</v>
      </c>
      <c r="Q2718" s="49" t="s">
        <v>588</v>
      </c>
      <c r="R2718" s="49" t="s">
        <v>158</v>
      </c>
      <c r="S2718" s="86"/>
      <c r="T2718" s="49" t="s">
        <v>1244</v>
      </c>
      <c r="U2718" s="65" t="s">
        <v>14348</v>
      </c>
      <c r="V2718" s="49" t="s">
        <v>14349</v>
      </c>
      <c r="W2718" s="49" t="s">
        <v>593</v>
      </c>
      <c r="X2718" s="49" t="s">
        <v>14350</v>
      </c>
      <c r="Y2718" s="86"/>
      <c r="Z2718" s="49" t="s">
        <v>14351</v>
      </c>
      <c r="AA2718" s="65" t="s">
        <v>14352</v>
      </c>
      <c r="AB2718" s="65" t="s">
        <v>14353</v>
      </c>
      <c r="AC2718" s="49" t="s">
        <v>14354</v>
      </c>
      <c r="AD2718" s="65" t="s">
        <v>14355</v>
      </c>
      <c r="AE2718" s="56"/>
      <c r="AF2718" s="137"/>
      <c r="AG2718" s="137"/>
      <c r="AH2718" s="66"/>
      <c r="AI2718" s="66"/>
      <c r="AJ2718" s="66"/>
      <c r="AK2718" s="66"/>
    </row>
    <row r="2719" ht="26.25" customHeight="1">
      <c r="A2719" s="10">
        <f>A2718+1</f>
        <v>2576</v>
      </c>
      <c r="B2719" s="56"/>
      <c r="C2719" s="66" t="s">
        <v>14345</v>
      </c>
      <c r="D2719" s="61">
        <v>32634.0</v>
      </c>
      <c r="E2719" s="61"/>
      <c r="F2719" s="78" t="s">
        <v>119</v>
      </c>
      <c r="G2719" s="66" t="s">
        <v>102</v>
      </c>
      <c r="H2719" s="66" t="s">
        <v>14346</v>
      </c>
      <c r="I2719" s="66" t="s">
        <v>248</v>
      </c>
      <c r="J2719" s="83" t="s">
        <v>11</v>
      </c>
      <c r="K2719" s="66" t="s">
        <v>314</v>
      </c>
      <c r="L2719" s="92">
        <v>8.9609341458E10</v>
      </c>
      <c r="M2719" s="81">
        <v>8.5222057162E10</v>
      </c>
      <c r="N2719" s="66" t="s">
        <v>14347</v>
      </c>
      <c r="O2719" s="81" t="s">
        <v>4</v>
      </c>
      <c r="P2719" s="66" t="s">
        <v>123</v>
      </c>
      <c r="Q2719" s="66" t="s">
        <v>588</v>
      </c>
      <c r="R2719" s="66" t="s">
        <v>158</v>
      </c>
      <c r="S2719" s="93"/>
      <c r="T2719" s="66" t="s">
        <v>1244</v>
      </c>
      <c r="U2719" s="82" t="s">
        <v>14348</v>
      </c>
      <c r="V2719" s="66" t="s">
        <v>14349</v>
      </c>
      <c r="W2719" s="66" t="s">
        <v>593</v>
      </c>
      <c r="X2719" s="66" t="s">
        <v>14350</v>
      </c>
      <c r="Y2719" s="93"/>
      <c r="Z2719" s="66" t="s">
        <v>14351</v>
      </c>
      <c r="AA2719" s="82" t="s">
        <v>14352</v>
      </c>
      <c r="AB2719" s="82" t="s">
        <v>14353</v>
      </c>
      <c r="AC2719" s="66" t="s">
        <v>14354</v>
      </c>
      <c r="AD2719" s="82" t="s">
        <v>14355</v>
      </c>
      <c r="AE2719" s="56"/>
      <c r="AF2719" s="137"/>
      <c r="AG2719" s="137"/>
      <c r="AH2719" s="66"/>
      <c r="AI2719" s="66"/>
      <c r="AJ2719" s="66"/>
      <c r="AK2719" s="66"/>
    </row>
    <row r="2720" ht="26.25" customHeight="1">
      <c r="A2720" s="40">
        <v>2576.0</v>
      </c>
      <c r="B2720" s="66"/>
      <c r="C2720" s="49" t="s">
        <v>14356</v>
      </c>
      <c r="D2720" s="115">
        <v>25730.0</v>
      </c>
      <c r="E2720" s="115"/>
      <c r="F2720" s="50" t="s">
        <v>101</v>
      </c>
      <c r="G2720" s="49" t="s">
        <v>102</v>
      </c>
      <c r="H2720" s="49" t="s">
        <v>14357</v>
      </c>
      <c r="I2720" s="49" t="s">
        <v>121</v>
      </c>
      <c r="J2720" s="49" t="s">
        <v>751</v>
      </c>
      <c r="K2720" s="49" t="s">
        <v>314</v>
      </c>
      <c r="L2720" s="52">
        <v>8.7772561788E10</v>
      </c>
      <c r="M2720" s="53">
        <v>8.111108018E9</v>
      </c>
      <c r="N2720" s="86"/>
      <c r="O2720" s="40" t="s">
        <v>2890</v>
      </c>
      <c r="P2720" s="86"/>
      <c r="Q2720" s="49" t="s">
        <v>316</v>
      </c>
      <c r="R2720" s="49" t="s">
        <v>589</v>
      </c>
      <c r="S2720" s="86"/>
      <c r="T2720" s="49" t="s">
        <v>14358</v>
      </c>
      <c r="U2720" s="65" t="s">
        <v>14359</v>
      </c>
      <c r="V2720" s="49" t="s">
        <v>14360</v>
      </c>
      <c r="W2720" s="49" t="s">
        <v>159</v>
      </c>
      <c r="X2720" s="49" t="s">
        <v>14361</v>
      </c>
      <c r="Y2720" s="86"/>
      <c r="Z2720" s="49" t="s">
        <v>14362</v>
      </c>
      <c r="AA2720" s="65" t="s">
        <v>14363</v>
      </c>
      <c r="AB2720" s="65" t="s">
        <v>14364</v>
      </c>
      <c r="AC2720" s="49" t="s">
        <v>14365</v>
      </c>
      <c r="AD2720" s="65" t="s">
        <v>14366</v>
      </c>
      <c r="AE2720" s="56"/>
      <c r="AF2720" s="137"/>
      <c r="AG2720" s="137"/>
      <c r="AH2720" s="66"/>
      <c r="AI2720" s="66"/>
      <c r="AJ2720" s="66"/>
      <c r="AK2720" s="66"/>
    </row>
    <row r="2721" ht="26.25" customHeight="1">
      <c r="A2721" s="40">
        <v>2577.0</v>
      </c>
      <c r="B2721" s="49" t="s">
        <v>14367</v>
      </c>
      <c r="C2721" s="49" t="s">
        <v>14368</v>
      </c>
      <c r="D2721" s="115">
        <v>35208.0</v>
      </c>
      <c r="E2721" s="94" t="s">
        <v>14369</v>
      </c>
      <c r="F2721" s="50" t="s">
        <v>101</v>
      </c>
      <c r="G2721" s="86"/>
      <c r="H2721" s="49" t="s">
        <v>14370</v>
      </c>
      <c r="I2721" s="49" t="s">
        <v>2404</v>
      </c>
      <c r="J2721" s="86"/>
      <c r="K2721" s="55"/>
      <c r="L2721" s="52">
        <v>8.3831145988E10</v>
      </c>
      <c r="M2721" s="53"/>
      <c r="N2721" s="86"/>
      <c r="O2721" s="40" t="s">
        <v>717</v>
      </c>
      <c r="P2721" s="55"/>
      <c r="Q2721" s="49" t="s">
        <v>13314</v>
      </c>
      <c r="R2721" s="55"/>
      <c r="S2721" s="55"/>
      <c r="T2721" s="55"/>
      <c r="U2721" s="55"/>
      <c r="V2721" s="49" t="s">
        <v>14371</v>
      </c>
      <c r="W2721" s="55"/>
      <c r="X2721" s="86"/>
      <c r="Y2721" s="66"/>
      <c r="Z2721" s="81"/>
      <c r="AA2721" s="66"/>
      <c r="AB2721" s="66"/>
      <c r="AC2721" s="86"/>
      <c r="AD2721" s="81"/>
      <c r="AE2721" s="56"/>
      <c r="AF2721" s="137"/>
      <c r="AG2721" s="137"/>
      <c r="AH2721" s="66"/>
      <c r="AI2721" s="66"/>
      <c r="AJ2721" s="66"/>
      <c r="AK2721" s="66"/>
    </row>
    <row r="2722" ht="26.25" customHeight="1">
      <c r="A2722" s="10">
        <f t="shared" ref="A2722:A2723" si="7">A2721+1</f>
        <v>2578</v>
      </c>
      <c r="B2722" s="56"/>
      <c r="C2722" s="66" t="s">
        <v>14356</v>
      </c>
      <c r="D2722" s="61">
        <v>25730.0</v>
      </c>
      <c r="E2722" s="61"/>
      <c r="F2722" s="78" t="s">
        <v>101</v>
      </c>
      <c r="G2722" s="66" t="s">
        <v>102</v>
      </c>
      <c r="H2722" s="66" t="s">
        <v>14357</v>
      </c>
      <c r="I2722" s="66" t="s">
        <v>121</v>
      </c>
      <c r="J2722" s="83" t="s">
        <v>751</v>
      </c>
      <c r="K2722" s="66" t="s">
        <v>314</v>
      </c>
      <c r="L2722" s="92">
        <v>8.7772561788E10</v>
      </c>
      <c r="M2722" s="81">
        <v>8.111108018E9</v>
      </c>
      <c r="N2722" s="93"/>
      <c r="O2722" s="81" t="s">
        <v>2890</v>
      </c>
      <c r="P2722" s="93"/>
      <c r="Q2722" s="66" t="s">
        <v>316</v>
      </c>
      <c r="R2722" s="66" t="s">
        <v>589</v>
      </c>
      <c r="S2722" s="93"/>
      <c r="T2722" s="66" t="s">
        <v>14358</v>
      </c>
      <c r="U2722" s="82" t="s">
        <v>14359</v>
      </c>
      <c r="V2722" s="66" t="s">
        <v>14360</v>
      </c>
      <c r="W2722" s="66" t="s">
        <v>159</v>
      </c>
      <c r="X2722" s="66" t="s">
        <v>14361</v>
      </c>
      <c r="Y2722" s="93"/>
      <c r="Z2722" s="66" t="s">
        <v>14362</v>
      </c>
      <c r="AA2722" s="82" t="s">
        <v>14363</v>
      </c>
      <c r="AB2722" s="82" t="s">
        <v>14364</v>
      </c>
      <c r="AC2722" s="66" t="s">
        <v>14365</v>
      </c>
      <c r="AD2722" s="82" t="s">
        <v>14366</v>
      </c>
      <c r="AE2722" s="56"/>
      <c r="AF2722" s="137"/>
      <c r="AG2722" s="137"/>
      <c r="AH2722" s="66"/>
      <c r="AI2722" s="66"/>
      <c r="AJ2722" s="66"/>
      <c r="AK2722" s="66"/>
    </row>
    <row r="2723" ht="26.25" customHeight="1">
      <c r="A2723" s="10">
        <f t="shared" si="7"/>
        <v>2579</v>
      </c>
      <c r="B2723" s="66" t="s">
        <v>14367</v>
      </c>
      <c r="C2723" s="66" t="s">
        <v>14368</v>
      </c>
      <c r="D2723" s="61">
        <v>35208.0</v>
      </c>
      <c r="E2723" s="62" t="s">
        <v>14369</v>
      </c>
      <c r="F2723" s="78" t="s">
        <v>101</v>
      </c>
      <c r="G2723" s="86"/>
      <c r="H2723" s="66" t="s">
        <v>14370</v>
      </c>
      <c r="I2723" s="66" t="s">
        <v>2404</v>
      </c>
      <c r="J2723" s="86"/>
      <c r="K2723" s="66"/>
      <c r="L2723" s="92">
        <v>8.3831145988E10</v>
      </c>
      <c r="M2723" s="138"/>
      <c r="N2723" s="86"/>
      <c r="O2723" s="81" t="s">
        <v>717</v>
      </c>
      <c r="P2723" s="66"/>
      <c r="Q2723" s="66" t="s">
        <v>13314</v>
      </c>
      <c r="R2723" s="66"/>
      <c r="S2723" s="66"/>
      <c r="T2723" s="66"/>
      <c r="U2723" s="66"/>
      <c r="V2723" s="66" t="s">
        <v>14372</v>
      </c>
      <c r="W2723" s="66"/>
      <c r="X2723" s="86"/>
      <c r="Y2723" s="56"/>
      <c r="Z2723" s="48"/>
      <c r="AA2723" s="56"/>
      <c r="AB2723" s="56"/>
      <c r="AC2723" s="93"/>
      <c r="AD2723" s="48"/>
      <c r="AE2723" s="56"/>
      <c r="AF2723" s="137"/>
      <c r="AG2723" s="137"/>
      <c r="AH2723" s="66"/>
      <c r="AI2723" s="66"/>
      <c r="AJ2723" s="66"/>
      <c r="AK2723" s="66"/>
    </row>
    <row r="2724" ht="26.25" customHeight="1">
      <c r="A2724" s="40">
        <v>2578.0</v>
      </c>
      <c r="B2724" s="49" t="s">
        <v>14373</v>
      </c>
      <c r="C2724" s="49" t="s">
        <v>14374</v>
      </c>
      <c r="D2724" s="115">
        <v>34954.0</v>
      </c>
      <c r="E2724" s="115"/>
      <c r="F2724" s="50" t="s">
        <v>101</v>
      </c>
      <c r="G2724" s="86"/>
      <c r="H2724" s="49" t="s">
        <v>14375</v>
      </c>
      <c r="I2724" s="49" t="s">
        <v>11533</v>
      </c>
      <c r="J2724" s="86"/>
      <c r="K2724" s="55"/>
      <c r="L2724" s="52">
        <v>8.5272077268E10</v>
      </c>
      <c r="M2724" s="53"/>
      <c r="N2724" s="86"/>
      <c r="O2724" s="40" t="s">
        <v>717</v>
      </c>
      <c r="P2724" s="55"/>
      <c r="Q2724" s="49" t="s">
        <v>1168</v>
      </c>
      <c r="R2724" s="55"/>
      <c r="S2724" s="55"/>
      <c r="T2724" s="55"/>
      <c r="U2724" s="55"/>
      <c r="V2724" s="49" t="s">
        <v>14376</v>
      </c>
      <c r="W2724" s="55"/>
      <c r="X2724" s="86"/>
      <c r="Y2724" s="66"/>
      <c r="Z2724" s="81"/>
      <c r="AA2724" s="66"/>
      <c r="AB2724" s="66"/>
      <c r="AC2724" s="86"/>
      <c r="AD2724" s="81"/>
      <c r="AE2724" s="56"/>
      <c r="AF2724" s="137"/>
      <c r="AG2724" s="137"/>
      <c r="AH2724" s="66"/>
      <c r="AI2724" s="66"/>
      <c r="AJ2724" s="66"/>
      <c r="AK2724" s="66"/>
    </row>
    <row r="2725" ht="26.25" customHeight="1">
      <c r="A2725" s="40">
        <v>2579.0</v>
      </c>
      <c r="B2725" s="49" t="s">
        <v>14377</v>
      </c>
      <c r="C2725" s="49" t="s">
        <v>14378</v>
      </c>
      <c r="D2725" s="115">
        <v>36831.0</v>
      </c>
      <c r="E2725" s="115"/>
      <c r="F2725" s="50" t="s">
        <v>101</v>
      </c>
      <c r="G2725" s="86"/>
      <c r="H2725" s="49" t="s">
        <v>14379</v>
      </c>
      <c r="I2725" s="49" t="s">
        <v>15</v>
      </c>
      <c r="J2725" s="86"/>
      <c r="K2725" s="55"/>
      <c r="L2725" s="52">
        <v>8.5891628771E10</v>
      </c>
      <c r="M2725" s="53"/>
      <c r="N2725" s="86"/>
      <c r="O2725" s="40" t="s">
        <v>717</v>
      </c>
      <c r="P2725" s="55"/>
      <c r="Q2725" s="50" t="s">
        <v>139</v>
      </c>
      <c r="R2725" s="55"/>
      <c r="S2725" s="55"/>
      <c r="T2725" s="55"/>
      <c r="U2725" s="55"/>
      <c r="V2725" s="49" t="s">
        <v>14380</v>
      </c>
      <c r="W2725" s="55"/>
      <c r="X2725" s="86"/>
      <c r="Y2725" s="66"/>
      <c r="Z2725" s="81"/>
      <c r="AA2725" s="66"/>
      <c r="AB2725" s="66"/>
      <c r="AC2725" s="86"/>
      <c r="AD2725" s="81"/>
      <c r="AE2725" s="56"/>
      <c r="AF2725" s="137"/>
      <c r="AG2725" s="137"/>
      <c r="AH2725" s="66"/>
      <c r="AI2725" s="66"/>
      <c r="AJ2725" s="66"/>
      <c r="AK2725" s="66"/>
    </row>
    <row r="2726" ht="26.25" customHeight="1">
      <c r="A2726" s="10">
        <f t="shared" ref="A2726:A2727" si="8">A2725+1</f>
        <v>2580</v>
      </c>
      <c r="B2726" s="66" t="s">
        <v>14373</v>
      </c>
      <c r="C2726" s="66" t="s">
        <v>14374</v>
      </c>
      <c r="D2726" s="61">
        <v>34954.0</v>
      </c>
      <c r="E2726" s="61"/>
      <c r="F2726" s="78" t="s">
        <v>101</v>
      </c>
      <c r="G2726" s="86"/>
      <c r="H2726" s="66" t="s">
        <v>14375</v>
      </c>
      <c r="I2726" s="66" t="s">
        <v>11533</v>
      </c>
      <c r="J2726" s="86"/>
      <c r="K2726" s="66"/>
      <c r="L2726" s="92">
        <v>8.5272077268E10</v>
      </c>
      <c r="M2726" s="81"/>
      <c r="N2726" s="86"/>
      <c r="O2726" s="81" t="s">
        <v>717</v>
      </c>
      <c r="P2726" s="66"/>
      <c r="Q2726" s="66" t="s">
        <v>1168</v>
      </c>
      <c r="R2726" s="66"/>
      <c r="S2726" s="66"/>
      <c r="T2726" s="66"/>
      <c r="U2726" s="66"/>
      <c r="V2726" s="66" t="s">
        <v>14381</v>
      </c>
      <c r="W2726" s="66"/>
      <c r="X2726" s="86"/>
      <c r="Y2726" s="56"/>
      <c r="Z2726" s="48"/>
      <c r="AA2726" s="56"/>
      <c r="AB2726" s="56"/>
      <c r="AC2726" s="93"/>
      <c r="AD2726" s="48"/>
      <c r="AE2726" s="56"/>
      <c r="AF2726" s="137"/>
      <c r="AG2726" s="137"/>
      <c r="AH2726" s="66"/>
      <c r="AI2726" s="66"/>
      <c r="AJ2726" s="66"/>
      <c r="AK2726" s="66"/>
    </row>
    <row r="2727" ht="26.25" customHeight="1">
      <c r="A2727" s="10">
        <f t="shared" si="8"/>
        <v>2581</v>
      </c>
      <c r="B2727" s="66" t="s">
        <v>14377</v>
      </c>
      <c r="C2727" s="66" t="s">
        <v>14378</v>
      </c>
      <c r="D2727" s="61">
        <v>36831.0</v>
      </c>
      <c r="E2727" s="61"/>
      <c r="F2727" s="78" t="s">
        <v>101</v>
      </c>
      <c r="G2727" s="86"/>
      <c r="H2727" s="66" t="s">
        <v>14379</v>
      </c>
      <c r="I2727" s="66" t="s">
        <v>15</v>
      </c>
      <c r="J2727" s="86"/>
      <c r="K2727" s="66"/>
      <c r="L2727" s="92">
        <v>8.5891628771E10</v>
      </c>
      <c r="M2727" s="81"/>
      <c r="N2727" s="86"/>
      <c r="O2727" s="81" t="s">
        <v>717</v>
      </c>
      <c r="P2727" s="66"/>
      <c r="Q2727" s="78" t="s">
        <v>139</v>
      </c>
      <c r="R2727" s="66"/>
      <c r="S2727" s="66"/>
      <c r="T2727" s="66"/>
      <c r="U2727" s="66"/>
      <c r="V2727" s="66" t="s">
        <v>14380</v>
      </c>
      <c r="W2727" s="66"/>
      <c r="X2727" s="86"/>
      <c r="Y2727" s="56"/>
      <c r="Z2727" s="48"/>
      <c r="AA2727" s="56"/>
      <c r="AB2727" s="56"/>
      <c r="AC2727" s="93"/>
      <c r="AD2727" s="48"/>
      <c r="AE2727" s="56"/>
      <c r="AF2727" s="137"/>
      <c r="AG2727" s="137"/>
      <c r="AH2727" s="66"/>
      <c r="AI2727" s="66"/>
      <c r="AJ2727" s="66"/>
      <c r="AK2727" s="66"/>
    </row>
    <row r="2728" ht="26.25" customHeight="1">
      <c r="A2728" s="40">
        <v>2580.0</v>
      </c>
      <c r="B2728" s="49" t="s">
        <v>14382</v>
      </c>
      <c r="C2728" s="49" t="s">
        <v>14383</v>
      </c>
      <c r="D2728" s="115">
        <v>37169.0</v>
      </c>
      <c r="E2728" s="115"/>
      <c r="F2728" s="50" t="s">
        <v>101</v>
      </c>
      <c r="G2728" s="86"/>
      <c r="H2728" s="49" t="s">
        <v>14384</v>
      </c>
      <c r="I2728" s="49" t="s">
        <v>14385</v>
      </c>
      <c r="J2728" s="86"/>
      <c r="K2728" s="55"/>
      <c r="L2728" s="52">
        <v>8.9523659665E10</v>
      </c>
      <c r="M2728" s="53"/>
      <c r="N2728" s="86"/>
      <c r="O2728" s="40" t="s">
        <v>717</v>
      </c>
      <c r="P2728" s="55"/>
      <c r="Q2728" s="49" t="s">
        <v>1168</v>
      </c>
      <c r="R2728" s="55"/>
      <c r="S2728" s="55"/>
      <c r="T2728" s="55"/>
      <c r="U2728" s="55"/>
      <c r="V2728" s="49" t="s">
        <v>14386</v>
      </c>
      <c r="W2728" s="55"/>
      <c r="X2728" s="86"/>
      <c r="Y2728" s="66"/>
      <c r="Z2728" s="81"/>
      <c r="AA2728" s="66"/>
      <c r="AB2728" s="66"/>
      <c r="AC2728" s="86"/>
      <c r="AD2728" s="81"/>
      <c r="AE2728" s="56"/>
      <c r="AF2728" s="137"/>
      <c r="AG2728" s="137"/>
      <c r="AH2728" s="66"/>
      <c r="AI2728" s="66"/>
      <c r="AJ2728" s="66"/>
      <c r="AK2728" s="66"/>
    </row>
    <row r="2729" ht="26.25" customHeight="1">
      <c r="A2729" s="40">
        <v>2581.0</v>
      </c>
      <c r="B2729" s="49" t="s">
        <v>14387</v>
      </c>
      <c r="C2729" s="49" t="s">
        <v>14388</v>
      </c>
      <c r="D2729" s="115">
        <v>32308.0</v>
      </c>
      <c r="E2729" s="94" t="s">
        <v>14389</v>
      </c>
      <c r="F2729" s="50" t="s">
        <v>119</v>
      </c>
      <c r="G2729" s="86"/>
      <c r="H2729" s="49" t="s">
        <v>14390</v>
      </c>
      <c r="I2729" s="49" t="s">
        <v>14391</v>
      </c>
      <c r="J2729" s="86"/>
      <c r="K2729" s="55"/>
      <c r="L2729" s="52" t="s">
        <v>14392</v>
      </c>
      <c r="M2729" s="53"/>
      <c r="N2729" s="86"/>
      <c r="O2729" s="40" t="s">
        <v>717</v>
      </c>
      <c r="P2729" s="55"/>
      <c r="Q2729" s="50" t="s">
        <v>139</v>
      </c>
      <c r="R2729" s="55"/>
      <c r="S2729" s="55"/>
      <c r="T2729" s="55"/>
      <c r="U2729" s="55"/>
      <c r="V2729" s="49" t="s">
        <v>14393</v>
      </c>
      <c r="W2729" s="55"/>
      <c r="X2729" s="86"/>
      <c r="Y2729" s="66"/>
      <c r="Z2729" s="81"/>
      <c r="AA2729" s="66"/>
      <c r="AB2729" s="66"/>
      <c r="AC2729" s="86"/>
      <c r="AD2729" s="66"/>
      <c r="AE2729" s="56"/>
      <c r="AF2729" s="137"/>
      <c r="AG2729" s="137"/>
      <c r="AH2729" s="66"/>
      <c r="AI2729" s="66"/>
      <c r="AJ2729" s="66"/>
      <c r="AK2729" s="66"/>
    </row>
    <row r="2730" ht="26.25" customHeight="1">
      <c r="A2730" s="10">
        <f>A2729+1</f>
        <v>2582</v>
      </c>
      <c r="B2730" s="66" t="s">
        <v>14382</v>
      </c>
      <c r="C2730" s="66" t="s">
        <v>14383</v>
      </c>
      <c r="D2730" s="61">
        <v>37169.0</v>
      </c>
      <c r="E2730" s="61"/>
      <c r="F2730" s="78" t="s">
        <v>101</v>
      </c>
      <c r="G2730" s="86"/>
      <c r="H2730" s="66" t="s">
        <v>14384</v>
      </c>
      <c r="I2730" s="66" t="s">
        <v>14385</v>
      </c>
      <c r="J2730" s="86"/>
      <c r="K2730" s="66"/>
      <c r="L2730" s="92">
        <v>8.9523659665E10</v>
      </c>
      <c r="M2730" s="81"/>
      <c r="N2730" s="86"/>
      <c r="O2730" s="81" t="s">
        <v>717</v>
      </c>
      <c r="P2730" s="66"/>
      <c r="Q2730" s="66" t="s">
        <v>1168</v>
      </c>
      <c r="R2730" s="66"/>
      <c r="S2730" s="66"/>
      <c r="T2730" s="66"/>
      <c r="U2730" s="66"/>
      <c r="V2730" s="66" t="s">
        <v>14386</v>
      </c>
      <c r="W2730" s="66"/>
      <c r="X2730" s="86"/>
      <c r="Y2730" s="56"/>
      <c r="Z2730" s="48"/>
      <c r="AA2730" s="56"/>
      <c r="AB2730" s="56"/>
      <c r="AC2730" s="93"/>
      <c r="AD2730" s="48"/>
      <c r="AE2730" s="56"/>
      <c r="AF2730" s="137"/>
      <c r="AG2730" s="137"/>
      <c r="AH2730" s="66"/>
      <c r="AI2730" s="66"/>
      <c r="AJ2730" s="66"/>
      <c r="AK2730" s="66"/>
    </row>
    <row r="2731" ht="26.25" customHeight="1">
      <c r="A2731" s="40">
        <v>2582.0</v>
      </c>
      <c r="B2731" s="49" t="s">
        <v>14394</v>
      </c>
      <c r="C2731" s="49" t="s">
        <v>14395</v>
      </c>
      <c r="D2731" s="115">
        <v>33436.0</v>
      </c>
      <c r="E2731" s="115"/>
      <c r="F2731" s="50" t="s">
        <v>101</v>
      </c>
      <c r="G2731" s="86"/>
      <c r="H2731" s="49" t="s">
        <v>14396</v>
      </c>
      <c r="I2731" s="49" t="s">
        <v>14397</v>
      </c>
      <c r="J2731" s="86"/>
      <c r="K2731" s="55"/>
      <c r="L2731" s="52">
        <v>8.5709993323E10</v>
      </c>
      <c r="M2731" s="53"/>
      <c r="N2731" s="86"/>
      <c r="O2731" s="40" t="s">
        <v>5</v>
      </c>
      <c r="P2731" s="55"/>
      <c r="Q2731" s="50" t="s">
        <v>139</v>
      </c>
      <c r="R2731" s="55"/>
      <c r="S2731" s="55"/>
      <c r="T2731" s="55"/>
      <c r="U2731" s="55"/>
      <c r="V2731" s="49" t="s">
        <v>14398</v>
      </c>
      <c r="W2731" s="55"/>
      <c r="X2731" s="86"/>
      <c r="Y2731" s="66"/>
      <c r="Z2731" s="81"/>
      <c r="AA2731" s="66"/>
      <c r="AB2731" s="66"/>
      <c r="AC2731" s="86"/>
      <c r="AD2731" s="66"/>
      <c r="AE2731" s="56"/>
      <c r="AF2731" s="137"/>
      <c r="AG2731" s="137"/>
      <c r="AH2731" s="66"/>
      <c r="AI2731" s="66"/>
      <c r="AJ2731" s="66"/>
      <c r="AK2731" s="66"/>
    </row>
    <row r="2732" ht="26.25" customHeight="1">
      <c r="A2732" s="10">
        <f>A2731+1</f>
        <v>2583</v>
      </c>
      <c r="B2732" s="66" t="s">
        <v>14387</v>
      </c>
      <c r="C2732" s="66" t="s">
        <v>14388</v>
      </c>
      <c r="D2732" s="61">
        <v>32308.0</v>
      </c>
      <c r="E2732" s="62" t="s">
        <v>14389</v>
      </c>
      <c r="F2732" s="78" t="s">
        <v>119</v>
      </c>
      <c r="G2732" s="86"/>
      <c r="H2732" s="66" t="s">
        <v>14390</v>
      </c>
      <c r="I2732" s="66" t="s">
        <v>14391</v>
      </c>
      <c r="J2732" s="86"/>
      <c r="K2732" s="66"/>
      <c r="L2732" s="92" t="s">
        <v>14392</v>
      </c>
      <c r="M2732" s="81"/>
      <c r="N2732" s="86"/>
      <c r="O2732" s="81" t="s">
        <v>717</v>
      </c>
      <c r="P2732" s="66"/>
      <c r="Q2732" s="78" t="s">
        <v>139</v>
      </c>
      <c r="R2732" s="66"/>
      <c r="S2732" s="66"/>
      <c r="T2732" s="66"/>
      <c r="U2732" s="66"/>
      <c r="V2732" s="66" t="s">
        <v>14393</v>
      </c>
      <c r="W2732" s="66"/>
      <c r="X2732" s="86"/>
      <c r="Y2732" s="56"/>
      <c r="Z2732" s="48"/>
      <c r="AA2732" s="56"/>
      <c r="AB2732" s="56"/>
      <c r="AC2732" s="93"/>
      <c r="AD2732" s="56"/>
      <c r="AE2732" s="56"/>
      <c r="AF2732" s="137"/>
      <c r="AG2732" s="137"/>
      <c r="AH2732" s="66"/>
      <c r="AI2732" s="66"/>
      <c r="AJ2732" s="66"/>
      <c r="AK2732" s="66"/>
    </row>
    <row r="2733" ht="26.25" customHeight="1">
      <c r="A2733" s="40">
        <v>2583.0</v>
      </c>
      <c r="B2733" s="49" t="s">
        <v>14399</v>
      </c>
      <c r="C2733" s="49" t="s">
        <v>14400</v>
      </c>
      <c r="D2733" s="115">
        <v>34936.0</v>
      </c>
      <c r="E2733" s="94" t="s">
        <v>14401</v>
      </c>
      <c r="F2733" s="50" t="s">
        <v>101</v>
      </c>
      <c r="G2733" s="86"/>
      <c r="H2733" s="49" t="s">
        <v>14402</v>
      </c>
      <c r="I2733" s="49" t="s">
        <v>14397</v>
      </c>
      <c r="J2733" s="86"/>
      <c r="K2733" s="55"/>
      <c r="L2733" s="52" t="s">
        <v>14403</v>
      </c>
      <c r="M2733" s="53"/>
      <c r="N2733" s="86"/>
      <c r="O2733" s="40" t="s">
        <v>717</v>
      </c>
      <c r="P2733" s="55"/>
      <c r="Q2733" s="50" t="s">
        <v>139</v>
      </c>
      <c r="R2733" s="55"/>
      <c r="S2733" s="55"/>
      <c r="T2733" s="55"/>
      <c r="U2733" s="55"/>
      <c r="V2733" s="49" t="s">
        <v>14404</v>
      </c>
      <c r="W2733" s="55"/>
      <c r="X2733" s="86"/>
      <c r="Y2733" s="66"/>
      <c r="Z2733" s="81"/>
      <c r="AA2733" s="66"/>
      <c r="AB2733" s="66"/>
      <c r="AC2733" s="86"/>
      <c r="AD2733" s="66"/>
      <c r="AE2733" s="56"/>
      <c r="AF2733" s="137"/>
      <c r="AG2733" s="137"/>
      <c r="AH2733" s="66"/>
      <c r="AI2733" s="66"/>
      <c r="AJ2733" s="66"/>
      <c r="AK2733" s="66"/>
    </row>
    <row r="2734" ht="26.25" customHeight="1">
      <c r="A2734" s="10">
        <f t="shared" ref="A2734:A2735" si="9">A2733+1</f>
        <v>2584</v>
      </c>
      <c r="B2734" s="66" t="s">
        <v>14394</v>
      </c>
      <c r="C2734" s="66" t="s">
        <v>14395</v>
      </c>
      <c r="D2734" s="61">
        <v>33436.0</v>
      </c>
      <c r="E2734" s="62" t="s">
        <v>14405</v>
      </c>
      <c r="F2734" s="78" t="s">
        <v>101</v>
      </c>
      <c r="G2734" s="86"/>
      <c r="H2734" s="66" t="s">
        <v>14396</v>
      </c>
      <c r="I2734" s="66" t="s">
        <v>14397</v>
      </c>
      <c r="J2734" s="86"/>
      <c r="K2734" s="66"/>
      <c r="L2734" s="92">
        <v>8.5709993323E10</v>
      </c>
      <c r="M2734" s="81"/>
      <c r="N2734" s="86"/>
      <c r="O2734" s="81" t="s">
        <v>5</v>
      </c>
      <c r="P2734" s="66"/>
      <c r="Q2734" s="78" t="s">
        <v>139</v>
      </c>
      <c r="R2734" s="66"/>
      <c r="S2734" s="66"/>
      <c r="T2734" s="66"/>
      <c r="U2734" s="66"/>
      <c r="V2734" s="66" t="s">
        <v>14406</v>
      </c>
      <c r="W2734" s="66"/>
      <c r="X2734" s="86"/>
      <c r="Y2734" s="56"/>
      <c r="Z2734" s="48"/>
      <c r="AA2734" s="56"/>
      <c r="AB2734" s="56"/>
      <c r="AC2734" s="93"/>
      <c r="AD2734" s="56"/>
      <c r="AE2734" s="56"/>
      <c r="AF2734" s="137"/>
      <c r="AG2734" s="137"/>
      <c r="AH2734" s="66"/>
      <c r="AI2734" s="66"/>
      <c r="AJ2734" s="66"/>
      <c r="AK2734" s="66"/>
    </row>
    <row r="2735" ht="26.25" customHeight="1">
      <c r="A2735" s="10">
        <f t="shared" si="9"/>
        <v>2585</v>
      </c>
      <c r="B2735" s="66" t="s">
        <v>14399</v>
      </c>
      <c r="C2735" s="66" t="s">
        <v>14400</v>
      </c>
      <c r="D2735" s="61">
        <v>34936.0</v>
      </c>
      <c r="E2735" s="62" t="s">
        <v>14407</v>
      </c>
      <c r="F2735" s="78" t="s">
        <v>101</v>
      </c>
      <c r="G2735" s="86"/>
      <c r="H2735" s="66" t="s">
        <v>14402</v>
      </c>
      <c r="I2735" s="66" t="s">
        <v>14397</v>
      </c>
      <c r="J2735" s="86"/>
      <c r="K2735" s="66"/>
      <c r="L2735" s="92" t="s">
        <v>14403</v>
      </c>
      <c r="M2735" s="81"/>
      <c r="N2735" s="86"/>
      <c r="O2735" s="81" t="s">
        <v>717</v>
      </c>
      <c r="P2735" s="66"/>
      <c r="Q2735" s="78" t="s">
        <v>139</v>
      </c>
      <c r="R2735" s="66"/>
      <c r="S2735" s="66"/>
      <c r="T2735" s="66"/>
      <c r="U2735" s="66"/>
      <c r="V2735" s="66" t="s">
        <v>14408</v>
      </c>
      <c r="W2735" s="66"/>
      <c r="X2735" s="86"/>
      <c r="Y2735" s="56"/>
      <c r="Z2735" s="48"/>
      <c r="AA2735" s="56"/>
      <c r="AB2735" s="56"/>
      <c r="AC2735" s="93"/>
      <c r="AD2735" s="56"/>
      <c r="AE2735" s="56"/>
      <c r="AF2735" s="137"/>
      <c r="AG2735" s="137"/>
      <c r="AH2735" s="66"/>
      <c r="AI2735" s="66"/>
      <c r="AJ2735" s="66"/>
      <c r="AK2735" s="66"/>
    </row>
    <row r="2736" ht="26.25" customHeight="1">
      <c r="A2736" s="40">
        <v>2584.0</v>
      </c>
      <c r="B2736" s="49" t="s">
        <v>14409</v>
      </c>
      <c r="C2736" s="49" t="s">
        <v>14410</v>
      </c>
      <c r="D2736" s="115">
        <v>36893.0</v>
      </c>
      <c r="E2736" s="115"/>
      <c r="F2736" s="50" t="s">
        <v>119</v>
      </c>
      <c r="G2736" s="86"/>
      <c r="H2736" s="49" t="s">
        <v>14411</v>
      </c>
      <c r="I2736" s="49" t="s">
        <v>2498</v>
      </c>
      <c r="J2736" s="86"/>
      <c r="K2736" s="55"/>
      <c r="L2736" s="52">
        <v>8.974140749E9</v>
      </c>
      <c r="M2736" s="53"/>
      <c r="N2736" s="86"/>
      <c r="O2736" s="40" t="s">
        <v>717</v>
      </c>
      <c r="P2736" s="55"/>
      <c r="Q2736" s="50" t="s">
        <v>139</v>
      </c>
      <c r="R2736" s="55"/>
      <c r="S2736" s="55"/>
      <c r="T2736" s="55"/>
      <c r="U2736" s="55"/>
      <c r="V2736" s="49" t="s">
        <v>14412</v>
      </c>
      <c r="W2736" s="55"/>
      <c r="X2736" s="86"/>
      <c r="Y2736" s="66"/>
      <c r="Z2736" s="81"/>
      <c r="AA2736" s="66"/>
      <c r="AB2736" s="66"/>
      <c r="AC2736" s="86"/>
      <c r="AD2736" s="66"/>
      <c r="AE2736" s="56"/>
      <c r="AF2736" s="137"/>
      <c r="AG2736" s="137"/>
      <c r="AH2736" s="66"/>
      <c r="AI2736" s="66"/>
      <c r="AJ2736" s="66"/>
      <c r="AK2736" s="66"/>
    </row>
    <row r="2737" ht="26.25" customHeight="1">
      <c r="A2737" s="10">
        <f>A2736+1</f>
        <v>2585</v>
      </c>
      <c r="B2737" s="66" t="s">
        <v>14409</v>
      </c>
      <c r="C2737" s="66" t="s">
        <v>14410</v>
      </c>
      <c r="D2737" s="61">
        <v>36893.0</v>
      </c>
      <c r="E2737" s="61"/>
      <c r="F2737" s="78" t="s">
        <v>119</v>
      </c>
      <c r="G2737" s="86"/>
      <c r="H2737" s="66" t="s">
        <v>14411</v>
      </c>
      <c r="I2737" s="66" t="s">
        <v>2498</v>
      </c>
      <c r="J2737" s="86"/>
      <c r="K2737" s="66"/>
      <c r="L2737" s="92">
        <v>8.974140749E9</v>
      </c>
      <c r="M2737" s="81"/>
      <c r="N2737" s="86"/>
      <c r="O2737" s="81" t="s">
        <v>717</v>
      </c>
      <c r="P2737" s="66"/>
      <c r="Q2737" s="78" t="s">
        <v>139</v>
      </c>
      <c r="R2737" s="66"/>
      <c r="S2737" s="66"/>
      <c r="T2737" s="66"/>
      <c r="U2737" s="66"/>
      <c r="V2737" s="66" t="s">
        <v>14412</v>
      </c>
      <c r="W2737" s="66"/>
      <c r="X2737" s="86"/>
      <c r="Y2737" s="56"/>
      <c r="Z2737" s="48"/>
      <c r="AA2737" s="56"/>
      <c r="AB2737" s="56"/>
      <c r="AC2737" s="93"/>
      <c r="AD2737" s="56"/>
      <c r="AE2737" s="56"/>
      <c r="AF2737" s="137"/>
      <c r="AG2737" s="137"/>
      <c r="AH2737" s="66"/>
      <c r="AI2737" s="66"/>
      <c r="AJ2737" s="66"/>
      <c r="AK2737" s="66"/>
    </row>
    <row r="2738" ht="26.25" customHeight="1">
      <c r="A2738" s="40">
        <v>2585.0</v>
      </c>
      <c r="B2738" s="49" t="s">
        <v>14413</v>
      </c>
      <c r="C2738" s="49" t="s">
        <v>14414</v>
      </c>
      <c r="D2738" s="115">
        <v>35818.0</v>
      </c>
      <c r="E2738" s="94" t="s">
        <v>14415</v>
      </c>
      <c r="F2738" s="50" t="s">
        <v>119</v>
      </c>
      <c r="G2738" s="86"/>
      <c r="H2738" s="49" t="s">
        <v>14416</v>
      </c>
      <c r="I2738" s="49" t="s">
        <v>3539</v>
      </c>
      <c r="J2738" s="86"/>
      <c r="K2738" s="55"/>
      <c r="L2738" s="52">
        <v>8.7754203797E10</v>
      </c>
      <c r="M2738" s="53"/>
      <c r="N2738" s="86"/>
      <c r="O2738" s="40" t="s">
        <v>717</v>
      </c>
      <c r="P2738" s="55"/>
      <c r="Q2738" s="49" t="s">
        <v>1168</v>
      </c>
      <c r="R2738" s="55"/>
      <c r="S2738" s="55"/>
      <c r="T2738" s="55"/>
      <c r="U2738" s="55"/>
      <c r="V2738" s="49" t="s">
        <v>14417</v>
      </c>
      <c r="W2738" s="55"/>
      <c r="X2738" s="86"/>
      <c r="Y2738" s="66"/>
      <c r="Z2738" s="81"/>
      <c r="AA2738" s="66"/>
      <c r="AB2738" s="66"/>
      <c r="AC2738" s="86"/>
      <c r="AD2738" s="66"/>
      <c r="AE2738" s="56"/>
      <c r="AF2738" s="137"/>
      <c r="AG2738" s="137"/>
      <c r="AH2738" s="66"/>
      <c r="AI2738" s="66"/>
      <c r="AJ2738" s="66"/>
      <c r="AK2738" s="66"/>
    </row>
    <row r="2739" ht="26.25" customHeight="1">
      <c r="A2739" s="10">
        <f>A2738+1</f>
        <v>2586</v>
      </c>
      <c r="B2739" s="66" t="s">
        <v>14413</v>
      </c>
      <c r="C2739" s="66" t="s">
        <v>14414</v>
      </c>
      <c r="D2739" s="61">
        <v>35818.0</v>
      </c>
      <c r="E2739" s="62" t="s">
        <v>14415</v>
      </c>
      <c r="F2739" s="78" t="s">
        <v>119</v>
      </c>
      <c r="G2739" s="86"/>
      <c r="H2739" s="66" t="s">
        <v>14416</v>
      </c>
      <c r="I2739" s="66" t="s">
        <v>3539</v>
      </c>
      <c r="J2739" s="86"/>
      <c r="K2739" s="66"/>
      <c r="L2739" s="92">
        <v>8.7754203797E10</v>
      </c>
      <c r="M2739" s="81"/>
      <c r="N2739" s="86"/>
      <c r="O2739" s="81" t="s">
        <v>717</v>
      </c>
      <c r="P2739" s="66"/>
      <c r="Q2739" s="66" t="s">
        <v>1168</v>
      </c>
      <c r="R2739" s="66"/>
      <c r="S2739" s="66"/>
      <c r="T2739" s="66"/>
      <c r="U2739" s="66"/>
      <c r="V2739" s="66" t="s">
        <v>14417</v>
      </c>
      <c r="W2739" s="66"/>
      <c r="X2739" s="86"/>
      <c r="Y2739" s="56"/>
      <c r="Z2739" s="48"/>
      <c r="AA2739" s="56"/>
      <c r="AB2739" s="56"/>
      <c r="AC2739" s="93"/>
      <c r="AD2739" s="56"/>
      <c r="AE2739" s="56"/>
      <c r="AF2739" s="137"/>
      <c r="AG2739" s="137"/>
      <c r="AH2739" s="66"/>
      <c r="AI2739" s="66"/>
      <c r="AJ2739" s="66"/>
      <c r="AK2739" s="66"/>
    </row>
    <row r="2740" ht="26.25" customHeight="1">
      <c r="A2740" s="40">
        <v>2586.0</v>
      </c>
      <c r="B2740" s="49" t="s">
        <v>14418</v>
      </c>
      <c r="C2740" s="49" t="s">
        <v>14419</v>
      </c>
      <c r="D2740" s="115">
        <v>36050.0</v>
      </c>
      <c r="E2740" s="115"/>
      <c r="F2740" s="50" t="s">
        <v>101</v>
      </c>
      <c r="G2740" s="86"/>
      <c r="H2740" s="49" t="s">
        <v>14420</v>
      </c>
      <c r="I2740" s="49" t="s">
        <v>1323</v>
      </c>
      <c r="J2740" s="86"/>
      <c r="K2740" s="55"/>
      <c r="L2740" s="52">
        <v>8.9633431762E10</v>
      </c>
      <c r="M2740" s="53"/>
      <c r="N2740" s="86"/>
      <c r="O2740" s="40" t="s">
        <v>717</v>
      </c>
      <c r="P2740" s="55"/>
      <c r="Q2740" s="49" t="s">
        <v>1168</v>
      </c>
      <c r="R2740" s="55"/>
      <c r="S2740" s="55"/>
      <c r="T2740" s="55"/>
      <c r="U2740" s="55"/>
      <c r="V2740" s="49" t="s">
        <v>3386</v>
      </c>
      <c r="W2740" s="55"/>
      <c r="X2740" s="86"/>
      <c r="Y2740" s="66"/>
      <c r="Z2740" s="81"/>
      <c r="AA2740" s="66"/>
      <c r="AB2740" s="66"/>
      <c r="AC2740" s="86"/>
      <c r="AD2740" s="66"/>
      <c r="AE2740" s="56"/>
      <c r="AF2740" s="137"/>
      <c r="AG2740" s="137"/>
      <c r="AH2740" s="66"/>
      <c r="AI2740" s="66"/>
      <c r="AJ2740" s="66"/>
      <c r="AK2740" s="66"/>
    </row>
    <row r="2741" ht="26.25" customHeight="1">
      <c r="A2741" s="10">
        <f t="shared" ref="A2741:A2742" si="10">A2740+1</f>
        <v>2587</v>
      </c>
      <c r="B2741" s="59"/>
      <c r="C2741" s="60" t="s">
        <v>14421</v>
      </c>
      <c r="D2741" s="61">
        <v>36042.0</v>
      </c>
      <c r="E2741" s="61"/>
      <c r="F2741" s="63" t="s">
        <v>119</v>
      </c>
      <c r="G2741" s="60" t="s">
        <v>102</v>
      </c>
      <c r="H2741" s="60" t="s">
        <v>14422</v>
      </c>
      <c r="I2741" s="60" t="s">
        <v>14423</v>
      </c>
      <c r="J2741" s="60" t="s">
        <v>751</v>
      </c>
      <c r="K2741" s="60" t="s">
        <v>314</v>
      </c>
      <c r="L2741" s="60" t="s">
        <v>14424</v>
      </c>
      <c r="M2741" s="60" t="s">
        <v>14425</v>
      </c>
      <c r="N2741" s="60" t="s">
        <v>14426</v>
      </c>
      <c r="O2741" s="60" t="s">
        <v>4</v>
      </c>
      <c r="P2741" s="60" t="s">
        <v>123</v>
      </c>
      <c r="Q2741" s="60" t="s">
        <v>753</v>
      </c>
      <c r="R2741" s="60" t="s">
        <v>610</v>
      </c>
      <c r="S2741" s="66"/>
      <c r="T2741" s="60" t="s">
        <v>179</v>
      </c>
      <c r="U2741" s="60" t="s">
        <v>14427</v>
      </c>
      <c r="V2741" s="60" t="s">
        <v>14428</v>
      </c>
      <c r="W2741" s="60" t="s">
        <v>593</v>
      </c>
      <c r="X2741" s="60" t="s">
        <v>14429</v>
      </c>
      <c r="Y2741" s="65" t="s">
        <v>14430</v>
      </c>
      <c r="Z2741" s="60" t="s">
        <v>14431</v>
      </c>
      <c r="AA2741" s="65" t="s">
        <v>14432</v>
      </c>
      <c r="AB2741" s="65" t="s">
        <v>14433</v>
      </c>
      <c r="AC2741" s="60" t="s">
        <v>14434</v>
      </c>
      <c r="AD2741" s="65" t="s">
        <v>14435</v>
      </c>
      <c r="AE2741" s="66"/>
      <c r="AF2741" s="137"/>
      <c r="AG2741" s="137"/>
      <c r="AH2741" s="66"/>
      <c r="AI2741" s="66"/>
      <c r="AJ2741" s="66"/>
      <c r="AK2741" s="66"/>
    </row>
    <row r="2742" ht="26.25" customHeight="1">
      <c r="A2742" s="10">
        <f t="shared" si="10"/>
        <v>2588</v>
      </c>
      <c r="B2742" s="66" t="s">
        <v>14418</v>
      </c>
      <c r="C2742" s="66" t="s">
        <v>14419</v>
      </c>
      <c r="D2742" s="61">
        <v>36050.0</v>
      </c>
      <c r="E2742" s="61"/>
      <c r="F2742" s="78" t="s">
        <v>101</v>
      </c>
      <c r="G2742" s="86"/>
      <c r="H2742" s="66" t="s">
        <v>14420</v>
      </c>
      <c r="I2742" s="66" t="s">
        <v>1323</v>
      </c>
      <c r="J2742" s="86"/>
      <c r="K2742" s="66"/>
      <c r="L2742" s="92">
        <v>8.9633431762E10</v>
      </c>
      <c r="M2742" s="81"/>
      <c r="N2742" s="86"/>
      <c r="O2742" s="81" t="s">
        <v>717</v>
      </c>
      <c r="P2742" s="66"/>
      <c r="Q2742" s="66" t="s">
        <v>1168</v>
      </c>
      <c r="R2742" s="66"/>
      <c r="S2742" s="66"/>
      <c r="T2742" s="66"/>
      <c r="U2742" s="66"/>
      <c r="V2742" s="66" t="s">
        <v>3386</v>
      </c>
      <c r="W2742" s="66"/>
      <c r="X2742" s="86"/>
      <c r="Y2742" s="56"/>
      <c r="Z2742" s="48"/>
      <c r="AA2742" s="56"/>
      <c r="AB2742" s="56"/>
      <c r="AC2742" s="93"/>
      <c r="AD2742" s="56"/>
      <c r="AE2742" s="56"/>
      <c r="AF2742" s="137"/>
      <c r="AG2742" s="137"/>
      <c r="AH2742" s="66"/>
      <c r="AI2742" s="66"/>
      <c r="AJ2742" s="66"/>
      <c r="AK2742" s="66"/>
    </row>
    <row r="2743" ht="26.25" customHeight="1">
      <c r="A2743" s="40">
        <v>2587.0</v>
      </c>
      <c r="B2743" s="49" t="s">
        <v>14436</v>
      </c>
      <c r="C2743" s="49" t="s">
        <v>14437</v>
      </c>
      <c r="D2743" s="115">
        <v>34882.0</v>
      </c>
      <c r="E2743" s="115"/>
      <c r="F2743" s="50" t="s">
        <v>101</v>
      </c>
      <c r="G2743" s="86"/>
      <c r="H2743" s="49" t="s">
        <v>14438</v>
      </c>
      <c r="I2743" s="49" t="s">
        <v>14439</v>
      </c>
      <c r="J2743" s="86"/>
      <c r="K2743" s="55"/>
      <c r="L2743" s="52">
        <v>8.5766914935E10</v>
      </c>
      <c r="M2743" s="53"/>
      <c r="N2743" s="86"/>
      <c r="O2743" s="40" t="s">
        <v>717</v>
      </c>
      <c r="P2743" s="55"/>
      <c r="Q2743" s="50" t="s">
        <v>139</v>
      </c>
      <c r="R2743" s="55"/>
      <c r="S2743" s="55"/>
      <c r="T2743" s="55"/>
      <c r="U2743" s="55"/>
      <c r="V2743" s="49" t="s">
        <v>14440</v>
      </c>
      <c r="W2743" s="55"/>
      <c r="X2743" s="86"/>
      <c r="Y2743" s="66"/>
      <c r="Z2743" s="81"/>
      <c r="AA2743" s="66"/>
      <c r="AB2743" s="66"/>
      <c r="AC2743" s="86"/>
      <c r="AD2743" s="66"/>
      <c r="AE2743" s="56"/>
      <c r="AF2743" s="137"/>
      <c r="AG2743" s="137"/>
      <c r="AH2743" s="66"/>
      <c r="AI2743" s="66"/>
      <c r="AJ2743" s="66"/>
      <c r="AK2743" s="66"/>
    </row>
    <row r="2744" ht="26.25" customHeight="1">
      <c r="A2744" s="10">
        <f>A2743+1</f>
        <v>2588</v>
      </c>
      <c r="B2744" s="66" t="s">
        <v>14436</v>
      </c>
      <c r="C2744" s="66" t="s">
        <v>14437</v>
      </c>
      <c r="D2744" s="61">
        <v>34882.0</v>
      </c>
      <c r="E2744" s="61"/>
      <c r="F2744" s="78" t="s">
        <v>101</v>
      </c>
      <c r="G2744" s="86"/>
      <c r="H2744" s="66" t="s">
        <v>14438</v>
      </c>
      <c r="I2744" s="66" t="s">
        <v>14439</v>
      </c>
      <c r="J2744" s="86"/>
      <c r="K2744" s="66"/>
      <c r="L2744" s="92">
        <v>8.5766914935E10</v>
      </c>
      <c r="M2744" s="81"/>
      <c r="N2744" s="86"/>
      <c r="O2744" s="81" t="s">
        <v>717</v>
      </c>
      <c r="P2744" s="66"/>
      <c r="Q2744" s="78" t="s">
        <v>139</v>
      </c>
      <c r="R2744" s="66"/>
      <c r="S2744" s="66"/>
      <c r="T2744" s="66"/>
      <c r="U2744" s="66"/>
      <c r="V2744" s="66" t="s">
        <v>14440</v>
      </c>
      <c r="W2744" s="66"/>
      <c r="X2744" s="86"/>
      <c r="Y2744" s="56"/>
      <c r="Z2744" s="48"/>
      <c r="AA2744" s="56"/>
      <c r="AB2744" s="56"/>
      <c r="AC2744" s="93"/>
      <c r="AD2744" s="56"/>
      <c r="AE2744" s="56"/>
      <c r="AF2744" s="137"/>
      <c r="AG2744" s="137"/>
      <c r="AH2744" s="66"/>
      <c r="AI2744" s="66"/>
      <c r="AJ2744" s="66"/>
      <c r="AK2744" s="66"/>
    </row>
    <row r="2745" ht="26.25" customHeight="1">
      <c r="A2745" s="40">
        <v>2588.0</v>
      </c>
      <c r="B2745" s="49" t="s">
        <v>14441</v>
      </c>
      <c r="C2745" s="49" t="s">
        <v>14442</v>
      </c>
      <c r="D2745" s="115">
        <v>36967.0</v>
      </c>
      <c r="E2745" s="94" t="s">
        <v>14443</v>
      </c>
      <c r="F2745" s="50" t="s">
        <v>119</v>
      </c>
      <c r="G2745" s="86"/>
      <c r="H2745" s="49" t="s">
        <v>14444</v>
      </c>
      <c r="I2745" s="49" t="s">
        <v>2873</v>
      </c>
      <c r="J2745" s="86"/>
      <c r="K2745" s="55"/>
      <c r="L2745" s="52">
        <v>8.5764733613E10</v>
      </c>
      <c r="M2745" s="53"/>
      <c r="N2745" s="86"/>
      <c r="O2745" s="40" t="s">
        <v>717</v>
      </c>
      <c r="P2745" s="55"/>
      <c r="Q2745" s="50" t="s">
        <v>139</v>
      </c>
      <c r="R2745" s="55"/>
      <c r="S2745" s="55"/>
      <c r="T2745" s="55"/>
      <c r="U2745" s="55"/>
      <c r="V2745" s="49" t="s">
        <v>4690</v>
      </c>
      <c r="W2745" s="55"/>
      <c r="X2745" s="86"/>
      <c r="Y2745" s="66"/>
      <c r="Z2745" s="81"/>
      <c r="AA2745" s="66"/>
      <c r="AB2745" s="66"/>
      <c r="AC2745" s="86"/>
      <c r="AD2745" s="66"/>
      <c r="AE2745" s="56"/>
      <c r="AF2745" s="137"/>
      <c r="AG2745" s="137"/>
      <c r="AH2745" s="66"/>
      <c r="AI2745" s="66"/>
      <c r="AJ2745" s="66"/>
      <c r="AK2745" s="66"/>
    </row>
    <row r="2746" ht="26.25" customHeight="1">
      <c r="A2746" s="40">
        <v>2589.0</v>
      </c>
      <c r="B2746" s="49" t="s">
        <v>14445</v>
      </c>
      <c r="C2746" s="49" t="s">
        <v>14446</v>
      </c>
      <c r="D2746" s="115">
        <v>36369.0</v>
      </c>
      <c r="E2746" s="94" t="s">
        <v>14447</v>
      </c>
      <c r="F2746" s="50" t="s">
        <v>101</v>
      </c>
      <c r="G2746" s="86"/>
      <c r="H2746" s="49" t="s">
        <v>14448</v>
      </c>
      <c r="I2746" s="49" t="s">
        <v>2873</v>
      </c>
      <c r="J2746" s="86"/>
      <c r="K2746" s="55"/>
      <c r="L2746" s="52">
        <v>8.9624426983E10</v>
      </c>
      <c r="M2746" s="53"/>
      <c r="N2746" s="86"/>
      <c r="O2746" s="40" t="s">
        <v>717</v>
      </c>
      <c r="P2746" s="55"/>
      <c r="Q2746" s="49" t="s">
        <v>13314</v>
      </c>
      <c r="R2746" s="55"/>
      <c r="S2746" s="55"/>
      <c r="T2746" s="55"/>
      <c r="U2746" s="55"/>
      <c r="V2746" s="49" t="s">
        <v>14449</v>
      </c>
      <c r="W2746" s="55"/>
      <c r="X2746" s="86"/>
      <c r="Y2746" s="66"/>
      <c r="Z2746" s="81"/>
      <c r="AA2746" s="66"/>
      <c r="AB2746" s="66"/>
      <c r="AC2746" s="86"/>
      <c r="AD2746" s="66"/>
      <c r="AE2746" s="56"/>
      <c r="AF2746" s="137"/>
      <c r="AG2746" s="137"/>
      <c r="AH2746" s="66"/>
      <c r="AI2746" s="66"/>
      <c r="AJ2746" s="66"/>
      <c r="AK2746" s="66"/>
    </row>
    <row r="2747" ht="26.25" customHeight="1">
      <c r="A2747" s="10">
        <f t="shared" ref="A2747:A2748" si="11">A2746+1</f>
        <v>2590</v>
      </c>
      <c r="B2747" s="66" t="s">
        <v>14441</v>
      </c>
      <c r="C2747" s="66" t="s">
        <v>14442</v>
      </c>
      <c r="D2747" s="61">
        <v>36967.0</v>
      </c>
      <c r="E2747" s="62" t="s">
        <v>14443</v>
      </c>
      <c r="F2747" s="78" t="s">
        <v>119</v>
      </c>
      <c r="G2747" s="86"/>
      <c r="H2747" s="66" t="s">
        <v>14444</v>
      </c>
      <c r="I2747" s="66" t="s">
        <v>2873</v>
      </c>
      <c r="J2747" s="86"/>
      <c r="K2747" s="66"/>
      <c r="L2747" s="92">
        <v>8.5764733613E10</v>
      </c>
      <c r="M2747" s="81"/>
      <c r="N2747" s="86"/>
      <c r="O2747" s="81" t="s">
        <v>717</v>
      </c>
      <c r="P2747" s="66"/>
      <c r="Q2747" s="78" t="s">
        <v>139</v>
      </c>
      <c r="R2747" s="66"/>
      <c r="S2747" s="66"/>
      <c r="T2747" s="66"/>
      <c r="U2747" s="66"/>
      <c r="V2747" s="66" t="s">
        <v>4690</v>
      </c>
      <c r="W2747" s="66"/>
      <c r="X2747" s="86"/>
      <c r="Y2747" s="56"/>
      <c r="Z2747" s="48"/>
      <c r="AA2747" s="56"/>
      <c r="AB2747" s="56"/>
      <c r="AC2747" s="93"/>
      <c r="AD2747" s="56"/>
      <c r="AE2747" s="56"/>
      <c r="AF2747" s="137"/>
      <c r="AG2747" s="137"/>
      <c r="AH2747" s="66"/>
      <c r="AI2747" s="66"/>
      <c r="AJ2747" s="66"/>
      <c r="AK2747" s="66"/>
    </row>
    <row r="2748" ht="26.25" customHeight="1">
      <c r="A2748" s="10">
        <f t="shared" si="11"/>
        <v>2591</v>
      </c>
      <c r="B2748" s="66" t="s">
        <v>14445</v>
      </c>
      <c r="C2748" s="66" t="s">
        <v>14446</v>
      </c>
      <c r="D2748" s="61">
        <v>36369.0</v>
      </c>
      <c r="E2748" s="62" t="s">
        <v>14447</v>
      </c>
      <c r="F2748" s="78" t="s">
        <v>101</v>
      </c>
      <c r="G2748" s="86"/>
      <c r="H2748" s="66" t="s">
        <v>14448</v>
      </c>
      <c r="I2748" s="66" t="s">
        <v>2873</v>
      </c>
      <c r="J2748" s="86"/>
      <c r="K2748" s="66"/>
      <c r="L2748" s="92">
        <v>8.9624426983E10</v>
      </c>
      <c r="M2748" s="81"/>
      <c r="N2748" s="86"/>
      <c r="O2748" s="81" t="s">
        <v>717</v>
      </c>
      <c r="P2748" s="66"/>
      <c r="Q2748" s="66" t="s">
        <v>13314</v>
      </c>
      <c r="R2748" s="66"/>
      <c r="S2748" s="66"/>
      <c r="T2748" s="66"/>
      <c r="U2748" s="66"/>
      <c r="V2748" s="66" t="s">
        <v>14449</v>
      </c>
      <c r="W2748" s="66"/>
      <c r="X2748" s="86"/>
      <c r="Y2748" s="56"/>
      <c r="Z2748" s="48"/>
      <c r="AA2748" s="56"/>
      <c r="AB2748" s="56"/>
      <c r="AC2748" s="93"/>
      <c r="AD2748" s="56"/>
      <c r="AE2748" s="56"/>
      <c r="AF2748" s="137"/>
      <c r="AG2748" s="137"/>
      <c r="AH2748" s="66"/>
      <c r="AI2748" s="66"/>
      <c r="AJ2748" s="66"/>
      <c r="AK2748" s="66"/>
    </row>
    <row r="2749" ht="26.25" customHeight="1">
      <c r="A2749" s="40">
        <v>2590.0</v>
      </c>
      <c r="B2749" s="49" t="s">
        <v>14450</v>
      </c>
      <c r="C2749" s="49" t="s">
        <v>14451</v>
      </c>
      <c r="D2749" s="115">
        <v>36785.0</v>
      </c>
      <c r="E2749" s="94" t="s">
        <v>14452</v>
      </c>
      <c r="F2749" s="50" t="s">
        <v>101</v>
      </c>
      <c r="G2749" s="86"/>
      <c r="H2749" s="49" t="s">
        <v>14453</v>
      </c>
      <c r="I2749" s="49" t="s">
        <v>2873</v>
      </c>
      <c r="J2749" s="86"/>
      <c r="K2749" s="55"/>
      <c r="L2749" s="52">
        <v>8.1995950347E10</v>
      </c>
      <c r="M2749" s="53"/>
      <c r="N2749" s="86"/>
      <c r="O2749" s="40" t="s">
        <v>717</v>
      </c>
      <c r="P2749" s="55"/>
      <c r="Q2749" s="49" t="s">
        <v>13314</v>
      </c>
      <c r="R2749" s="55"/>
      <c r="S2749" s="55"/>
      <c r="T2749" s="55"/>
      <c r="U2749" s="55"/>
      <c r="V2749" s="49" t="s">
        <v>14454</v>
      </c>
      <c r="W2749" s="55"/>
      <c r="X2749" s="86"/>
      <c r="Y2749" s="66"/>
      <c r="Z2749" s="81"/>
      <c r="AA2749" s="66"/>
      <c r="AB2749" s="66"/>
      <c r="AC2749" s="86"/>
      <c r="AD2749" s="66"/>
      <c r="AE2749" s="56"/>
      <c r="AF2749" s="137"/>
      <c r="AG2749" s="137"/>
      <c r="AH2749" s="66"/>
      <c r="AI2749" s="66"/>
      <c r="AJ2749" s="66"/>
      <c r="AK2749" s="66"/>
    </row>
    <row r="2750" ht="26.25" customHeight="1">
      <c r="A2750" s="40">
        <v>2591.0</v>
      </c>
      <c r="B2750" s="49" t="s">
        <v>14455</v>
      </c>
      <c r="C2750" s="49" t="s">
        <v>14456</v>
      </c>
      <c r="D2750" s="115">
        <v>37087.0</v>
      </c>
      <c r="E2750" s="94" t="s">
        <v>14457</v>
      </c>
      <c r="F2750" s="50" t="s">
        <v>101</v>
      </c>
      <c r="G2750" s="86"/>
      <c r="H2750" s="49" t="s">
        <v>14458</v>
      </c>
      <c r="I2750" s="49" t="s">
        <v>14397</v>
      </c>
      <c r="J2750" s="86"/>
      <c r="K2750" s="55"/>
      <c r="L2750" s="52" t="s">
        <v>14459</v>
      </c>
      <c r="M2750" s="53"/>
      <c r="N2750" s="86"/>
      <c r="O2750" s="40" t="s">
        <v>717</v>
      </c>
      <c r="P2750" s="55"/>
      <c r="Q2750" s="50" t="s">
        <v>139</v>
      </c>
      <c r="R2750" s="55"/>
      <c r="S2750" s="55"/>
      <c r="T2750" s="55"/>
      <c r="U2750" s="55"/>
      <c r="V2750" s="49" t="s">
        <v>14460</v>
      </c>
      <c r="W2750" s="55"/>
      <c r="X2750" s="86"/>
      <c r="Y2750" s="66"/>
      <c r="Z2750" s="81"/>
      <c r="AA2750" s="66"/>
      <c r="AB2750" s="66"/>
      <c r="AC2750" s="86"/>
      <c r="AD2750" s="66"/>
      <c r="AE2750" s="56"/>
      <c r="AF2750" s="137"/>
      <c r="AG2750" s="137"/>
      <c r="AH2750" s="66"/>
      <c r="AI2750" s="66"/>
      <c r="AJ2750" s="66"/>
      <c r="AK2750" s="66"/>
    </row>
    <row r="2751" ht="26.25" customHeight="1">
      <c r="A2751" s="10">
        <f t="shared" ref="A2751:A2752" si="12">A2750+1</f>
        <v>2592</v>
      </c>
      <c r="B2751" s="66" t="s">
        <v>14450</v>
      </c>
      <c r="C2751" s="66" t="s">
        <v>14451</v>
      </c>
      <c r="D2751" s="61">
        <v>36785.0</v>
      </c>
      <c r="E2751" s="62" t="s">
        <v>14452</v>
      </c>
      <c r="F2751" s="78" t="s">
        <v>101</v>
      </c>
      <c r="G2751" s="86"/>
      <c r="H2751" s="66" t="s">
        <v>14453</v>
      </c>
      <c r="I2751" s="66" t="s">
        <v>2873</v>
      </c>
      <c r="J2751" s="86"/>
      <c r="K2751" s="66"/>
      <c r="L2751" s="92">
        <v>8.1995950347E10</v>
      </c>
      <c r="M2751" s="81"/>
      <c r="N2751" s="86"/>
      <c r="O2751" s="81" t="s">
        <v>717</v>
      </c>
      <c r="P2751" s="66"/>
      <c r="Q2751" s="66" t="s">
        <v>13314</v>
      </c>
      <c r="R2751" s="66"/>
      <c r="S2751" s="66"/>
      <c r="T2751" s="66"/>
      <c r="U2751" s="66"/>
      <c r="V2751" s="66" t="s">
        <v>14454</v>
      </c>
      <c r="W2751" s="66"/>
      <c r="X2751" s="86"/>
      <c r="Y2751" s="56"/>
      <c r="Z2751" s="48"/>
      <c r="AA2751" s="56"/>
      <c r="AB2751" s="56"/>
      <c r="AC2751" s="93"/>
      <c r="AD2751" s="56"/>
      <c r="AE2751" s="56"/>
      <c r="AF2751" s="137"/>
      <c r="AG2751" s="137"/>
      <c r="AH2751" s="66"/>
      <c r="AI2751" s="66"/>
      <c r="AJ2751" s="66"/>
      <c r="AK2751" s="66"/>
    </row>
    <row r="2752" ht="26.25" customHeight="1">
      <c r="A2752" s="10">
        <f t="shared" si="12"/>
        <v>2593</v>
      </c>
      <c r="B2752" s="66" t="s">
        <v>14455</v>
      </c>
      <c r="C2752" s="66" t="s">
        <v>14456</v>
      </c>
      <c r="D2752" s="61">
        <v>37087.0</v>
      </c>
      <c r="E2752" s="62" t="s">
        <v>14457</v>
      </c>
      <c r="F2752" s="78" t="s">
        <v>101</v>
      </c>
      <c r="G2752" s="86"/>
      <c r="H2752" s="66" t="s">
        <v>14458</v>
      </c>
      <c r="I2752" s="66" t="s">
        <v>14397</v>
      </c>
      <c r="J2752" s="86"/>
      <c r="K2752" s="66"/>
      <c r="L2752" s="92" t="s">
        <v>14459</v>
      </c>
      <c r="M2752" s="81"/>
      <c r="N2752" s="86"/>
      <c r="O2752" s="81" t="s">
        <v>717</v>
      </c>
      <c r="P2752" s="66"/>
      <c r="Q2752" s="78" t="s">
        <v>139</v>
      </c>
      <c r="R2752" s="66"/>
      <c r="S2752" s="66"/>
      <c r="T2752" s="66"/>
      <c r="U2752" s="66"/>
      <c r="V2752" s="66" t="s">
        <v>14460</v>
      </c>
      <c r="W2752" s="66"/>
      <c r="X2752" s="86"/>
      <c r="Y2752" s="56"/>
      <c r="Z2752" s="48"/>
      <c r="AA2752" s="56"/>
      <c r="AB2752" s="56"/>
      <c r="AC2752" s="93"/>
      <c r="AD2752" s="56"/>
      <c r="AE2752" s="56"/>
      <c r="AF2752" s="137"/>
      <c r="AG2752" s="137"/>
      <c r="AH2752" s="66"/>
      <c r="AI2752" s="66"/>
      <c r="AJ2752" s="66"/>
      <c r="AK2752" s="66"/>
    </row>
    <row r="2753" ht="26.25" customHeight="1">
      <c r="A2753" s="40">
        <v>2592.0</v>
      </c>
      <c r="B2753" s="49" t="s">
        <v>14461</v>
      </c>
      <c r="C2753" s="49" t="s">
        <v>14462</v>
      </c>
      <c r="D2753" s="115">
        <v>32295.0</v>
      </c>
      <c r="E2753" s="115"/>
      <c r="F2753" s="50" t="s">
        <v>101</v>
      </c>
      <c r="G2753" s="86"/>
      <c r="H2753" s="49" t="s">
        <v>14463</v>
      </c>
      <c r="I2753" s="49" t="s">
        <v>14464</v>
      </c>
      <c r="J2753" s="86"/>
      <c r="K2753" s="55"/>
      <c r="L2753" s="52">
        <v>8.2277088871E10</v>
      </c>
      <c r="M2753" s="53"/>
      <c r="N2753" s="86"/>
      <c r="O2753" s="40" t="s">
        <v>717</v>
      </c>
      <c r="P2753" s="55"/>
      <c r="Q2753" s="49" t="s">
        <v>1168</v>
      </c>
      <c r="R2753" s="55"/>
      <c r="S2753" s="55"/>
      <c r="T2753" s="55"/>
      <c r="U2753" s="55"/>
      <c r="V2753" s="49" t="s">
        <v>14465</v>
      </c>
      <c r="W2753" s="55"/>
      <c r="X2753" s="86"/>
      <c r="Y2753" s="66"/>
      <c r="Z2753" s="81"/>
      <c r="AA2753" s="66"/>
      <c r="AB2753" s="66"/>
      <c r="AC2753" s="86"/>
      <c r="AD2753" s="66"/>
      <c r="AE2753" s="56"/>
      <c r="AF2753" s="137"/>
      <c r="AG2753" s="137"/>
      <c r="AH2753" s="66"/>
      <c r="AI2753" s="66"/>
      <c r="AJ2753" s="66"/>
      <c r="AK2753" s="66"/>
    </row>
    <row r="2754" ht="26.25" customHeight="1">
      <c r="A2754" s="40">
        <v>2593.0</v>
      </c>
      <c r="B2754" s="49" t="s">
        <v>14466</v>
      </c>
      <c r="C2754" s="49" t="s">
        <v>14467</v>
      </c>
      <c r="D2754" s="115">
        <v>34042.0</v>
      </c>
      <c r="E2754" s="94" t="s">
        <v>14468</v>
      </c>
      <c r="F2754" s="50" t="s">
        <v>101</v>
      </c>
      <c r="G2754" s="86"/>
      <c r="H2754" s="49" t="s">
        <v>14469</v>
      </c>
      <c r="I2754" s="49" t="s">
        <v>14469</v>
      </c>
      <c r="J2754" s="86"/>
      <c r="K2754" s="55"/>
      <c r="L2754" s="52">
        <v>8.5256489566E10</v>
      </c>
      <c r="M2754" s="53"/>
      <c r="N2754" s="86"/>
      <c r="O2754" s="40" t="s">
        <v>5</v>
      </c>
      <c r="P2754" s="55"/>
      <c r="Q2754" s="49" t="s">
        <v>1168</v>
      </c>
      <c r="R2754" s="55"/>
      <c r="S2754" s="55"/>
      <c r="T2754" s="55"/>
      <c r="U2754" s="55"/>
      <c r="V2754" s="49" t="s">
        <v>14470</v>
      </c>
      <c r="W2754" s="55"/>
      <c r="X2754" s="86"/>
      <c r="Y2754" s="66"/>
      <c r="Z2754" s="81"/>
      <c r="AA2754" s="66"/>
      <c r="AB2754" s="66"/>
      <c r="AC2754" s="86"/>
      <c r="AD2754" s="66"/>
      <c r="AE2754" s="56"/>
      <c r="AF2754" s="137"/>
      <c r="AG2754" s="137"/>
      <c r="AH2754" s="66"/>
      <c r="AI2754" s="66"/>
      <c r="AJ2754" s="66"/>
      <c r="AK2754" s="66"/>
    </row>
    <row r="2755" ht="26.25" customHeight="1">
      <c r="A2755" s="10">
        <f t="shared" ref="A2755:A2756" si="13">A2754+1</f>
        <v>2594</v>
      </c>
      <c r="B2755" s="66" t="s">
        <v>14461</v>
      </c>
      <c r="C2755" s="66" t="s">
        <v>14462</v>
      </c>
      <c r="D2755" s="61">
        <v>32295.0</v>
      </c>
      <c r="E2755" s="61"/>
      <c r="F2755" s="78" t="s">
        <v>101</v>
      </c>
      <c r="G2755" s="86"/>
      <c r="H2755" s="66" t="s">
        <v>14463</v>
      </c>
      <c r="I2755" s="66" t="s">
        <v>14464</v>
      </c>
      <c r="J2755" s="86"/>
      <c r="K2755" s="66"/>
      <c r="L2755" s="92">
        <v>8.2277088871E10</v>
      </c>
      <c r="M2755" s="81"/>
      <c r="N2755" s="86"/>
      <c r="O2755" s="81" t="s">
        <v>717</v>
      </c>
      <c r="P2755" s="66"/>
      <c r="Q2755" s="66" t="s">
        <v>1168</v>
      </c>
      <c r="R2755" s="66"/>
      <c r="S2755" s="66"/>
      <c r="T2755" s="66"/>
      <c r="U2755" s="66"/>
      <c r="V2755" s="66" t="s">
        <v>14465</v>
      </c>
      <c r="W2755" s="66"/>
      <c r="X2755" s="86"/>
      <c r="Y2755" s="56"/>
      <c r="Z2755" s="48"/>
      <c r="AA2755" s="56"/>
      <c r="AB2755" s="56"/>
      <c r="AC2755" s="93"/>
      <c r="AD2755" s="56"/>
      <c r="AE2755" s="56"/>
      <c r="AF2755" s="137"/>
      <c r="AG2755" s="137"/>
      <c r="AH2755" s="66"/>
      <c r="AI2755" s="66"/>
      <c r="AJ2755" s="66"/>
      <c r="AK2755" s="66"/>
    </row>
    <row r="2756" ht="26.25" customHeight="1">
      <c r="A2756" s="10">
        <f t="shared" si="13"/>
        <v>2595</v>
      </c>
      <c r="B2756" s="66" t="s">
        <v>14466</v>
      </c>
      <c r="C2756" s="66" t="s">
        <v>14467</v>
      </c>
      <c r="D2756" s="61">
        <v>34042.0</v>
      </c>
      <c r="E2756" s="62" t="s">
        <v>14468</v>
      </c>
      <c r="F2756" s="78" t="s">
        <v>101</v>
      </c>
      <c r="G2756" s="86"/>
      <c r="H2756" s="66" t="s">
        <v>14469</v>
      </c>
      <c r="I2756" s="66" t="s">
        <v>14469</v>
      </c>
      <c r="J2756" s="86"/>
      <c r="K2756" s="66"/>
      <c r="L2756" s="92">
        <v>8.5256489566E10</v>
      </c>
      <c r="M2756" s="81"/>
      <c r="N2756" s="86"/>
      <c r="O2756" s="81" t="s">
        <v>5</v>
      </c>
      <c r="P2756" s="66"/>
      <c r="Q2756" s="66" t="s">
        <v>1168</v>
      </c>
      <c r="R2756" s="66"/>
      <c r="S2756" s="66"/>
      <c r="T2756" s="66"/>
      <c r="U2756" s="66"/>
      <c r="V2756" s="66" t="s">
        <v>14470</v>
      </c>
      <c r="W2756" s="66"/>
      <c r="X2756" s="86"/>
      <c r="Y2756" s="56"/>
      <c r="Z2756" s="48"/>
      <c r="AA2756" s="56"/>
      <c r="AB2756" s="56"/>
      <c r="AC2756" s="93"/>
      <c r="AD2756" s="56"/>
      <c r="AE2756" s="56"/>
      <c r="AF2756" s="137"/>
      <c r="AG2756" s="137"/>
      <c r="AH2756" s="66"/>
      <c r="AI2756" s="66"/>
      <c r="AJ2756" s="66"/>
      <c r="AK2756" s="66"/>
    </row>
    <row r="2757" ht="26.25" customHeight="1">
      <c r="A2757" s="40">
        <v>2594.0</v>
      </c>
      <c r="B2757" s="49" t="s">
        <v>14471</v>
      </c>
      <c r="C2757" s="49" t="s">
        <v>14472</v>
      </c>
      <c r="D2757" s="115">
        <v>37084.0</v>
      </c>
      <c r="E2757" s="131">
        <v>37232.0</v>
      </c>
      <c r="F2757" s="50" t="s">
        <v>101</v>
      </c>
      <c r="G2757" s="86"/>
      <c r="H2757" s="49" t="s">
        <v>14473</v>
      </c>
      <c r="I2757" s="49" t="s">
        <v>14397</v>
      </c>
      <c r="J2757" s="86"/>
      <c r="K2757" s="55"/>
      <c r="L2757" s="52">
        <v>8.2180483029E10</v>
      </c>
      <c r="M2757" s="53"/>
      <c r="N2757" s="86"/>
      <c r="O2757" s="40" t="s">
        <v>717</v>
      </c>
      <c r="P2757" s="55"/>
      <c r="Q2757" s="50" t="s">
        <v>139</v>
      </c>
      <c r="R2757" s="55"/>
      <c r="S2757" s="55"/>
      <c r="T2757" s="55"/>
      <c r="U2757" s="55"/>
      <c r="V2757" s="49" t="s">
        <v>14474</v>
      </c>
      <c r="W2757" s="55"/>
      <c r="X2757" s="86"/>
      <c r="Y2757" s="66"/>
      <c r="Z2757" s="81"/>
      <c r="AA2757" s="66"/>
      <c r="AB2757" s="66"/>
      <c r="AC2757" s="86"/>
      <c r="AD2757" s="66"/>
      <c r="AE2757" s="56"/>
      <c r="AF2757" s="137"/>
      <c r="AG2757" s="137"/>
      <c r="AH2757" s="66"/>
      <c r="AI2757" s="66"/>
      <c r="AJ2757" s="66"/>
      <c r="AK2757" s="66"/>
    </row>
    <row r="2758" ht="26.25" customHeight="1">
      <c r="A2758" s="40">
        <v>2595.0</v>
      </c>
      <c r="B2758" s="49" t="s">
        <v>14475</v>
      </c>
      <c r="C2758" s="49" t="s">
        <v>14476</v>
      </c>
      <c r="D2758" s="115">
        <v>33864.0</v>
      </c>
      <c r="E2758" s="94" t="s">
        <v>14477</v>
      </c>
      <c r="F2758" s="50" t="s">
        <v>101</v>
      </c>
      <c r="G2758" s="86"/>
      <c r="H2758" s="49" t="s">
        <v>14478</v>
      </c>
      <c r="I2758" s="49" t="s">
        <v>14479</v>
      </c>
      <c r="J2758" s="86"/>
      <c r="K2758" s="55"/>
      <c r="L2758" s="52">
        <v>8.2339073669E10</v>
      </c>
      <c r="M2758" s="53"/>
      <c r="N2758" s="86"/>
      <c r="O2758" s="40" t="s">
        <v>717</v>
      </c>
      <c r="P2758" s="55"/>
      <c r="Q2758" s="49" t="s">
        <v>1168</v>
      </c>
      <c r="R2758" s="55"/>
      <c r="S2758" s="55"/>
      <c r="T2758" s="55"/>
      <c r="U2758" s="55"/>
      <c r="V2758" s="49" t="s">
        <v>14480</v>
      </c>
      <c r="W2758" s="55"/>
      <c r="X2758" s="86"/>
      <c r="Y2758" s="66"/>
      <c r="Z2758" s="81"/>
      <c r="AA2758" s="66"/>
      <c r="AB2758" s="66"/>
      <c r="AC2758" s="86"/>
      <c r="AD2758" s="66"/>
      <c r="AE2758" s="56"/>
      <c r="AF2758" s="139"/>
      <c r="AG2758" s="139"/>
      <c r="AH2758" s="140"/>
      <c r="AI2758" s="140"/>
      <c r="AJ2758" s="140"/>
      <c r="AK2758" s="140"/>
    </row>
    <row r="2759" ht="26.25" customHeight="1">
      <c r="A2759" s="10">
        <f>A2758+1</f>
        <v>2596</v>
      </c>
      <c r="B2759" s="66" t="s">
        <v>14471</v>
      </c>
      <c r="C2759" s="66" t="s">
        <v>14472</v>
      </c>
      <c r="D2759" s="61">
        <v>37084.0</v>
      </c>
      <c r="E2759" s="61"/>
      <c r="F2759" s="78" t="s">
        <v>101</v>
      </c>
      <c r="G2759" s="86"/>
      <c r="H2759" s="66" t="s">
        <v>14473</v>
      </c>
      <c r="I2759" s="66" t="s">
        <v>14397</v>
      </c>
      <c r="J2759" s="86"/>
      <c r="K2759" s="66"/>
      <c r="L2759" s="92">
        <v>8.2180483029E10</v>
      </c>
      <c r="M2759" s="138"/>
      <c r="N2759" s="86"/>
      <c r="O2759" s="81" t="s">
        <v>717</v>
      </c>
      <c r="P2759" s="66"/>
      <c r="Q2759" s="78" t="s">
        <v>139</v>
      </c>
      <c r="R2759" s="66"/>
      <c r="S2759" s="66"/>
      <c r="T2759" s="66"/>
      <c r="U2759" s="66"/>
      <c r="V2759" s="66" t="s">
        <v>14474</v>
      </c>
      <c r="W2759" s="66"/>
      <c r="X2759" s="86"/>
      <c r="Y2759" s="56"/>
      <c r="Z2759" s="48"/>
      <c r="AA2759" s="56"/>
      <c r="AB2759" s="56"/>
      <c r="AC2759" s="93"/>
      <c r="AD2759" s="56"/>
      <c r="AE2759" s="56"/>
      <c r="AF2759" s="139"/>
      <c r="AG2759" s="139"/>
      <c r="AH2759" s="140"/>
      <c r="AI2759" s="140"/>
      <c r="AJ2759" s="140"/>
      <c r="AK2759" s="140"/>
    </row>
    <row r="2760" ht="26.25" customHeight="1">
      <c r="A2760" s="40">
        <v>2596.0</v>
      </c>
      <c r="B2760" s="49" t="s">
        <v>14481</v>
      </c>
      <c r="C2760" s="49" t="s">
        <v>14482</v>
      </c>
      <c r="D2760" s="115">
        <v>36032.0</v>
      </c>
      <c r="E2760" s="94" t="s">
        <v>14483</v>
      </c>
      <c r="F2760" s="50" t="s">
        <v>119</v>
      </c>
      <c r="G2760" s="86"/>
      <c r="H2760" s="49" t="s">
        <v>14484</v>
      </c>
      <c r="I2760" s="49" t="s">
        <v>2873</v>
      </c>
      <c r="J2760" s="86"/>
      <c r="K2760" s="55"/>
      <c r="L2760" s="52">
        <v>8.9521828935E10</v>
      </c>
      <c r="M2760" s="53"/>
      <c r="N2760" s="86"/>
      <c r="O2760" s="40" t="s">
        <v>717</v>
      </c>
      <c r="P2760" s="55"/>
      <c r="Q2760" s="50" t="s">
        <v>139</v>
      </c>
      <c r="R2760" s="55"/>
      <c r="S2760" s="55"/>
      <c r="T2760" s="55"/>
      <c r="U2760" s="55"/>
      <c r="V2760" s="49" t="s">
        <v>1244</v>
      </c>
      <c r="W2760" s="55"/>
      <c r="X2760" s="86"/>
      <c r="Y2760" s="66"/>
      <c r="Z2760" s="81"/>
      <c r="AA2760" s="66"/>
      <c r="AB2760" s="66"/>
      <c r="AC2760" s="86"/>
      <c r="AD2760" s="66"/>
      <c r="AE2760" s="56"/>
      <c r="AF2760" s="139"/>
      <c r="AG2760" s="139"/>
      <c r="AH2760" s="140"/>
      <c r="AI2760" s="140"/>
      <c r="AJ2760" s="140"/>
      <c r="AK2760" s="140"/>
    </row>
    <row r="2761" ht="26.25" customHeight="1">
      <c r="A2761" s="10">
        <f t="shared" ref="A2761:A2762" si="14">A2760+1</f>
        <v>2597</v>
      </c>
      <c r="B2761" s="66" t="s">
        <v>14475</v>
      </c>
      <c r="C2761" s="66" t="s">
        <v>14476</v>
      </c>
      <c r="D2761" s="61">
        <v>33864.0</v>
      </c>
      <c r="E2761" s="62" t="s">
        <v>14477</v>
      </c>
      <c r="F2761" s="78" t="s">
        <v>101</v>
      </c>
      <c r="G2761" s="86"/>
      <c r="H2761" s="66" t="s">
        <v>14478</v>
      </c>
      <c r="I2761" s="66" t="s">
        <v>14479</v>
      </c>
      <c r="J2761" s="86"/>
      <c r="K2761" s="66"/>
      <c r="L2761" s="92">
        <v>8.2339073669E10</v>
      </c>
      <c r="M2761" s="138"/>
      <c r="N2761" s="86"/>
      <c r="O2761" s="81" t="s">
        <v>717</v>
      </c>
      <c r="P2761" s="66"/>
      <c r="Q2761" s="66" t="s">
        <v>1168</v>
      </c>
      <c r="R2761" s="66"/>
      <c r="S2761" s="66"/>
      <c r="T2761" s="66"/>
      <c r="U2761" s="66"/>
      <c r="V2761" s="66" t="s">
        <v>14480</v>
      </c>
      <c r="W2761" s="66"/>
      <c r="X2761" s="86"/>
      <c r="Y2761" s="56"/>
      <c r="Z2761" s="48"/>
      <c r="AA2761" s="56"/>
      <c r="AB2761" s="56"/>
      <c r="AC2761" s="93"/>
      <c r="AD2761" s="56"/>
      <c r="AE2761" s="56"/>
      <c r="AF2761" s="139"/>
      <c r="AG2761" s="139"/>
      <c r="AH2761" s="140"/>
      <c r="AI2761" s="140"/>
      <c r="AJ2761" s="140"/>
      <c r="AK2761" s="140"/>
    </row>
    <row r="2762" ht="26.25" customHeight="1">
      <c r="A2762" s="10">
        <f t="shared" si="14"/>
        <v>2598</v>
      </c>
      <c r="B2762" s="66" t="s">
        <v>14481</v>
      </c>
      <c r="C2762" s="66" t="s">
        <v>14482</v>
      </c>
      <c r="D2762" s="61">
        <v>36032.0</v>
      </c>
      <c r="E2762" s="62" t="s">
        <v>14483</v>
      </c>
      <c r="F2762" s="78" t="s">
        <v>119</v>
      </c>
      <c r="G2762" s="86"/>
      <c r="H2762" s="66" t="s">
        <v>14484</v>
      </c>
      <c r="I2762" s="66" t="s">
        <v>2873</v>
      </c>
      <c r="J2762" s="86"/>
      <c r="K2762" s="66"/>
      <c r="L2762" s="92">
        <v>8.9521828935E10</v>
      </c>
      <c r="M2762" s="138"/>
      <c r="N2762" s="86"/>
      <c r="O2762" s="81" t="s">
        <v>717</v>
      </c>
      <c r="P2762" s="66"/>
      <c r="Q2762" s="78" t="s">
        <v>139</v>
      </c>
      <c r="R2762" s="66"/>
      <c r="S2762" s="66"/>
      <c r="T2762" s="66"/>
      <c r="U2762" s="66"/>
      <c r="V2762" s="66" t="s">
        <v>1244</v>
      </c>
      <c r="W2762" s="66"/>
      <c r="X2762" s="86"/>
      <c r="Y2762" s="56"/>
      <c r="Z2762" s="48"/>
      <c r="AA2762" s="56"/>
      <c r="AB2762" s="56"/>
      <c r="AC2762" s="93"/>
      <c r="AD2762" s="56"/>
      <c r="AE2762" s="56"/>
      <c r="AF2762" s="139"/>
      <c r="AG2762" s="139"/>
      <c r="AH2762" s="140"/>
      <c r="AI2762" s="140"/>
      <c r="AJ2762" s="140"/>
      <c r="AK2762" s="140"/>
    </row>
    <row r="2763" ht="26.25" customHeight="1">
      <c r="A2763" s="40">
        <v>2597.0</v>
      </c>
      <c r="B2763" s="49" t="s">
        <v>14485</v>
      </c>
      <c r="C2763" s="49" t="s">
        <v>14486</v>
      </c>
      <c r="D2763" s="115">
        <v>44681.0</v>
      </c>
      <c r="E2763" s="94" t="s">
        <v>14487</v>
      </c>
      <c r="F2763" s="50" t="s">
        <v>101</v>
      </c>
      <c r="G2763" s="86"/>
      <c r="H2763" s="49" t="s">
        <v>14488</v>
      </c>
      <c r="I2763" s="49" t="s">
        <v>14489</v>
      </c>
      <c r="J2763" s="86"/>
      <c r="K2763" s="55"/>
      <c r="L2763" s="52">
        <v>46801.0</v>
      </c>
      <c r="M2763" s="53"/>
      <c r="N2763" s="86"/>
      <c r="O2763" s="40" t="s">
        <v>717</v>
      </c>
      <c r="P2763" s="55"/>
      <c r="Q2763" s="50" t="s">
        <v>139</v>
      </c>
      <c r="R2763" s="55"/>
      <c r="S2763" s="55"/>
      <c r="T2763" s="55"/>
      <c r="U2763" s="55"/>
      <c r="V2763" s="49" t="s">
        <v>14490</v>
      </c>
      <c r="W2763" s="55"/>
      <c r="X2763" s="86"/>
      <c r="Y2763" s="66"/>
      <c r="Z2763" s="81"/>
      <c r="AA2763" s="66"/>
      <c r="AB2763" s="66"/>
      <c r="AC2763" s="86"/>
      <c r="AD2763" s="66"/>
      <c r="AE2763" s="56"/>
      <c r="AF2763" s="139"/>
      <c r="AG2763" s="139"/>
      <c r="AH2763" s="140"/>
      <c r="AI2763" s="140"/>
      <c r="AJ2763" s="140"/>
      <c r="AK2763" s="140"/>
    </row>
    <row r="2764" ht="26.25" customHeight="1">
      <c r="A2764" s="40">
        <v>2598.0</v>
      </c>
      <c r="B2764" s="66"/>
      <c r="C2764" s="49" t="s">
        <v>14491</v>
      </c>
      <c r="D2764" s="115">
        <v>32106.0</v>
      </c>
      <c r="E2764" s="94" t="s">
        <v>14492</v>
      </c>
      <c r="F2764" s="50" t="s">
        <v>119</v>
      </c>
      <c r="G2764" s="49" t="s">
        <v>102</v>
      </c>
      <c r="H2764" s="49" t="s">
        <v>14493</v>
      </c>
      <c r="I2764" s="49" t="s">
        <v>2958</v>
      </c>
      <c r="J2764" s="49" t="s">
        <v>16</v>
      </c>
      <c r="K2764" s="49" t="s">
        <v>105</v>
      </c>
      <c r="L2764" s="52">
        <v>8.16234756E8</v>
      </c>
      <c r="M2764" s="53">
        <v>8.1252202018E10</v>
      </c>
      <c r="N2764" s="49" t="s">
        <v>14494</v>
      </c>
      <c r="O2764" s="40" t="s">
        <v>137</v>
      </c>
      <c r="P2764" s="49" t="s">
        <v>294</v>
      </c>
      <c r="Q2764" s="49" t="s">
        <v>588</v>
      </c>
      <c r="R2764" s="49" t="s">
        <v>1487</v>
      </c>
      <c r="S2764" s="49" t="s">
        <v>14495</v>
      </c>
      <c r="T2764" s="68">
        <v>0.0</v>
      </c>
      <c r="U2764" s="49" t="s">
        <v>14496</v>
      </c>
      <c r="V2764" s="49" t="s">
        <v>14497</v>
      </c>
      <c r="W2764" s="49" t="s">
        <v>1901</v>
      </c>
      <c r="X2764" s="49" t="s">
        <v>14498</v>
      </c>
      <c r="Y2764" s="65" t="s">
        <v>14499</v>
      </c>
      <c r="Z2764" s="49" t="s">
        <v>14500</v>
      </c>
      <c r="AA2764" s="65" t="s">
        <v>14501</v>
      </c>
      <c r="AB2764" s="65" t="s">
        <v>14502</v>
      </c>
      <c r="AC2764" s="49" t="s">
        <v>14503</v>
      </c>
      <c r="AD2764" s="65" t="s">
        <v>14504</v>
      </c>
      <c r="AE2764" s="56"/>
      <c r="AF2764" s="139"/>
      <c r="AG2764" s="139"/>
      <c r="AH2764" s="140"/>
      <c r="AI2764" s="140"/>
      <c r="AJ2764" s="140"/>
      <c r="AK2764" s="140"/>
    </row>
    <row r="2765" ht="26.25" customHeight="1">
      <c r="A2765" s="10">
        <f t="shared" ref="A2765:A2766" si="15">A2764+1</f>
        <v>2599</v>
      </c>
      <c r="B2765" s="66" t="s">
        <v>14485</v>
      </c>
      <c r="C2765" s="66" t="s">
        <v>14486</v>
      </c>
      <c r="D2765" s="61">
        <v>44681.0</v>
      </c>
      <c r="E2765" s="62" t="s">
        <v>14487</v>
      </c>
      <c r="F2765" s="78" t="s">
        <v>101</v>
      </c>
      <c r="G2765" s="86"/>
      <c r="H2765" s="66" t="s">
        <v>14488</v>
      </c>
      <c r="I2765" s="66" t="s">
        <v>14489</v>
      </c>
      <c r="J2765" s="86"/>
      <c r="K2765" s="66"/>
      <c r="L2765" s="92">
        <v>46801.0</v>
      </c>
      <c r="M2765" s="138"/>
      <c r="N2765" s="86"/>
      <c r="O2765" s="81" t="s">
        <v>717</v>
      </c>
      <c r="P2765" s="66"/>
      <c r="Q2765" s="78" t="s">
        <v>139</v>
      </c>
      <c r="R2765" s="66"/>
      <c r="S2765" s="66"/>
      <c r="T2765" s="66"/>
      <c r="U2765" s="66"/>
      <c r="V2765" s="66" t="s">
        <v>14490</v>
      </c>
      <c r="W2765" s="66"/>
      <c r="X2765" s="86"/>
      <c r="Y2765" s="56"/>
      <c r="Z2765" s="48"/>
      <c r="AA2765" s="56"/>
      <c r="AB2765" s="56"/>
      <c r="AC2765" s="93"/>
      <c r="AD2765" s="56"/>
      <c r="AE2765" s="56"/>
      <c r="AF2765" s="139"/>
      <c r="AG2765" s="139"/>
      <c r="AH2765" s="140"/>
      <c r="AI2765" s="140"/>
      <c r="AJ2765" s="140"/>
      <c r="AK2765" s="140"/>
    </row>
    <row r="2766" ht="26.25" customHeight="1">
      <c r="A2766" s="10">
        <f t="shared" si="15"/>
        <v>2600</v>
      </c>
      <c r="B2766" s="56"/>
      <c r="C2766" s="66" t="s">
        <v>14491</v>
      </c>
      <c r="D2766" s="61">
        <v>32106.0</v>
      </c>
      <c r="E2766" s="62" t="s">
        <v>14492</v>
      </c>
      <c r="F2766" s="78" t="s">
        <v>119</v>
      </c>
      <c r="G2766" s="66" t="s">
        <v>102</v>
      </c>
      <c r="H2766" s="66" t="s">
        <v>14493</v>
      </c>
      <c r="I2766" s="66" t="s">
        <v>2958</v>
      </c>
      <c r="J2766" s="66" t="s">
        <v>16</v>
      </c>
      <c r="K2766" s="66" t="s">
        <v>105</v>
      </c>
      <c r="L2766" s="92">
        <v>8.16234756E8</v>
      </c>
      <c r="M2766" s="138">
        <v>8.1252202018E10</v>
      </c>
      <c r="N2766" s="66" t="s">
        <v>14494</v>
      </c>
      <c r="O2766" s="81" t="s">
        <v>137</v>
      </c>
      <c r="P2766" s="66" t="s">
        <v>294</v>
      </c>
      <c r="Q2766" s="66" t="s">
        <v>588</v>
      </c>
      <c r="R2766" s="66" t="s">
        <v>1487</v>
      </c>
      <c r="S2766" s="66" t="s">
        <v>14495</v>
      </c>
      <c r="T2766" s="64">
        <v>0.0</v>
      </c>
      <c r="U2766" s="66" t="s">
        <v>14496</v>
      </c>
      <c r="V2766" s="66" t="s">
        <v>14505</v>
      </c>
      <c r="W2766" s="66" t="s">
        <v>1901</v>
      </c>
      <c r="X2766" s="66" t="s">
        <v>14498</v>
      </c>
      <c r="Y2766" s="82" t="s">
        <v>14499</v>
      </c>
      <c r="Z2766" s="66" t="s">
        <v>14500</v>
      </c>
      <c r="AA2766" s="82" t="s">
        <v>14501</v>
      </c>
      <c r="AB2766" s="82" t="s">
        <v>14502</v>
      </c>
      <c r="AC2766" s="66" t="s">
        <v>14503</v>
      </c>
      <c r="AD2766" s="82" t="s">
        <v>14504</v>
      </c>
      <c r="AE2766" s="56"/>
      <c r="AF2766" s="139"/>
      <c r="AG2766" s="139"/>
      <c r="AH2766" s="140"/>
      <c r="AI2766" s="140"/>
      <c r="AJ2766" s="140"/>
      <c r="AK2766" s="140"/>
    </row>
    <row r="2767" ht="26.25" customHeight="1">
      <c r="A2767" s="40">
        <v>2599.0</v>
      </c>
      <c r="B2767" s="66"/>
      <c r="C2767" s="49" t="s">
        <v>14506</v>
      </c>
      <c r="D2767" s="115">
        <v>36123.0</v>
      </c>
      <c r="E2767" s="94" t="s">
        <v>14507</v>
      </c>
      <c r="F2767" s="50" t="s">
        <v>101</v>
      </c>
      <c r="G2767" s="49" t="s">
        <v>102</v>
      </c>
      <c r="H2767" s="49" t="s">
        <v>14508</v>
      </c>
      <c r="I2767" s="49" t="s">
        <v>383</v>
      </c>
      <c r="J2767" s="49" t="s">
        <v>16</v>
      </c>
      <c r="K2767" s="49" t="s">
        <v>105</v>
      </c>
      <c r="L2767" s="52">
        <v>8.1541078463E10</v>
      </c>
      <c r="M2767" s="53">
        <v>8.5640651019E10</v>
      </c>
      <c r="N2767" s="49" t="s">
        <v>14509</v>
      </c>
      <c r="O2767" s="40" t="s">
        <v>106</v>
      </c>
      <c r="P2767" s="49" t="s">
        <v>123</v>
      </c>
      <c r="Q2767" s="49" t="s">
        <v>588</v>
      </c>
      <c r="R2767" s="49" t="s">
        <v>589</v>
      </c>
      <c r="S2767" s="55"/>
      <c r="T2767" s="49" t="s">
        <v>308</v>
      </c>
      <c r="U2767" s="49" t="s">
        <v>14510</v>
      </c>
      <c r="V2767" s="49" t="s">
        <v>14511</v>
      </c>
      <c r="W2767" s="49" t="s">
        <v>593</v>
      </c>
      <c r="X2767" s="49" t="s">
        <v>14512</v>
      </c>
      <c r="Y2767" s="65" t="s">
        <v>14513</v>
      </c>
      <c r="Z2767" s="55"/>
      <c r="AA2767" s="65" t="s">
        <v>14514</v>
      </c>
      <c r="AB2767" s="65" t="s">
        <v>14515</v>
      </c>
      <c r="AC2767" s="49" t="s">
        <v>14516</v>
      </c>
      <c r="AD2767" s="65" t="s">
        <v>14517</v>
      </c>
      <c r="AE2767" s="56"/>
      <c r="AF2767" s="139"/>
      <c r="AG2767" s="139"/>
      <c r="AH2767" s="140"/>
      <c r="AI2767" s="140"/>
      <c r="AJ2767" s="140"/>
      <c r="AK2767" s="140"/>
    </row>
    <row r="2768" ht="26.25" customHeight="1">
      <c r="A2768" s="10">
        <f>A2767+1</f>
        <v>2600</v>
      </c>
      <c r="B2768" s="56"/>
      <c r="C2768" s="66" t="s">
        <v>14506</v>
      </c>
      <c r="D2768" s="61">
        <v>36123.0</v>
      </c>
      <c r="E2768" s="62" t="s">
        <v>14507</v>
      </c>
      <c r="F2768" s="78" t="s">
        <v>101</v>
      </c>
      <c r="G2768" s="66" t="s">
        <v>102</v>
      </c>
      <c r="H2768" s="66" t="s">
        <v>14508</v>
      </c>
      <c r="I2768" s="66" t="s">
        <v>383</v>
      </c>
      <c r="J2768" s="66" t="s">
        <v>16</v>
      </c>
      <c r="K2768" s="66" t="s">
        <v>105</v>
      </c>
      <c r="L2768" s="92">
        <v>8.1541078463E10</v>
      </c>
      <c r="M2768" s="138">
        <v>8.5640651019E10</v>
      </c>
      <c r="N2768" s="66" t="s">
        <v>14509</v>
      </c>
      <c r="O2768" s="81" t="s">
        <v>106</v>
      </c>
      <c r="P2768" s="66" t="s">
        <v>123</v>
      </c>
      <c r="Q2768" s="66" t="s">
        <v>588</v>
      </c>
      <c r="R2768" s="66" t="s">
        <v>589</v>
      </c>
      <c r="S2768" s="66"/>
      <c r="T2768" s="66" t="s">
        <v>308</v>
      </c>
      <c r="U2768" s="66" t="s">
        <v>14510</v>
      </c>
      <c r="V2768" s="66" t="s">
        <v>14511</v>
      </c>
      <c r="W2768" s="66" t="s">
        <v>593</v>
      </c>
      <c r="X2768" s="66" t="s">
        <v>14512</v>
      </c>
      <c r="Y2768" s="82" t="s">
        <v>14513</v>
      </c>
      <c r="Z2768" s="66"/>
      <c r="AA2768" s="82" t="s">
        <v>14514</v>
      </c>
      <c r="AB2768" s="82" t="s">
        <v>14515</v>
      </c>
      <c r="AC2768" s="66" t="s">
        <v>14516</v>
      </c>
      <c r="AD2768" s="82" t="s">
        <v>14517</v>
      </c>
      <c r="AE2768" s="56"/>
      <c r="AF2768" s="139"/>
      <c r="AG2768" s="139"/>
      <c r="AH2768" s="140"/>
      <c r="AI2768" s="140"/>
      <c r="AJ2768" s="140"/>
      <c r="AK2768" s="140"/>
    </row>
    <row r="2769" ht="26.25" customHeight="1">
      <c r="A2769" s="40">
        <v>2600.0</v>
      </c>
      <c r="B2769" s="66"/>
      <c r="C2769" s="49" t="s">
        <v>14518</v>
      </c>
      <c r="D2769" s="115">
        <v>34880.0</v>
      </c>
      <c r="E2769" s="94" t="s">
        <v>14519</v>
      </c>
      <c r="F2769" s="50" t="s">
        <v>119</v>
      </c>
      <c r="G2769" s="49" t="s">
        <v>102</v>
      </c>
      <c r="H2769" s="49" t="s">
        <v>14520</v>
      </c>
      <c r="I2769" s="49" t="s">
        <v>2933</v>
      </c>
      <c r="J2769" s="49" t="s">
        <v>24</v>
      </c>
      <c r="K2769" s="49" t="s">
        <v>314</v>
      </c>
      <c r="L2769" s="52">
        <v>8.579440179E10</v>
      </c>
      <c r="M2769" s="53">
        <v>8.5728274793E10</v>
      </c>
      <c r="N2769" s="49" t="s">
        <v>14521</v>
      </c>
      <c r="O2769" s="40" t="s">
        <v>106</v>
      </c>
      <c r="P2769" s="49" t="s">
        <v>123</v>
      </c>
      <c r="Q2769" s="49" t="s">
        <v>139</v>
      </c>
      <c r="R2769" s="49" t="s">
        <v>158</v>
      </c>
      <c r="S2769" s="49" t="s">
        <v>14522</v>
      </c>
      <c r="T2769" s="49" t="s">
        <v>9251</v>
      </c>
      <c r="U2769" s="49" t="s">
        <v>14523</v>
      </c>
      <c r="V2769" s="49" t="s">
        <v>14524</v>
      </c>
      <c r="W2769" s="49" t="s">
        <v>593</v>
      </c>
      <c r="X2769" s="49" t="s">
        <v>14525</v>
      </c>
      <c r="Y2769" s="65" t="s">
        <v>14526</v>
      </c>
      <c r="Z2769" s="49" t="s">
        <v>1244</v>
      </c>
      <c r="AA2769" s="65" t="s">
        <v>14527</v>
      </c>
      <c r="AB2769" s="65" t="s">
        <v>14528</v>
      </c>
      <c r="AC2769" s="49" t="s">
        <v>14529</v>
      </c>
      <c r="AD2769" s="65" t="s">
        <v>14530</v>
      </c>
      <c r="AE2769" s="56"/>
      <c r="AF2769" s="139"/>
      <c r="AG2769" s="139"/>
      <c r="AH2769" s="140"/>
      <c r="AI2769" s="140"/>
      <c r="AJ2769" s="140"/>
      <c r="AK2769" s="140"/>
    </row>
    <row r="2770" ht="26.25" customHeight="1">
      <c r="A2770" s="10">
        <f>A2769+1</f>
        <v>2601</v>
      </c>
      <c r="B2770" s="56"/>
      <c r="C2770" s="66" t="s">
        <v>14518</v>
      </c>
      <c r="D2770" s="61">
        <v>34880.0</v>
      </c>
      <c r="E2770" s="62" t="s">
        <v>14519</v>
      </c>
      <c r="F2770" s="78" t="s">
        <v>119</v>
      </c>
      <c r="G2770" s="66" t="s">
        <v>102</v>
      </c>
      <c r="H2770" s="66" t="s">
        <v>14520</v>
      </c>
      <c r="I2770" s="66" t="s">
        <v>2933</v>
      </c>
      <c r="J2770" s="66" t="s">
        <v>24</v>
      </c>
      <c r="K2770" s="66" t="s">
        <v>314</v>
      </c>
      <c r="L2770" s="92">
        <v>8.579440179E10</v>
      </c>
      <c r="M2770" s="138">
        <v>8.5728274793E10</v>
      </c>
      <c r="N2770" s="66" t="s">
        <v>14521</v>
      </c>
      <c r="O2770" s="81" t="s">
        <v>106</v>
      </c>
      <c r="P2770" s="66" t="s">
        <v>123</v>
      </c>
      <c r="Q2770" s="66" t="s">
        <v>139</v>
      </c>
      <c r="R2770" s="66" t="s">
        <v>158</v>
      </c>
      <c r="S2770" s="66" t="s">
        <v>14522</v>
      </c>
      <c r="T2770" s="66" t="s">
        <v>9251</v>
      </c>
      <c r="U2770" s="66" t="s">
        <v>14523</v>
      </c>
      <c r="V2770" s="66" t="s">
        <v>14524</v>
      </c>
      <c r="W2770" s="66" t="s">
        <v>593</v>
      </c>
      <c r="X2770" s="66" t="s">
        <v>14525</v>
      </c>
      <c r="Y2770" s="82" t="s">
        <v>14526</v>
      </c>
      <c r="Z2770" s="66" t="s">
        <v>1244</v>
      </c>
      <c r="AA2770" s="82" t="s">
        <v>14527</v>
      </c>
      <c r="AB2770" s="82" t="s">
        <v>14528</v>
      </c>
      <c r="AC2770" s="66" t="s">
        <v>14529</v>
      </c>
      <c r="AD2770" s="82" t="s">
        <v>14530</v>
      </c>
      <c r="AE2770" s="56"/>
      <c r="AF2770" s="139"/>
      <c r="AG2770" s="139"/>
      <c r="AH2770" s="140"/>
      <c r="AI2770" s="140"/>
      <c r="AJ2770" s="140"/>
      <c r="AK2770" s="140"/>
    </row>
    <row r="2771" ht="26.25" customHeight="1">
      <c r="A2771" s="40">
        <v>2601.0</v>
      </c>
      <c r="B2771" s="66"/>
      <c r="C2771" s="49" t="s">
        <v>14531</v>
      </c>
      <c r="D2771" s="115">
        <v>35356.0</v>
      </c>
      <c r="E2771" s="94" t="s">
        <v>5819</v>
      </c>
      <c r="F2771" s="50" t="s">
        <v>101</v>
      </c>
      <c r="G2771" s="49" t="s">
        <v>606</v>
      </c>
      <c r="H2771" s="49" t="s">
        <v>14532</v>
      </c>
      <c r="I2771" s="49" t="s">
        <v>14533</v>
      </c>
      <c r="J2771" s="49" t="s">
        <v>16</v>
      </c>
      <c r="K2771" s="49" t="s">
        <v>105</v>
      </c>
      <c r="L2771" s="52">
        <v>8.7851293885E10</v>
      </c>
      <c r="M2771" s="53">
        <v>8.1216850613E10</v>
      </c>
      <c r="N2771" s="49" t="s">
        <v>14534</v>
      </c>
      <c r="O2771" s="40" t="s">
        <v>106</v>
      </c>
      <c r="P2771" s="49" t="s">
        <v>123</v>
      </c>
      <c r="Q2771" s="49" t="s">
        <v>588</v>
      </c>
      <c r="R2771" s="49" t="s">
        <v>1487</v>
      </c>
      <c r="S2771" s="55"/>
      <c r="T2771" s="49" t="s">
        <v>308</v>
      </c>
      <c r="U2771" s="49" t="s">
        <v>14535</v>
      </c>
      <c r="V2771" s="49" t="s">
        <v>14536</v>
      </c>
      <c r="W2771" s="49" t="s">
        <v>159</v>
      </c>
      <c r="X2771" s="49" t="s">
        <v>14537</v>
      </c>
      <c r="Y2771" s="65" t="s">
        <v>14538</v>
      </c>
      <c r="Z2771" s="55"/>
      <c r="AA2771" s="65" t="s">
        <v>14539</v>
      </c>
      <c r="AB2771" s="65" t="s">
        <v>14540</v>
      </c>
      <c r="AC2771" s="49" t="s">
        <v>14541</v>
      </c>
      <c r="AD2771" s="65" t="s">
        <v>14542</v>
      </c>
      <c r="AE2771" s="56"/>
      <c r="AF2771" s="139"/>
      <c r="AG2771" s="139"/>
      <c r="AH2771" s="140"/>
      <c r="AI2771" s="140"/>
      <c r="AJ2771" s="140"/>
      <c r="AK2771" s="140"/>
    </row>
    <row r="2772" ht="26.25" customHeight="1">
      <c r="A2772" s="10">
        <f>A2771+1</f>
        <v>2602</v>
      </c>
      <c r="B2772" s="56"/>
      <c r="C2772" s="66" t="s">
        <v>14531</v>
      </c>
      <c r="D2772" s="61">
        <v>35356.0</v>
      </c>
      <c r="E2772" s="62" t="s">
        <v>5819</v>
      </c>
      <c r="F2772" s="78" t="s">
        <v>101</v>
      </c>
      <c r="G2772" s="66" t="s">
        <v>606</v>
      </c>
      <c r="H2772" s="66" t="s">
        <v>14532</v>
      </c>
      <c r="I2772" s="66" t="s">
        <v>14533</v>
      </c>
      <c r="J2772" s="66" t="s">
        <v>16</v>
      </c>
      <c r="K2772" s="66" t="s">
        <v>105</v>
      </c>
      <c r="L2772" s="92">
        <v>8.7851293885E10</v>
      </c>
      <c r="M2772" s="138">
        <v>8.1216850613E10</v>
      </c>
      <c r="N2772" s="66" t="s">
        <v>14534</v>
      </c>
      <c r="O2772" s="81" t="s">
        <v>106</v>
      </c>
      <c r="P2772" s="66" t="s">
        <v>123</v>
      </c>
      <c r="Q2772" s="66" t="s">
        <v>588</v>
      </c>
      <c r="R2772" s="66" t="s">
        <v>1487</v>
      </c>
      <c r="S2772" s="66"/>
      <c r="T2772" s="66" t="s">
        <v>308</v>
      </c>
      <c r="U2772" s="66" t="s">
        <v>14535</v>
      </c>
      <c r="V2772" s="66" t="s">
        <v>14543</v>
      </c>
      <c r="W2772" s="66" t="s">
        <v>159</v>
      </c>
      <c r="X2772" s="66" t="s">
        <v>14537</v>
      </c>
      <c r="Y2772" s="82" t="s">
        <v>14538</v>
      </c>
      <c r="Z2772" s="66"/>
      <c r="AA2772" s="82" t="s">
        <v>14539</v>
      </c>
      <c r="AB2772" s="82" t="s">
        <v>14540</v>
      </c>
      <c r="AC2772" s="66" t="s">
        <v>14541</v>
      </c>
      <c r="AD2772" s="82" t="s">
        <v>14542</v>
      </c>
      <c r="AE2772" s="56"/>
      <c r="AF2772" s="139"/>
      <c r="AG2772" s="139"/>
      <c r="AH2772" s="140"/>
      <c r="AI2772" s="140"/>
      <c r="AJ2772" s="140"/>
      <c r="AK2772" s="140"/>
    </row>
    <row r="2773" ht="26.25" customHeight="1">
      <c r="A2773" s="40">
        <v>2602.0</v>
      </c>
      <c r="B2773" s="66"/>
      <c r="C2773" s="49" t="s">
        <v>14544</v>
      </c>
      <c r="D2773" s="115">
        <v>38244.0</v>
      </c>
      <c r="E2773" s="94" t="s">
        <v>14545</v>
      </c>
      <c r="F2773" s="50" t="s">
        <v>119</v>
      </c>
      <c r="G2773" s="49" t="s">
        <v>102</v>
      </c>
      <c r="H2773" s="49" t="s">
        <v>14546</v>
      </c>
      <c r="I2773" s="49" t="s">
        <v>11679</v>
      </c>
      <c r="J2773" s="49" t="s">
        <v>24</v>
      </c>
      <c r="K2773" s="49" t="s">
        <v>314</v>
      </c>
      <c r="L2773" s="52">
        <v>8.8225456629E10</v>
      </c>
      <c r="M2773" s="53">
        <v>8.5291320403E10</v>
      </c>
      <c r="N2773" s="49" t="s">
        <v>14547</v>
      </c>
      <c r="O2773" s="40" t="s">
        <v>106</v>
      </c>
      <c r="P2773" s="49" t="s">
        <v>123</v>
      </c>
      <c r="Q2773" s="49" t="s">
        <v>588</v>
      </c>
      <c r="R2773" s="49" t="s">
        <v>158</v>
      </c>
      <c r="S2773" s="55"/>
      <c r="T2773" s="49" t="s">
        <v>308</v>
      </c>
      <c r="U2773" s="49" t="s">
        <v>14548</v>
      </c>
      <c r="V2773" s="49" t="s">
        <v>14549</v>
      </c>
      <c r="W2773" s="49" t="s">
        <v>593</v>
      </c>
      <c r="X2773" s="49" t="s">
        <v>14550</v>
      </c>
      <c r="Y2773" s="65" t="s">
        <v>14551</v>
      </c>
      <c r="Z2773" s="55"/>
      <c r="AA2773" s="65" t="s">
        <v>14552</v>
      </c>
      <c r="AB2773" s="65" t="s">
        <v>14553</v>
      </c>
      <c r="AC2773" s="49" t="s">
        <v>14554</v>
      </c>
      <c r="AD2773" s="65" t="s">
        <v>14555</v>
      </c>
      <c r="AE2773" s="56"/>
      <c r="AF2773" s="139"/>
      <c r="AG2773" s="139"/>
      <c r="AH2773" s="140"/>
      <c r="AI2773" s="140"/>
      <c r="AJ2773" s="140"/>
      <c r="AK2773" s="140"/>
    </row>
    <row r="2774" ht="26.25" customHeight="1">
      <c r="A2774" s="10">
        <f>A2773+1</f>
        <v>2603</v>
      </c>
      <c r="B2774" s="56"/>
      <c r="C2774" s="66" t="s">
        <v>14544</v>
      </c>
      <c r="D2774" s="61">
        <v>38244.0</v>
      </c>
      <c r="E2774" s="62" t="s">
        <v>14545</v>
      </c>
      <c r="F2774" s="78" t="s">
        <v>119</v>
      </c>
      <c r="G2774" s="66" t="s">
        <v>102</v>
      </c>
      <c r="H2774" s="66" t="s">
        <v>14546</v>
      </c>
      <c r="I2774" s="66" t="s">
        <v>11679</v>
      </c>
      <c r="J2774" s="66" t="s">
        <v>24</v>
      </c>
      <c r="K2774" s="66" t="s">
        <v>314</v>
      </c>
      <c r="L2774" s="92">
        <v>8.8225456629E10</v>
      </c>
      <c r="M2774" s="138">
        <v>8.5291320403E10</v>
      </c>
      <c r="N2774" s="66" t="s">
        <v>14547</v>
      </c>
      <c r="O2774" s="81" t="s">
        <v>106</v>
      </c>
      <c r="P2774" s="66" t="s">
        <v>123</v>
      </c>
      <c r="Q2774" s="66" t="s">
        <v>588</v>
      </c>
      <c r="R2774" s="66" t="s">
        <v>158</v>
      </c>
      <c r="S2774" s="66"/>
      <c r="T2774" s="66" t="s">
        <v>308</v>
      </c>
      <c r="U2774" s="66" t="s">
        <v>14548</v>
      </c>
      <c r="V2774" s="66" t="s">
        <v>14549</v>
      </c>
      <c r="W2774" s="66" t="s">
        <v>593</v>
      </c>
      <c r="X2774" s="66" t="s">
        <v>14550</v>
      </c>
      <c r="Y2774" s="82" t="s">
        <v>14551</v>
      </c>
      <c r="Z2774" s="66"/>
      <c r="AA2774" s="82" t="s">
        <v>14552</v>
      </c>
      <c r="AB2774" s="82" t="s">
        <v>14553</v>
      </c>
      <c r="AC2774" s="66" t="s">
        <v>14554</v>
      </c>
      <c r="AD2774" s="82" t="s">
        <v>14555</v>
      </c>
      <c r="AE2774" s="56"/>
      <c r="AF2774" s="139"/>
      <c r="AG2774" s="139"/>
      <c r="AH2774" s="140"/>
      <c r="AI2774" s="140"/>
      <c r="AJ2774" s="140"/>
      <c r="AK2774" s="140"/>
    </row>
    <row r="2775" ht="26.25" customHeight="1">
      <c r="A2775" s="40">
        <v>2603.0</v>
      </c>
      <c r="B2775" s="66"/>
      <c r="C2775" s="49" t="s">
        <v>14556</v>
      </c>
      <c r="D2775" s="115">
        <v>34256.0</v>
      </c>
      <c r="E2775" s="115"/>
      <c r="F2775" s="50" t="s">
        <v>101</v>
      </c>
      <c r="G2775" s="49" t="s">
        <v>102</v>
      </c>
      <c r="H2775" s="49" t="s">
        <v>14557</v>
      </c>
      <c r="I2775" s="49" t="s">
        <v>14558</v>
      </c>
      <c r="J2775" s="49" t="s">
        <v>11</v>
      </c>
      <c r="K2775" s="49" t="s">
        <v>105</v>
      </c>
      <c r="L2775" s="52">
        <v>8.5893249445E10</v>
      </c>
      <c r="M2775" s="53">
        <v>8.5893249445E10</v>
      </c>
      <c r="N2775" s="49" t="s">
        <v>14559</v>
      </c>
      <c r="O2775" s="40" t="s">
        <v>137</v>
      </c>
      <c r="P2775" s="49" t="s">
        <v>123</v>
      </c>
      <c r="Q2775" s="49" t="s">
        <v>588</v>
      </c>
      <c r="R2775" s="49" t="s">
        <v>158</v>
      </c>
      <c r="S2775" s="55"/>
      <c r="T2775" s="49" t="s">
        <v>6648</v>
      </c>
      <c r="U2775" s="49" t="s">
        <v>14560</v>
      </c>
      <c r="V2775" s="49" t="s">
        <v>14561</v>
      </c>
      <c r="W2775" s="49" t="s">
        <v>114</v>
      </c>
      <c r="X2775" s="49" t="s">
        <v>14556</v>
      </c>
      <c r="Y2775" s="65" t="s">
        <v>14562</v>
      </c>
      <c r="Z2775" s="49" t="s">
        <v>14563</v>
      </c>
      <c r="AA2775" s="65" t="s">
        <v>14564</v>
      </c>
      <c r="AB2775" s="65" t="s">
        <v>14565</v>
      </c>
      <c r="AC2775" s="49" t="s">
        <v>5606</v>
      </c>
      <c r="AD2775" s="65" t="s">
        <v>14566</v>
      </c>
      <c r="AE2775" s="56"/>
      <c r="AF2775" s="139"/>
      <c r="AG2775" s="139"/>
      <c r="AH2775" s="140"/>
      <c r="AI2775" s="140"/>
      <c r="AJ2775" s="140"/>
      <c r="AK2775" s="140"/>
    </row>
    <row r="2776" ht="26.25" customHeight="1">
      <c r="A2776" s="10">
        <f>A2775+1</f>
        <v>2604</v>
      </c>
      <c r="B2776" s="56"/>
      <c r="C2776" s="66" t="s">
        <v>14556</v>
      </c>
      <c r="D2776" s="61">
        <v>34256.0</v>
      </c>
      <c r="E2776" s="61"/>
      <c r="F2776" s="78" t="s">
        <v>101</v>
      </c>
      <c r="G2776" s="66" t="s">
        <v>102</v>
      </c>
      <c r="H2776" s="66" t="s">
        <v>14557</v>
      </c>
      <c r="I2776" s="66" t="s">
        <v>14558</v>
      </c>
      <c r="J2776" s="66" t="s">
        <v>11</v>
      </c>
      <c r="K2776" s="66" t="s">
        <v>105</v>
      </c>
      <c r="L2776" s="92">
        <v>8.5893249445E10</v>
      </c>
      <c r="M2776" s="138">
        <v>8.5893249445E10</v>
      </c>
      <c r="N2776" s="66" t="s">
        <v>14559</v>
      </c>
      <c r="O2776" s="81" t="s">
        <v>137</v>
      </c>
      <c r="P2776" s="66" t="s">
        <v>123</v>
      </c>
      <c r="Q2776" s="66" t="s">
        <v>588</v>
      </c>
      <c r="R2776" s="66" t="s">
        <v>158</v>
      </c>
      <c r="S2776" s="66"/>
      <c r="T2776" s="66" t="s">
        <v>6648</v>
      </c>
      <c r="U2776" s="66" t="s">
        <v>14560</v>
      </c>
      <c r="V2776" s="66" t="s">
        <v>14561</v>
      </c>
      <c r="W2776" s="66" t="s">
        <v>114</v>
      </c>
      <c r="X2776" s="66" t="s">
        <v>14556</v>
      </c>
      <c r="Y2776" s="82" t="s">
        <v>14562</v>
      </c>
      <c r="Z2776" s="66" t="s">
        <v>14563</v>
      </c>
      <c r="AA2776" s="82" t="s">
        <v>14564</v>
      </c>
      <c r="AB2776" s="82" t="s">
        <v>14565</v>
      </c>
      <c r="AC2776" s="66" t="s">
        <v>5606</v>
      </c>
      <c r="AD2776" s="82" t="s">
        <v>14566</v>
      </c>
      <c r="AE2776" s="56"/>
      <c r="AF2776" s="139"/>
      <c r="AG2776" s="139"/>
      <c r="AH2776" s="140"/>
      <c r="AI2776" s="140"/>
      <c r="AJ2776" s="140"/>
      <c r="AK2776" s="140"/>
    </row>
    <row r="2777" ht="26.25" customHeight="1">
      <c r="A2777" s="40">
        <v>2604.0</v>
      </c>
      <c r="B2777" s="66"/>
      <c r="C2777" s="49" t="s">
        <v>14567</v>
      </c>
      <c r="D2777" s="115">
        <v>34964.0</v>
      </c>
      <c r="E2777" s="115"/>
      <c r="F2777" s="50" t="s">
        <v>119</v>
      </c>
      <c r="G2777" s="49" t="s">
        <v>606</v>
      </c>
      <c r="H2777" s="49" t="s">
        <v>14568</v>
      </c>
      <c r="I2777" s="49" t="s">
        <v>1832</v>
      </c>
      <c r="J2777" s="49" t="s">
        <v>11</v>
      </c>
      <c r="K2777" s="49" t="s">
        <v>314</v>
      </c>
      <c r="L2777" s="52">
        <v>8.5524464613E10</v>
      </c>
      <c r="M2777" s="53" t="e">
        <v>#ERROR!</v>
      </c>
      <c r="N2777" s="49" t="s">
        <v>14569</v>
      </c>
      <c r="O2777" s="40" t="s">
        <v>106</v>
      </c>
      <c r="P2777" s="49" t="s">
        <v>123</v>
      </c>
      <c r="Q2777" s="49" t="s">
        <v>139</v>
      </c>
      <c r="R2777" s="49" t="s">
        <v>158</v>
      </c>
      <c r="S2777" s="55"/>
      <c r="T2777" s="49" t="s">
        <v>308</v>
      </c>
      <c r="U2777" s="49" t="s">
        <v>14570</v>
      </c>
      <c r="V2777" s="49" t="s">
        <v>14571</v>
      </c>
      <c r="W2777" s="49" t="s">
        <v>114</v>
      </c>
      <c r="X2777" s="49" t="s">
        <v>14572</v>
      </c>
      <c r="Y2777" s="65" t="s">
        <v>14573</v>
      </c>
      <c r="Z2777" s="55"/>
      <c r="AA2777" s="65" t="s">
        <v>14574</v>
      </c>
      <c r="AB2777" s="65" t="s">
        <v>14575</v>
      </c>
      <c r="AC2777" s="49" t="s">
        <v>14576</v>
      </c>
      <c r="AD2777" s="65" t="s">
        <v>14577</v>
      </c>
      <c r="AE2777" s="56"/>
      <c r="AF2777" s="139"/>
      <c r="AG2777" s="139"/>
      <c r="AH2777" s="140"/>
      <c r="AI2777" s="140"/>
      <c r="AJ2777" s="140"/>
      <c r="AK2777" s="140"/>
    </row>
    <row r="2778" ht="26.25" customHeight="1">
      <c r="A2778" s="10">
        <f>A2777+1</f>
        <v>2605</v>
      </c>
      <c r="B2778" s="56"/>
      <c r="C2778" s="66" t="s">
        <v>14567</v>
      </c>
      <c r="D2778" s="61">
        <v>34964.0</v>
      </c>
      <c r="E2778" s="61"/>
      <c r="F2778" s="78" t="s">
        <v>119</v>
      </c>
      <c r="G2778" s="66" t="s">
        <v>606</v>
      </c>
      <c r="H2778" s="66" t="s">
        <v>14568</v>
      </c>
      <c r="I2778" s="66" t="s">
        <v>1832</v>
      </c>
      <c r="J2778" s="66" t="s">
        <v>11</v>
      </c>
      <c r="K2778" s="66" t="s">
        <v>314</v>
      </c>
      <c r="L2778" s="92">
        <v>8.5524464613E10</v>
      </c>
      <c r="M2778" s="138" t="str">
        <f>+62 852-2011-0647</f>
        <v>#ERROR!</v>
      </c>
      <c r="N2778" s="66" t="s">
        <v>14569</v>
      </c>
      <c r="O2778" s="81" t="s">
        <v>106</v>
      </c>
      <c r="P2778" s="66" t="s">
        <v>123</v>
      </c>
      <c r="Q2778" s="66" t="s">
        <v>139</v>
      </c>
      <c r="R2778" s="66" t="s">
        <v>158</v>
      </c>
      <c r="S2778" s="66"/>
      <c r="T2778" s="66" t="s">
        <v>308</v>
      </c>
      <c r="U2778" s="66" t="s">
        <v>14570</v>
      </c>
      <c r="V2778" s="66" t="s">
        <v>14578</v>
      </c>
      <c r="W2778" s="66" t="s">
        <v>114</v>
      </c>
      <c r="X2778" s="66" t="s">
        <v>14572</v>
      </c>
      <c r="Y2778" s="82" t="s">
        <v>14573</v>
      </c>
      <c r="Z2778" s="66"/>
      <c r="AA2778" s="82" t="s">
        <v>14574</v>
      </c>
      <c r="AB2778" s="82" t="s">
        <v>14575</v>
      </c>
      <c r="AC2778" s="66" t="s">
        <v>14576</v>
      </c>
      <c r="AD2778" s="82" t="s">
        <v>14577</v>
      </c>
      <c r="AE2778" s="56"/>
      <c r="AF2778" s="139"/>
      <c r="AG2778" s="139"/>
      <c r="AH2778" s="140"/>
      <c r="AI2778" s="140"/>
      <c r="AJ2778" s="140"/>
      <c r="AK2778" s="140"/>
    </row>
    <row r="2779" ht="26.25" customHeight="1">
      <c r="A2779" s="40">
        <v>2605.0</v>
      </c>
      <c r="B2779" s="66"/>
      <c r="C2779" s="49" t="s">
        <v>14579</v>
      </c>
      <c r="D2779" s="115">
        <v>37328.0</v>
      </c>
      <c r="E2779" s="115"/>
      <c r="F2779" s="50" t="s">
        <v>101</v>
      </c>
      <c r="G2779" s="49" t="s">
        <v>102</v>
      </c>
      <c r="H2779" s="49" t="s">
        <v>14580</v>
      </c>
      <c r="I2779" s="49" t="s">
        <v>13666</v>
      </c>
      <c r="J2779" s="49" t="s">
        <v>16</v>
      </c>
      <c r="K2779" s="49" t="s">
        <v>105</v>
      </c>
      <c r="L2779" s="52">
        <v>8.133152324E10</v>
      </c>
      <c r="M2779" s="53">
        <v>6.01162E11</v>
      </c>
      <c r="N2779" s="49" t="s">
        <v>14581</v>
      </c>
      <c r="O2779" s="40" t="s">
        <v>106</v>
      </c>
      <c r="P2779" s="49" t="s">
        <v>1050</v>
      </c>
      <c r="Q2779" s="49" t="s">
        <v>139</v>
      </c>
      <c r="R2779" s="49" t="s">
        <v>638</v>
      </c>
      <c r="S2779" s="49" t="s">
        <v>14582</v>
      </c>
      <c r="T2779" s="49" t="s">
        <v>14583</v>
      </c>
      <c r="U2779" s="49" t="s">
        <v>14584</v>
      </c>
      <c r="V2779" s="49" t="s">
        <v>1325</v>
      </c>
      <c r="W2779" s="49" t="s">
        <v>593</v>
      </c>
      <c r="X2779" s="49" t="s">
        <v>14585</v>
      </c>
      <c r="Y2779" s="65" t="s">
        <v>14586</v>
      </c>
      <c r="Z2779" s="55"/>
      <c r="AA2779" s="65" t="s">
        <v>14587</v>
      </c>
      <c r="AB2779" s="65" t="s">
        <v>14588</v>
      </c>
      <c r="AC2779" s="49" t="s">
        <v>14589</v>
      </c>
      <c r="AD2779" s="65" t="s">
        <v>14590</v>
      </c>
      <c r="AE2779" s="56"/>
      <c r="AF2779" s="139"/>
      <c r="AG2779" s="139"/>
      <c r="AH2779" s="140"/>
      <c r="AI2779" s="140"/>
      <c r="AJ2779" s="140"/>
      <c r="AK2779" s="140"/>
    </row>
    <row r="2780" ht="26.25" customHeight="1">
      <c r="A2780" s="10">
        <f>A2779+1</f>
        <v>2606</v>
      </c>
      <c r="B2780" s="56"/>
      <c r="C2780" s="66" t="s">
        <v>14579</v>
      </c>
      <c r="D2780" s="61">
        <v>37328.0</v>
      </c>
      <c r="E2780" s="61"/>
      <c r="F2780" s="78" t="s">
        <v>101</v>
      </c>
      <c r="G2780" s="66" t="s">
        <v>102</v>
      </c>
      <c r="H2780" s="66" t="s">
        <v>14580</v>
      </c>
      <c r="I2780" s="66" t="s">
        <v>13666</v>
      </c>
      <c r="J2780" s="66" t="s">
        <v>16</v>
      </c>
      <c r="K2780" s="66" t="s">
        <v>105</v>
      </c>
      <c r="L2780" s="92">
        <v>8.133152324E10</v>
      </c>
      <c r="M2780" s="138">
        <v>6.01162E11</v>
      </c>
      <c r="N2780" s="66" t="s">
        <v>14581</v>
      </c>
      <c r="O2780" s="81" t="s">
        <v>106</v>
      </c>
      <c r="P2780" s="66" t="s">
        <v>1050</v>
      </c>
      <c r="Q2780" s="66" t="s">
        <v>139</v>
      </c>
      <c r="R2780" s="66" t="s">
        <v>638</v>
      </c>
      <c r="S2780" s="66" t="s">
        <v>14582</v>
      </c>
      <c r="T2780" s="66" t="s">
        <v>14583</v>
      </c>
      <c r="U2780" s="66" t="s">
        <v>14584</v>
      </c>
      <c r="V2780" s="66" t="s">
        <v>1325</v>
      </c>
      <c r="W2780" s="66" t="s">
        <v>593</v>
      </c>
      <c r="X2780" s="66" t="s">
        <v>14585</v>
      </c>
      <c r="Y2780" s="82" t="s">
        <v>14586</v>
      </c>
      <c r="Z2780" s="66"/>
      <c r="AA2780" s="82" t="s">
        <v>14587</v>
      </c>
      <c r="AB2780" s="82" t="s">
        <v>14588</v>
      </c>
      <c r="AC2780" s="66" t="s">
        <v>14589</v>
      </c>
      <c r="AD2780" s="82" t="s">
        <v>14590</v>
      </c>
      <c r="AE2780" s="56"/>
      <c r="AF2780" s="139"/>
      <c r="AG2780" s="139"/>
      <c r="AH2780" s="140"/>
      <c r="AI2780" s="140"/>
      <c r="AJ2780" s="140"/>
      <c r="AK2780" s="140"/>
    </row>
    <row r="2781" ht="26.25" customHeight="1">
      <c r="A2781" s="40">
        <v>2606.0</v>
      </c>
      <c r="B2781" s="66"/>
      <c r="C2781" s="49" t="s">
        <v>14591</v>
      </c>
      <c r="D2781" s="115">
        <v>36457.0</v>
      </c>
      <c r="E2781" s="115"/>
      <c r="F2781" s="50" t="s">
        <v>119</v>
      </c>
      <c r="G2781" s="49" t="s">
        <v>102</v>
      </c>
      <c r="H2781" s="49" t="s">
        <v>14592</v>
      </c>
      <c r="I2781" s="49" t="s">
        <v>14593</v>
      </c>
      <c r="J2781" s="49" t="s">
        <v>11</v>
      </c>
      <c r="K2781" s="49" t="s">
        <v>314</v>
      </c>
      <c r="L2781" s="52">
        <v>8.95625E11</v>
      </c>
      <c r="M2781" s="53">
        <v>8.112000694E9</v>
      </c>
      <c r="N2781" s="49" t="s">
        <v>14594</v>
      </c>
      <c r="O2781" s="40" t="s">
        <v>106</v>
      </c>
      <c r="P2781" s="49" t="s">
        <v>123</v>
      </c>
      <c r="Q2781" s="49" t="s">
        <v>588</v>
      </c>
      <c r="R2781" s="49" t="s">
        <v>610</v>
      </c>
      <c r="S2781" s="49" t="s">
        <v>14595</v>
      </c>
      <c r="T2781" s="49" t="s">
        <v>14596</v>
      </c>
      <c r="U2781" s="49" t="s">
        <v>14597</v>
      </c>
      <c r="V2781" s="49" t="s">
        <v>14598</v>
      </c>
      <c r="W2781" s="49" t="s">
        <v>6597</v>
      </c>
      <c r="X2781" s="49" t="s">
        <v>14599</v>
      </c>
      <c r="Y2781" s="65" t="s">
        <v>14600</v>
      </c>
      <c r="Z2781" s="55"/>
      <c r="AA2781" s="65" t="s">
        <v>14601</v>
      </c>
      <c r="AB2781" s="65" t="s">
        <v>14602</v>
      </c>
      <c r="AC2781" s="49" t="s">
        <v>14603</v>
      </c>
      <c r="AD2781" s="65" t="s">
        <v>14604</v>
      </c>
      <c r="AE2781" s="56"/>
      <c r="AF2781" s="139"/>
      <c r="AG2781" s="139"/>
      <c r="AH2781" s="140"/>
      <c r="AI2781" s="140"/>
      <c r="AJ2781" s="140"/>
      <c r="AK2781" s="140"/>
    </row>
    <row r="2782" ht="26.25" customHeight="1">
      <c r="A2782" s="10">
        <f>A2781+1</f>
        <v>2607</v>
      </c>
      <c r="B2782" s="56"/>
      <c r="C2782" s="66" t="s">
        <v>14591</v>
      </c>
      <c r="D2782" s="61">
        <v>36457.0</v>
      </c>
      <c r="E2782" s="61"/>
      <c r="F2782" s="78" t="s">
        <v>119</v>
      </c>
      <c r="G2782" s="66" t="s">
        <v>102</v>
      </c>
      <c r="H2782" s="66" t="s">
        <v>14592</v>
      </c>
      <c r="I2782" s="66" t="s">
        <v>14593</v>
      </c>
      <c r="J2782" s="66" t="s">
        <v>11</v>
      </c>
      <c r="K2782" s="66" t="s">
        <v>314</v>
      </c>
      <c r="L2782" s="92">
        <v>8.95625E11</v>
      </c>
      <c r="M2782" s="138">
        <v>8.112000694E9</v>
      </c>
      <c r="N2782" s="66" t="s">
        <v>14594</v>
      </c>
      <c r="O2782" s="81" t="s">
        <v>106</v>
      </c>
      <c r="P2782" s="66" t="s">
        <v>123</v>
      </c>
      <c r="Q2782" s="66" t="s">
        <v>588</v>
      </c>
      <c r="R2782" s="66" t="s">
        <v>610</v>
      </c>
      <c r="S2782" s="66" t="s">
        <v>14595</v>
      </c>
      <c r="T2782" s="66" t="s">
        <v>14596</v>
      </c>
      <c r="U2782" s="66" t="s">
        <v>14597</v>
      </c>
      <c r="V2782" s="66" t="s">
        <v>14605</v>
      </c>
      <c r="W2782" s="66" t="s">
        <v>6597</v>
      </c>
      <c r="X2782" s="66" t="s">
        <v>14599</v>
      </c>
      <c r="Y2782" s="82" t="s">
        <v>14600</v>
      </c>
      <c r="Z2782" s="66"/>
      <c r="AA2782" s="82" t="s">
        <v>14601</v>
      </c>
      <c r="AB2782" s="82" t="s">
        <v>14602</v>
      </c>
      <c r="AC2782" s="66" t="s">
        <v>14603</v>
      </c>
      <c r="AD2782" s="82" t="s">
        <v>14604</v>
      </c>
      <c r="AE2782" s="56"/>
      <c r="AF2782" s="139"/>
      <c r="AG2782" s="139"/>
      <c r="AH2782" s="140"/>
      <c r="AI2782" s="140"/>
      <c r="AJ2782" s="140"/>
      <c r="AK2782" s="140"/>
    </row>
    <row r="2783" ht="26.25" customHeight="1">
      <c r="A2783" s="40">
        <v>2607.0</v>
      </c>
      <c r="B2783" s="66"/>
      <c r="C2783" s="49" t="s">
        <v>14606</v>
      </c>
      <c r="D2783" s="115">
        <v>36039.0</v>
      </c>
      <c r="E2783" s="115"/>
      <c r="F2783" s="50" t="s">
        <v>101</v>
      </c>
      <c r="G2783" s="49" t="s">
        <v>102</v>
      </c>
      <c r="H2783" s="49" t="s">
        <v>14607</v>
      </c>
      <c r="I2783" s="49" t="s">
        <v>14608</v>
      </c>
      <c r="J2783" s="49" t="s">
        <v>2990</v>
      </c>
      <c r="K2783" s="49" t="s">
        <v>314</v>
      </c>
      <c r="L2783" s="52">
        <v>8.7762617435E10</v>
      </c>
      <c r="M2783" s="53">
        <v>8.7762617435E10</v>
      </c>
      <c r="N2783" s="49" t="s">
        <v>14609</v>
      </c>
      <c r="O2783" s="40" t="s">
        <v>106</v>
      </c>
      <c r="P2783" s="49" t="s">
        <v>123</v>
      </c>
      <c r="Q2783" s="49" t="s">
        <v>588</v>
      </c>
      <c r="R2783" s="49" t="s">
        <v>158</v>
      </c>
      <c r="S2783" s="55"/>
      <c r="T2783" s="49" t="s">
        <v>6648</v>
      </c>
      <c r="U2783" s="49" t="s">
        <v>14610</v>
      </c>
      <c r="V2783" s="49" t="s">
        <v>14611</v>
      </c>
      <c r="W2783" s="49" t="s">
        <v>159</v>
      </c>
      <c r="X2783" s="49" t="s">
        <v>14612</v>
      </c>
      <c r="Y2783" s="65" t="s">
        <v>14613</v>
      </c>
      <c r="Z2783" s="49" t="s">
        <v>106</v>
      </c>
      <c r="AA2783" s="65" t="s">
        <v>14614</v>
      </c>
      <c r="AB2783" s="65" t="s">
        <v>14615</v>
      </c>
      <c r="AC2783" s="49" t="s">
        <v>14616</v>
      </c>
      <c r="AD2783" s="65" t="s">
        <v>14617</v>
      </c>
      <c r="AE2783" s="56"/>
      <c r="AF2783" s="139"/>
      <c r="AG2783" s="139"/>
      <c r="AH2783" s="140"/>
      <c r="AI2783" s="140"/>
      <c r="AJ2783" s="140"/>
      <c r="AK2783" s="140"/>
    </row>
    <row r="2784" ht="26.25" customHeight="1">
      <c r="A2784" s="10">
        <f t="shared" ref="A2784:A2785" si="16">A2783+1</f>
        <v>2608</v>
      </c>
      <c r="B2784" s="56"/>
      <c r="C2784" s="66" t="s">
        <v>14591</v>
      </c>
      <c r="D2784" s="61">
        <v>36457.0</v>
      </c>
      <c r="E2784" s="61"/>
      <c r="F2784" s="78" t="s">
        <v>119</v>
      </c>
      <c r="G2784" s="66" t="s">
        <v>102</v>
      </c>
      <c r="H2784" s="66" t="s">
        <v>14618</v>
      </c>
      <c r="I2784" s="66" t="s">
        <v>224</v>
      </c>
      <c r="J2784" s="66" t="s">
        <v>751</v>
      </c>
      <c r="K2784" s="66" t="s">
        <v>314</v>
      </c>
      <c r="L2784" s="89">
        <v>8.95625E11</v>
      </c>
      <c r="M2784" s="64">
        <v>8.112000694E9</v>
      </c>
      <c r="N2784" s="66" t="s">
        <v>14594</v>
      </c>
      <c r="O2784" s="81" t="s">
        <v>106</v>
      </c>
      <c r="P2784" s="66" t="s">
        <v>123</v>
      </c>
      <c r="Q2784" s="66" t="s">
        <v>588</v>
      </c>
      <c r="R2784" s="66" t="s">
        <v>638</v>
      </c>
      <c r="S2784" s="66"/>
      <c r="T2784" s="66" t="s">
        <v>14619</v>
      </c>
      <c r="U2784" s="66" t="s">
        <v>14620</v>
      </c>
      <c r="V2784" s="66" t="s">
        <v>14621</v>
      </c>
      <c r="W2784" s="66" t="s">
        <v>1901</v>
      </c>
      <c r="X2784" s="82" t="s">
        <v>14622</v>
      </c>
      <c r="Y2784" s="82" t="s">
        <v>14623</v>
      </c>
      <c r="Z2784" s="66"/>
      <c r="AA2784" s="82" t="s">
        <v>14624</v>
      </c>
      <c r="AB2784" s="82" t="s">
        <v>14625</v>
      </c>
      <c r="AC2784" s="66" t="s">
        <v>14626</v>
      </c>
      <c r="AD2784" s="82" t="s">
        <v>14627</v>
      </c>
      <c r="AE2784" s="66"/>
      <c r="AF2784" s="139"/>
      <c r="AG2784" s="139"/>
      <c r="AH2784" s="140"/>
      <c r="AI2784" s="140"/>
      <c r="AJ2784" s="140"/>
      <c r="AK2784" s="140"/>
    </row>
    <row r="2785" ht="26.25" customHeight="1">
      <c r="A2785" s="10">
        <f t="shared" si="16"/>
        <v>2609</v>
      </c>
      <c r="B2785" s="56"/>
      <c r="C2785" s="66" t="s">
        <v>14606</v>
      </c>
      <c r="D2785" s="61">
        <v>36039.0</v>
      </c>
      <c r="E2785" s="61"/>
      <c r="F2785" s="78" t="s">
        <v>101</v>
      </c>
      <c r="G2785" s="66" t="s">
        <v>102</v>
      </c>
      <c r="H2785" s="66" t="s">
        <v>14607</v>
      </c>
      <c r="I2785" s="66" t="s">
        <v>14608</v>
      </c>
      <c r="J2785" s="66" t="s">
        <v>2990</v>
      </c>
      <c r="K2785" s="66" t="s">
        <v>314</v>
      </c>
      <c r="L2785" s="92">
        <v>8.7762617435E10</v>
      </c>
      <c r="M2785" s="138">
        <v>8.7762617435E10</v>
      </c>
      <c r="N2785" s="66" t="s">
        <v>14609</v>
      </c>
      <c r="O2785" s="81" t="s">
        <v>106</v>
      </c>
      <c r="P2785" s="66" t="s">
        <v>123</v>
      </c>
      <c r="Q2785" s="66" t="s">
        <v>588</v>
      </c>
      <c r="R2785" s="66" t="s">
        <v>158</v>
      </c>
      <c r="S2785" s="66"/>
      <c r="T2785" s="66" t="s">
        <v>6648</v>
      </c>
      <c r="U2785" s="66" t="s">
        <v>14610</v>
      </c>
      <c r="V2785" s="66" t="s">
        <v>14611</v>
      </c>
      <c r="W2785" s="66" t="s">
        <v>159</v>
      </c>
      <c r="X2785" s="66" t="s">
        <v>14612</v>
      </c>
      <c r="Y2785" s="82" t="s">
        <v>14613</v>
      </c>
      <c r="Z2785" s="66" t="s">
        <v>106</v>
      </c>
      <c r="AA2785" s="82" t="s">
        <v>14614</v>
      </c>
      <c r="AB2785" s="82" t="s">
        <v>14615</v>
      </c>
      <c r="AC2785" s="66" t="s">
        <v>14616</v>
      </c>
      <c r="AD2785" s="82" t="s">
        <v>14617</v>
      </c>
      <c r="AE2785" s="56"/>
      <c r="AF2785" s="139"/>
      <c r="AG2785" s="139"/>
      <c r="AH2785" s="140"/>
      <c r="AI2785" s="140"/>
      <c r="AJ2785" s="140"/>
      <c r="AK2785" s="140"/>
    </row>
    <row r="2786" ht="26.25" customHeight="1">
      <c r="A2786" s="40">
        <v>2608.0</v>
      </c>
      <c r="B2786" s="66"/>
      <c r="C2786" s="49" t="s">
        <v>14628</v>
      </c>
      <c r="D2786" s="115">
        <v>34916.0</v>
      </c>
      <c r="E2786" s="115"/>
      <c r="F2786" s="50" t="s">
        <v>101</v>
      </c>
      <c r="G2786" s="49" t="s">
        <v>102</v>
      </c>
      <c r="H2786" s="49" t="s">
        <v>14629</v>
      </c>
      <c r="I2786" s="49" t="s">
        <v>14630</v>
      </c>
      <c r="J2786" s="49" t="s">
        <v>5226</v>
      </c>
      <c r="K2786" s="49" t="s">
        <v>314</v>
      </c>
      <c r="L2786" s="52">
        <v>8.5787127683E10</v>
      </c>
      <c r="M2786" s="53">
        <v>8.1349116691E10</v>
      </c>
      <c r="N2786" s="49" t="s">
        <v>14631</v>
      </c>
      <c r="O2786" s="40" t="s">
        <v>2890</v>
      </c>
      <c r="P2786" s="49" t="s">
        <v>123</v>
      </c>
      <c r="Q2786" s="49" t="s">
        <v>588</v>
      </c>
      <c r="R2786" s="49" t="s">
        <v>638</v>
      </c>
      <c r="S2786" s="55"/>
      <c r="T2786" s="49" t="s">
        <v>3111</v>
      </c>
      <c r="U2786" s="49" t="s">
        <v>14632</v>
      </c>
      <c r="V2786" s="49" t="s">
        <v>14633</v>
      </c>
      <c r="W2786" s="49" t="s">
        <v>593</v>
      </c>
      <c r="X2786" s="49" t="s">
        <v>14634</v>
      </c>
      <c r="Y2786" s="65" t="s">
        <v>14635</v>
      </c>
      <c r="Z2786" s="49" t="s">
        <v>2890</v>
      </c>
      <c r="AA2786" s="65" t="s">
        <v>14636</v>
      </c>
      <c r="AB2786" s="65" t="s">
        <v>14637</v>
      </c>
      <c r="AC2786" s="49" t="s">
        <v>14638</v>
      </c>
      <c r="AD2786" s="65" t="s">
        <v>14639</v>
      </c>
      <c r="AE2786" s="56"/>
      <c r="AF2786" s="139"/>
      <c r="AG2786" s="139"/>
      <c r="AH2786" s="140"/>
      <c r="AI2786" s="140"/>
      <c r="AJ2786" s="140"/>
      <c r="AK2786" s="140"/>
    </row>
    <row r="2787" ht="26.25" customHeight="1">
      <c r="A2787" s="10">
        <f>A2786+1</f>
        <v>2609</v>
      </c>
      <c r="B2787" s="56"/>
      <c r="C2787" s="66" t="s">
        <v>14628</v>
      </c>
      <c r="D2787" s="61">
        <v>34916.0</v>
      </c>
      <c r="E2787" s="61"/>
      <c r="F2787" s="78" t="s">
        <v>101</v>
      </c>
      <c r="G2787" s="66" t="s">
        <v>102</v>
      </c>
      <c r="H2787" s="66" t="s">
        <v>14629</v>
      </c>
      <c r="I2787" s="66" t="s">
        <v>14630</v>
      </c>
      <c r="J2787" s="66" t="s">
        <v>5226</v>
      </c>
      <c r="K2787" s="66" t="s">
        <v>314</v>
      </c>
      <c r="L2787" s="92">
        <v>8.5787127683E10</v>
      </c>
      <c r="M2787" s="138">
        <v>8.1349116691E10</v>
      </c>
      <c r="N2787" s="66" t="s">
        <v>14631</v>
      </c>
      <c r="O2787" s="81" t="s">
        <v>2890</v>
      </c>
      <c r="P2787" s="66" t="s">
        <v>123</v>
      </c>
      <c r="Q2787" s="66" t="s">
        <v>588</v>
      </c>
      <c r="R2787" s="66" t="s">
        <v>638</v>
      </c>
      <c r="S2787" s="66"/>
      <c r="T2787" s="66" t="s">
        <v>3111</v>
      </c>
      <c r="U2787" s="66" t="s">
        <v>14632</v>
      </c>
      <c r="V2787" s="66" t="s">
        <v>14640</v>
      </c>
      <c r="W2787" s="66" t="s">
        <v>593</v>
      </c>
      <c r="X2787" s="66" t="s">
        <v>14634</v>
      </c>
      <c r="Y2787" s="82" t="s">
        <v>14635</v>
      </c>
      <c r="Z2787" s="66" t="s">
        <v>2890</v>
      </c>
      <c r="AA2787" s="82" t="s">
        <v>14636</v>
      </c>
      <c r="AB2787" s="82" t="s">
        <v>14637</v>
      </c>
      <c r="AC2787" s="66" t="s">
        <v>14638</v>
      </c>
      <c r="AD2787" s="82" t="s">
        <v>14639</v>
      </c>
      <c r="AE2787" s="56"/>
      <c r="AF2787" s="139"/>
      <c r="AG2787" s="139"/>
      <c r="AH2787" s="140"/>
      <c r="AI2787" s="140"/>
      <c r="AJ2787" s="140"/>
      <c r="AK2787" s="140"/>
    </row>
    <row r="2788" ht="26.25" customHeight="1">
      <c r="A2788" s="40">
        <v>2609.0</v>
      </c>
      <c r="B2788" s="66"/>
      <c r="C2788" s="49" t="s">
        <v>14641</v>
      </c>
      <c r="D2788" s="115">
        <v>35289.0</v>
      </c>
      <c r="E2788" s="115"/>
      <c r="F2788" s="50" t="s">
        <v>101</v>
      </c>
      <c r="G2788" s="49" t="s">
        <v>102</v>
      </c>
      <c r="H2788" s="49" t="s">
        <v>14642</v>
      </c>
      <c r="I2788" s="49" t="s">
        <v>1453</v>
      </c>
      <c r="J2788" s="49" t="s">
        <v>51</v>
      </c>
      <c r="K2788" s="49" t="s">
        <v>105</v>
      </c>
      <c r="L2788" s="52">
        <v>8.1460817404E10</v>
      </c>
      <c r="M2788" s="53">
        <v>8.1273256287E10</v>
      </c>
      <c r="N2788" s="49" t="s">
        <v>14643</v>
      </c>
      <c r="O2788" s="40" t="s">
        <v>137</v>
      </c>
      <c r="P2788" s="49" t="s">
        <v>123</v>
      </c>
      <c r="Q2788" s="49" t="s">
        <v>588</v>
      </c>
      <c r="R2788" s="49" t="s">
        <v>158</v>
      </c>
      <c r="S2788" s="49" t="s">
        <v>14644</v>
      </c>
      <c r="T2788" s="49" t="s">
        <v>308</v>
      </c>
      <c r="U2788" s="49" t="s">
        <v>14645</v>
      </c>
      <c r="V2788" s="49" t="s">
        <v>14646</v>
      </c>
      <c r="W2788" s="49" t="s">
        <v>159</v>
      </c>
      <c r="X2788" s="49" t="s">
        <v>14647</v>
      </c>
      <c r="Y2788" s="65" t="s">
        <v>14648</v>
      </c>
      <c r="Z2788" s="49" t="s">
        <v>14649</v>
      </c>
      <c r="AA2788" s="65" t="s">
        <v>14650</v>
      </c>
      <c r="AB2788" s="65" t="s">
        <v>14651</v>
      </c>
      <c r="AC2788" s="49" t="s">
        <v>14652</v>
      </c>
      <c r="AD2788" s="65" t="s">
        <v>14653</v>
      </c>
      <c r="AE2788" s="56"/>
      <c r="AF2788" s="139"/>
      <c r="AG2788" s="139"/>
      <c r="AH2788" s="140"/>
      <c r="AI2788" s="140"/>
      <c r="AJ2788" s="140"/>
      <c r="AK2788" s="140"/>
    </row>
    <row r="2789" ht="26.25" customHeight="1">
      <c r="A2789" s="10">
        <f t="shared" ref="A2789:A2790" si="17">A2788+1</f>
        <v>2610</v>
      </c>
      <c r="B2789" s="56"/>
      <c r="C2789" s="66" t="s">
        <v>14654</v>
      </c>
      <c r="D2789" s="61">
        <v>37755.0</v>
      </c>
      <c r="E2789" s="61"/>
      <c r="F2789" s="78" t="s">
        <v>119</v>
      </c>
      <c r="G2789" s="66" t="s">
        <v>102</v>
      </c>
      <c r="H2789" s="66" t="s">
        <v>14655</v>
      </c>
      <c r="I2789" s="66" t="s">
        <v>4655</v>
      </c>
      <c r="J2789" s="66" t="s">
        <v>751</v>
      </c>
      <c r="K2789" s="66" t="s">
        <v>314</v>
      </c>
      <c r="L2789" s="79">
        <v>8.960876588E10</v>
      </c>
      <c r="M2789" s="80">
        <v>8.18802761E8</v>
      </c>
      <c r="N2789" s="66" t="s">
        <v>14656</v>
      </c>
      <c r="O2789" s="81" t="s">
        <v>106</v>
      </c>
      <c r="P2789" s="66" t="s">
        <v>123</v>
      </c>
      <c r="Q2789" s="66" t="s">
        <v>124</v>
      </c>
      <c r="R2789" s="66" t="s">
        <v>158</v>
      </c>
      <c r="S2789" s="66"/>
      <c r="T2789" s="66" t="s">
        <v>14657</v>
      </c>
      <c r="U2789" s="66" t="s">
        <v>14658</v>
      </c>
      <c r="V2789" s="66" t="s">
        <v>1325</v>
      </c>
      <c r="W2789" s="66" t="s">
        <v>159</v>
      </c>
      <c r="X2789" s="66" t="s">
        <v>14659</v>
      </c>
      <c r="Y2789" s="82" t="s">
        <v>14660</v>
      </c>
      <c r="Z2789" s="66"/>
      <c r="AA2789" s="82" t="s">
        <v>14661</v>
      </c>
      <c r="AB2789" s="82" t="s">
        <v>14662</v>
      </c>
      <c r="AC2789" s="66" t="s">
        <v>630</v>
      </c>
      <c r="AD2789" s="82" t="s">
        <v>14663</v>
      </c>
      <c r="AE2789" s="66"/>
      <c r="AF2789" s="139"/>
      <c r="AG2789" s="139"/>
      <c r="AH2789" s="140"/>
      <c r="AI2789" s="140"/>
      <c r="AJ2789" s="140"/>
      <c r="AK2789" s="140"/>
    </row>
    <row r="2790" ht="26.25" customHeight="1">
      <c r="A2790" s="10">
        <f t="shared" si="17"/>
        <v>2611</v>
      </c>
      <c r="B2790" s="56"/>
      <c r="C2790" s="66" t="s">
        <v>14641</v>
      </c>
      <c r="D2790" s="61">
        <v>35289.0</v>
      </c>
      <c r="E2790" s="61"/>
      <c r="F2790" s="78" t="s">
        <v>101</v>
      </c>
      <c r="G2790" s="66" t="s">
        <v>102</v>
      </c>
      <c r="H2790" s="66" t="s">
        <v>14642</v>
      </c>
      <c r="I2790" s="66" t="s">
        <v>1453</v>
      </c>
      <c r="J2790" s="66" t="s">
        <v>51</v>
      </c>
      <c r="K2790" s="66" t="s">
        <v>105</v>
      </c>
      <c r="L2790" s="92">
        <v>8.1460817404E10</v>
      </c>
      <c r="M2790" s="138">
        <v>8.1273256287E10</v>
      </c>
      <c r="N2790" s="66" t="s">
        <v>14643</v>
      </c>
      <c r="O2790" s="81" t="s">
        <v>137</v>
      </c>
      <c r="P2790" s="66" t="s">
        <v>123</v>
      </c>
      <c r="Q2790" s="66" t="s">
        <v>588</v>
      </c>
      <c r="R2790" s="66" t="s">
        <v>158</v>
      </c>
      <c r="S2790" s="66" t="s">
        <v>14644</v>
      </c>
      <c r="T2790" s="66" t="s">
        <v>308</v>
      </c>
      <c r="U2790" s="66" t="s">
        <v>14645</v>
      </c>
      <c r="V2790" s="66" t="s">
        <v>14664</v>
      </c>
      <c r="W2790" s="66" t="s">
        <v>159</v>
      </c>
      <c r="X2790" s="66" t="s">
        <v>14647</v>
      </c>
      <c r="Y2790" s="82" t="s">
        <v>14648</v>
      </c>
      <c r="Z2790" s="66" t="s">
        <v>14649</v>
      </c>
      <c r="AA2790" s="82" t="s">
        <v>14650</v>
      </c>
      <c r="AB2790" s="82" t="s">
        <v>14651</v>
      </c>
      <c r="AC2790" s="66" t="s">
        <v>14652</v>
      </c>
      <c r="AD2790" s="82" t="s">
        <v>14653</v>
      </c>
      <c r="AE2790" s="56"/>
      <c r="AF2790" s="139"/>
      <c r="AG2790" s="139"/>
      <c r="AH2790" s="140"/>
      <c r="AI2790" s="140"/>
      <c r="AJ2790" s="140"/>
      <c r="AK2790" s="140"/>
    </row>
    <row r="2791" ht="26.25" customHeight="1">
      <c r="A2791" s="40">
        <v>2610.0</v>
      </c>
      <c r="B2791" s="66"/>
      <c r="C2791" s="49" t="s">
        <v>14665</v>
      </c>
      <c r="D2791" s="115">
        <v>33687.0</v>
      </c>
      <c r="E2791" s="115"/>
      <c r="F2791" s="50" t="s">
        <v>101</v>
      </c>
      <c r="G2791" s="49" t="s">
        <v>102</v>
      </c>
      <c r="H2791" s="49" t="s">
        <v>14666</v>
      </c>
      <c r="I2791" s="49" t="s">
        <v>9638</v>
      </c>
      <c r="J2791" s="49" t="s">
        <v>751</v>
      </c>
      <c r="K2791" s="49" t="s">
        <v>314</v>
      </c>
      <c r="L2791" s="52">
        <v>8.1210857258E10</v>
      </c>
      <c r="M2791" s="53">
        <v>8.889214605E9</v>
      </c>
      <c r="N2791" s="49" t="s">
        <v>14667</v>
      </c>
      <c r="O2791" s="40" t="s">
        <v>106</v>
      </c>
      <c r="P2791" s="49" t="s">
        <v>123</v>
      </c>
      <c r="Q2791" s="49" t="s">
        <v>588</v>
      </c>
      <c r="R2791" s="49" t="s">
        <v>158</v>
      </c>
      <c r="S2791" s="55"/>
      <c r="T2791" s="49" t="s">
        <v>14668</v>
      </c>
      <c r="U2791" s="49" t="s">
        <v>14669</v>
      </c>
      <c r="V2791" s="49" t="s">
        <v>14670</v>
      </c>
      <c r="W2791" s="49" t="s">
        <v>593</v>
      </c>
      <c r="X2791" s="49" t="s">
        <v>14671</v>
      </c>
      <c r="Y2791" s="65" t="s">
        <v>14672</v>
      </c>
      <c r="Z2791" s="49" t="s">
        <v>14673</v>
      </c>
      <c r="AA2791" s="65" t="s">
        <v>14674</v>
      </c>
      <c r="AB2791" s="65" t="s">
        <v>14675</v>
      </c>
      <c r="AC2791" s="49" t="s">
        <v>14676</v>
      </c>
      <c r="AD2791" s="65" t="s">
        <v>14677</v>
      </c>
      <c r="AE2791" s="56"/>
      <c r="AF2791" s="139"/>
      <c r="AG2791" s="139"/>
      <c r="AH2791" s="140"/>
      <c r="AI2791" s="140"/>
      <c r="AJ2791" s="140"/>
      <c r="AK2791" s="140"/>
    </row>
    <row r="2792" ht="26.25" customHeight="1">
      <c r="A2792" s="10">
        <f t="shared" ref="A2792:A2793" si="18">A2791+1</f>
        <v>2611</v>
      </c>
      <c r="B2792" s="56"/>
      <c r="C2792" s="66" t="s">
        <v>14641</v>
      </c>
      <c r="D2792" s="61">
        <v>35289.0</v>
      </c>
      <c r="E2792" s="61"/>
      <c r="F2792" s="78" t="s">
        <v>101</v>
      </c>
      <c r="G2792" s="66" t="s">
        <v>102</v>
      </c>
      <c r="H2792" s="66" t="s">
        <v>14678</v>
      </c>
      <c r="I2792" s="66" t="s">
        <v>14679</v>
      </c>
      <c r="J2792" s="66" t="s">
        <v>51</v>
      </c>
      <c r="K2792" s="66" t="s">
        <v>105</v>
      </c>
      <c r="L2792" s="64">
        <v>8.1460817404E10</v>
      </c>
      <c r="M2792" s="64">
        <v>8.1273256287E10</v>
      </c>
      <c r="N2792" s="66" t="s">
        <v>14643</v>
      </c>
      <c r="O2792" s="81" t="s">
        <v>137</v>
      </c>
      <c r="P2792" s="66" t="s">
        <v>123</v>
      </c>
      <c r="Q2792" s="66" t="s">
        <v>588</v>
      </c>
      <c r="R2792" s="66" t="s">
        <v>158</v>
      </c>
      <c r="S2792" s="66" t="s">
        <v>14680</v>
      </c>
      <c r="T2792" s="66" t="s">
        <v>179</v>
      </c>
      <c r="U2792" s="66" t="s">
        <v>14681</v>
      </c>
      <c r="V2792" s="66" t="s">
        <v>14682</v>
      </c>
      <c r="W2792" s="66" t="s">
        <v>114</v>
      </c>
      <c r="X2792" s="66" t="s">
        <v>14683</v>
      </c>
      <c r="Y2792" s="82" t="s">
        <v>14684</v>
      </c>
      <c r="Z2792" s="66" t="s">
        <v>14685</v>
      </c>
      <c r="AA2792" s="82" t="s">
        <v>14686</v>
      </c>
      <c r="AB2792" s="82" t="s">
        <v>14687</v>
      </c>
      <c r="AC2792" s="66" t="s">
        <v>14688</v>
      </c>
      <c r="AD2792" s="82" t="s">
        <v>14689</v>
      </c>
      <c r="AE2792" s="82" t="s">
        <v>14690</v>
      </c>
      <c r="AF2792" s="139"/>
      <c r="AG2792" s="139"/>
      <c r="AH2792" s="140"/>
      <c r="AI2792" s="140"/>
      <c r="AJ2792" s="140"/>
      <c r="AK2792" s="140"/>
    </row>
    <row r="2793" ht="26.25" customHeight="1">
      <c r="A2793" s="10">
        <f t="shared" si="18"/>
        <v>2612</v>
      </c>
      <c r="B2793" s="56"/>
      <c r="C2793" s="66" t="s">
        <v>14665</v>
      </c>
      <c r="D2793" s="61">
        <v>33687.0</v>
      </c>
      <c r="E2793" s="61"/>
      <c r="F2793" s="78" t="s">
        <v>101</v>
      </c>
      <c r="G2793" s="66" t="s">
        <v>102</v>
      </c>
      <c r="H2793" s="66" t="s">
        <v>14666</v>
      </c>
      <c r="I2793" s="66" t="s">
        <v>9638</v>
      </c>
      <c r="J2793" s="66" t="s">
        <v>751</v>
      </c>
      <c r="K2793" s="66" t="s">
        <v>314</v>
      </c>
      <c r="L2793" s="92">
        <v>8.1210857258E10</v>
      </c>
      <c r="M2793" s="138">
        <v>8.889214605E9</v>
      </c>
      <c r="N2793" s="66" t="s">
        <v>14667</v>
      </c>
      <c r="O2793" s="81" t="s">
        <v>106</v>
      </c>
      <c r="P2793" s="66" t="s">
        <v>123</v>
      </c>
      <c r="Q2793" s="66" t="s">
        <v>588</v>
      </c>
      <c r="R2793" s="66" t="s">
        <v>158</v>
      </c>
      <c r="S2793" s="66"/>
      <c r="T2793" s="66" t="s">
        <v>14668</v>
      </c>
      <c r="U2793" s="66" t="s">
        <v>14669</v>
      </c>
      <c r="V2793" s="66" t="s">
        <v>14691</v>
      </c>
      <c r="W2793" s="66" t="s">
        <v>593</v>
      </c>
      <c r="X2793" s="66" t="s">
        <v>14671</v>
      </c>
      <c r="Y2793" s="82" t="s">
        <v>14672</v>
      </c>
      <c r="Z2793" s="66" t="s">
        <v>14673</v>
      </c>
      <c r="AA2793" s="82" t="s">
        <v>14674</v>
      </c>
      <c r="AB2793" s="82" t="s">
        <v>14675</v>
      </c>
      <c r="AC2793" s="66" t="s">
        <v>14676</v>
      </c>
      <c r="AD2793" s="82" t="s">
        <v>14677</v>
      </c>
      <c r="AE2793" s="56"/>
      <c r="AF2793" s="139"/>
      <c r="AG2793" s="139"/>
      <c r="AH2793" s="140"/>
      <c r="AI2793" s="140"/>
      <c r="AJ2793" s="140"/>
      <c r="AK2793" s="140"/>
    </row>
    <row r="2794" ht="26.25" customHeight="1">
      <c r="A2794" s="40">
        <v>2611.0</v>
      </c>
      <c r="B2794" s="66"/>
      <c r="C2794" s="49" t="s">
        <v>14692</v>
      </c>
      <c r="D2794" s="115">
        <v>35504.0</v>
      </c>
      <c r="E2794" s="115"/>
      <c r="F2794" s="50" t="s">
        <v>101</v>
      </c>
      <c r="G2794" s="49" t="s">
        <v>606</v>
      </c>
      <c r="H2794" s="49" t="s">
        <v>14693</v>
      </c>
      <c r="I2794" s="141" t="s">
        <v>5001</v>
      </c>
      <c r="J2794" s="49" t="s">
        <v>24</v>
      </c>
      <c r="K2794" s="49" t="s">
        <v>105</v>
      </c>
      <c r="L2794" s="52">
        <v>8.8214812682E10</v>
      </c>
      <c r="M2794" s="53">
        <v>8.5875481312E10</v>
      </c>
      <c r="N2794" s="49" t="s">
        <v>14694</v>
      </c>
      <c r="O2794" s="40" t="s">
        <v>106</v>
      </c>
      <c r="P2794" s="49" t="s">
        <v>123</v>
      </c>
      <c r="Q2794" s="49" t="s">
        <v>588</v>
      </c>
      <c r="R2794" s="49" t="s">
        <v>394</v>
      </c>
      <c r="S2794" s="55"/>
      <c r="T2794" s="49" t="s">
        <v>308</v>
      </c>
      <c r="U2794" s="49" t="s">
        <v>14695</v>
      </c>
      <c r="V2794" s="49" t="s">
        <v>14696</v>
      </c>
      <c r="W2794" s="49" t="s">
        <v>114</v>
      </c>
      <c r="X2794" s="49" t="s">
        <v>114</v>
      </c>
      <c r="Y2794" s="65" t="s">
        <v>14697</v>
      </c>
      <c r="Z2794" s="49" t="s">
        <v>14698</v>
      </c>
      <c r="AA2794" s="65" t="s">
        <v>14699</v>
      </c>
      <c r="AB2794" s="65" t="s">
        <v>14700</v>
      </c>
      <c r="AC2794" s="49" t="s">
        <v>14701</v>
      </c>
      <c r="AD2794" s="65" t="s">
        <v>14702</v>
      </c>
      <c r="AE2794" s="56"/>
      <c r="AF2794" s="139"/>
      <c r="AG2794" s="139"/>
      <c r="AH2794" s="140"/>
      <c r="AI2794" s="140"/>
      <c r="AJ2794" s="140"/>
      <c r="AK2794" s="140"/>
    </row>
    <row r="2795" ht="26.25" customHeight="1">
      <c r="A2795" s="10">
        <f>A2794+1</f>
        <v>2612</v>
      </c>
      <c r="B2795" s="56"/>
      <c r="C2795" s="66" t="s">
        <v>14692</v>
      </c>
      <c r="D2795" s="61">
        <v>35504.0</v>
      </c>
      <c r="E2795" s="61"/>
      <c r="F2795" s="78" t="s">
        <v>101</v>
      </c>
      <c r="G2795" s="66" t="s">
        <v>606</v>
      </c>
      <c r="H2795" s="66" t="s">
        <v>14693</v>
      </c>
      <c r="I2795" s="66" t="s">
        <v>5001</v>
      </c>
      <c r="J2795" s="66" t="s">
        <v>24</v>
      </c>
      <c r="K2795" s="66" t="s">
        <v>105</v>
      </c>
      <c r="L2795" s="92">
        <v>8.8214812682E10</v>
      </c>
      <c r="M2795" s="138">
        <v>8.5875481312E10</v>
      </c>
      <c r="N2795" s="66" t="s">
        <v>14694</v>
      </c>
      <c r="O2795" s="81" t="s">
        <v>106</v>
      </c>
      <c r="P2795" s="66" t="s">
        <v>123</v>
      </c>
      <c r="Q2795" s="66" t="s">
        <v>588</v>
      </c>
      <c r="R2795" s="66" t="s">
        <v>394</v>
      </c>
      <c r="S2795" s="66"/>
      <c r="T2795" s="66" t="s">
        <v>308</v>
      </c>
      <c r="U2795" s="66" t="s">
        <v>14695</v>
      </c>
      <c r="V2795" s="66" t="s">
        <v>14696</v>
      </c>
      <c r="W2795" s="66" t="s">
        <v>114</v>
      </c>
      <c r="X2795" s="66" t="s">
        <v>114</v>
      </c>
      <c r="Y2795" s="82" t="s">
        <v>14697</v>
      </c>
      <c r="Z2795" s="66" t="s">
        <v>14698</v>
      </c>
      <c r="AA2795" s="82" t="s">
        <v>14699</v>
      </c>
      <c r="AB2795" s="82" t="s">
        <v>14700</v>
      </c>
      <c r="AC2795" s="66" t="s">
        <v>14701</v>
      </c>
      <c r="AD2795" s="82" t="s">
        <v>14702</v>
      </c>
      <c r="AE2795" s="56"/>
      <c r="AF2795" s="139"/>
      <c r="AG2795" s="139"/>
      <c r="AH2795" s="140"/>
      <c r="AI2795" s="140"/>
      <c r="AJ2795" s="140"/>
      <c r="AK2795" s="140"/>
    </row>
    <row r="2796" ht="26.25" customHeight="1">
      <c r="A2796" s="40">
        <v>2612.0</v>
      </c>
      <c r="B2796" s="66"/>
      <c r="C2796" s="49" t="s">
        <v>14703</v>
      </c>
      <c r="D2796" s="115">
        <v>37833.0</v>
      </c>
      <c r="E2796" s="115"/>
      <c r="F2796" s="50" t="s">
        <v>119</v>
      </c>
      <c r="G2796" s="49" t="s">
        <v>102</v>
      </c>
      <c r="H2796" s="49" t="s">
        <v>14704</v>
      </c>
      <c r="I2796" s="49" t="s">
        <v>10300</v>
      </c>
      <c r="J2796" s="49" t="s">
        <v>24</v>
      </c>
      <c r="K2796" s="49" t="s">
        <v>314</v>
      </c>
      <c r="L2796" s="52">
        <v>8.2325984846E10</v>
      </c>
      <c r="M2796" s="53">
        <v>8.2322960715E10</v>
      </c>
      <c r="N2796" s="49" t="s">
        <v>14705</v>
      </c>
      <c r="O2796" s="40" t="s">
        <v>106</v>
      </c>
      <c r="P2796" s="49" t="s">
        <v>123</v>
      </c>
      <c r="Q2796" s="49" t="s">
        <v>588</v>
      </c>
      <c r="R2796" s="49" t="s">
        <v>158</v>
      </c>
      <c r="S2796" s="49" t="s">
        <v>14706</v>
      </c>
      <c r="T2796" s="49" t="s">
        <v>216</v>
      </c>
      <c r="U2796" s="49" t="s">
        <v>14707</v>
      </c>
      <c r="V2796" s="49" t="s">
        <v>14708</v>
      </c>
      <c r="W2796" s="49" t="s">
        <v>5653</v>
      </c>
      <c r="X2796" s="49" t="s">
        <v>14709</v>
      </c>
      <c r="Y2796" s="65" t="s">
        <v>14710</v>
      </c>
      <c r="Z2796" s="55"/>
      <c r="AA2796" s="65" t="s">
        <v>14711</v>
      </c>
      <c r="AB2796" s="65" t="s">
        <v>14712</v>
      </c>
      <c r="AC2796" s="49" t="s">
        <v>14713</v>
      </c>
      <c r="AD2796" s="65" t="s">
        <v>14714</v>
      </c>
      <c r="AE2796" s="56"/>
      <c r="AF2796" s="139"/>
      <c r="AG2796" s="139"/>
      <c r="AH2796" s="140"/>
      <c r="AI2796" s="140"/>
      <c r="AJ2796" s="140"/>
      <c r="AK2796" s="140"/>
    </row>
    <row r="2797" ht="26.25" customHeight="1">
      <c r="A2797" s="10">
        <f>A2796+1</f>
        <v>2613</v>
      </c>
      <c r="B2797" s="56"/>
      <c r="C2797" s="66" t="s">
        <v>14703</v>
      </c>
      <c r="D2797" s="61">
        <v>37833.0</v>
      </c>
      <c r="E2797" s="61"/>
      <c r="F2797" s="78" t="s">
        <v>119</v>
      </c>
      <c r="G2797" s="66" t="s">
        <v>102</v>
      </c>
      <c r="H2797" s="66" t="s">
        <v>14704</v>
      </c>
      <c r="I2797" s="66" t="s">
        <v>10300</v>
      </c>
      <c r="J2797" s="66" t="s">
        <v>24</v>
      </c>
      <c r="K2797" s="66" t="s">
        <v>314</v>
      </c>
      <c r="L2797" s="92">
        <v>8.2325984846E10</v>
      </c>
      <c r="M2797" s="138">
        <v>8.2322960715E10</v>
      </c>
      <c r="N2797" s="66" t="s">
        <v>14705</v>
      </c>
      <c r="O2797" s="81" t="s">
        <v>106</v>
      </c>
      <c r="P2797" s="66" t="s">
        <v>123</v>
      </c>
      <c r="Q2797" s="66" t="s">
        <v>588</v>
      </c>
      <c r="R2797" s="66" t="s">
        <v>158</v>
      </c>
      <c r="S2797" s="66" t="s">
        <v>14706</v>
      </c>
      <c r="T2797" s="66" t="s">
        <v>216</v>
      </c>
      <c r="U2797" s="66" t="s">
        <v>14715</v>
      </c>
      <c r="V2797" s="66" t="s">
        <v>14716</v>
      </c>
      <c r="W2797" s="66" t="s">
        <v>5653</v>
      </c>
      <c r="X2797" s="66" t="s">
        <v>14709</v>
      </c>
      <c r="Y2797" s="82" t="s">
        <v>14710</v>
      </c>
      <c r="Z2797" s="66"/>
      <c r="AA2797" s="82" t="s">
        <v>14711</v>
      </c>
      <c r="AB2797" s="82" t="s">
        <v>14712</v>
      </c>
      <c r="AC2797" s="66" t="s">
        <v>14713</v>
      </c>
      <c r="AD2797" s="82" t="s">
        <v>14714</v>
      </c>
      <c r="AE2797" s="56"/>
      <c r="AF2797" s="139"/>
      <c r="AG2797" s="139"/>
      <c r="AH2797" s="140"/>
      <c r="AI2797" s="140"/>
      <c r="AJ2797" s="140"/>
      <c r="AK2797" s="140"/>
    </row>
    <row r="2798" ht="26.25" customHeight="1">
      <c r="A2798" s="40">
        <v>2613.0</v>
      </c>
      <c r="B2798" s="66"/>
      <c r="C2798" s="49" t="s">
        <v>14717</v>
      </c>
      <c r="D2798" s="115">
        <v>30326.0</v>
      </c>
      <c r="E2798" s="115"/>
      <c r="F2798" s="50" t="s">
        <v>119</v>
      </c>
      <c r="G2798" s="49" t="s">
        <v>606</v>
      </c>
      <c r="H2798" s="49" t="s">
        <v>14718</v>
      </c>
      <c r="I2798" s="49" t="s">
        <v>14719</v>
      </c>
      <c r="J2798" s="49" t="s">
        <v>751</v>
      </c>
      <c r="K2798" s="49" t="s">
        <v>105</v>
      </c>
      <c r="L2798" s="52">
        <v>6.89561E12</v>
      </c>
      <c r="M2798" s="53">
        <v>6.85782E11</v>
      </c>
      <c r="N2798" s="49" t="s">
        <v>14720</v>
      </c>
      <c r="O2798" s="40" t="s">
        <v>106</v>
      </c>
      <c r="P2798" s="49" t="s">
        <v>123</v>
      </c>
      <c r="Q2798" s="49" t="s">
        <v>139</v>
      </c>
      <c r="R2798" s="49" t="s">
        <v>394</v>
      </c>
      <c r="S2798" s="49" t="s">
        <v>14721</v>
      </c>
      <c r="T2798" s="49" t="s">
        <v>3296</v>
      </c>
      <c r="U2798" s="49" t="s">
        <v>461</v>
      </c>
      <c r="V2798" s="49" t="s">
        <v>14722</v>
      </c>
      <c r="W2798" s="49" t="s">
        <v>114</v>
      </c>
      <c r="X2798" s="49" t="s">
        <v>14723</v>
      </c>
      <c r="Y2798" s="65" t="s">
        <v>14724</v>
      </c>
      <c r="Z2798" s="49" t="s">
        <v>14722</v>
      </c>
      <c r="AA2798" s="65" t="s">
        <v>14725</v>
      </c>
      <c r="AB2798" s="65" t="s">
        <v>14726</v>
      </c>
      <c r="AC2798" s="49" t="s">
        <v>14727</v>
      </c>
      <c r="AD2798" s="65" t="s">
        <v>14728</v>
      </c>
      <c r="AE2798" s="56"/>
      <c r="AF2798" s="139"/>
      <c r="AG2798" s="139"/>
      <c r="AH2798" s="140"/>
      <c r="AI2798" s="140"/>
      <c r="AJ2798" s="140"/>
      <c r="AK2798" s="140"/>
    </row>
    <row r="2799" ht="26.25" customHeight="1">
      <c r="A2799" s="10">
        <f>A2798+1</f>
        <v>2614</v>
      </c>
      <c r="B2799" s="56"/>
      <c r="C2799" s="66" t="s">
        <v>14717</v>
      </c>
      <c r="D2799" s="61">
        <v>30326.0</v>
      </c>
      <c r="E2799" s="61"/>
      <c r="F2799" s="78" t="s">
        <v>119</v>
      </c>
      <c r="G2799" s="66" t="s">
        <v>606</v>
      </c>
      <c r="H2799" s="66" t="s">
        <v>14729</v>
      </c>
      <c r="I2799" s="66" t="s">
        <v>14719</v>
      </c>
      <c r="J2799" s="66" t="s">
        <v>751</v>
      </c>
      <c r="K2799" s="66" t="s">
        <v>105</v>
      </c>
      <c r="L2799" s="92">
        <v>6.89561E12</v>
      </c>
      <c r="M2799" s="138">
        <v>6.85782E11</v>
      </c>
      <c r="N2799" s="66" t="s">
        <v>14720</v>
      </c>
      <c r="O2799" s="81" t="s">
        <v>106</v>
      </c>
      <c r="P2799" s="66" t="s">
        <v>123</v>
      </c>
      <c r="Q2799" s="66" t="s">
        <v>139</v>
      </c>
      <c r="R2799" s="66" t="s">
        <v>394</v>
      </c>
      <c r="S2799" s="66" t="s">
        <v>14721</v>
      </c>
      <c r="T2799" s="66" t="s">
        <v>3296</v>
      </c>
      <c r="U2799" s="66" t="s">
        <v>461</v>
      </c>
      <c r="V2799" s="66" t="s">
        <v>14722</v>
      </c>
      <c r="W2799" s="66" t="s">
        <v>114</v>
      </c>
      <c r="X2799" s="66" t="s">
        <v>14723</v>
      </c>
      <c r="Y2799" s="82" t="s">
        <v>14724</v>
      </c>
      <c r="Z2799" s="66" t="s">
        <v>14722</v>
      </c>
      <c r="AA2799" s="82" t="s">
        <v>14725</v>
      </c>
      <c r="AB2799" s="82" t="s">
        <v>14726</v>
      </c>
      <c r="AC2799" s="66" t="s">
        <v>14727</v>
      </c>
      <c r="AD2799" s="82" t="s">
        <v>14728</v>
      </c>
      <c r="AE2799" s="56"/>
      <c r="AF2799" s="139"/>
      <c r="AG2799" s="139"/>
      <c r="AH2799" s="140"/>
      <c r="AI2799" s="140"/>
      <c r="AJ2799" s="140"/>
      <c r="AK2799" s="140"/>
    </row>
    <row r="2800" ht="26.25" customHeight="1">
      <c r="A2800" s="40">
        <v>2614.0</v>
      </c>
      <c r="B2800" s="66"/>
      <c r="C2800" s="49" t="s">
        <v>14730</v>
      </c>
      <c r="D2800" s="115">
        <v>34853.0</v>
      </c>
      <c r="E2800" s="115"/>
      <c r="F2800" s="50" t="s">
        <v>101</v>
      </c>
      <c r="G2800" s="49" t="s">
        <v>606</v>
      </c>
      <c r="H2800" s="49" t="s">
        <v>14731</v>
      </c>
      <c r="I2800" s="49" t="s">
        <v>7707</v>
      </c>
      <c r="J2800" s="49" t="s">
        <v>48</v>
      </c>
      <c r="K2800" s="49" t="s">
        <v>105</v>
      </c>
      <c r="L2800" s="52">
        <v>8.2172137588E10</v>
      </c>
      <c r="M2800" s="53">
        <v>8.536370381E10</v>
      </c>
      <c r="N2800" s="49" t="s">
        <v>14732</v>
      </c>
      <c r="O2800" s="40" t="s">
        <v>106</v>
      </c>
      <c r="P2800" s="49" t="s">
        <v>123</v>
      </c>
      <c r="Q2800" s="49" t="s">
        <v>139</v>
      </c>
      <c r="R2800" s="49" t="s">
        <v>610</v>
      </c>
      <c r="S2800" s="55"/>
      <c r="T2800" s="49" t="s">
        <v>156</v>
      </c>
      <c r="U2800" s="49" t="s">
        <v>14733</v>
      </c>
      <c r="V2800" s="49" t="s">
        <v>14734</v>
      </c>
      <c r="W2800" s="49" t="s">
        <v>159</v>
      </c>
      <c r="X2800" s="49" t="s">
        <v>14735</v>
      </c>
      <c r="Y2800" s="65" t="s">
        <v>14736</v>
      </c>
      <c r="Z2800" s="55"/>
      <c r="AA2800" s="65" t="s">
        <v>14737</v>
      </c>
      <c r="AB2800" s="65" t="s">
        <v>14738</v>
      </c>
      <c r="AC2800" s="49" t="s">
        <v>14739</v>
      </c>
      <c r="AD2800" s="65" t="s">
        <v>14740</v>
      </c>
      <c r="AE2800" s="56"/>
      <c r="AF2800" s="139"/>
      <c r="AG2800" s="139"/>
      <c r="AH2800" s="140"/>
      <c r="AI2800" s="140"/>
      <c r="AJ2800" s="140"/>
      <c r="AK2800" s="140"/>
    </row>
    <row r="2801" ht="26.25" customHeight="1">
      <c r="A2801" s="10">
        <f>A2800+1</f>
        <v>2615</v>
      </c>
      <c r="B2801" s="56"/>
      <c r="C2801" s="66" t="s">
        <v>14730</v>
      </c>
      <c r="D2801" s="61">
        <v>34853.0</v>
      </c>
      <c r="E2801" s="61"/>
      <c r="F2801" s="78" t="s">
        <v>101</v>
      </c>
      <c r="G2801" s="66" t="s">
        <v>606</v>
      </c>
      <c r="H2801" s="66" t="s">
        <v>14731</v>
      </c>
      <c r="I2801" s="66" t="s">
        <v>7707</v>
      </c>
      <c r="J2801" s="66" t="s">
        <v>48</v>
      </c>
      <c r="K2801" s="66" t="s">
        <v>105</v>
      </c>
      <c r="L2801" s="92">
        <v>8.2172137588E10</v>
      </c>
      <c r="M2801" s="138">
        <v>8.536370381E10</v>
      </c>
      <c r="N2801" s="66" t="s">
        <v>14732</v>
      </c>
      <c r="O2801" s="81" t="s">
        <v>106</v>
      </c>
      <c r="P2801" s="66" t="s">
        <v>123</v>
      </c>
      <c r="Q2801" s="66" t="s">
        <v>139</v>
      </c>
      <c r="R2801" s="66" t="s">
        <v>610</v>
      </c>
      <c r="S2801" s="66"/>
      <c r="T2801" s="66" t="s">
        <v>156</v>
      </c>
      <c r="U2801" s="66" t="s">
        <v>14733</v>
      </c>
      <c r="V2801" s="66" t="s">
        <v>14734</v>
      </c>
      <c r="W2801" s="66" t="s">
        <v>159</v>
      </c>
      <c r="X2801" s="66" t="s">
        <v>14735</v>
      </c>
      <c r="Y2801" s="82" t="s">
        <v>14736</v>
      </c>
      <c r="Z2801" s="66"/>
      <c r="AA2801" s="82" t="s">
        <v>14737</v>
      </c>
      <c r="AB2801" s="82" t="s">
        <v>14738</v>
      </c>
      <c r="AC2801" s="66" t="s">
        <v>14739</v>
      </c>
      <c r="AD2801" s="82" t="s">
        <v>14740</v>
      </c>
      <c r="AE2801" s="56"/>
      <c r="AF2801" s="139"/>
      <c r="AG2801" s="139"/>
      <c r="AH2801" s="140"/>
      <c r="AI2801" s="140"/>
      <c r="AJ2801" s="140"/>
      <c r="AK2801" s="140"/>
    </row>
    <row r="2802" ht="26.25" customHeight="1">
      <c r="A2802" s="40">
        <v>2615.0</v>
      </c>
      <c r="B2802" s="66"/>
      <c r="C2802" s="49" t="s">
        <v>14741</v>
      </c>
      <c r="D2802" s="115">
        <v>34154.0</v>
      </c>
      <c r="E2802" s="115"/>
      <c r="F2802" s="50" t="s">
        <v>101</v>
      </c>
      <c r="G2802" s="49" t="s">
        <v>102</v>
      </c>
      <c r="H2802" s="49" t="s">
        <v>14742</v>
      </c>
      <c r="I2802" s="49" t="s">
        <v>13529</v>
      </c>
      <c r="J2802" s="49" t="s">
        <v>11</v>
      </c>
      <c r="K2802" s="49" t="s">
        <v>105</v>
      </c>
      <c r="L2802" s="52">
        <v>8.7717838187E10</v>
      </c>
      <c r="M2802" s="53" t="s">
        <v>1244</v>
      </c>
      <c r="N2802" s="49" t="s">
        <v>14743</v>
      </c>
      <c r="O2802" s="40" t="s">
        <v>106</v>
      </c>
      <c r="P2802" s="49" t="s">
        <v>123</v>
      </c>
      <c r="Q2802" s="49" t="s">
        <v>139</v>
      </c>
      <c r="R2802" s="49" t="s">
        <v>811</v>
      </c>
      <c r="S2802" s="55"/>
      <c r="T2802" s="49" t="s">
        <v>126</v>
      </c>
      <c r="U2802" s="49" t="s">
        <v>14744</v>
      </c>
      <c r="V2802" s="49" t="s">
        <v>14745</v>
      </c>
      <c r="W2802" s="49" t="s">
        <v>114</v>
      </c>
      <c r="X2802" s="49" t="s">
        <v>14746</v>
      </c>
      <c r="Y2802" s="65" t="s">
        <v>14747</v>
      </c>
      <c r="Z2802" s="55"/>
      <c r="AA2802" s="65" t="s">
        <v>14748</v>
      </c>
      <c r="AB2802" s="65" t="s">
        <v>14749</v>
      </c>
      <c r="AC2802" s="49" t="s">
        <v>14750</v>
      </c>
      <c r="AD2802" s="65" t="s">
        <v>14751</v>
      </c>
      <c r="AE2802" s="56"/>
      <c r="AF2802" s="139"/>
      <c r="AG2802" s="139"/>
      <c r="AH2802" s="140"/>
      <c r="AI2802" s="140"/>
      <c r="AJ2802" s="140"/>
      <c r="AK2802" s="140"/>
    </row>
    <row r="2803" ht="26.25" customHeight="1">
      <c r="A2803" s="10">
        <f>A2802+1</f>
        <v>2616</v>
      </c>
      <c r="B2803" s="56"/>
      <c r="C2803" s="66" t="s">
        <v>14741</v>
      </c>
      <c r="D2803" s="61">
        <v>34154.0</v>
      </c>
      <c r="E2803" s="61"/>
      <c r="F2803" s="78" t="s">
        <v>101</v>
      </c>
      <c r="G2803" s="66" t="s">
        <v>102</v>
      </c>
      <c r="H2803" s="66" t="s">
        <v>14742</v>
      </c>
      <c r="I2803" s="66" t="s">
        <v>13529</v>
      </c>
      <c r="J2803" s="66" t="s">
        <v>11</v>
      </c>
      <c r="K2803" s="66" t="s">
        <v>105</v>
      </c>
      <c r="L2803" s="92">
        <v>8.7717838187E10</v>
      </c>
      <c r="M2803" s="138" t="s">
        <v>1244</v>
      </c>
      <c r="N2803" s="66" t="s">
        <v>14743</v>
      </c>
      <c r="O2803" s="81" t="s">
        <v>106</v>
      </c>
      <c r="P2803" s="66" t="s">
        <v>123</v>
      </c>
      <c r="Q2803" s="66" t="s">
        <v>139</v>
      </c>
      <c r="R2803" s="66" t="s">
        <v>811</v>
      </c>
      <c r="S2803" s="66"/>
      <c r="T2803" s="66" t="s">
        <v>126</v>
      </c>
      <c r="U2803" s="66" t="s">
        <v>14744</v>
      </c>
      <c r="V2803" s="66" t="s">
        <v>14745</v>
      </c>
      <c r="W2803" s="66" t="s">
        <v>114</v>
      </c>
      <c r="X2803" s="66" t="s">
        <v>14746</v>
      </c>
      <c r="Y2803" s="82" t="s">
        <v>14747</v>
      </c>
      <c r="Z2803" s="66"/>
      <c r="AA2803" s="82" t="s">
        <v>14748</v>
      </c>
      <c r="AB2803" s="82" t="s">
        <v>14749</v>
      </c>
      <c r="AC2803" s="66" t="s">
        <v>14750</v>
      </c>
      <c r="AD2803" s="82" t="s">
        <v>14751</v>
      </c>
      <c r="AE2803" s="56"/>
      <c r="AF2803" s="139"/>
      <c r="AG2803" s="139"/>
      <c r="AH2803" s="140"/>
      <c r="AI2803" s="140"/>
      <c r="AJ2803" s="140"/>
      <c r="AK2803" s="140"/>
    </row>
    <row r="2804" ht="26.25" customHeight="1">
      <c r="A2804" s="40">
        <v>2616.0</v>
      </c>
      <c r="B2804" s="66"/>
      <c r="C2804" s="49" t="s">
        <v>14752</v>
      </c>
      <c r="D2804" s="115">
        <v>36266.0</v>
      </c>
      <c r="E2804" s="115"/>
      <c r="F2804" s="50" t="s">
        <v>101</v>
      </c>
      <c r="G2804" s="49" t="s">
        <v>102</v>
      </c>
      <c r="H2804" s="49" t="s">
        <v>14753</v>
      </c>
      <c r="I2804" s="49" t="s">
        <v>14754</v>
      </c>
      <c r="J2804" s="116" t="s">
        <v>16</v>
      </c>
      <c r="K2804" s="49" t="s">
        <v>105</v>
      </c>
      <c r="L2804" s="52">
        <v>8.1555618109E10</v>
      </c>
      <c r="M2804" s="40">
        <v>8.564654834E10</v>
      </c>
      <c r="N2804" s="49" t="s">
        <v>14755</v>
      </c>
      <c r="O2804" s="40" t="s">
        <v>106</v>
      </c>
      <c r="P2804" s="49" t="s">
        <v>123</v>
      </c>
      <c r="Q2804" s="49" t="s">
        <v>588</v>
      </c>
      <c r="R2804" s="49" t="s">
        <v>158</v>
      </c>
      <c r="S2804" s="55"/>
      <c r="T2804" s="49" t="s">
        <v>308</v>
      </c>
      <c r="U2804" s="49" t="s">
        <v>11787</v>
      </c>
      <c r="V2804" s="49" t="s">
        <v>14756</v>
      </c>
      <c r="W2804" s="49" t="s">
        <v>398</v>
      </c>
      <c r="X2804" s="49" t="s">
        <v>398</v>
      </c>
      <c r="Y2804" s="65" t="s">
        <v>14757</v>
      </c>
      <c r="Z2804" s="55"/>
      <c r="AA2804" s="65" t="s">
        <v>14758</v>
      </c>
      <c r="AB2804" s="65" t="s">
        <v>14759</v>
      </c>
      <c r="AC2804" s="49" t="s">
        <v>14760</v>
      </c>
      <c r="AD2804" s="65" t="s">
        <v>14761</v>
      </c>
      <c r="AE2804" s="56"/>
      <c r="AF2804" s="139"/>
      <c r="AG2804" s="139"/>
      <c r="AH2804" s="140"/>
      <c r="AI2804" s="140"/>
      <c r="AJ2804" s="140"/>
      <c r="AK2804" s="140"/>
    </row>
    <row r="2805" ht="26.25" customHeight="1">
      <c r="A2805" s="10">
        <f>A2804+1</f>
        <v>2617</v>
      </c>
      <c r="B2805" s="56"/>
      <c r="C2805" s="66" t="s">
        <v>14752</v>
      </c>
      <c r="D2805" s="61">
        <v>36266.0</v>
      </c>
      <c r="E2805" s="61"/>
      <c r="F2805" s="78" t="s">
        <v>101</v>
      </c>
      <c r="G2805" s="66" t="s">
        <v>102</v>
      </c>
      <c r="H2805" s="66" t="s">
        <v>14753</v>
      </c>
      <c r="I2805" s="66" t="s">
        <v>14754</v>
      </c>
      <c r="J2805" s="66" t="s">
        <v>16</v>
      </c>
      <c r="K2805" s="66" t="s">
        <v>105</v>
      </c>
      <c r="L2805" s="92">
        <v>8.1555618109E10</v>
      </c>
      <c r="M2805" s="138">
        <v>8.564654834E10</v>
      </c>
      <c r="N2805" s="66" t="s">
        <v>14755</v>
      </c>
      <c r="O2805" s="81" t="s">
        <v>106</v>
      </c>
      <c r="P2805" s="66" t="s">
        <v>123</v>
      </c>
      <c r="Q2805" s="66" t="s">
        <v>588</v>
      </c>
      <c r="R2805" s="66" t="s">
        <v>158</v>
      </c>
      <c r="S2805" s="66"/>
      <c r="T2805" s="66" t="s">
        <v>308</v>
      </c>
      <c r="U2805" s="66" t="s">
        <v>11787</v>
      </c>
      <c r="V2805" s="66" t="s">
        <v>14756</v>
      </c>
      <c r="W2805" s="66" t="s">
        <v>398</v>
      </c>
      <c r="X2805" s="66" t="s">
        <v>398</v>
      </c>
      <c r="Y2805" s="82" t="s">
        <v>14757</v>
      </c>
      <c r="Z2805" s="66"/>
      <c r="AA2805" s="82" t="s">
        <v>14758</v>
      </c>
      <c r="AB2805" s="82" t="s">
        <v>14759</v>
      </c>
      <c r="AC2805" s="66" t="s">
        <v>14760</v>
      </c>
      <c r="AD2805" s="82" t="s">
        <v>14761</v>
      </c>
      <c r="AE2805" s="56"/>
      <c r="AF2805" s="139"/>
      <c r="AG2805" s="139"/>
      <c r="AH2805" s="140"/>
      <c r="AI2805" s="140"/>
      <c r="AJ2805" s="140"/>
      <c r="AK2805" s="140"/>
    </row>
  </sheetData>
  <autoFilter ref="$A$1:$AE$2805">
    <sortState ref="A1:AE2805">
      <sortCondition ref="A1:A2805"/>
      <sortCondition ref="C1:C2805"/>
    </sortState>
  </autoFilter>
  <conditionalFormatting sqref="A554:P554 R554:AK554">
    <cfRule type="colorScale" priority="1">
      <colorScale>
        <cfvo type="min"/>
        <cfvo type="max"/>
        <color rgb="FF57BB8A"/>
        <color rgb="FFFFFFFF"/>
      </colorScale>
    </cfRule>
  </conditionalFormatting>
  <hyperlinks>
    <hyperlink r:id="rId2" ref="X2"/>
    <hyperlink r:id="rId3" ref="X3"/>
    <hyperlink r:id="rId4" ref="X4"/>
    <hyperlink r:id="rId5" ref="X6"/>
    <hyperlink r:id="rId6" ref="X7"/>
    <hyperlink r:id="rId7" ref="C9"/>
    <hyperlink r:id="rId8" ref="X10"/>
    <hyperlink r:id="rId9" ref="Y27"/>
    <hyperlink r:id="rId10" ref="AA27"/>
    <hyperlink r:id="rId11" ref="AB27"/>
    <hyperlink r:id="rId12" ref="AD27"/>
    <hyperlink r:id="rId13" ref="AE27"/>
    <hyperlink r:id="rId14" ref="Y50"/>
    <hyperlink r:id="rId15" ref="AA50"/>
    <hyperlink r:id="rId16" ref="AB50"/>
    <hyperlink r:id="rId17" ref="AD50"/>
    <hyperlink r:id="rId18" ref="Y130"/>
    <hyperlink r:id="rId19" ref="AA130"/>
    <hyperlink r:id="rId20" ref="AB130"/>
    <hyperlink r:id="rId21" ref="AE130"/>
    <hyperlink r:id="rId22" ref="Y133"/>
    <hyperlink r:id="rId23" ref="AA133"/>
    <hyperlink r:id="rId24" ref="AB133"/>
    <hyperlink r:id="rId25" ref="AD133"/>
    <hyperlink r:id="rId26" ref="Y139"/>
    <hyperlink r:id="rId27" ref="AA139"/>
    <hyperlink r:id="rId28" ref="AB139"/>
    <hyperlink r:id="rId29" ref="AD139"/>
    <hyperlink r:id="rId30" ref="Y188"/>
    <hyperlink r:id="rId31" ref="AA188"/>
    <hyperlink r:id="rId32" ref="AB188"/>
    <hyperlink r:id="rId33" ref="AD188"/>
    <hyperlink r:id="rId34" ref="Y212"/>
    <hyperlink r:id="rId35" ref="AA212"/>
    <hyperlink r:id="rId36" ref="AB212"/>
    <hyperlink r:id="rId37" ref="Y325"/>
    <hyperlink r:id="rId38" ref="AA325"/>
    <hyperlink r:id="rId39" ref="AB325"/>
    <hyperlink r:id="rId40" ref="AD325"/>
    <hyperlink r:id="rId41" ref="AE325"/>
    <hyperlink r:id="rId42" ref="W358"/>
    <hyperlink r:id="rId43" ref="Y358"/>
    <hyperlink r:id="rId44" ref="AA358"/>
    <hyperlink r:id="rId45" ref="AB358"/>
    <hyperlink r:id="rId46" ref="AD358"/>
    <hyperlink r:id="rId47" ref="Y404"/>
    <hyperlink r:id="rId48" ref="AA404"/>
    <hyperlink r:id="rId49" ref="AB404"/>
    <hyperlink r:id="rId50" ref="AD404"/>
    <hyperlink r:id="rId51" ref="AE404"/>
    <hyperlink r:id="rId52" ref="N430"/>
    <hyperlink r:id="rId53" ref="Y440"/>
    <hyperlink r:id="rId54" ref="AA440"/>
    <hyperlink r:id="rId55" ref="AB440"/>
    <hyperlink r:id="rId56" ref="AD440"/>
    <hyperlink r:id="rId57" ref="AE440"/>
    <hyperlink r:id="rId58" ref="Y454"/>
    <hyperlink r:id="rId59" ref="AA454"/>
    <hyperlink r:id="rId60" ref="AB454"/>
    <hyperlink r:id="rId61" ref="AD454"/>
    <hyperlink r:id="rId62" ref="Y467"/>
    <hyperlink r:id="rId63" ref="AA467"/>
    <hyperlink r:id="rId64" ref="AB467"/>
    <hyperlink r:id="rId65" ref="AD467"/>
    <hyperlink r:id="rId66" ref="Y470"/>
    <hyperlink r:id="rId67" ref="AA470"/>
    <hyperlink r:id="rId68" ref="AB470"/>
    <hyperlink r:id="rId69" ref="AD470"/>
    <hyperlink r:id="rId70" ref="AE470"/>
    <hyperlink r:id="rId71" ref="U482"/>
    <hyperlink r:id="rId72" ref="AA482"/>
    <hyperlink r:id="rId73" ref="AB482"/>
    <hyperlink r:id="rId74" ref="AD482"/>
    <hyperlink r:id="rId75" ref="U483"/>
    <hyperlink r:id="rId76" ref="AA483"/>
    <hyperlink r:id="rId77" ref="AB483"/>
    <hyperlink r:id="rId78" ref="AD483"/>
    <hyperlink r:id="rId79" ref="Y494"/>
    <hyperlink r:id="rId80" ref="AA494"/>
    <hyperlink r:id="rId81" ref="AB494"/>
    <hyperlink r:id="rId82" ref="AE494"/>
    <hyperlink r:id="rId83" ref="Y500"/>
    <hyperlink r:id="rId84" ref="AA500"/>
    <hyperlink r:id="rId85" ref="AB500"/>
    <hyperlink r:id="rId86" ref="Y549"/>
    <hyperlink r:id="rId87" ref="AA549"/>
    <hyperlink r:id="rId88" ref="AB549"/>
    <hyperlink r:id="rId89" ref="AD549"/>
    <hyperlink r:id="rId90" ref="AE549"/>
    <hyperlink r:id="rId91" ref="Y558"/>
    <hyperlink r:id="rId92" ref="AA558"/>
    <hyperlink r:id="rId93" ref="AB558"/>
    <hyperlink r:id="rId94" ref="AE558"/>
    <hyperlink r:id="rId95" ref="Y582"/>
    <hyperlink r:id="rId96" ref="AA582"/>
    <hyperlink r:id="rId97" ref="AB582"/>
    <hyperlink r:id="rId98" ref="AD582"/>
    <hyperlink r:id="rId99" ref="Y590"/>
    <hyperlink r:id="rId100" ref="AA590"/>
    <hyperlink r:id="rId101" ref="AB590"/>
    <hyperlink r:id="rId102" ref="AE590"/>
    <hyperlink r:id="rId103" ref="Y625"/>
    <hyperlink r:id="rId104" ref="AA625"/>
    <hyperlink r:id="rId105" ref="AB625"/>
    <hyperlink r:id="rId106" ref="AD625"/>
    <hyperlink r:id="rId107" ref="Y627"/>
    <hyperlink r:id="rId108" ref="AA627"/>
    <hyperlink r:id="rId109" ref="AB627"/>
    <hyperlink r:id="rId110" ref="AD627"/>
    <hyperlink r:id="rId111" ref="Y674"/>
    <hyperlink r:id="rId112" ref="AA674"/>
    <hyperlink r:id="rId113" ref="AB674"/>
    <hyperlink r:id="rId114" ref="Y676"/>
    <hyperlink r:id="rId115" ref="AA676"/>
    <hyperlink r:id="rId116" ref="AB676"/>
    <hyperlink r:id="rId117" ref="AD676"/>
    <hyperlink r:id="rId118" ref="AE676"/>
    <hyperlink r:id="rId119" ref="X677"/>
    <hyperlink r:id="rId120" ref="Y677"/>
    <hyperlink r:id="rId121" ref="AA677"/>
    <hyperlink r:id="rId122" ref="AB677"/>
    <hyperlink r:id="rId123" ref="AD677"/>
    <hyperlink r:id="rId124" ref="Y689"/>
    <hyperlink r:id="rId125" ref="AA689"/>
    <hyperlink r:id="rId126" ref="AB689"/>
    <hyperlink r:id="rId127" ref="AE689"/>
    <hyperlink r:id="rId128" ref="Y707"/>
    <hyperlink r:id="rId129" ref="AA707"/>
    <hyperlink r:id="rId130" ref="AB707"/>
    <hyperlink r:id="rId131" ref="AE707"/>
    <hyperlink r:id="rId132" ref="Y710"/>
    <hyperlink r:id="rId133" ref="AA710"/>
    <hyperlink r:id="rId134" ref="AB710"/>
    <hyperlink r:id="rId135" ref="AD710"/>
    <hyperlink r:id="rId136" ref="Y751"/>
    <hyperlink r:id="rId137" ref="AA751"/>
    <hyperlink r:id="rId138" ref="AB751"/>
    <hyperlink r:id="rId139" ref="N844"/>
    <hyperlink r:id="rId140" ref="N845"/>
    <hyperlink r:id="rId141" ref="N849"/>
    <hyperlink r:id="rId142" ref="N857"/>
    <hyperlink r:id="rId143" ref="N860"/>
    <hyperlink r:id="rId144" ref="N861"/>
    <hyperlink r:id="rId145" ref="N862"/>
    <hyperlink r:id="rId146" ref="N864"/>
    <hyperlink r:id="rId147" ref="N871"/>
    <hyperlink r:id="rId148" ref="N873"/>
    <hyperlink r:id="rId149" ref="N875"/>
    <hyperlink r:id="rId150" ref="N877"/>
    <hyperlink r:id="rId151" ref="N878"/>
    <hyperlink r:id="rId152" ref="N879"/>
    <hyperlink r:id="rId153" ref="N881"/>
    <hyperlink r:id="rId154" ref="Y885"/>
    <hyperlink r:id="rId155" ref="AA885"/>
    <hyperlink r:id="rId156" ref="AB885"/>
    <hyperlink r:id="rId157" ref="N886"/>
    <hyperlink r:id="rId158" ref="N890"/>
    <hyperlink r:id="rId159" ref="N891"/>
    <hyperlink r:id="rId160" ref="N892"/>
    <hyperlink r:id="rId161" ref="N893"/>
    <hyperlink r:id="rId162" ref="N894"/>
    <hyperlink r:id="rId163" ref="N896"/>
    <hyperlink r:id="rId164" ref="N897"/>
    <hyperlink r:id="rId165" ref="N899"/>
    <hyperlink r:id="rId166" ref="N908"/>
    <hyperlink r:id="rId167" ref="Y909"/>
    <hyperlink r:id="rId168" ref="AA909"/>
    <hyperlink r:id="rId169" ref="AB909"/>
    <hyperlink r:id="rId170" ref="AE909"/>
    <hyperlink r:id="rId171" ref="N911"/>
    <hyperlink r:id="rId172" ref="N912"/>
    <hyperlink r:id="rId173" ref="N914"/>
    <hyperlink r:id="rId174" ref="N917"/>
    <hyperlink r:id="rId175" ref="N919"/>
    <hyperlink r:id="rId176" ref="N920"/>
    <hyperlink r:id="rId177" ref="N922"/>
    <hyperlink r:id="rId178" ref="N924"/>
    <hyperlink r:id="rId179" ref="N926"/>
    <hyperlink r:id="rId180" ref="N927"/>
    <hyperlink r:id="rId181" ref="N928"/>
    <hyperlink r:id="rId182" ref="N930"/>
    <hyperlink r:id="rId183" ref="N936"/>
    <hyperlink r:id="rId184" ref="N937"/>
    <hyperlink r:id="rId185" ref="N938"/>
    <hyperlink r:id="rId186" ref="N939"/>
    <hyperlink r:id="rId187" ref="C940"/>
    <hyperlink r:id="rId188" ref="Y940"/>
    <hyperlink r:id="rId189" ref="AA940"/>
    <hyperlink r:id="rId190" ref="AB940"/>
    <hyperlink r:id="rId191" ref="AD940"/>
    <hyperlink r:id="rId192" ref="N941"/>
    <hyperlink r:id="rId193" ref="N942"/>
    <hyperlink r:id="rId194" ref="N943"/>
    <hyperlink r:id="rId195" ref="Y944"/>
    <hyperlink r:id="rId196" ref="AA944"/>
    <hyperlink r:id="rId197" ref="AB944"/>
    <hyperlink r:id="rId198" ref="AD944"/>
    <hyperlink r:id="rId199" ref="AE944"/>
    <hyperlink r:id="rId200" ref="N945"/>
    <hyperlink r:id="rId201" ref="N949"/>
    <hyperlink r:id="rId202" ref="N950"/>
    <hyperlink r:id="rId203" ref="Y958"/>
    <hyperlink r:id="rId204" ref="AA958"/>
    <hyperlink r:id="rId205" ref="AB958"/>
    <hyperlink r:id="rId206" ref="AE958"/>
    <hyperlink r:id="rId207" ref="Y962"/>
    <hyperlink r:id="rId208" ref="AA962"/>
    <hyperlink r:id="rId209" ref="AB962"/>
    <hyperlink r:id="rId210" ref="AD962"/>
    <hyperlink r:id="rId211" ref="Y964"/>
    <hyperlink r:id="rId212" ref="AA964"/>
    <hyperlink r:id="rId213" ref="AB964"/>
    <hyperlink r:id="rId214" ref="AD964"/>
    <hyperlink r:id="rId215" ref="N965"/>
    <hyperlink r:id="rId216" ref="N968"/>
    <hyperlink r:id="rId217" ref="N969"/>
    <hyperlink r:id="rId218" ref="N971"/>
    <hyperlink r:id="rId219" ref="N974"/>
    <hyperlink r:id="rId220" ref="Y981"/>
    <hyperlink r:id="rId221" ref="AA981"/>
    <hyperlink r:id="rId222" ref="AB981"/>
    <hyperlink r:id="rId223" ref="AD981"/>
    <hyperlink r:id="rId224" ref="N985"/>
    <hyperlink r:id="rId225" ref="N987"/>
    <hyperlink r:id="rId226" ref="N988"/>
    <hyperlink r:id="rId227" ref="N989"/>
    <hyperlink r:id="rId228" ref="N990"/>
    <hyperlink r:id="rId229" ref="Y991"/>
    <hyperlink r:id="rId230" ref="AA991"/>
    <hyperlink r:id="rId231" ref="AB991"/>
    <hyperlink r:id="rId232" ref="AE991"/>
    <hyperlink r:id="rId233" ref="N994"/>
    <hyperlink r:id="rId234" ref="N998"/>
    <hyperlink r:id="rId235" ref="N999"/>
    <hyperlink r:id="rId236" ref="Y1003"/>
    <hyperlink r:id="rId237" ref="AA1003"/>
    <hyperlink r:id="rId238" ref="AB1003"/>
    <hyperlink r:id="rId239" ref="AD1003"/>
    <hyperlink r:id="rId240" ref="N1005"/>
    <hyperlink r:id="rId241" ref="N1006"/>
    <hyperlink r:id="rId242" ref="Y1007"/>
    <hyperlink r:id="rId243" ref="AA1007"/>
    <hyperlink r:id="rId244" ref="AB1007"/>
    <hyperlink r:id="rId245" ref="AE1007"/>
    <hyperlink r:id="rId246" ref="Y1008"/>
    <hyperlink r:id="rId247" ref="AA1008"/>
    <hyperlink r:id="rId248" ref="AB1008"/>
    <hyperlink r:id="rId249" ref="AD1008"/>
    <hyperlink r:id="rId250" ref="N1009"/>
    <hyperlink r:id="rId251" ref="N1010"/>
    <hyperlink r:id="rId252" ref="N1011"/>
    <hyperlink r:id="rId253" ref="Y1012"/>
    <hyperlink r:id="rId254" ref="AA1012"/>
    <hyperlink r:id="rId255" ref="AB1012"/>
    <hyperlink r:id="rId256" ref="AE1012"/>
    <hyperlink r:id="rId257" ref="N1014"/>
    <hyperlink r:id="rId258" ref="N1018"/>
    <hyperlink r:id="rId259" ref="N1020"/>
    <hyperlink r:id="rId260" ref="N1022"/>
    <hyperlink r:id="rId261" ref="N1023"/>
    <hyperlink r:id="rId262" ref="Y1024"/>
    <hyperlink r:id="rId263" ref="AA1024"/>
    <hyperlink r:id="rId264" ref="AB1024"/>
    <hyperlink r:id="rId265" ref="N1025"/>
    <hyperlink r:id="rId266" ref="N1026"/>
    <hyperlink r:id="rId267" ref="N1028"/>
    <hyperlink r:id="rId268" ref="N1030"/>
    <hyperlink r:id="rId269" ref="N1033"/>
    <hyperlink r:id="rId270" ref="N1034"/>
    <hyperlink r:id="rId271" ref="N1036"/>
    <hyperlink r:id="rId272" ref="N1038"/>
    <hyperlink r:id="rId273" ref="N1041"/>
    <hyperlink r:id="rId274" ref="N1044"/>
    <hyperlink r:id="rId275" ref="N1048"/>
    <hyperlink r:id="rId276" ref="N1049"/>
    <hyperlink r:id="rId277" ref="N1051"/>
    <hyperlink r:id="rId278" ref="N1053"/>
    <hyperlink r:id="rId279" ref="N1054"/>
    <hyperlink r:id="rId280" ref="N1055"/>
    <hyperlink r:id="rId281" ref="N1058"/>
    <hyperlink r:id="rId282" ref="N1059"/>
    <hyperlink r:id="rId283" ref="N1064"/>
    <hyperlink r:id="rId284" ref="N1069"/>
    <hyperlink r:id="rId285" ref="N1072"/>
    <hyperlink r:id="rId286" ref="N1073"/>
    <hyperlink r:id="rId287" ref="N1083"/>
    <hyperlink r:id="rId288" ref="N1085"/>
    <hyperlink r:id="rId289" ref="N1087"/>
    <hyperlink r:id="rId290" ref="N1088"/>
    <hyperlink r:id="rId291" ref="N1090"/>
    <hyperlink r:id="rId292" ref="N1093"/>
    <hyperlink r:id="rId293" ref="N1097"/>
    <hyperlink r:id="rId294" ref="N1102"/>
    <hyperlink r:id="rId295" ref="N1103"/>
    <hyperlink r:id="rId296" ref="N1105"/>
    <hyperlink r:id="rId297" ref="N1106"/>
    <hyperlink r:id="rId298" ref="N1116"/>
    <hyperlink r:id="rId299" ref="N1118"/>
    <hyperlink r:id="rId300" ref="N1119"/>
    <hyperlink r:id="rId301" ref="N1120"/>
    <hyperlink r:id="rId302" ref="N1121"/>
    <hyperlink r:id="rId303" ref="Y1123"/>
    <hyperlink r:id="rId304" ref="AA1123"/>
    <hyperlink r:id="rId305" ref="AB1123"/>
    <hyperlink r:id="rId306" ref="AD1123"/>
    <hyperlink r:id="rId307" ref="N1124"/>
    <hyperlink r:id="rId308" ref="N1126"/>
    <hyperlink r:id="rId309" ref="Y1135"/>
    <hyperlink r:id="rId310" ref="AA1135"/>
    <hyperlink r:id="rId311" ref="AB1135"/>
    <hyperlink r:id="rId312" ref="AE1135"/>
    <hyperlink r:id="rId313" ref="N1136"/>
    <hyperlink r:id="rId314" ref="Y1137"/>
    <hyperlink r:id="rId315" ref="AA1137"/>
    <hyperlink r:id="rId316" ref="AB1137"/>
    <hyperlink r:id="rId317" ref="AD1137"/>
    <hyperlink r:id="rId318" ref="N1139"/>
    <hyperlink r:id="rId319" ref="N1140"/>
    <hyperlink r:id="rId320" ref="N1144"/>
    <hyperlink r:id="rId321" ref="N1148"/>
    <hyperlink r:id="rId322" ref="Y1149"/>
    <hyperlink r:id="rId323" ref="AA1149"/>
    <hyperlink r:id="rId324" ref="AB1149"/>
    <hyperlink r:id="rId325" ref="AD1149"/>
    <hyperlink r:id="rId326" ref="N1150"/>
    <hyperlink r:id="rId327" ref="N1152"/>
    <hyperlink r:id="rId328" ref="N1156"/>
    <hyperlink r:id="rId329" ref="N1158"/>
    <hyperlink r:id="rId330" ref="N1161"/>
    <hyperlink r:id="rId331" ref="N1167"/>
    <hyperlink r:id="rId332" ref="N1170"/>
    <hyperlink r:id="rId333" ref="N1173"/>
    <hyperlink r:id="rId334" ref="Y1175"/>
    <hyperlink r:id="rId335" ref="AA1175"/>
    <hyperlink r:id="rId336" ref="AB1175"/>
    <hyperlink r:id="rId337" ref="AD1175"/>
    <hyperlink r:id="rId338" ref="AE1175"/>
    <hyperlink r:id="rId339" ref="N1177"/>
    <hyperlink r:id="rId340" ref="N1178"/>
    <hyperlink r:id="rId341" ref="N1179"/>
    <hyperlink r:id="rId342" ref="N1181"/>
    <hyperlink r:id="rId343" ref="N1183"/>
    <hyperlink r:id="rId344" ref="N1185"/>
    <hyperlink r:id="rId345" ref="N1186"/>
    <hyperlink r:id="rId346" ref="N1187"/>
    <hyperlink r:id="rId347" ref="N1188"/>
    <hyperlink r:id="rId348" ref="N1189"/>
    <hyperlink r:id="rId349" ref="N1190"/>
    <hyperlink r:id="rId350" ref="N1192"/>
    <hyperlink r:id="rId351" ref="N1193"/>
    <hyperlink r:id="rId352" ref="N1198"/>
    <hyperlink r:id="rId353" ref="N1201"/>
    <hyperlink r:id="rId354" ref="N1207"/>
    <hyperlink r:id="rId355" ref="N1208"/>
    <hyperlink r:id="rId356" ref="Y1213"/>
    <hyperlink r:id="rId357" ref="AA1213"/>
    <hyperlink r:id="rId358" ref="AB1213"/>
    <hyperlink r:id="rId359" ref="AD1213"/>
    <hyperlink r:id="rId360" ref="N1214"/>
    <hyperlink r:id="rId361" ref="N1215"/>
    <hyperlink r:id="rId362" ref="N1216"/>
    <hyperlink r:id="rId363" ref="N1222"/>
    <hyperlink r:id="rId364" ref="N1223"/>
    <hyperlink r:id="rId365" ref="N1224"/>
    <hyperlink r:id="rId366" ref="N1225"/>
    <hyperlink r:id="rId367" ref="N1227"/>
    <hyperlink r:id="rId368" ref="N1230"/>
    <hyperlink r:id="rId369" ref="N1243"/>
    <hyperlink r:id="rId370" ref="N1250"/>
    <hyperlink r:id="rId371" ref="N1252"/>
    <hyperlink r:id="rId372" ref="Y1257"/>
    <hyperlink r:id="rId373" ref="AA1257"/>
    <hyperlink r:id="rId374" ref="AB1257"/>
    <hyperlink r:id="rId375" ref="AE1257"/>
    <hyperlink r:id="rId376" ref="N1262"/>
    <hyperlink r:id="rId377" ref="N1264"/>
    <hyperlink r:id="rId378" ref="N1266"/>
    <hyperlink r:id="rId379" ref="N1272"/>
    <hyperlink r:id="rId380" ref="N1275"/>
    <hyperlink r:id="rId381" ref="N1276"/>
    <hyperlink r:id="rId382" ref="N1278"/>
    <hyperlink r:id="rId383" ref="N1281"/>
    <hyperlink r:id="rId384" ref="N1284"/>
    <hyperlink r:id="rId385" ref="N1287"/>
    <hyperlink r:id="rId386" ref="N1288"/>
    <hyperlink r:id="rId387" ref="N1291"/>
    <hyperlink r:id="rId388" ref="Y1292"/>
    <hyperlink r:id="rId389" ref="AA1292"/>
    <hyperlink r:id="rId390" ref="AB1292"/>
    <hyperlink r:id="rId391" ref="AD1292"/>
    <hyperlink r:id="rId392" ref="AE1292"/>
    <hyperlink r:id="rId393" ref="N1295"/>
    <hyperlink r:id="rId394" ref="N1296"/>
    <hyperlink r:id="rId395" ref="N1298"/>
    <hyperlink r:id="rId396" ref="Y1299"/>
    <hyperlink r:id="rId397" ref="AA1299"/>
    <hyperlink r:id="rId398" ref="AB1299"/>
    <hyperlink r:id="rId399" ref="AD1299"/>
    <hyperlink r:id="rId400" ref="N1301"/>
    <hyperlink r:id="rId401" ref="N1302"/>
    <hyperlink r:id="rId402" ref="N1304"/>
    <hyperlink r:id="rId403" ref="N1307"/>
    <hyperlink r:id="rId404" ref="N1308"/>
    <hyperlink r:id="rId405" ref="N1310"/>
    <hyperlink r:id="rId406" ref="Y1315"/>
    <hyperlink r:id="rId407" ref="AA1315"/>
    <hyperlink r:id="rId408" ref="AB1315"/>
    <hyperlink r:id="rId409" ref="AD1315"/>
    <hyperlink r:id="rId410" ref="N1316"/>
    <hyperlink r:id="rId411" ref="N1318"/>
    <hyperlink r:id="rId412" ref="N1321"/>
    <hyperlink r:id="rId413" ref="N1328"/>
    <hyperlink r:id="rId414" ref="N1330"/>
    <hyperlink r:id="rId415" ref="N1331"/>
    <hyperlink r:id="rId416" ref="N1332"/>
    <hyperlink r:id="rId417" ref="Y1334"/>
    <hyperlink r:id="rId418" ref="AA1334"/>
    <hyperlink r:id="rId419" ref="AB1334"/>
    <hyperlink r:id="rId420" ref="AD1334"/>
    <hyperlink r:id="rId421" ref="N1336"/>
    <hyperlink r:id="rId422" ref="Y1337"/>
    <hyperlink r:id="rId423" ref="AA1337"/>
    <hyperlink r:id="rId424" ref="AB1337"/>
    <hyperlink r:id="rId425" ref="AE1337"/>
    <hyperlink r:id="rId426" ref="N1338"/>
    <hyperlink r:id="rId427" ref="N1339"/>
    <hyperlink r:id="rId428" ref="Y1349"/>
    <hyperlink r:id="rId429" ref="AA1349"/>
    <hyperlink r:id="rId430" ref="AB1349"/>
    <hyperlink r:id="rId431" ref="N1352"/>
    <hyperlink r:id="rId432" ref="N1356"/>
    <hyperlink r:id="rId433" ref="N1362"/>
    <hyperlink r:id="rId434" ref="N1369"/>
    <hyperlink r:id="rId435" ref="N1376"/>
    <hyperlink r:id="rId436" ref="N1378"/>
    <hyperlink r:id="rId437" ref="N1380"/>
    <hyperlink r:id="rId438" ref="N1381"/>
    <hyperlink r:id="rId439" ref="N1386"/>
    <hyperlink r:id="rId440" ref="N1389"/>
    <hyperlink r:id="rId441" ref="N1390"/>
    <hyperlink r:id="rId442" ref="N1391"/>
    <hyperlink r:id="rId443" ref="N1393"/>
    <hyperlink r:id="rId444" ref="Y1394"/>
    <hyperlink r:id="rId445" ref="AA1394"/>
    <hyperlink r:id="rId446" ref="AB1394"/>
    <hyperlink r:id="rId447" ref="AD1394"/>
    <hyperlink r:id="rId448" ref="N1398"/>
    <hyperlink r:id="rId449" ref="N1399"/>
    <hyperlink r:id="rId450" ref="N1400"/>
    <hyperlink r:id="rId451" ref="N1401"/>
    <hyperlink r:id="rId452" ref="N1402"/>
    <hyperlink r:id="rId453" ref="N1403"/>
    <hyperlink r:id="rId454" ref="N1404"/>
    <hyperlink r:id="rId455" ref="Y1405"/>
    <hyperlink r:id="rId456" ref="AA1405"/>
    <hyperlink r:id="rId457" ref="AB1405"/>
    <hyperlink r:id="rId458" ref="AD1405"/>
    <hyperlink r:id="rId459" ref="N1407"/>
    <hyperlink r:id="rId460" ref="N1408"/>
    <hyperlink r:id="rId461" ref="N1409"/>
    <hyperlink r:id="rId462" ref="N1411"/>
    <hyperlink r:id="rId463" ref="N1413"/>
    <hyperlink r:id="rId464" ref="Y1414"/>
    <hyperlink r:id="rId465" ref="AA1414"/>
    <hyperlink r:id="rId466" ref="AB1414"/>
    <hyperlink r:id="rId467" ref="AD1414"/>
    <hyperlink r:id="rId468" ref="N1415"/>
    <hyperlink r:id="rId469" ref="N1416"/>
    <hyperlink r:id="rId470" ref="N1421"/>
    <hyperlink r:id="rId471" ref="N1422"/>
    <hyperlink r:id="rId472" ref="N1425"/>
    <hyperlink r:id="rId473" ref="N1426"/>
    <hyperlink r:id="rId474" ref="N1428"/>
    <hyperlink r:id="rId475" ref="N1429"/>
    <hyperlink r:id="rId476" ref="Y1430"/>
    <hyperlink r:id="rId477" ref="AA1430"/>
    <hyperlink r:id="rId478" ref="AB1430"/>
    <hyperlink r:id="rId479" ref="AE1430"/>
    <hyperlink r:id="rId480" ref="Y1431"/>
    <hyperlink r:id="rId481" ref="AA1431"/>
    <hyperlink r:id="rId482" ref="AB1431"/>
    <hyperlink r:id="rId483" ref="AD1431"/>
    <hyperlink r:id="rId484" ref="N1432"/>
    <hyperlink r:id="rId485" ref="N1433"/>
    <hyperlink r:id="rId486" ref="N1435"/>
    <hyperlink r:id="rId487" ref="N1438"/>
    <hyperlink r:id="rId488" ref="N1441"/>
    <hyperlink r:id="rId489" ref="N1443"/>
    <hyperlink r:id="rId490" ref="Y1444"/>
    <hyperlink r:id="rId491" ref="AA1444"/>
    <hyperlink r:id="rId492" ref="AB1444"/>
    <hyperlink r:id="rId493" ref="AD1444"/>
    <hyperlink r:id="rId494" ref="AE1444"/>
    <hyperlink r:id="rId495" ref="N1445"/>
    <hyperlink r:id="rId496" ref="N1447"/>
    <hyperlink r:id="rId497" ref="N1452"/>
    <hyperlink r:id="rId498" ref="N1456"/>
    <hyperlink r:id="rId499" ref="N1457"/>
    <hyperlink r:id="rId500" ref="N1458"/>
    <hyperlink r:id="rId501" ref="N1459"/>
    <hyperlink r:id="rId502" ref="N1461"/>
    <hyperlink r:id="rId503" ref="N1462"/>
    <hyperlink r:id="rId504" ref="N1463"/>
    <hyperlink r:id="rId505" ref="Y1464"/>
    <hyperlink r:id="rId506" ref="AA1464"/>
    <hyperlink r:id="rId507" ref="AB1464"/>
    <hyperlink r:id="rId508" ref="AD1464"/>
    <hyperlink r:id="rId509" ref="AE1464"/>
    <hyperlink r:id="rId510" ref="N1467"/>
    <hyperlink r:id="rId511" ref="N1468"/>
    <hyperlink r:id="rId512" ref="N1469"/>
    <hyperlink r:id="rId513" ref="Y1470"/>
    <hyperlink r:id="rId514" ref="AA1470"/>
    <hyperlink r:id="rId515" ref="AB1470"/>
    <hyperlink r:id="rId516" ref="N1471"/>
    <hyperlink r:id="rId517" ref="Y1472"/>
    <hyperlink r:id="rId518" ref="AA1472"/>
    <hyperlink r:id="rId519" ref="AB1472"/>
    <hyperlink r:id="rId520" ref="AE1472"/>
    <hyperlink r:id="rId521" ref="N1481"/>
    <hyperlink r:id="rId522" ref="Y1482"/>
    <hyperlink r:id="rId523" ref="AA1482"/>
    <hyperlink r:id="rId524" ref="AB1482"/>
    <hyperlink r:id="rId525" ref="AD1482"/>
    <hyperlink r:id="rId526" ref="N1485"/>
    <hyperlink r:id="rId527" ref="N1488"/>
    <hyperlink r:id="rId528" ref="Y1495"/>
    <hyperlink r:id="rId529" ref="AA1495"/>
    <hyperlink r:id="rId530" ref="AB1495"/>
    <hyperlink r:id="rId531" ref="AD1495"/>
    <hyperlink r:id="rId532" ref="AE1495"/>
    <hyperlink r:id="rId533" ref="N1498"/>
    <hyperlink r:id="rId534" ref="N1505"/>
    <hyperlink r:id="rId535" ref="N1506"/>
    <hyperlink r:id="rId536" ref="N1507"/>
    <hyperlink r:id="rId537" ref="N1508"/>
    <hyperlink r:id="rId538" ref="Y1509"/>
    <hyperlink r:id="rId539" ref="AA1509"/>
    <hyperlink r:id="rId540" ref="AB1509"/>
    <hyperlink r:id="rId541" ref="AE1509"/>
    <hyperlink r:id="rId542" ref="N1510"/>
    <hyperlink r:id="rId543" ref="N1511"/>
    <hyperlink r:id="rId544" ref="N1512"/>
    <hyperlink r:id="rId545" ref="N1513"/>
    <hyperlink r:id="rId546" ref="N1514"/>
    <hyperlink r:id="rId547" ref="N1515"/>
    <hyperlink r:id="rId548" ref="N1516"/>
    <hyperlink r:id="rId549" ref="N1517"/>
    <hyperlink r:id="rId550" ref="N1518"/>
    <hyperlink r:id="rId551" ref="N1519"/>
    <hyperlink r:id="rId552" ref="N1520"/>
    <hyperlink r:id="rId553" ref="N1521"/>
    <hyperlink r:id="rId554" ref="N1523"/>
    <hyperlink r:id="rId555" ref="N1524"/>
    <hyperlink r:id="rId556" ref="N1525"/>
    <hyperlink r:id="rId557" ref="N1526"/>
    <hyperlink r:id="rId558" ref="N1527"/>
    <hyperlink r:id="rId559" ref="N1528"/>
    <hyperlink r:id="rId560" ref="N1529"/>
    <hyperlink r:id="rId561" ref="Y1530"/>
    <hyperlink r:id="rId562" ref="AA1530"/>
    <hyperlink r:id="rId563" ref="AB1530"/>
    <hyperlink r:id="rId564" ref="AE1530"/>
    <hyperlink r:id="rId565" ref="N1534"/>
    <hyperlink r:id="rId566" ref="N1535"/>
    <hyperlink r:id="rId567" ref="N1536"/>
    <hyperlink r:id="rId568" ref="N1539"/>
    <hyperlink r:id="rId569" ref="N1540"/>
    <hyperlink r:id="rId570" ref="N1541"/>
    <hyperlink r:id="rId571" ref="N1542"/>
    <hyperlink r:id="rId572" ref="N1543"/>
    <hyperlink r:id="rId573" ref="N1544"/>
    <hyperlink r:id="rId574" ref="N1545"/>
    <hyperlink r:id="rId575" ref="N1546"/>
    <hyperlink r:id="rId576" ref="N1548"/>
    <hyperlink r:id="rId577" ref="N1549"/>
    <hyperlink r:id="rId578" ref="N1550"/>
    <hyperlink r:id="rId579" ref="N1551"/>
    <hyperlink r:id="rId580" ref="N1552"/>
    <hyperlink r:id="rId581" ref="N1553"/>
    <hyperlink r:id="rId582" ref="N1554"/>
    <hyperlink r:id="rId583" ref="N1555"/>
    <hyperlink r:id="rId584" ref="N1556"/>
    <hyperlink r:id="rId585" ref="N1558"/>
    <hyperlink r:id="rId586" ref="N1563"/>
    <hyperlink r:id="rId587" ref="N1564"/>
    <hyperlink r:id="rId588" ref="N1565"/>
    <hyperlink r:id="rId589" ref="N1567"/>
    <hyperlink r:id="rId590" ref="N1568"/>
    <hyperlink r:id="rId591" ref="Y1569"/>
    <hyperlink r:id="rId592" ref="AA1569"/>
    <hyperlink r:id="rId593" ref="AB1569"/>
    <hyperlink r:id="rId594" ref="AE1569"/>
    <hyperlink r:id="rId595" ref="N1570"/>
    <hyperlink r:id="rId596" ref="N1571"/>
    <hyperlink r:id="rId597" ref="N1572"/>
    <hyperlink r:id="rId598" ref="Y1573"/>
    <hyperlink r:id="rId599" ref="AA1573"/>
    <hyperlink r:id="rId600" ref="AB1573"/>
    <hyperlink r:id="rId601" ref="AE1573"/>
    <hyperlink r:id="rId602" ref="Y1575"/>
    <hyperlink r:id="rId603" ref="AA1575"/>
    <hyperlink r:id="rId604" ref="AB1575"/>
    <hyperlink r:id="rId605" ref="N1576"/>
    <hyperlink r:id="rId606" ref="N1577"/>
    <hyperlink r:id="rId607" ref="N1578"/>
    <hyperlink r:id="rId608" ref="N1579"/>
    <hyperlink r:id="rId609" ref="N1580"/>
    <hyperlink r:id="rId610" ref="N1581"/>
    <hyperlink r:id="rId611" ref="Y1584"/>
    <hyperlink r:id="rId612" ref="AA1584"/>
    <hyperlink r:id="rId613" ref="AB1584"/>
    <hyperlink r:id="rId614" ref="AD1584"/>
    <hyperlink r:id="rId615" ref="AE1584"/>
    <hyperlink r:id="rId616" ref="N1586"/>
    <hyperlink r:id="rId617" ref="Y1587"/>
    <hyperlink r:id="rId618" ref="AA1587"/>
    <hyperlink r:id="rId619" ref="AB1587"/>
    <hyperlink r:id="rId620" ref="AD1587"/>
    <hyperlink r:id="rId621" ref="N1590"/>
    <hyperlink r:id="rId622" ref="N1592"/>
    <hyperlink r:id="rId623" ref="N1593"/>
    <hyperlink r:id="rId624" ref="N1594"/>
    <hyperlink r:id="rId625" ref="N1597"/>
    <hyperlink r:id="rId626" ref="N1600"/>
    <hyperlink r:id="rId627" ref="N1601"/>
    <hyperlink r:id="rId628" ref="N1603"/>
    <hyperlink r:id="rId629" ref="N1605"/>
    <hyperlink r:id="rId630" ref="N1609"/>
    <hyperlink r:id="rId631" ref="N1610"/>
    <hyperlink r:id="rId632" ref="N1611"/>
    <hyperlink r:id="rId633" ref="N1613"/>
    <hyperlink r:id="rId634" ref="N1614"/>
    <hyperlink r:id="rId635" ref="N1615"/>
    <hyperlink r:id="rId636" ref="N1622"/>
    <hyperlink r:id="rId637" ref="N1623"/>
    <hyperlink r:id="rId638" ref="N1626"/>
    <hyperlink r:id="rId639" ref="N1629"/>
    <hyperlink r:id="rId640" ref="N1632"/>
    <hyperlink r:id="rId641" ref="N1636"/>
    <hyperlink r:id="rId642" ref="N1638"/>
    <hyperlink r:id="rId643" ref="N1639"/>
    <hyperlink r:id="rId644" ref="N1640"/>
    <hyperlink r:id="rId645" ref="Y1645"/>
    <hyperlink r:id="rId646" ref="AA1645"/>
    <hyperlink r:id="rId647" ref="AB1645"/>
    <hyperlink r:id="rId648" ref="AD1645"/>
    <hyperlink r:id="rId649" ref="N1648"/>
    <hyperlink r:id="rId650" ref="Y1655"/>
    <hyperlink r:id="rId651" ref="AA1655"/>
    <hyperlink r:id="rId652" ref="AB1655"/>
    <hyperlink r:id="rId653" ref="AD1655"/>
    <hyperlink r:id="rId654" ref="N1662"/>
    <hyperlink r:id="rId655" ref="Y1665"/>
    <hyperlink r:id="rId656" ref="AA1665"/>
    <hyperlink r:id="rId657" ref="AB1665"/>
    <hyperlink r:id="rId658" ref="AE1665"/>
    <hyperlink r:id="rId659" ref="N1668"/>
    <hyperlink r:id="rId660" ref="N1669"/>
    <hyperlink r:id="rId661" ref="N1670"/>
    <hyperlink r:id="rId662" ref="N1672"/>
    <hyperlink r:id="rId663" ref="N1677"/>
    <hyperlink r:id="rId664" ref="N1678"/>
    <hyperlink r:id="rId665" ref="N1679"/>
    <hyperlink r:id="rId666" ref="N1691"/>
    <hyperlink r:id="rId667" ref="N1694"/>
    <hyperlink r:id="rId668" ref="N1695"/>
    <hyperlink r:id="rId669" ref="Y1719"/>
    <hyperlink r:id="rId670" ref="AA1719"/>
    <hyperlink r:id="rId671" ref="AB1719"/>
    <hyperlink r:id="rId672" ref="AE1719"/>
    <hyperlink r:id="rId673" ref="Y1728"/>
    <hyperlink r:id="rId674" ref="AA1728"/>
    <hyperlink r:id="rId675" ref="AB1728"/>
    <hyperlink r:id="rId676" ref="Y1730"/>
    <hyperlink r:id="rId677" ref="AA1730"/>
    <hyperlink r:id="rId678" ref="AB1730"/>
    <hyperlink r:id="rId679" ref="AE1730"/>
    <hyperlink r:id="rId680" ref="Y1744"/>
    <hyperlink r:id="rId681" ref="AA1744"/>
    <hyperlink r:id="rId682" ref="AB1744"/>
    <hyperlink r:id="rId683" ref="AD1744"/>
    <hyperlink r:id="rId684" ref="AE1744"/>
    <hyperlink r:id="rId685" ref="L1745"/>
    <hyperlink r:id="rId686" ref="N1745"/>
    <hyperlink r:id="rId687" ref="N1749"/>
    <hyperlink r:id="rId688" ref="Y1750"/>
    <hyperlink r:id="rId689" ref="AA1750"/>
    <hyperlink r:id="rId690" ref="AB1750"/>
    <hyperlink r:id="rId691" ref="AD1750"/>
    <hyperlink r:id="rId692" ref="AE1750"/>
    <hyperlink r:id="rId693" ref="N1751"/>
    <hyperlink r:id="rId694" ref="N1752"/>
    <hyperlink r:id="rId695" ref="N1753"/>
    <hyperlink r:id="rId696" ref="N1754"/>
    <hyperlink r:id="rId697" ref="N1755"/>
    <hyperlink r:id="rId698" ref="Y1756"/>
    <hyperlink r:id="rId699" ref="AA1756"/>
    <hyperlink r:id="rId700" ref="AB1756"/>
    <hyperlink r:id="rId701" ref="AD1756"/>
    <hyperlink r:id="rId702" ref="Y1759"/>
    <hyperlink r:id="rId703" ref="AA1759"/>
    <hyperlink r:id="rId704" ref="AB1759"/>
    <hyperlink r:id="rId705" ref="AE1759"/>
    <hyperlink r:id="rId706" ref="N1760"/>
    <hyperlink r:id="rId707" ref="Y1777"/>
    <hyperlink r:id="rId708" ref="AA1777"/>
    <hyperlink r:id="rId709" ref="AB1777"/>
    <hyperlink r:id="rId710" ref="AD1777"/>
    <hyperlink r:id="rId711" ref="N1786"/>
    <hyperlink r:id="rId712" ref="N1789"/>
    <hyperlink r:id="rId713" ref="Y1791"/>
    <hyperlink r:id="rId714" ref="AA1791"/>
    <hyperlink r:id="rId715" ref="AB1791"/>
    <hyperlink r:id="rId716" ref="AD1791"/>
    <hyperlink r:id="rId717" ref="H1802"/>
    <hyperlink r:id="rId718" ref="N1802"/>
    <hyperlink r:id="rId719" ref="Y1803"/>
    <hyperlink r:id="rId720" ref="AA1803"/>
    <hyperlink r:id="rId721" ref="AB1803"/>
    <hyperlink r:id="rId722" ref="AD1803"/>
    <hyperlink r:id="rId723" ref="AE1803"/>
    <hyperlink r:id="rId724" ref="N1810"/>
    <hyperlink r:id="rId725" ref="N1812"/>
    <hyperlink r:id="rId726" ref="N1829"/>
    <hyperlink r:id="rId727" ref="N1830"/>
    <hyperlink r:id="rId728" ref="N1831"/>
    <hyperlink r:id="rId729" ref="N1832"/>
    <hyperlink r:id="rId730" ref="N1833"/>
    <hyperlink r:id="rId731" ref="N1834"/>
    <hyperlink r:id="rId732" ref="N1835"/>
    <hyperlink r:id="rId733" ref="N1836"/>
    <hyperlink r:id="rId734" ref="N1837"/>
    <hyperlink r:id="rId735" ref="N1838"/>
    <hyperlink r:id="rId736" ref="N1839"/>
    <hyperlink r:id="rId737" ref="N1840"/>
    <hyperlink r:id="rId738" ref="N1841"/>
    <hyperlink r:id="rId739" ref="N1842"/>
    <hyperlink r:id="rId740" ref="N1844"/>
    <hyperlink r:id="rId741" ref="N1845"/>
    <hyperlink r:id="rId742" ref="N1846"/>
    <hyperlink r:id="rId743" ref="U1847"/>
    <hyperlink r:id="rId744" ref="AA1847"/>
    <hyperlink r:id="rId745" ref="AB1847"/>
    <hyperlink r:id="rId746" ref="AD1847"/>
    <hyperlink r:id="rId747" ref="U1849"/>
    <hyperlink r:id="rId748" ref="AA1849"/>
    <hyperlink r:id="rId749" ref="AB1849"/>
    <hyperlink r:id="rId750" ref="AD1849"/>
    <hyperlink r:id="rId751" ref="N1875"/>
    <hyperlink r:id="rId752" ref="Y1877"/>
    <hyperlink r:id="rId753" ref="AA1877"/>
    <hyperlink r:id="rId754" ref="AB1877"/>
    <hyperlink r:id="rId755" ref="AD1877"/>
    <hyperlink r:id="rId756" ref="N1886"/>
    <hyperlink r:id="rId757" ref="N1887"/>
    <hyperlink r:id="rId758" ref="N1888"/>
    <hyperlink r:id="rId759" ref="N1889"/>
    <hyperlink r:id="rId760" ref="N1890"/>
    <hyperlink r:id="rId761" ref="N1891"/>
    <hyperlink r:id="rId762" ref="N1935"/>
    <hyperlink r:id="rId763" ref="Y1939"/>
    <hyperlink r:id="rId764" ref="AA1939"/>
    <hyperlink r:id="rId765" ref="AB1939"/>
    <hyperlink r:id="rId766" ref="AE1939"/>
    <hyperlink r:id="rId767" ref="Y1943"/>
    <hyperlink r:id="rId768" ref="AA1943"/>
    <hyperlink r:id="rId769" ref="AB1943"/>
    <hyperlink r:id="rId770" ref="AE1943"/>
    <hyperlink r:id="rId771" ref="Y1952"/>
    <hyperlink r:id="rId772" ref="AA1952"/>
    <hyperlink r:id="rId773" ref="AB1952"/>
    <hyperlink r:id="rId774" ref="AE1952"/>
    <hyperlink r:id="rId775" ref="Y1956"/>
    <hyperlink r:id="rId776" ref="AA1956"/>
    <hyperlink r:id="rId777" ref="AB1956"/>
    <hyperlink r:id="rId778" ref="AD1956"/>
    <hyperlink r:id="rId779" ref="Y1970"/>
    <hyperlink r:id="rId780" ref="AA1970"/>
    <hyperlink r:id="rId781" ref="AB1970"/>
    <hyperlink r:id="rId782" ref="AD1970"/>
    <hyperlink r:id="rId783" ref="AE1970"/>
    <hyperlink r:id="rId784" ref="L1975"/>
    <hyperlink r:id="rId785" ref="N1975"/>
    <hyperlink r:id="rId786" ref="X1975"/>
    <hyperlink r:id="rId787" ref="X1988"/>
    <hyperlink r:id="rId788" ref="B1995"/>
    <hyperlink r:id="rId789" ref="N1995"/>
    <hyperlink r:id="rId790" ref="B1996"/>
    <hyperlink r:id="rId791" ref="N1996"/>
    <hyperlink r:id="rId792" ref="Y1997"/>
    <hyperlink r:id="rId793" ref="AA1997"/>
    <hyperlink r:id="rId794" ref="AB1997"/>
    <hyperlink r:id="rId795" ref="AE1997"/>
    <hyperlink r:id="rId796" ref="B1998"/>
    <hyperlink r:id="rId797" ref="N1998"/>
    <hyperlink r:id="rId798" ref="B1999"/>
    <hyperlink r:id="rId799" ref="N1999"/>
    <hyperlink r:id="rId800" ref="B2000"/>
    <hyperlink r:id="rId801" ref="N2000"/>
    <hyperlink r:id="rId802" ref="B2001"/>
    <hyperlink r:id="rId803" ref="N2001"/>
    <hyperlink r:id="rId804" ref="B2002"/>
    <hyperlink r:id="rId805" ref="N2002"/>
    <hyperlink r:id="rId806" ref="B2003"/>
    <hyperlink r:id="rId807" ref="N2003"/>
    <hyperlink r:id="rId808" ref="B2004"/>
    <hyperlink r:id="rId809" ref="N2004"/>
    <hyperlink r:id="rId810" ref="B2005"/>
    <hyperlink r:id="rId811" ref="N2005"/>
    <hyperlink r:id="rId812" ref="B2006"/>
    <hyperlink r:id="rId813" ref="N2006"/>
    <hyperlink r:id="rId814" ref="B2007"/>
    <hyperlink r:id="rId815" ref="N2007"/>
    <hyperlink r:id="rId816" ref="B2008"/>
    <hyperlink r:id="rId817" ref="N2008"/>
    <hyperlink r:id="rId818" ref="B2009"/>
    <hyperlink r:id="rId819" ref="N2009"/>
    <hyperlink r:id="rId820" ref="B2010"/>
    <hyperlink r:id="rId821" ref="N2010"/>
    <hyperlink r:id="rId822" ref="B2011"/>
    <hyperlink r:id="rId823" ref="N2011"/>
    <hyperlink r:id="rId824" ref="B2012"/>
    <hyperlink r:id="rId825" ref="N2012"/>
    <hyperlink r:id="rId826" ref="B2013"/>
    <hyperlink r:id="rId827" ref="N2013"/>
    <hyperlink r:id="rId828" ref="B2014"/>
    <hyperlink r:id="rId829" ref="N2014"/>
    <hyperlink r:id="rId830" ref="B2015"/>
    <hyperlink r:id="rId831" ref="N2015"/>
    <hyperlink r:id="rId832" ref="B2016"/>
    <hyperlink r:id="rId833" ref="N2016"/>
    <hyperlink r:id="rId834" ref="B2017"/>
    <hyperlink r:id="rId835" ref="N2017"/>
    <hyperlink r:id="rId836" ref="B2018"/>
    <hyperlink r:id="rId837" ref="N2018"/>
    <hyperlink r:id="rId838" ref="B2019"/>
    <hyperlink r:id="rId839" ref="N2019"/>
    <hyperlink r:id="rId840" ref="B2020"/>
    <hyperlink r:id="rId841" ref="N2020"/>
    <hyperlink r:id="rId842" ref="B2021"/>
    <hyperlink r:id="rId843" ref="N2021"/>
    <hyperlink r:id="rId844" ref="B2022"/>
    <hyperlink r:id="rId845" ref="N2022"/>
    <hyperlink r:id="rId846" ref="B2023"/>
    <hyperlink r:id="rId847" ref="N2023"/>
    <hyperlink r:id="rId848" ref="B2024"/>
    <hyperlink r:id="rId849" ref="N2024"/>
    <hyperlink r:id="rId850" ref="B2025"/>
    <hyperlink r:id="rId851" ref="N2025"/>
    <hyperlink r:id="rId852" ref="B2026"/>
    <hyperlink r:id="rId853" ref="N2026"/>
    <hyperlink r:id="rId854" ref="B2027"/>
    <hyperlink r:id="rId855" ref="N2027"/>
    <hyperlink r:id="rId856" ref="B2028"/>
    <hyperlink r:id="rId857" ref="N2028"/>
    <hyperlink r:id="rId858" ref="B2029"/>
    <hyperlink r:id="rId859" ref="N2029"/>
    <hyperlink r:id="rId860" ref="B2030"/>
    <hyperlink r:id="rId861" ref="N2030"/>
    <hyperlink r:id="rId862" ref="B2031"/>
    <hyperlink r:id="rId863" ref="N2031"/>
    <hyperlink r:id="rId864" ref="B2032"/>
    <hyperlink r:id="rId865" ref="N2032"/>
    <hyperlink r:id="rId866" ref="B2033"/>
    <hyperlink r:id="rId867" ref="N2033"/>
    <hyperlink r:id="rId868" ref="Y2036"/>
    <hyperlink r:id="rId869" ref="AA2036"/>
    <hyperlink r:id="rId870" ref="AB2036"/>
    <hyperlink r:id="rId871" ref="AD2036"/>
    <hyperlink r:id="rId872" ref="AE2036"/>
    <hyperlink r:id="rId873" ref="B2037"/>
    <hyperlink r:id="rId874" ref="N2037"/>
    <hyperlink r:id="rId875" ref="B2038"/>
    <hyperlink r:id="rId876" ref="N2038"/>
    <hyperlink r:id="rId877" ref="B2039"/>
    <hyperlink r:id="rId878" ref="N2039"/>
    <hyperlink r:id="rId879" ref="B2040"/>
    <hyperlink r:id="rId880" ref="N2040"/>
    <hyperlink r:id="rId881" ref="B2041"/>
    <hyperlink r:id="rId882" ref="N2041"/>
    <hyperlink r:id="rId883" ref="X2043"/>
    <hyperlink r:id="rId884" ref="X2044"/>
    <hyperlink r:id="rId885" ref="X2045"/>
    <hyperlink r:id="rId886" ref="X2046"/>
    <hyperlink r:id="rId887" ref="X2047"/>
    <hyperlink r:id="rId888" ref="X2048"/>
    <hyperlink r:id="rId889" ref="X2049"/>
    <hyperlink r:id="rId890" ref="X2050"/>
    <hyperlink r:id="rId891" ref="X2051"/>
    <hyperlink r:id="rId892" ref="X2052"/>
    <hyperlink r:id="rId893" ref="X2053"/>
    <hyperlink r:id="rId894" ref="X2054"/>
    <hyperlink r:id="rId895" ref="X2055"/>
    <hyperlink r:id="rId896" ref="X2056"/>
    <hyperlink r:id="rId897" ref="X2057"/>
    <hyperlink r:id="rId898" ref="X2058"/>
    <hyperlink r:id="rId899" ref="X2059"/>
    <hyperlink r:id="rId900" ref="X2060"/>
    <hyperlink r:id="rId901" ref="X2061"/>
    <hyperlink r:id="rId902" ref="X2062"/>
    <hyperlink r:id="rId903" ref="X2063"/>
    <hyperlink r:id="rId904" ref="X2064"/>
    <hyperlink r:id="rId905" ref="X2065"/>
    <hyperlink r:id="rId906" ref="X2066"/>
    <hyperlink r:id="rId907" ref="X2067"/>
    <hyperlink r:id="rId908" ref="X2068"/>
    <hyperlink r:id="rId909" ref="X2069"/>
    <hyperlink r:id="rId910" ref="X2070"/>
    <hyperlink r:id="rId911" ref="X2071"/>
    <hyperlink r:id="rId912" ref="X2072"/>
    <hyperlink r:id="rId913" ref="X2073"/>
    <hyperlink r:id="rId914" ref="X2074"/>
    <hyperlink r:id="rId915" ref="X2075"/>
    <hyperlink r:id="rId916" ref="X2076"/>
    <hyperlink r:id="rId917" ref="X2077"/>
    <hyperlink r:id="rId918" ref="L2092"/>
    <hyperlink r:id="rId919" ref="X2092"/>
    <hyperlink r:id="rId920" ref="Y2092"/>
    <hyperlink r:id="rId921" ref="AA2092"/>
    <hyperlink r:id="rId922" ref="AB2092"/>
    <hyperlink r:id="rId923" ref="AE2092"/>
    <hyperlink r:id="rId924" ref="Y2097"/>
    <hyperlink r:id="rId925" ref="AA2097"/>
    <hyperlink r:id="rId926" ref="AB2097"/>
    <hyperlink r:id="rId927" ref="AD2097"/>
    <hyperlink r:id="rId928" ref="AE2097"/>
    <hyperlink r:id="rId929" ref="Y2099"/>
    <hyperlink r:id="rId930" ref="AA2099"/>
    <hyperlink r:id="rId931" ref="AB2099"/>
    <hyperlink r:id="rId932" ref="Y2105"/>
    <hyperlink r:id="rId933" ref="AA2105"/>
    <hyperlink r:id="rId934" ref="AB2105"/>
    <hyperlink r:id="rId935" ref="AE2105"/>
    <hyperlink r:id="rId936" ref="Y2106"/>
    <hyperlink r:id="rId937" ref="AA2106"/>
    <hyperlink r:id="rId938" ref="AB2106"/>
    <hyperlink r:id="rId939" ref="AD2106"/>
    <hyperlink r:id="rId940" ref="AE2106"/>
    <hyperlink r:id="rId941" ref="Y2116"/>
    <hyperlink r:id="rId942" ref="AA2116"/>
    <hyperlink r:id="rId943" ref="AB2116"/>
    <hyperlink r:id="rId944" ref="AD2116"/>
    <hyperlink r:id="rId945" ref="Y2118"/>
    <hyperlink r:id="rId946" ref="AA2118"/>
    <hyperlink r:id="rId947" ref="AB2118"/>
    <hyperlink r:id="rId948" ref="AD2118"/>
    <hyperlink r:id="rId949" ref="Y2123"/>
    <hyperlink r:id="rId950" ref="AA2123"/>
    <hyperlink r:id="rId951" ref="AB2123"/>
    <hyperlink r:id="rId952" ref="AE2123"/>
    <hyperlink r:id="rId953" ref="Y2136"/>
    <hyperlink r:id="rId954" ref="AA2136"/>
    <hyperlink r:id="rId955" ref="AB2136"/>
    <hyperlink r:id="rId956" ref="AD2136"/>
    <hyperlink r:id="rId957" ref="AE2136"/>
    <hyperlink r:id="rId958" ref="X2138"/>
    <hyperlink r:id="rId959" ref="Y2157"/>
    <hyperlink r:id="rId960" ref="AA2157"/>
    <hyperlink r:id="rId961" ref="AB2157"/>
    <hyperlink r:id="rId962" ref="AD2157"/>
    <hyperlink r:id="rId963" ref="X2234"/>
    <hyperlink r:id="rId964" ref="X2235"/>
    <hyperlink r:id="rId965" ref="X2236"/>
    <hyperlink r:id="rId966" ref="X2238"/>
    <hyperlink r:id="rId967" ref="X2240"/>
    <hyperlink r:id="rId968" ref="X2241"/>
    <hyperlink r:id="rId969" ref="X2242"/>
    <hyperlink r:id="rId970" ref="Y2243"/>
    <hyperlink r:id="rId971" ref="AA2243"/>
    <hyperlink r:id="rId972" ref="AB2243"/>
    <hyperlink r:id="rId973" ref="AD2243"/>
    <hyperlink r:id="rId974" ref="X2244"/>
    <hyperlink r:id="rId975" ref="X2245"/>
    <hyperlink r:id="rId976" ref="X2246"/>
    <hyperlink r:id="rId977" ref="X2247"/>
    <hyperlink r:id="rId978" ref="X2248"/>
    <hyperlink r:id="rId979" ref="X2249"/>
    <hyperlink r:id="rId980" ref="X2250"/>
    <hyperlink r:id="rId981" ref="Y2251"/>
    <hyperlink r:id="rId982" ref="AA2251"/>
    <hyperlink r:id="rId983" ref="AB2251"/>
    <hyperlink r:id="rId984" ref="AE2251"/>
    <hyperlink r:id="rId985" ref="X2252"/>
    <hyperlink r:id="rId986" ref="X2253"/>
    <hyperlink r:id="rId987" ref="X2254"/>
    <hyperlink r:id="rId988" ref="X2255"/>
    <hyperlink r:id="rId989" ref="X2256"/>
    <hyperlink r:id="rId990" ref="X2257"/>
    <hyperlink r:id="rId991" ref="X2259"/>
    <hyperlink r:id="rId992" ref="X2260"/>
    <hyperlink r:id="rId993" ref="X2261"/>
    <hyperlink r:id="rId994" ref="X2262"/>
    <hyperlink r:id="rId995" ref="X2263"/>
    <hyperlink r:id="rId996" ref="Y2264"/>
    <hyperlink r:id="rId997" ref="AA2264"/>
    <hyperlink r:id="rId998" ref="AB2264"/>
    <hyperlink r:id="rId999" ref="AD2264"/>
    <hyperlink r:id="rId1000" ref="Y2267"/>
    <hyperlink r:id="rId1001" ref="AA2267"/>
    <hyperlink r:id="rId1002" ref="AB2267"/>
    <hyperlink r:id="rId1003" ref="AD2267"/>
    <hyperlink r:id="rId1004" ref="Y2274"/>
    <hyperlink r:id="rId1005" ref="AA2274"/>
    <hyperlink r:id="rId1006" ref="AB2274"/>
    <hyperlink r:id="rId1007" ref="AE2274"/>
    <hyperlink r:id="rId1008" ref="Y2296"/>
    <hyperlink r:id="rId1009" ref="AA2296"/>
    <hyperlink r:id="rId1010" ref="AB2296"/>
    <hyperlink r:id="rId1011" ref="X2322"/>
    <hyperlink r:id="rId1012" ref="Y2330"/>
    <hyperlink r:id="rId1013" ref="AA2330"/>
    <hyperlink r:id="rId1014" ref="AB2330"/>
    <hyperlink r:id="rId1015" ref="AE2330"/>
    <hyperlink r:id="rId1016" ref="N2350"/>
    <hyperlink r:id="rId1017" ref="T2371"/>
    <hyperlink r:id="rId1018" ref="U2371"/>
    <hyperlink r:id="rId1019" ref="V2371"/>
    <hyperlink r:id="rId1020" ref="X2371"/>
    <hyperlink r:id="rId1021" ref="T2375"/>
    <hyperlink r:id="rId1022" ref="U2375"/>
    <hyperlink r:id="rId1023" ref="V2375"/>
    <hyperlink r:id="rId1024" ref="X2375"/>
    <hyperlink r:id="rId1025" ref="Y2391"/>
    <hyperlink r:id="rId1026" ref="AA2391"/>
    <hyperlink r:id="rId1027" ref="AB2391"/>
    <hyperlink r:id="rId1028" ref="AD2391"/>
    <hyperlink r:id="rId1029" ref="B2426"/>
    <hyperlink r:id="rId1030" ref="Y2438"/>
    <hyperlink r:id="rId1031" ref="AA2438"/>
    <hyperlink r:id="rId1032" ref="AB2438"/>
    <hyperlink r:id="rId1033" ref="AE2438"/>
    <hyperlink r:id="rId1034" ref="O2449"/>
    <hyperlink r:id="rId1035" ref="Y2449"/>
    <hyperlink r:id="rId1036" ref="AA2449"/>
    <hyperlink r:id="rId1037" ref="AB2449"/>
    <hyperlink r:id="rId1038" ref="AD2449"/>
    <hyperlink r:id="rId1039" ref="B2455"/>
    <hyperlink r:id="rId1040" ref="Y2462"/>
    <hyperlink r:id="rId1041" ref="AA2462"/>
    <hyperlink r:id="rId1042" ref="AB2462"/>
    <hyperlink r:id="rId1043" ref="AD2462"/>
    <hyperlink r:id="rId1044" ref="Y2475"/>
    <hyperlink r:id="rId1045" ref="AA2475"/>
    <hyperlink r:id="rId1046" ref="AB2475"/>
    <hyperlink r:id="rId1047" ref="AD2475"/>
    <hyperlink r:id="rId1048" ref="Y2483"/>
    <hyperlink r:id="rId1049" ref="AA2483"/>
    <hyperlink r:id="rId1050" ref="AB2483"/>
    <hyperlink r:id="rId1051" ref="AE2483"/>
    <hyperlink r:id="rId1052" ref="Y2495"/>
    <hyperlink r:id="rId1053" ref="AA2495"/>
    <hyperlink r:id="rId1054" ref="AB2495"/>
    <hyperlink r:id="rId1055" ref="AE2495"/>
    <hyperlink r:id="rId1056" ref="X2540"/>
    <hyperlink r:id="rId1057" ref="Y2541"/>
    <hyperlink r:id="rId1058" ref="AA2541"/>
    <hyperlink r:id="rId1059" ref="AB2541"/>
    <hyperlink r:id="rId1060" ref="AD2541"/>
    <hyperlink r:id="rId1061" ref="AE2541"/>
    <hyperlink r:id="rId1062" ref="Y2544"/>
    <hyperlink r:id="rId1063" ref="AA2544"/>
    <hyperlink r:id="rId1064" ref="AB2544"/>
    <hyperlink r:id="rId1065" ref="AD2544"/>
    <hyperlink r:id="rId1066" ref="Y2545"/>
    <hyperlink r:id="rId1067" ref="AA2545"/>
    <hyperlink r:id="rId1068" ref="AB2545"/>
    <hyperlink r:id="rId1069" ref="AD2545"/>
    <hyperlink r:id="rId1070" ref="Y2558"/>
    <hyperlink r:id="rId1071" ref="AA2558"/>
    <hyperlink r:id="rId1072" ref="AB2558"/>
    <hyperlink r:id="rId1073" ref="Y2566"/>
    <hyperlink r:id="rId1074" ref="AA2566"/>
    <hyperlink r:id="rId1075" ref="AB2566"/>
    <hyperlink r:id="rId1076" ref="AE2566"/>
    <hyperlink r:id="rId1077" ref="Y2579"/>
    <hyperlink r:id="rId1078" ref="AA2579"/>
    <hyperlink r:id="rId1079" ref="AB2579"/>
    <hyperlink r:id="rId1080" ref="AD2579"/>
    <hyperlink r:id="rId1081" ref="AE2579"/>
    <hyperlink r:id="rId1082" ref="Y2581"/>
    <hyperlink r:id="rId1083" ref="AA2581"/>
    <hyperlink r:id="rId1084" ref="AB2581"/>
    <hyperlink r:id="rId1085" ref="AD2581"/>
    <hyperlink r:id="rId1086" ref="O2603"/>
    <hyperlink r:id="rId1087" ref="Y2603"/>
    <hyperlink r:id="rId1088" ref="AA2603"/>
    <hyperlink r:id="rId1089" ref="AB2603"/>
    <hyperlink r:id="rId1090" ref="AD2603"/>
    <hyperlink r:id="rId1091" ref="O2604"/>
    <hyperlink r:id="rId1092" ref="Y2604"/>
    <hyperlink r:id="rId1093" ref="AA2604"/>
    <hyperlink r:id="rId1094" ref="AB2604"/>
    <hyperlink r:id="rId1095" ref="AD2604"/>
    <hyperlink r:id="rId1096" ref="O2605"/>
    <hyperlink r:id="rId1097" ref="Y2605"/>
    <hyperlink r:id="rId1098" ref="AA2605"/>
    <hyperlink r:id="rId1099" ref="AB2605"/>
    <hyperlink r:id="rId1100" ref="AD2605"/>
    <hyperlink r:id="rId1101" ref="O2606"/>
    <hyperlink r:id="rId1102" ref="Y2606"/>
    <hyperlink r:id="rId1103" ref="AA2606"/>
    <hyperlink r:id="rId1104" ref="AB2606"/>
    <hyperlink r:id="rId1105" ref="AD2606"/>
    <hyperlink r:id="rId1106" ref="O2607"/>
    <hyperlink r:id="rId1107" ref="Y2607"/>
    <hyperlink r:id="rId1108" ref="AA2607"/>
    <hyperlink r:id="rId1109" ref="AB2607"/>
    <hyperlink r:id="rId1110" ref="AD2607"/>
    <hyperlink r:id="rId1111" ref="O2608"/>
    <hyperlink r:id="rId1112" ref="Y2608"/>
    <hyperlink r:id="rId1113" ref="AA2608"/>
    <hyperlink r:id="rId1114" ref="AB2608"/>
    <hyperlink r:id="rId1115" ref="AD2608"/>
    <hyperlink r:id="rId1116" ref="O2609"/>
    <hyperlink r:id="rId1117" ref="Y2609"/>
    <hyperlink r:id="rId1118" ref="AA2609"/>
    <hyperlink r:id="rId1119" ref="AB2609"/>
    <hyperlink r:id="rId1120" ref="AD2609"/>
    <hyperlink r:id="rId1121" ref="O2610"/>
    <hyperlink r:id="rId1122" ref="Y2610"/>
    <hyperlink r:id="rId1123" ref="AA2610"/>
    <hyperlink r:id="rId1124" ref="AB2610"/>
    <hyperlink r:id="rId1125" ref="AD2610"/>
    <hyperlink r:id="rId1126" ref="O2611"/>
    <hyperlink r:id="rId1127" ref="Y2611"/>
    <hyperlink r:id="rId1128" ref="AA2611"/>
    <hyperlink r:id="rId1129" ref="AB2611"/>
    <hyperlink r:id="rId1130" ref="AD2611"/>
    <hyperlink r:id="rId1131" ref="O2612"/>
    <hyperlink r:id="rId1132" ref="Y2612"/>
    <hyperlink r:id="rId1133" ref="AA2612"/>
    <hyperlink r:id="rId1134" ref="AB2612"/>
    <hyperlink r:id="rId1135" ref="AD2612"/>
    <hyperlink r:id="rId1136" ref="O2613"/>
    <hyperlink r:id="rId1137" ref="Y2613"/>
    <hyperlink r:id="rId1138" ref="AA2613"/>
    <hyperlink r:id="rId1139" ref="AB2613"/>
    <hyperlink r:id="rId1140" ref="AD2613"/>
    <hyperlink r:id="rId1141" ref="O2614"/>
    <hyperlink r:id="rId1142" ref="Y2614"/>
    <hyperlink r:id="rId1143" ref="AA2614"/>
    <hyperlink r:id="rId1144" ref="AB2614"/>
    <hyperlink r:id="rId1145" ref="AD2614"/>
    <hyperlink r:id="rId1146" ref="O2615"/>
    <hyperlink r:id="rId1147" ref="Y2615"/>
    <hyperlink r:id="rId1148" ref="AA2615"/>
    <hyperlink r:id="rId1149" ref="AB2615"/>
    <hyperlink r:id="rId1150" ref="AD2615"/>
    <hyperlink r:id="rId1151" ref="O2616"/>
    <hyperlink r:id="rId1152" ref="Y2616"/>
    <hyperlink r:id="rId1153" ref="AA2616"/>
    <hyperlink r:id="rId1154" ref="AB2616"/>
    <hyperlink r:id="rId1155" ref="AD2616"/>
    <hyperlink r:id="rId1156" ref="O2617"/>
    <hyperlink r:id="rId1157" ref="Y2617"/>
    <hyperlink r:id="rId1158" ref="AA2617"/>
    <hyperlink r:id="rId1159" ref="AB2617"/>
    <hyperlink r:id="rId1160" ref="AD2617"/>
    <hyperlink r:id="rId1161" ref="O2618"/>
    <hyperlink r:id="rId1162" ref="Y2618"/>
    <hyperlink r:id="rId1163" ref="AA2618"/>
    <hyperlink r:id="rId1164" ref="AB2618"/>
    <hyperlink r:id="rId1165" ref="AD2618"/>
    <hyperlink r:id="rId1166" ref="O2619"/>
    <hyperlink r:id="rId1167" ref="Y2619"/>
    <hyperlink r:id="rId1168" ref="AA2619"/>
    <hyperlink r:id="rId1169" ref="AB2619"/>
    <hyperlink r:id="rId1170" ref="AD2619"/>
    <hyperlink r:id="rId1171" ref="O2620"/>
    <hyperlink r:id="rId1172" ref="Y2620"/>
    <hyperlink r:id="rId1173" ref="AA2620"/>
    <hyperlink r:id="rId1174" ref="AB2620"/>
    <hyperlink r:id="rId1175" ref="AD2620"/>
    <hyperlink r:id="rId1176" ref="O2621"/>
    <hyperlink r:id="rId1177" ref="Y2621"/>
    <hyperlink r:id="rId1178" ref="AA2621"/>
    <hyperlink r:id="rId1179" ref="AB2621"/>
    <hyperlink r:id="rId1180" ref="AD2621"/>
    <hyperlink r:id="rId1181" ref="O2622"/>
    <hyperlink r:id="rId1182" ref="Y2622"/>
    <hyperlink r:id="rId1183" ref="AA2622"/>
    <hyperlink r:id="rId1184" ref="AB2622"/>
    <hyperlink r:id="rId1185" ref="AD2622"/>
    <hyperlink r:id="rId1186" ref="O2623"/>
    <hyperlink r:id="rId1187" ref="Y2623"/>
    <hyperlink r:id="rId1188" ref="AA2623"/>
    <hyperlink r:id="rId1189" ref="AB2623"/>
    <hyperlink r:id="rId1190" ref="AD2623"/>
    <hyperlink r:id="rId1191" ref="O2624"/>
    <hyperlink r:id="rId1192" ref="X2624"/>
    <hyperlink r:id="rId1193" ref="Y2624"/>
    <hyperlink r:id="rId1194" ref="AA2624"/>
    <hyperlink r:id="rId1195" ref="AB2624"/>
    <hyperlink r:id="rId1196" ref="AD2624"/>
    <hyperlink r:id="rId1197" ref="O2625"/>
    <hyperlink r:id="rId1198" ref="Y2625"/>
    <hyperlink r:id="rId1199" ref="AA2625"/>
    <hyperlink r:id="rId1200" ref="AB2625"/>
    <hyperlink r:id="rId1201" ref="AD2625"/>
    <hyperlink r:id="rId1202" ref="O2627"/>
    <hyperlink r:id="rId1203" ref="Y2627"/>
    <hyperlink r:id="rId1204" ref="AA2627"/>
    <hyperlink r:id="rId1205" ref="AB2627"/>
    <hyperlink r:id="rId1206" ref="AD2627"/>
    <hyperlink r:id="rId1207" ref="O2628"/>
    <hyperlink r:id="rId1208" ref="Y2628"/>
    <hyperlink r:id="rId1209" ref="AA2628"/>
    <hyperlink r:id="rId1210" ref="AB2628"/>
    <hyperlink r:id="rId1211" ref="AD2628"/>
    <hyperlink r:id="rId1212" ref="O2629"/>
    <hyperlink r:id="rId1213" ref="Y2629"/>
    <hyperlink r:id="rId1214" ref="AA2629"/>
    <hyperlink r:id="rId1215" ref="AB2629"/>
    <hyperlink r:id="rId1216" ref="AD2629"/>
    <hyperlink r:id="rId1217" ref="O2630"/>
    <hyperlink r:id="rId1218" ref="Y2630"/>
    <hyperlink r:id="rId1219" ref="AA2630"/>
    <hyperlink r:id="rId1220" ref="AB2630"/>
    <hyperlink r:id="rId1221" ref="AD2630"/>
    <hyperlink r:id="rId1222" ref="Y2652"/>
    <hyperlink r:id="rId1223" ref="AA2652"/>
    <hyperlink r:id="rId1224" ref="AB2652"/>
    <hyperlink r:id="rId1225" ref="AE2652"/>
    <hyperlink r:id="rId1226" ref="Y2662"/>
    <hyperlink r:id="rId1227" ref="AA2662"/>
    <hyperlink r:id="rId1228" ref="AB2662"/>
    <hyperlink r:id="rId1229" ref="Y2685"/>
    <hyperlink r:id="rId1230" ref="AA2685"/>
    <hyperlink r:id="rId1231" ref="AB2685"/>
    <hyperlink r:id="rId1232" ref="AD2685"/>
    <hyperlink r:id="rId1233" ref="Y2686"/>
    <hyperlink r:id="rId1234" ref="AA2686"/>
    <hyperlink r:id="rId1235" ref="AB2686"/>
    <hyperlink r:id="rId1236" ref="AD2686"/>
    <hyperlink r:id="rId1237" ref="AE2686"/>
    <hyperlink r:id="rId1238" ref="U2692"/>
    <hyperlink r:id="rId1239" ref="AA2692"/>
    <hyperlink r:id="rId1240" ref="AB2692"/>
    <hyperlink r:id="rId1241" ref="AD2692"/>
    <hyperlink r:id="rId1242" ref="U2693"/>
    <hyperlink r:id="rId1243" ref="AA2693"/>
    <hyperlink r:id="rId1244" ref="AB2693"/>
    <hyperlink r:id="rId1245" ref="AD2693"/>
    <hyperlink r:id="rId1246" ref="U2694"/>
    <hyperlink r:id="rId1247" ref="AA2694"/>
    <hyperlink r:id="rId1248" ref="AB2694"/>
    <hyperlink r:id="rId1249" ref="AD2694"/>
    <hyperlink r:id="rId1250" ref="U2695"/>
    <hyperlink r:id="rId1251" ref="AA2695"/>
    <hyperlink r:id="rId1252" ref="AB2695"/>
    <hyperlink r:id="rId1253" ref="AD2695"/>
    <hyperlink r:id="rId1254" ref="U2696"/>
    <hyperlink r:id="rId1255" ref="AA2696"/>
    <hyperlink r:id="rId1256" ref="AB2696"/>
    <hyperlink r:id="rId1257" ref="AD2696"/>
    <hyperlink r:id="rId1258" ref="U2697"/>
    <hyperlink r:id="rId1259" ref="AA2697"/>
    <hyperlink r:id="rId1260" ref="AB2697"/>
    <hyperlink r:id="rId1261" ref="AD2697"/>
    <hyperlink r:id="rId1262" ref="U2698"/>
    <hyperlink r:id="rId1263" ref="AA2698"/>
    <hyperlink r:id="rId1264" ref="AB2698"/>
    <hyperlink r:id="rId1265" ref="AD2698"/>
    <hyperlink r:id="rId1266" ref="U2700"/>
    <hyperlink r:id="rId1267" ref="AA2700"/>
    <hyperlink r:id="rId1268" ref="AB2700"/>
    <hyperlink r:id="rId1269" ref="AD2700"/>
    <hyperlink r:id="rId1270" ref="U2701"/>
    <hyperlink r:id="rId1271" ref="AA2701"/>
    <hyperlink r:id="rId1272" ref="AB2701"/>
    <hyperlink r:id="rId1273" ref="AD2701"/>
    <hyperlink r:id="rId1274" ref="U2702"/>
    <hyperlink r:id="rId1275" ref="AA2702"/>
    <hyperlink r:id="rId1276" ref="AB2702"/>
    <hyperlink r:id="rId1277" ref="AD2702"/>
    <hyperlink r:id="rId1278" ref="U2703"/>
    <hyperlink r:id="rId1279" ref="AA2703"/>
    <hyperlink r:id="rId1280" ref="AB2703"/>
    <hyperlink r:id="rId1281" ref="AD2703"/>
    <hyperlink r:id="rId1282" ref="U2704"/>
    <hyperlink r:id="rId1283" ref="X2704"/>
    <hyperlink r:id="rId1284" ref="AA2704"/>
    <hyperlink r:id="rId1285" ref="AB2704"/>
    <hyperlink r:id="rId1286" ref="AD2704"/>
    <hyperlink r:id="rId1287" ref="U2705"/>
    <hyperlink r:id="rId1288" ref="X2705"/>
    <hyperlink r:id="rId1289" ref="AA2705"/>
    <hyperlink r:id="rId1290" ref="AB2705"/>
    <hyperlink r:id="rId1291" ref="AD2705"/>
    <hyperlink r:id="rId1292" ref="U2706"/>
    <hyperlink r:id="rId1293" ref="AA2706"/>
    <hyperlink r:id="rId1294" ref="AB2706"/>
    <hyperlink r:id="rId1295" ref="AD2706"/>
    <hyperlink r:id="rId1296" ref="U2707"/>
    <hyperlink r:id="rId1297" ref="AA2707"/>
    <hyperlink r:id="rId1298" ref="AB2707"/>
    <hyperlink r:id="rId1299" ref="AD2707"/>
    <hyperlink r:id="rId1300" ref="U2708"/>
    <hyperlink r:id="rId1301" ref="AA2708"/>
    <hyperlink r:id="rId1302" ref="AB2708"/>
    <hyperlink r:id="rId1303" ref="AD2708"/>
    <hyperlink r:id="rId1304" ref="U2709"/>
    <hyperlink r:id="rId1305" ref="AA2709"/>
    <hyperlink r:id="rId1306" ref="AB2709"/>
    <hyperlink r:id="rId1307" ref="AD2709"/>
    <hyperlink r:id="rId1308" ref="U2710"/>
    <hyperlink r:id="rId1309" ref="AA2710"/>
    <hyperlink r:id="rId1310" ref="AB2710"/>
    <hyperlink r:id="rId1311" ref="AD2710"/>
    <hyperlink r:id="rId1312" ref="U2711"/>
    <hyperlink r:id="rId1313" ref="AA2711"/>
    <hyperlink r:id="rId1314" ref="AB2711"/>
    <hyperlink r:id="rId1315" ref="AD2711"/>
    <hyperlink r:id="rId1316" ref="U2712"/>
    <hyperlink r:id="rId1317" ref="AA2712"/>
    <hyperlink r:id="rId1318" ref="AB2712"/>
    <hyperlink r:id="rId1319" ref="AD2712"/>
    <hyperlink r:id="rId1320" ref="U2713"/>
    <hyperlink r:id="rId1321" ref="AA2713"/>
    <hyperlink r:id="rId1322" ref="AB2713"/>
    <hyperlink r:id="rId1323" ref="AD2713"/>
    <hyperlink r:id="rId1324" ref="U2714"/>
    <hyperlink r:id="rId1325" ref="AA2714"/>
    <hyperlink r:id="rId1326" ref="AB2714"/>
    <hyperlink r:id="rId1327" ref="AD2714"/>
    <hyperlink r:id="rId1328" ref="U2715"/>
    <hyperlink r:id="rId1329" ref="AA2715"/>
    <hyperlink r:id="rId1330" ref="AB2715"/>
    <hyperlink r:id="rId1331" ref="AD2715"/>
    <hyperlink r:id="rId1332" ref="U2716"/>
    <hyperlink r:id="rId1333" ref="AA2716"/>
    <hyperlink r:id="rId1334" ref="AB2716"/>
    <hyperlink r:id="rId1335" ref="AD2716"/>
    <hyperlink r:id="rId1336" ref="U2717"/>
    <hyperlink r:id="rId1337" ref="AA2717"/>
    <hyperlink r:id="rId1338" ref="AB2717"/>
    <hyperlink r:id="rId1339" ref="AD2717"/>
    <hyperlink r:id="rId1340" ref="U2718"/>
    <hyperlink r:id="rId1341" ref="AA2718"/>
    <hyperlink r:id="rId1342" ref="AB2718"/>
    <hyperlink r:id="rId1343" ref="AD2718"/>
    <hyperlink r:id="rId1344" ref="U2719"/>
    <hyperlink r:id="rId1345" ref="AA2719"/>
    <hyperlink r:id="rId1346" ref="AB2719"/>
    <hyperlink r:id="rId1347" ref="AD2719"/>
    <hyperlink r:id="rId1348" ref="U2720"/>
    <hyperlink r:id="rId1349" ref="AA2720"/>
    <hyperlink r:id="rId1350" ref="AB2720"/>
    <hyperlink r:id="rId1351" ref="AD2720"/>
    <hyperlink r:id="rId1352" ref="U2722"/>
    <hyperlink r:id="rId1353" ref="AA2722"/>
    <hyperlink r:id="rId1354" ref="AB2722"/>
    <hyperlink r:id="rId1355" ref="AD2722"/>
    <hyperlink r:id="rId1356" ref="Y2741"/>
    <hyperlink r:id="rId1357" ref="AA2741"/>
    <hyperlink r:id="rId1358" ref="AB2741"/>
    <hyperlink r:id="rId1359" ref="AD2741"/>
    <hyperlink r:id="rId1360" ref="Y2764"/>
    <hyperlink r:id="rId1361" ref="AA2764"/>
    <hyperlink r:id="rId1362" ref="AB2764"/>
    <hyperlink r:id="rId1363" ref="AD2764"/>
    <hyperlink r:id="rId1364" ref="Y2766"/>
    <hyperlink r:id="rId1365" ref="AA2766"/>
    <hyperlink r:id="rId1366" ref="AB2766"/>
    <hyperlink r:id="rId1367" ref="AD2766"/>
    <hyperlink r:id="rId1368" ref="Y2767"/>
    <hyperlink r:id="rId1369" ref="AA2767"/>
    <hyperlink r:id="rId1370" ref="AB2767"/>
    <hyperlink r:id="rId1371" ref="AD2767"/>
    <hyperlink r:id="rId1372" ref="Y2768"/>
    <hyperlink r:id="rId1373" ref="AA2768"/>
    <hyperlink r:id="rId1374" ref="AB2768"/>
    <hyperlink r:id="rId1375" ref="AD2768"/>
    <hyperlink r:id="rId1376" ref="Y2769"/>
    <hyperlink r:id="rId1377" ref="AA2769"/>
    <hyperlink r:id="rId1378" ref="AB2769"/>
    <hyperlink r:id="rId1379" ref="AD2769"/>
    <hyperlink r:id="rId1380" ref="Y2770"/>
    <hyperlink r:id="rId1381" ref="AA2770"/>
    <hyperlink r:id="rId1382" ref="AB2770"/>
    <hyperlink r:id="rId1383" ref="AD2770"/>
    <hyperlink r:id="rId1384" ref="Y2771"/>
    <hyperlink r:id="rId1385" ref="AA2771"/>
    <hyperlink r:id="rId1386" ref="AB2771"/>
    <hyperlink r:id="rId1387" ref="AD2771"/>
    <hyperlink r:id="rId1388" ref="Y2772"/>
    <hyperlink r:id="rId1389" ref="AA2772"/>
    <hyperlink r:id="rId1390" ref="AB2772"/>
    <hyperlink r:id="rId1391" ref="AD2772"/>
    <hyperlink r:id="rId1392" ref="Y2773"/>
    <hyperlink r:id="rId1393" ref="AA2773"/>
    <hyperlink r:id="rId1394" ref="AB2773"/>
    <hyperlink r:id="rId1395" ref="AD2773"/>
    <hyperlink r:id="rId1396" ref="Y2774"/>
    <hyperlink r:id="rId1397" ref="AA2774"/>
    <hyperlink r:id="rId1398" ref="AB2774"/>
    <hyperlink r:id="rId1399" ref="AD2774"/>
    <hyperlink r:id="rId1400" ref="Y2775"/>
    <hyperlink r:id="rId1401" ref="AA2775"/>
    <hyperlink r:id="rId1402" ref="AB2775"/>
    <hyperlink r:id="rId1403" ref="AD2775"/>
    <hyperlink r:id="rId1404" ref="Y2776"/>
    <hyperlink r:id="rId1405" ref="AA2776"/>
    <hyperlink r:id="rId1406" ref="AB2776"/>
    <hyperlink r:id="rId1407" ref="AD2776"/>
    <hyperlink r:id="rId1408" ref="Y2777"/>
    <hyperlink r:id="rId1409" ref="AA2777"/>
    <hyperlink r:id="rId1410" ref="AB2777"/>
    <hyperlink r:id="rId1411" ref="AD2777"/>
    <hyperlink r:id="rId1412" ref="Y2778"/>
    <hyperlink r:id="rId1413" ref="AA2778"/>
    <hyperlink r:id="rId1414" ref="AB2778"/>
    <hyperlink r:id="rId1415" ref="AD2778"/>
    <hyperlink r:id="rId1416" ref="Y2779"/>
    <hyperlink r:id="rId1417" ref="AA2779"/>
    <hyperlink r:id="rId1418" ref="AB2779"/>
    <hyperlink r:id="rId1419" ref="AD2779"/>
    <hyperlink r:id="rId1420" ref="Y2780"/>
    <hyperlink r:id="rId1421" ref="AA2780"/>
    <hyperlink r:id="rId1422" ref="AB2780"/>
    <hyperlink r:id="rId1423" ref="AD2780"/>
    <hyperlink r:id="rId1424" ref="Y2781"/>
    <hyperlink r:id="rId1425" ref="AA2781"/>
    <hyperlink r:id="rId1426" ref="AB2781"/>
    <hyperlink r:id="rId1427" ref="AD2781"/>
    <hyperlink r:id="rId1428" ref="Y2782"/>
    <hyperlink r:id="rId1429" ref="AA2782"/>
    <hyperlink r:id="rId1430" ref="AB2782"/>
    <hyperlink r:id="rId1431" ref="AD2782"/>
    <hyperlink r:id="rId1432" ref="Y2783"/>
    <hyperlink r:id="rId1433" ref="AA2783"/>
    <hyperlink r:id="rId1434" ref="AB2783"/>
    <hyperlink r:id="rId1435" ref="AD2783"/>
    <hyperlink r:id="rId1436" ref="X2784"/>
    <hyperlink r:id="rId1437" ref="Y2784"/>
    <hyperlink r:id="rId1438" ref="AA2784"/>
    <hyperlink r:id="rId1439" ref="AB2784"/>
    <hyperlink r:id="rId1440" ref="AD2784"/>
    <hyperlink r:id="rId1441" ref="Y2785"/>
    <hyperlink r:id="rId1442" ref="AA2785"/>
    <hyperlink r:id="rId1443" ref="AB2785"/>
    <hyperlink r:id="rId1444" ref="AD2785"/>
    <hyperlink r:id="rId1445" ref="Y2786"/>
    <hyperlink r:id="rId1446" ref="AA2786"/>
    <hyperlink r:id="rId1447" ref="AB2786"/>
    <hyperlink r:id="rId1448" ref="AD2786"/>
    <hyperlink r:id="rId1449" ref="Y2787"/>
    <hyperlink r:id="rId1450" ref="AA2787"/>
    <hyperlink r:id="rId1451" ref="AB2787"/>
    <hyperlink r:id="rId1452" ref="AD2787"/>
    <hyperlink r:id="rId1453" ref="Y2788"/>
    <hyperlink r:id="rId1454" ref="AA2788"/>
    <hyperlink r:id="rId1455" ref="AB2788"/>
    <hyperlink r:id="rId1456" ref="AD2788"/>
    <hyperlink r:id="rId1457" ref="Y2789"/>
    <hyperlink r:id="rId1458" ref="AA2789"/>
    <hyperlink r:id="rId1459" ref="AB2789"/>
    <hyperlink r:id="rId1460" ref="AD2789"/>
    <hyperlink r:id="rId1461" ref="Y2790"/>
    <hyperlink r:id="rId1462" ref="AA2790"/>
    <hyperlink r:id="rId1463" ref="AB2790"/>
    <hyperlink r:id="rId1464" ref="AD2790"/>
    <hyperlink r:id="rId1465" ref="Y2791"/>
    <hyperlink r:id="rId1466" ref="AA2791"/>
    <hyperlink r:id="rId1467" ref="AB2791"/>
    <hyperlink r:id="rId1468" ref="AD2791"/>
    <hyperlink r:id="rId1469" ref="Y2792"/>
    <hyperlink r:id="rId1470" ref="AA2792"/>
    <hyperlink r:id="rId1471" ref="AB2792"/>
    <hyperlink r:id="rId1472" ref="AD2792"/>
    <hyperlink r:id="rId1473" ref="AE2792"/>
    <hyperlink r:id="rId1474" ref="Y2793"/>
    <hyperlink r:id="rId1475" ref="AA2793"/>
    <hyperlink r:id="rId1476" ref="AB2793"/>
    <hyperlink r:id="rId1477" ref="AD2793"/>
    <hyperlink r:id="rId1478" ref="Y2794"/>
    <hyperlink r:id="rId1479" ref="AA2794"/>
    <hyperlink r:id="rId1480" ref="AB2794"/>
    <hyperlink r:id="rId1481" ref="AD2794"/>
    <hyperlink r:id="rId1482" ref="Y2795"/>
    <hyperlink r:id="rId1483" ref="AA2795"/>
    <hyperlink r:id="rId1484" ref="AB2795"/>
    <hyperlink r:id="rId1485" ref="AD2795"/>
    <hyperlink r:id="rId1486" ref="Y2796"/>
    <hyperlink r:id="rId1487" ref="AA2796"/>
    <hyperlink r:id="rId1488" ref="AB2796"/>
    <hyperlink r:id="rId1489" ref="AD2796"/>
    <hyperlink r:id="rId1490" ref="Y2797"/>
    <hyperlink r:id="rId1491" ref="AA2797"/>
    <hyperlink r:id="rId1492" ref="AB2797"/>
    <hyperlink r:id="rId1493" ref="AD2797"/>
    <hyperlink r:id="rId1494" ref="Y2798"/>
    <hyperlink r:id="rId1495" ref="AA2798"/>
    <hyperlink r:id="rId1496" ref="AB2798"/>
    <hyperlink r:id="rId1497" ref="AD2798"/>
    <hyperlink r:id="rId1498" ref="Y2799"/>
    <hyperlink r:id="rId1499" ref="AA2799"/>
    <hyperlink r:id="rId1500" ref="AB2799"/>
    <hyperlink r:id="rId1501" ref="AD2799"/>
    <hyperlink r:id="rId1502" ref="Y2800"/>
    <hyperlink r:id="rId1503" ref="AA2800"/>
    <hyperlink r:id="rId1504" ref="AB2800"/>
    <hyperlink r:id="rId1505" ref="AD2800"/>
    <hyperlink r:id="rId1506" ref="Y2801"/>
    <hyperlink r:id="rId1507" ref="AA2801"/>
    <hyperlink r:id="rId1508" ref="AB2801"/>
    <hyperlink r:id="rId1509" ref="AD2801"/>
    <hyperlink r:id="rId1510" ref="Y2802"/>
    <hyperlink r:id="rId1511" ref="AA2802"/>
    <hyperlink r:id="rId1512" ref="AB2802"/>
    <hyperlink r:id="rId1513" ref="AD2802"/>
    <hyperlink r:id="rId1514" ref="Y2803"/>
    <hyperlink r:id="rId1515" ref="AA2803"/>
    <hyperlink r:id="rId1516" ref="AB2803"/>
    <hyperlink r:id="rId1517" ref="AD2803"/>
    <hyperlink r:id="rId1518" ref="Y2804"/>
    <hyperlink r:id="rId1519" ref="AA2804"/>
    <hyperlink r:id="rId1520" ref="AB2804"/>
    <hyperlink r:id="rId1521" ref="AD2804"/>
    <hyperlink r:id="rId1522" ref="Y2805"/>
    <hyperlink r:id="rId1523" ref="AA2805"/>
    <hyperlink r:id="rId1524" ref="AB2805"/>
    <hyperlink r:id="rId1525" ref="AD2805"/>
  </hyperlinks>
  <printOptions/>
  <pageMargins bottom="0.75" footer="0.0" header="0.0" left="0.7" right="0.7" top="0.75"/>
  <pageSetup orientation="portrait"/>
  <drawing r:id="rId1526"/>
  <legacyDrawing r:id="rId15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29"/>
    <col customWidth="1" min="2" max="2" width="34.57"/>
    <col customWidth="1" min="3" max="3" width="28.57"/>
    <col customWidth="1" min="4" max="4" width="28.86"/>
    <col customWidth="1" min="5" max="6" width="21.57"/>
    <col customWidth="1" min="7" max="7" width="55.71"/>
    <col customWidth="1" min="8" max="8" width="19.71"/>
    <col customWidth="1" min="9" max="9" width="17.86"/>
    <col customWidth="1" min="10" max="10" width="20.86"/>
    <col customWidth="1" min="11" max="11" width="20.57"/>
    <col customWidth="1" min="12" max="12" width="36.0"/>
    <col customWidth="1" min="13" max="15" width="21.57"/>
    <col customWidth="1" min="16" max="16" width="66.14"/>
    <col customWidth="1" min="17" max="18" width="21.57"/>
  </cols>
  <sheetData>
    <row r="1" ht="36.75" customHeight="1">
      <c r="A1" s="142" t="s">
        <v>68</v>
      </c>
      <c r="B1" s="142" t="s">
        <v>69</v>
      </c>
      <c r="C1" s="142" t="s">
        <v>70</v>
      </c>
      <c r="D1" s="143" t="s">
        <v>14762</v>
      </c>
      <c r="E1" s="143" t="s">
        <v>14763</v>
      </c>
      <c r="F1" s="142" t="s">
        <v>14764</v>
      </c>
      <c r="G1" s="142" t="s">
        <v>14765</v>
      </c>
      <c r="H1" s="142" t="s">
        <v>14766</v>
      </c>
      <c r="I1" s="142" t="s">
        <v>14767</v>
      </c>
      <c r="J1" s="143" t="s">
        <v>14768</v>
      </c>
      <c r="K1" s="143" t="s">
        <v>14769</v>
      </c>
      <c r="L1" s="142" t="s">
        <v>14770</v>
      </c>
      <c r="M1" s="142" t="s">
        <v>14771</v>
      </c>
      <c r="N1" s="85"/>
      <c r="O1" s="85"/>
      <c r="P1" s="85"/>
      <c r="Q1" s="10" t="s">
        <v>14772</v>
      </c>
      <c r="R1" s="10" t="s">
        <v>14771</v>
      </c>
      <c r="S1" s="10"/>
      <c r="T1" s="10"/>
      <c r="U1" s="10"/>
      <c r="V1" s="10"/>
      <c r="W1" s="10"/>
      <c r="X1" s="10"/>
      <c r="Y1" s="48"/>
      <c r="Z1" s="48"/>
      <c r="AA1" s="48"/>
      <c r="AB1" s="48"/>
      <c r="AC1" s="48"/>
      <c r="AD1" s="48"/>
    </row>
    <row r="2" ht="26.25" customHeight="1">
      <c r="A2" s="40">
        <v>1.0</v>
      </c>
      <c r="B2" s="49" t="s">
        <v>98</v>
      </c>
      <c r="C2" s="49" t="s">
        <v>99</v>
      </c>
      <c r="D2" s="144">
        <v>8.562275222E9</v>
      </c>
      <c r="E2" s="144">
        <v>8.5815733593E10</v>
      </c>
      <c r="F2" s="40" t="s">
        <v>3099</v>
      </c>
      <c r="G2" s="49" t="s">
        <v>109</v>
      </c>
      <c r="H2" s="49" t="s">
        <v>110</v>
      </c>
      <c r="I2" s="49" t="s">
        <v>111</v>
      </c>
      <c r="J2" s="116" t="s">
        <v>112</v>
      </c>
      <c r="K2" s="116" t="s">
        <v>113</v>
      </c>
      <c r="L2" s="49" t="s">
        <v>114</v>
      </c>
      <c r="M2" s="65" t="s">
        <v>115</v>
      </c>
      <c r="N2" s="55"/>
      <c r="O2" s="55"/>
      <c r="P2" s="55"/>
      <c r="Q2" s="8" t="s">
        <v>114</v>
      </c>
      <c r="R2" s="145" t="s">
        <v>115</v>
      </c>
      <c r="S2" s="8"/>
      <c r="T2" s="8"/>
      <c r="U2" s="8"/>
      <c r="V2" s="8"/>
      <c r="W2" s="8"/>
      <c r="X2" s="8"/>
      <c r="Y2" s="56"/>
      <c r="Z2" s="56"/>
      <c r="AA2" s="56"/>
      <c r="AB2" s="56"/>
      <c r="AC2" s="56"/>
      <c r="AD2" s="56"/>
    </row>
    <row r="3" ht="26.25" customHeight="1">
      <c r="A3" s="40">
        <v>2.0</v>
      </c>
      <c r="B3" s="49" t="s">
        <v>160</v>
      </c>
      <c r="C3" s="49" t="s">
        <v>161</v>
      </c>
      <c r="D3" s="144">
        <v>8.5215624936E10</v>
      </c>
      <c r="E3" s="144">
        <v>8.1381506666E10</v>
      </c>
      <c r="F3" s="40" t="s">
        <v>3099</v>
      </c>
      <c r="G3" s="49" t="s">
        <v>165</v>
      </c>
      <c r="H3" s="49" t="s">
        <v>166</v>
      </c>
      <c r="I3" s="49" t="s">
        <v>167</v>
      </c>
      <c r="J3" s="116" t="s">
        <v>168</v>
      </c>
      <c r="K3" s="116" t="s">
        <v>169</v>
      </c>
      <c r="L3" s="49" t="s">
        <v>114</v>
      </c>
      <c r="M3" s="65" t="s">
        <v>170</v>
      </c>
      <c r="N3" s="55"/>
      <c r="O3" s="55"/>
      <c r="P3" s="55"/>
      <c r="Q3" s="8" t="s">
        <v>114</v>
      </c>
      <c r="R3" s="145" t="s">
        <v>170</v>
      </c>
      <c r="S3" s="8"/>
      <c r="T3" s="8"/>
      <c r="U3" s="8"/>
      <c r="V3" s="8"/>
      <c r="W3" s="8"/>
      <c r="X3" s="8"/>
      <c r="Y3" s="56"/>
      <c r="Z3" s="56"/>
      <c r="AA3" s="56"/>
      <c r="AB3" s="56"/>
      <c r="AC3" s="56"/>
      <c r="AD3" s="56"/>
    </row>
    <row r="4" ht="26.25" customHeight="1">
      <c r="A4" s="40">
        <v>3.0</v>
      </c>
      <c r="B4" s="49" t="s">
        <v>171</v>
      </c>
      <c r="C4" s="49" t="s">
        <v>172</v>
      </c>
      <c r="D4" s="144">
        <v>8.5739699593E10</v>
      </c>
      <c r="E4" s="144">
        <v>8.133719811E10</v>
      </c>
      <c r="F4" s="40" t="s">
        <v>3099</v>
      </c>
      <c r="G4" s="49" t="s">
        <v>178</v>
      </c>
      <c r="H4" s="49" t="s">
        <v>179</v>
      </c>
      <c r="I4" s="49" t="s">
        <v>167</v>
      </c>
      <c r="J4" s="116" t="s">
        <v>180</v>
      </c>
      <c r="K4" s="116" t="s">
        <v>181</v>
      </c>
      <c r="L4" s="49" t="s">
        <v>145</v>
      </c>
      <c r="M4" s="65" t="s">
        <v>182</v>
      </c>
      <c r="N4" s="55"/>
      <c r="O4" s="55"/>
      <c r="P4" s="55"/>
      <c r="Q4" s="8" t="s">
        <v>145</v>
      </c>
      <c r="R4" s="145" t="s">
        <v>182</v>
      </c>
      <c r="S4" s="8"/>
      <c r="T4" s="8"/>
      <c r="U4" s="8"/>
      <c r="V4" s="8"/>
      <c r="W4" s="8"/>
      <c r="X4" s="8"/>
      <c r="Y4" s="56"/>
      <c r="Z4" s="56"/>
      <c r="AA4" s="56"/>
      <c r="AB4" s="56"/>
      <c r="AC4" s="56"/>
      <c r="AD4" s="56"/>
    </row>
    <row r="5" ht="26.25" customHeight="1">
      <c r="A5" s="40">
        <v>4.0</v>
      </c>
      <c r="B5" s="49" t="s">
        <v>196</v>
      </c>
      <c r="C5" s="146" t="s">
        <v>197</v>
      </c>
      <c r="D5" s="144">
        <v>8.1881587E8</v>
      </c>
      <c r="E5" s="144">
        <v>8.77462122E10</v>
      </c>
      <c r="F5" s="40" t="s">
        <v>3099</v>
      </c>
      <c r="G5" s="49" t="s">
        <v>202</v>
      </c>
      <c r="H5" s="49" t="s">
        <v>203</v>
      </c>
      <c r="I5" s="49" t="s">
        <v>167</v>
      </c>
      <c r="J5" s="116" t="s">
        <v>204</v>
      </c>
      <c r="K5" s="116" t="s">
        <v>205</v>
      </c>
      <c r="L5" s="49" t="s">
        <v>145</v>
      </c>
      <c r="M5" s="55"/>
      <c r="N5" s="55"/>
      <c r="O5" s="55"/>
      <c r="P5" s="55"/>
      <c r="Q5" s="8" t="s">
        <v>145</v>
      </c>
      <c r="R5" s="8"/>
      <c r="S5" s="8"/>
      <c r="T5" s="8"/>
      <c r="U5" s="8"/>
      <c r="V5" s="8"/>
      <c r="W5" s="8"/>
      <c r="X5" s="8"/>
      <c r="Y5" s="56"/>
      <c r="Z5" s="56"/>
      <c r="AA5" s="56"/>
      <c r="AB5" s="56"/>
      <c r="AC5" s="56"/>
      <c r="AD5" s="56"/>
    </row>
    <row r="6" ht="26.25" customHeight="1">
      <c r="A6" s="40">
        <v>5.0</v>
      </c>
      <c r="B6" s="49" t="s">
        <v>206</v>
      </c>
      <c r="C6" s="49" t="s">
        <v>207</v>
      </c>
      <c r="D6" s="144">
        <v>8.1211604144E10</v>
      </c>
      <c r="E6" s="144">
        <v>8.129462662E9</v>
      </c>
      <c r="F6" s="40" t="s">
        <v>3099</v>
      </c>
      <c r="G6" s="49" t="s">
        <v>214</v>
      </c>
      <c r="H6" s="49" t="s">
        <v>215</v>
      </c>
      <c r="I6" s="49" t="s">
        <v>216</v>
      </c>
      <c r="J6" s="116" t="s">
        <v>217</v>
      </c>
      <c r="K6" s="116" t="s">
        <v>218</v>
      </c>
      <c r="L6" s="49" t="s">
        <v>145</v>
      </c>
      <c r="M6" s="65" t="s">
        <v>219</v>
      </c>
      <c r="N6" s="55"/>
      <c r="O6" s="55"/>
      <c r="P6" s="55"/>
      <c r="Q6" s="8" t="s">
        <v>145</v>
      </c>
      <c r="R6" s="145" t="s">
        <v>219</v>
      </c>
      <c r="S6" s="8"/>
      <c r="T6" s="8"/>
      <c r="U6" s="8"/>
      <c r="V6" s="8"/>
      <c r="W6" s="8"/>
      <c r="X6" s="8"/>
      <c r="Y6" s="56"/>
      <c r="Z6" s="56"/>
      <c r="AA6" s="56"/>
      <c r="AB6" s="56"/>
      <c r="AC6" s="56"/>
      <c r="AD6" s="56"/>
    </row>
    <row r="7" ht="26.25" customHeight="1">
      <c r="A7" s="40">
        <v>6.0</v>
      </c>
      <c r="B7" s="49" t="s">
        <v>220</v>
      </c>
      <c r="C7" s="49" t="s">
        <v>221</v>
      </c>
      <c r="D7" s="144">
        <v>8.1311571098E10</v>
      </c>
      <c r="E7" s="144">
        <v>8.561828451E9</v>
      </c>
      <c r="F7" s="40" t="s">
        <v>3099</v>
      </c>
      <c r="G7" s="49" t="s">
        <v>226</v>
      </c>
      <c r="H7" s="49" t="s">
        <v>227</v>
      </c>
      <c r="I7" s="49" t="s">
        <v>228</v>
      </c>
      <c r="J7" s="116" t="s">
        <v>229</v>
      </c>
      <c r="K7" s="116" t="s">
        <v>230</v>
      </c>
      <c r="L7" s="49" t="s">
        <v>231</v>
      </c>
      <c r="M7" s="55"/>
      <c r="N7" s="55"/>
      <c r="O7" s="55"/>
      <c r="P7" s="55"/>
      <c r="Q7" s="8" t="s">
        <v>231</v>
      </c>
      <c r="R7" s="8"/>
      <c r="S7" s="8"/>
      <c r="T7" s="8"/>
      <c r="U7" s="8"/>
      <c r="V7" s="8"/>
      <c r="W7" s="8"/>
      <c r="X7" s="8"/>
      <c r="Y7" s="56"/>
      <c r="Z7" s="56"/>
      <c r="AA7" s="56"/>
      <c r="AB7" s="56"/>
      <c r="AC7" s="56"/>
      <c r="AD7" s="56"/>
    </row>
    <row r="8" ht="26.25" customHeight="1">
      <c r="A8" s="40">
        <v>7.0</v>
      </c>
      <c r="B8" s="49" t="s">
        <v>232</v>
      </c>
      <c r="C8" s="49" t="s">
        <v>233</v>
      </c>
      <c r="D8" s="144">
        <v>8.1315695634E10</v>
      </c>
      <c r="E8" s="144">
        <v>8.1351823911E10</v>
      </c>
      <c r="F8" s="40" t="s">
        <v>3099</v>
      </c>
      <c r="G8" s="49" t="s">
        <v>239</v>
      </c>
      <c r="H8" s="49" t="s">
        <v>240</v>
      </c>
      <c r="I8" s="49" t="s">
        <v>238</v>
      </c>
      <c r="J8" s="116" t="s">
        <v>241</v>
      </c>
      <c r="K8" s="116" t="s">
        <v>242</v>
      </c>
      <c r="L8" s="49" t="s">
        <v>114</v>
      </c>
      <c r="M8" s="55"/>
      <c r="N8" s="55"/>
      <c r="O8" s="55"/>
      <c r="P8" s="55"/>
      <c r="Q8" s="8" t="s">
        <v>114</v>
      </c>
      <c r="R8" s="8"/>
      <c r="S8" s="8"/>
      <c r="T8" s="8"/>
      <c r="U8" s="8"/>
      <c r="V8" s="8"/>
      <c r="W8" s="8"/>
      <c r="X8" s="8"/>
      <c r="Y8" s="56"/>
      <c r="Z8" s="56"/>
      <c r="AA8" s="56"/>
      <c r="AB8" s="56"/>
      <c r="AC8" s="56"/>
      <c r="AD8" s="56"/>
    </row>
    <row r="9" ht="26.25" customHeight="1">
      <c r="A9" s="40">
        <v>8.0</v>
      </c>
      <c r="B9" s="49" t="s">
        <v>243</v>
      </c>
      <c r="C9" s="49" t="s">
        <v>244</v>
      </c>
      <c r="D9" s="144">
        <v>8.9605275888E10</v>
      </c>
      <c r="E9" s="144">
        <v>8.81023E11</v>
      </c>
      <c r="F9" s="40" t="s">
        <v>3099</v>
      </c>
      <c r="G9" s="49" t="s">
        <v>249</v>
      </c>
      <c r="H9" s="49" t="s">
        <v>250</v>
      </c>
      <c r="I9" s="49" t="s">
        <v>126</v>
      </c>
      <c r="J9" s="116" t="s">
        <v>251</v>
      </c>
      <c r="K9" s="116" t="s">
        <v>252</v>
      </c>
      <c r="L9" s="49" t="s">
        <v>159</v>
      </c>
      <c r="M9" s="55"/>
      <c r="N9" s="55"/>
      <c r="O9" s="55"/>
      <c r="P9" s="55"/>
      <c r="Q9" s="8" t="s">
        <v>159</v>
      </c>
      <c r="R9" s="8"/>
      <c r="S9" s="8"/>
      <c r="T9" s="8"/>
      <c r="U9" s="8"/>
      <c r="V9" s="8"/>
      <c r="W9" s="8"/>
      <c r="X9" s="8"/>
      <c r="Y9" s="56"/>
      <c r="Z9" s="56"/>
      <c r="AA9" s="56"/>
      <c r="AB9" s="56"/>
      <c r="AC9" s="56"/>
      <c r="AD9" s="56"/>
    </row>
    <row r="10" ht="26.25" customHeight="1">
      <c r="A10" s="40">
        <v>9.0</v>
      </c>
      <c r="B10" s="49" t="s">
        <v>264</v>
      </c>
      <c r="C10" s="49" t="s">
        <v>265</v>
      </c>
      <c r="D10" s="144">
        <v>8.2220158758E10</v>
      </c>
      <c r="E10" s="144">
        <v>8.1394526233E10</v>
      </c>
      <c r="F10" s="40" t="s">
        <v>3099</v>
      </c>
      <c r="G10" s="49" t="s">
        <v>270</v>
      </c>
      <c r="H10" s="49" t="s">
        <v>167</v>
      </c>
      <c r="I10" s="49" t="s">
        <v>271</v>
      </c>
      <c r="J10" s="116" t="s">
        <v>272</v>
      </c>
      <c r="K10" s="116" t="s">
        <v>273</v>
      </c>
      <c r="L10" s="49" t="s">
        <v>114</v>
      </c>
      <c r="M10" s="55"/>
      <c r="N10" s="55"/>
      <c r="O10" s="55"/>
      <c r="P10" s="55"/>
      <c r="Q10" s="8" t="s">
        <v>114</v>
      </c>
      <c r="R10" s="8"/>
      <c r="S10" s="8"/>
      <c r="T10" s="8"/>
      <c r="U10" s="8"/>
      <c r="V10" s="8"/>
      <c r="W10" s="8"/>
      <c r="X10" s="8"/>
      <c r="Y10" s="56"/>
      <c r="Z10" s="56"/>
      <c r="AA10" s="56"/>
      <c r="AB10" s="56"/>
      <c r="AC10" s="56"/>
      <c r="AD10" s="56"/>
    </row>
    <row r="11" ht="26.25" customHeight="1">
      <c r="A11" s="40">
        <v>10.0</v>
      </c>
      <c r="B11" s="49" t="s">
        <v>274</v>
      </c>
      <c r="C11" s="49" t="s">
        <v>275</v>
      </c>
      <c r="D11" s="144">
        <v>8.1318018092E10</v>
      </c>
      <c r="E11" s="144">
        <v>8.569302112E10</v>
      </c>
      <c r="F11" s="40" t="s">
        <v>3099</v>
      </c>
      <c r="G11" s="49" t="s">
        <v>278</v>
      </c>
      <c r="H11" s="49" t="s">
        <v>279</v>
      </c>
      <c r="I11" s="49" t="s">
        <v>167</v>
      </c>
      <c r="J11" s="116" t="s">
        <v>280</v>
      </c>
      <c r="K11" s="116" t="s">
        <v>281</v>
      </c>
      <c r="L11" s="49" t="s">
        <v>159</v>
      </c>
      <c r="M11" s="55"/>
      <c r="N11" s="55"/>
      <c r="O11" s="55"/>
      <c r="P11" s="55"/>
      <c r="Q11" s="8" t="s">
        <v>159</v>
      </c>
      <c r="R11" s="8"/>
      <c r="S11" s="8"/>
      <c r="T11" s="8"/>
      <c r="U11" s="8"/>
      <c r="V11" s="8"/>
      <c r="W11" s="8"/>
      <c r="X11" s="8"/>
      <c r="Y11" s="56"/>
      <c r="Z11" s="56"/>
      <c r="AA11" s="56"/>
      <c r="AB11" s="56"/>
      <c r="AC11" s="56"/>
      <c r="AD11" s="56"/>
    </row>
    <row r="12" ht="26.25" customHeight="1">
      <c r="A12" s="40">
        <v>11.0</v>
      </c>
      <c r="B12" s="49" t="s">
        <v>286</v>
      </c>
      <c r="C12" s="49" t="s">
        <v>287</v>
      </c>
      <c r="D12" s="144">
        <v>8.1267699495E10</v>
      </c>
      <c r="E12" s="119"/>
      <c r="F12" s="40" t="s">
        <v>108</v>
      </c>
      <c r="G12" s="55"/>
      <c r="H12" s="55"/>
      <c r="I12" s="55"/>
      <c r="J12" s="119"/>
      <c r="K12" s="119"/>
      <c r="L12" s="55"/>
      <c r="M12" s="55"/>
      <c r="N12" s="55"/>
      <c r="O12" s="55"/>
      <c r="P12" s="55"/>
      <c r="Q12" s="8"/>
      <c r="R12" s="8"/>
      <c r="S12" s="8"/>
      <c r="T12" s="8"/>
      <c r="U12" s="8"/>
      <c r="V12" s="8"/>
      <c r="W12" s="8"/>
      <c r="X12" s="8"/>
      <c r="Y12" s="56"/>
      <c r="Z12" s="56"/>
      <c r="AA12" s="56"/>
      <c r="AB12" s="56"/>
      <c r="AC12" s="56"/>
      <c r="AD12" s="56"/>
    </row>
    <row r="13" ht="26.25" customHeight="1">
      <c r="A13" s="40">
        <v>12.0</v>
      </c>
      <c r="B13" s="49" t="s">
        <v>298</v>
      </c>
      <c r="C13" s="49" t="s">
        <v>299</v>
      </c>
      <c r="D13" s="144">
        <v>8.2132579118E10</v>
      </c>
      <c r="E13" s="119"/>
      <c r="F13" s="40" t="s">
        <v>108</v>
      </c>
      <c r="G13" s="55"/>
      <c r="H13" s="55"/>
      <c r="I13" s="55"/>
      <c r="J13" s="119"/>
      <c r="K13" s="119"/>
      <c r="L13" s="55"/>
      <c r="M13" s="55"/>
      <c r="N13" s="55"/>
      <c r="O13" s="55"/>
      <c r="P13" s="55"/>
      <c r="Q13" s="8"/>
      <c r="R13" s="8"/>
      <c r="S13" s="8"/>
      <c r="T13" s="8"/>
      <c r="U13" s="8"/>
      <c r="V13" s="8"/>
      <c r="W13" s="8"/>
      <c r="X13" s="8"/>
      <c r="Y13" s="56"/>
      <c r="Z13" s="56"/>
      <c r="AA13" s="56"/>
      <c r="AB13" s="56"/>
      <c r="AC13" s="56"/>
      <c r="AD13" s="56"/>
    </row>
    <row r="14" ht="26.25" customHeight="1">
      <c r="A14" s="40">
        <v>13.0</v>
      </c>
      <c r="B14" s="49" t="s">
        <v>300</v>
      </c>
      <c r="C14" s="49" t="s">
        <v>301</v>
      </c>
      <c r="D14" s="144">
        <v>8.5815528883E10</v>
      </c>
      <c r="E14" s="119"/>
      <c r="F14" s="40" t="s">
        <v>108</v>
      </c>
      <c r="G14" s="55"/>
      <c r="H14" s="55"/>
      <c r="I14" s="55"/>
      <c r="J14" s="119"/>
      <c r="K14" s="119"/>
      <c r="L14" s="55"/>
      <c r="M14" s="55"/>
      <c r="N14" s="55"/>
      <c r="O14" s="55"/>
      <c r="P14" s="55"/>
      <c r="Q14" s="8"/>
      <c r="R14" s="8"/>
      <c r="S14" s="8"/>
      <c r="T14" s="8"/>
      <c r="U14" s="8"/>
      <c r="V14" s="8"/>
      <c r="W14" s="8"/>
      <c r="X14" s="8"/>
      <c r="Y14" s="56"/>
      <c r="Z14" s="56"/>
      <c r="AA14" s="56"/>
      <c r="AB14" s="56"/>
      <c r="AC14" s="56"/>
      <c r="AD14" s="56"/>
    </row>
    <row r="15" ht="26.25" customHeight="1">
      <c r="A15" s="40">
        <v>14.0</v>
      </c>
      <c r="B15" s="49" t="s">
        <v>334</v>
      </c>
      <c r="C15" s="49" t="s">
        <v>335</v>
      </c>
      <c r="D15" s="144">
        <v>8.159045699E9</v>
      </c>
      <c r="E15" s="119"/>
      <c r="F15" s="40" t="s">
        <v>108</v>
      </c>
      <c r="G15" s="55"/>
      <c r="H15" s="55"/>
      <c r="I15" s="55"/>
      <c r="J15" s="119"/>
      <c r="K15" s="119"/>
      <c r="L15" s="55"/>
      <c r="M15" s="55"/>
      <c r="N15" s="55"/>
      <c r="O15" s="55"/>
      <c r="P15" s="55"/>
      <c r="Q15" s="8"/>
      <c r="R15" s="8"/>
      <c r="S15" s="8"/>
      <c r="T15" s="8"/>
      <c r="U15" s="8"/>
      <c r="V15" s="8"/>
      <c r="W15" s="8"/>
      <c r="X15" s="8"/>
      <c r="Y15" s="56"/>
      <c r="Z15" s="56"/>
      <c r="AA15" s="56"/>
      <c r="AB15" s="56"/>
      <c r="AC15" s="56"/>
      <c r="AD15" s="56"/>
    </row>
    <row r="16" ht="26.25" customHeight="1">
      <c r="A16" s="40">
        <v>15.0</v>
      </c>
      <c r="B16" s="49" t="s">
        <v>343</v>
      </c>
      <c r="C16" s="49" t="s">
        <v>344</v>
      </c>
      <c r="D16" s="144">
        <v>8.2377478007E10</v>
      </c>
      <c r="E16" s="119"/>
      <c r="F16" s="40" t="s">
        <v>108</v>
      </c>
      <c r="G16" s="55"/>
      <c r="H16" s="55"/>
      <c r="I16" s="55"/>
      <c r="J16" s="119"/>
      <c r="K16" s="119"/>
      <c r="L16" s="55"/>
      <c r="M16" s="55"/>
      <c r="N16" s="55"/>
      <c r="O16" s="55"/>
      <c r="P16" s="55"/>
      <c r="Q16" s="8"/>
      <c r="R16" s="8"/>
      <c r="S16" s="8"/>
      <c r="T16" s="8"/>
      <c r="U16" s="8"/>
      <c r="V16" s="8"/>
      <c r="W16" s="8"/>
      <c r="X16" s="8"/>
      <c r="Y16" s="56"/>
      <c r="Z16" s="56"/>
      <c r="AA16" s="56"/>
      <c r="AB16" s="56"/>
      <c r="AC16" s="56"/>
      <c r="AD16" s="56"/>
    </row>
    <row r="17" ht="26.25" customHeight="1">
      <c r="A17" s="40">
        <v>16.0</v>
      </c>
      <c r="B17" s="49" t="s">
        <v>345</v>
      </c>
      <c r="C17" s="49" t="s">
        <v>346</v>
      </c>
      <c r="D17" s="144">
        <v>8.1385233419E10</v>
      </c>
      <c r="E17" s="119"/>
      <c r="F17" s="40" t="s">
        <v>108</v>
      </c>
      <c r="G17" s="55"/>
      <c r="H17" s="55"/>
      <c r="I17" s="55"/>
      <c r="J17" s="119"/>
      <c r="K17" s="119"/>
      <c r="L17" s="55"/>
      <c r="M17" s="55"/>
      <c r="N17" s="55"/>
      <c r="O17" s="55"/>
      <c r="P17" s="55"/>
      <c r="Q17" s="8"/>
      <c r="R17" s="8"/>
      <c r="S17" s="8"/>
      <c r="T17" s="8"/>
      <c r="U17" s="8"/>
      <c r="V17" s="8"/>
      <c r="W17" s="8"/>
      <c r="X17" s="8"/>
      <c r="Y17" s="56"/>
      <c r="Z17" s="56"/>
      <c r="AA17" s="56"/>
      <c r="AB17" s="56"/>
      <c r="AC17" s="56"/>
      <c r="AD17" s="56"/>
    </row>
    <row r="18" ht="26.25" customHeight="1">
      <c r="A18" s="40">
        <v>17.0</v>
      </c>
      <c r="B18" s="49" t="s">
        <v>347</v>
      </c>
      <c r="C18" s="49" t="s">
        <v>348</v>
      </c>
      <c r="D18" s="144">
        <v>8.5295301485E10</v>
      </c>
      <c r="E18" s="119"/>
      <c r="F18" s="40" t="s">
        <v>108</v>
      </c>
      <c r="G18" s="55"/>
      <c r="H18" s="55"/>
      <c r="I18" s="55"/>
      <c r="J18" s="119"/>
      <c r="K18" s="119"/>
      <c r="L18" s="55"/>
      <c r="M18" s="55"/>
      <c r="N18" s="55"/>
      <c r="O18" s="55"/>
      <c r="P18" s="55"/>
      <c r="Q18" s="8"/>
      <c r="R18" s="8"/>
      <c r="S18" s="8"/>
      <c r="T18" s="8"/>
      <c r="U18" s="8"/>
      <c r="V18" s="8"/>
      <c r="W18" s="8"/>
      <c r="X18" s="8"/>
      <c r="Y18" s="56"/>
      <c r="Z18" s="56"/>
      <c r="AA18" s="56"/>
      <c r="AB18" s="56"/>
      <c r="AC18" s="56"/>
      <c r="AD18" s="56"/>
    </row>
    <row r="19" ht="26.25" customHeight="1">
      <c r="A19" s="40">
        <v>18.0</v>
      </c>
      <c r="B19" s="49" t="s">
        <v>355</v>
      </c>
      <c r="C19" s="49" t="s">
        <v>356</v>
      </c>
      <c r="D19" s="144">
        <v>8.21166543E10</v>
      </c>
      <c r="E19" s="119"/>
      <c r="F19" s="40" t="s">
        <v>108</v>
      </c>
      <c r="G19" s="55"/>
      <c r="H19" s="55"/>
      <c r="I19" s="55"/>
      <c r="J19" s="119"/>
      <c r="K19" s="119"/>
      <c r="L19" s="55"/>
      <c r="M19" s="55"/>
      <c r="N19" s="55"/>
      <c r="O19" s="55"/>
      <c r="P19" s="55"/>
      <c r="Q19" s="8"/>
      <c r="R19" s="8"/>
      <c r="S19" s="8"/>
      <c r="T19" s="8"/>
      <c r="U19" s="8"/>
      <c r="V19" s="8"/>
      <c r="W19" s="8"/>
      <c r="X19" s="8"/>
      <c r="Y19" s="56"/>
      <c r="Z19" s="56"/>
      <c r="AA19" s="56"/>
      <c r="AB19" s="56"/>
      <c r="AC19" s="56"/>
      <c r="AD19" s="56"/>
    </row>
    <row r="20" ht="26.25" customHeight="1">
      <c r="A20" s="40">
        <v>19.0</v>
      </c>
      <c r="B20" s="49" t="s">
        <v>366</v>
      </c>
      <c r="C20" s="49" t="s">
        <v>367</v>
      </c>
      <c r="D20" s="144">
        <v>8.3899993918E10</v>
      </c>
      <c r="E20" s="119"/>
      <c r="F20" s="40" t="s">
        <v>108</v>
      </c>
      <c r="G20" s="55"/>
      <c r="H20" s="55"/>
      <c r="I20" s="55"/>
      <c r="J20" s="119"/>
      <c r="K20" s="119"/>
      <c r="L20" s="55"/>
      <c r="M20" s="55"/>
      <c r="N20" s="55"/>
      <c r="O20" s="55"/>
      <c r="P20" s="55"/>
      <c r="Q20" s="8"/>
      <c r="R20" s="8"/>
      <c r="S20" s="8"/>
      <c r="T20" s="8"/>
      <c r="U20" s="8"/>
      <c r="V20" s="8"/>
      <c r="W20" s="8"/>
      <c r="X20" s="8"/>
      <c r="Y20" s="56"/>
      <c r="Z20" s="56"/>
      <c r="AA20" s="56"/>
      <c r="AB20" s="56"/>
      <c r="AC20" s="56"/>
      <c r="AD20" s="56"/>
    </row>
    <row r="21" ht="26.25" customHeight="1">
      <c r="A21" s="40">
        <v>20.0</v>
      </c>
      <c r="B21" s="49" t="s">
        <v>371</v>
      </c>
      <c r="C21" s="49" t="s">
        <v>372</v>
      </c>
      <c r="D21" s="144">
        <v>8.979227581E9</v>
      </c>
      <c r="E21" s="119"/>
      <c r="F21" s="40" t="s">
        <v>108</v>
      </c>
      <c r="G21" s="55"/>
      <c r="H21" s="55"/>
      <c r="I21" s="55"/>
      <c r="J21" s="119"/>
      <c r="K21" s="119"/>
      <c r="L21" s="55"/>
      <c r="M21" s="55"/>
      <c r="N21" s="55"/>
      <c r="O21" s="55"/>
      <c r="P21" s="55"/>
      <c r="Q21" s="8"/>
      <c r="R21" s="8"/>
      <c r="S21" s="8"/>
      <c r="T21" s="8"/>
      <c r="U21" s="8"/>
      <c r="V21" s="8"/>
      <c r="W21" s="8"/>
      <c r="X21" s="8"/>
      <c r="Y21" s="56"/>
      <c r="Z21" s="56"/>
      <c r="AA21" s="56"/>
      <c r="AB21" s="56"/>
      <c r="AC21" s="56"/>
      <c r="AD21" s="56"/>
    </row>
    <row r="22" ht="26.25" customHeight="1">
      <c r="A22" s="40">
        <v>21.0</v>
      </c>
      <c r="B22" s="49" t="s">
        <v>406</v>
      </c>
      <c r="C22" s="49" t="s">
        <v>407</v>
      </c>
      <c r="D22" s="144">
        <v>8.3875671721E10</v>
      </c>
      <c r="E22" s="119"/>
      <c r="F22" s="40" t="s">
        <v>108</v>
      </c>
      <c r="G22" s="55"/>
      <c r="H22" s="55"/>
      <c r="I22" s="55"/>
      <c r="J22" s="119"/>
      <c r="K22" s="119"/>
      <c r="L22" s="55"/>
      <c r="M22" s="55"/>
      <c r="N22" s="55"/>
      <c r="O22" s="55"/>
      <c r="P22" s="55"/>
      <c r="Q22" s="8"/>
      <c r="R22" s="8"/>
      <c r="S22" s="8"/>
      <c r="T22" s="8"/>
      <c r="U22" s="8"/>
      <c r="V22" s="8"/>
      <c r="W22" s="8"/>
      <c r="X22" s="8"/>
      <c r="Y22" s="56"/>
      <c r="Z22" s="56"/>
      <c r="AA22" s="56"/>
      <c r="AB22" s="56"/>
      <c r="AC22" s="56"/>
      <c r="AD22" s="56"/>
    </row>
    <row r="23" ht="26.25" customHeight="1">
      <c r="A23" s="40">
        <v>22.0</v>
      </c>
      <c r="B23" s="49" t="s">
        <v>417</v>
      </c>
      <c r="C23" s="49" t="s">
        <v>418</v>
      </c>
      <c r="D23" s="144">
        <v>8.159570981E9</v>
      </c>
      <c r="E23" s="119"/>
      <c r="F23" s="40" t="s">
        <v>108</v>
      </c>
      <c r="G23" s="55"/>
      <c r="H23" s="55"/>
      <c r="I23" s="55"/>
      <c r="J23" s="119"/>
      <c r="K23" s="119"/>
      <c r="L23" s="55"/>
      <c r="M23" s="55"/>
      <c r="N23" s="55"/>
      <c r="O23" s="55"/>
      <c r="P23" s="55"/>
      <c r="Q23" s="8"/>
      <c r="R23" s="8"/>
      <c r="S23" s="8"/>
      <c r="T23" s="8"/>
      <c r="U23" s="8"/>
      <c r="V23" s="8"/>
      <c r="W23" s="8"/>
      <c r="X23" s="8"/>
      <c r="Y23" s="56"/>
      <c r="Z23" s="56"/>
      <c r="AA23" s="56"/>
      <c r="AB23" s="56"/>
      <c r="AC23" s="56"/>
      <c r="AD23" s="56"/>
    </row>
    <row r="24" ht="26.25" customHeight="1">
      <c r="A24" s="40">
        <v>23.0</v>
      </c>
      <c r="B24" s="49" t="s">
        <v>423</v>
      </c>
      <c r="C24" s="49" t="s">
        <v>424</v>
      </c>
      <c r="D24" s="144">
        <v>8.1318830893E10</v>
      </c>
      <c r="E24" s="119"/>
      <c r="F24" s="40" t="s">
        <v>108</v>
      </c>
      <c r="G24" s="55"/>
      <c r="H24" s="55"/>
      <c r="I24" s="55"/>
      <c r="J24" s="119"/>
      <c r="K24" s="119"/>
      <c r="L24" s="55"/>
      <c r="M24" s="55"/>
      <c r="N24" s="55"/>
      <c r="O24" s="55"/>
      <c r="P24" s="55"/>
      <c r="Q24" s="8"/>
      <c r="R24" s="8"/>
      <c r="S24" s="8"/>
      <c r="T24" s="8"/>
      <c r="U24" s="8"/>
      <c r="V24" s="8"/>
      <c r="W24" s="8"/>
      <c r="X24" s="8"/>
      <c r="Y24" s="56"/>
      <c r="Z24" s="56"/>
      <c r="AA24" s="56"/>
      <c r="AB24" s="56"/>
      <c r="AC24" s="56"/>
      <c r="AD24" s="56"/>
    </row>
    <row r="25" ht="26.25" customHeight="1">
      <c r="A25" s="40">
        <v>24.0</v>
      </c>
      <c r="B25" s="49" t="s">
        <v>434</v>
      </c>
      <c r="C25" s="49" t="s">
        <v>435</v>
      </c>
      <c r="D25" s="144">
        <v>8.771970186E10</v>
      </c>
      <c r="E25" s="119"/>
      <c r="F25" s="40" t="s">
        <v>108</v>
      </c>
      <c r="G25" s="55"/>
      <c r="H25" s="55"/>
      <c r="I25" s="55"/>
      <c r="J25" s="119"/>
      <c r="K25" s="119"/>
      <c r="L25" s="55"/>
      <c r="M25" s="55"/>
      <c r="N25" s="55"/>
      <c r="O25" s="55"/>
      <c r="P25" s="55"/>
      <c r="Q25" s="8"/>
      <c r="R25" s="8"/>
      <c r="S25" s="8"/>
      <c r="T25" s="8"/>
      <c r="U25" s="8"/>
      <c r="V25" s="8"/>
      <c r="W25" s="8"/>
      <c r="X25" s="8"/>
      <c r="Y25" s="56"/>
      <c r="Z25" s="56"/>
      <c r="AA25" s="56"/>
      <c r="AB25" s="56"/>
      <c r="AC25" s="56"/>
      <c r="AD25" s="56"/>
    </row>
    <row r="26" ht="26.25" customHeight="1">
      <c r="A26" s="40">
        <v>25.0</v>
      </c>
      <c r="B26" s="49" t="s">
        <v>436</v>
      </c>
      <c r="C26" s="49" t="s">
        <v>437</v>
      </c>
      <c r="D26" s="144">
        <v>8.1226589864E10</v>
      </c>
      <c r="E26" s="119"/>
      <c r="F26" s="40" t="s">
        <v>108</v>
      </c>
      <c r="G26" s="55"/>
      <c r="H26" s="55"/>
      <c r="I26" s="55"/>
      <c r="J26" s="119"/>
      <c r="K26" s="119"/>
      <c r="L26" s="55"/>
      <c r="M26" s="55"/>
      <c r="N26" s="55"/>
      <c r="O26" s="55"/>
      <c r="P26" s="55"/>
      <c r="Q26" s="8"/>
      <c r="R26" s="8"/>
      <c r="S26" s="8"/>
      <c r="T26" s="8"/>
      <c r="U26" s="8"/>
      <c r="V26" s="8"/>
      <c r="W26" s="8"/>
      <c r="X26" s="8"/>
      <c r="Y26" s="56"/>
      <c r="Z26" s="56"/>
      <c r="AA26" s="56"/>
      <c r="AB26" s="56"/>
      <c r="AC26" s="56"/>
      <c r="AD26" s="56"/>
    </row>
    <row r="27" ht="26.25" customHeight="1">
      <c r="A27" s="40">
        <v>26.0</v>
      </c>
      <c r="B27" s="49" t="s">
        <v>438</v>
      </c>
      <c r="C27" s="49" t="s">
        <v>439</v>
      </c>
      <c r="D27" s="144">
        <v>8.1369165789E10</v>
      </c>
      <c r="E27" s="119"/>
      <c r="F27" s="40" t="s">
        <v>108</v>
      </c>
      <c r="G27" s="55"/>
      <c r="H27" s="55"/>
      <c r="I27" s="55"/>
      <c r="J27" s="119"/>
      <c r="K27" s="119"/>
      <c r="L27" s="55"/>
      <c r="M27" s="55"/>
      <c r="N27" s="55"/>
      <c r="O27" s="55"/>
      <c r="P27" s="55"/>
      <c r="Q27" s="8"/>
      <c r="R27" s="8"/>
      <c r="S27" s="8"/>
      <c r="T27" s="8"/>
      <c r="U27" s="8"/>
      <c r="V27" s="8"/>
      <c r="W27" s="8"/>
      <c r="X27" s="8"/>
      <c r="Y27" s="56"/>
      <c r="Z27" s="56"/>
      <c r="AA27" s="56"/>
      <c r="AB27" s="56"/>
      <c r="AC27" s="56"/>
      <c r="AD27" s="56"/>
    </row>
    <row r="28" ht="26.25" customHeight="1">
      <c r="A28" s="40">
        <v>27.0</v>
      </c>
      <c r="B28" s="49" t="s">
        <v>446</v>
      </c>
      <c r="C28" s="49" t="s">
        <v>447</v>
      </c>
      <c r="D28" s="144">
        <v>8.5890020028E10</v>
      </c>
      <c r="E28" s="119"/>
      <c r="F28" s="40" t="s">
        <v>108</v>
      </c>
      <c r="G28" s="55"/>
      <c r="H28" s="55"/>
      <c r="I28" s="55"/>
      <c r="J28" s="119"/>
      <c r="K28" s="119"/>
      <c r="L28" s="55"/>
      <c r="M28" s="55"/>
      <c r="N28" s="55"/>
      <c r="O28" s="55"/>
      <c r="P28" s="55"/>
      <c r="Q28" s="8"/>
      <c r="R28" s="8"/>
      <c r="S28" s="8"/>
      <c r="T28" s="8"/>
      <c r="U28" s="8"/>
      <c r="V28" s="8"/>
      <c r="W28" s="8"/>
      <c r="X28" s="8"/>
      <c r="Y28" s="56"/>
      <c r="Z28" s="56"/>
      <c r="AA28" s="56"/>
      <c r="AB28" s="56"/>
      <c r="AC28" s="56"/>
      <c r="AD28" s="56"/>
    </row>
    <row r="29" ht="26.25" customHeight="1">
      <c r="A29" s="40">
        <v>28.0</v>
      </c>
      <c r="B29" s="49" t="s">
        <v>485</v>
      </c>
      <c r="C29" s="49" t="s">
        <v>486</v>
      </c>
      <c r="D29" s="144">
        <v>8.1283237536E10</v>
      </c>
      <c r="E29" s="119"/>
      <c r="F29" s="40" t="s">
        <v>108</v>
      </c>
      <c r="G29" s="55"/>
      <c r="H29" s="55"/>
      <c r="I29" s="55"/>
      <c r="J29" s="119"/>
      <c r="K29" s="119"/>
      <c r="L29" s="55"/>
      <c r="M29" s="55"/>
      <c r="N29" s="55"/>
      <c r="O29" s="55"/>
      <c r="P29" s="55"/>
      <c r="Q29" s="8"/>
      <c r="R29" s="8"/>
      <c r="S29" s="8"/>
      <c r="T29" s="8"/>
      <c r="U29" s="8"/>
      <c r="V29" s="8"/>
      <c r="W29" s="8"/>
      <c r="X29" s="8"/>
      <c r="Y29" s="56"/>
      <c r="Z29" s="56"/>
      <c r="AA29" s="56"/>
      <c r="AB29" s="56"/>
      <c r="AC29" s="56"/>
      <c r="AD29" s="56"/>
    </row>
    <row r="30" ht="26.25" customHeight="1">
      <c r="A30" s="40">
        <v>29.0</v>
      </c>
      <c r="B30" s="49" t="s">
        <v>489</v>
      </c>
      <c r="C30" s="49" t="s">
        <v>490</v>
      </c>
      <c r="D30" s="144">
        <v>8.1513863889E10</v>
      </c>
      <c r="E30" s="119"/>
      <c r="F30" s="40" t="s">
        <v>108</v>
      </c>
      <c r="G30" s="55"/>
      <c r="H30" s="55"/>
      <c r="I30" s="55"/>
      <c r="J30" s="119"/>
      <c r="K30" s="119"/>
      <c r="L30" s="55"/>
      <c r="M30" s="55"/>
      <c r="N30" s="55"/>
      <c r="O30" s="55"/>
      <c r="P30" s="55"/>
      <c r="Q30" s="8"/>
      <c r="R30" s="8"/>
      <c r="S30" s="8"/>
      <c r="T30" s="8"/>
      <c r="U30" s="8"/>
      <c r="V30" s="8"/>
      <c r="W30" s="8"/>
      <c r="X30" s="8"/>
      <c r="Y30" s="56"/>
      <c r="Z30" s="56"/>
      <c r="AA30" s="56"/>
      <c r="AB30" s="56"/>
      <c r="AC30" s="56"/>
      <c r="AD30" s="56"/>
    </row>
    <row r="31" ht="26.25" customHeight="1">
      <c r="A31" s="40">
        <v>30.0</v>
      </c>
      <c r="B31" s="49" t="s">
        <v>494</v>
      </c>
      <c r="C31" s="49" t="s">
        <v>495</v>
      </c>
      <c r="D31" s="144">
        <v>8.1808791936E10</v>
      </c>
      <c r="E31" s="119"/>
      <c r="F31" s="40" t="s">
        <v>108</v>
      </c>
      <c r="G31" s="55"/>
      <c r="H31" s="55"/>
      <c r="I31" s="55"/>
      <c r="J31" s="119"/>
      <c r="K31" s="119"/>
      <c r="L31" s="55"/>
      <c r="M31" s="55"/>
      <c r="N31" s="55"/>
      <c r="O31" s="55"/>
      <c r="P31" s="55"/>
      <c r="Q31" s="8"/>
      <c r="R31" s="8"/>
      <c r="S31" s="8"/>
      <c r="T31" s="8"/>
      <c r="U31" s="8"/>
      <c r="V31" s="8"/>
      <c r="W31" s="8"/>
      <c r="X31" s="8"/>
      <c r="Y31" s="56"/>
      <c r="Z31" s="56"/>
      <c r="AA31" s="56"/>
      <c r="AB31" s="56"/>
      <c r="AC31" s="56"/>
      <c r="AD31" s="56"/>
    </row>
    <row r="32" ht="26.25" customHeight="1">
      <c r="A32" s="40">
        <v>31.0</v>
      </c>
      <c r="B32" s="49" t="s">
        <v>498</v>
      </c>
      <c r="C32" s="49" t="s">
        <v>499</v>
      </c>
      <c r="D32" s="144">
        <v>8.5725608597E10</v>
      </c>
      <c r="E32" s="119"/>
      <c r="F32" s="40" t="s">
        <v>108</v>
      </c>
      <c r="G32" s="55"/>
      <c r="H32" s="55"/>
      <c r="I32" s="55"/>
      <c r="J32" s="119"/>
      <c r="K32" s="119"/>
      <c r="L32" s="55"/>
      <c r="M32" s="55"/>
      <c r="N32" s="55"/>
      <c r="O32" s="55"/>
      <c r="P32" s="55"/>
      <c r="Q32" s="8"/>
      <c r="R32" s="8"/>
      <c r="S32" s="8"/>
      <c r="T32" s="8"/>
      <c r="U32" s="8"/>
      <c r="V32" s="8"/>
      <c r="W32" s="8"/>
      <c r="X32" s="8"/>
      <c r="Y32" s="56"/>
      <c r="Z32" s="56"/>
      <c r="AA32" s="56"/>
      <c r="AB32" s="56"/>
      <c r="AC32" s="56"/>
      <c r="AD32" s="56"/>
    </row>
    <row r="33" ht="26.25" customHeight="1">
      <c r="A33" s="40">
        <v>32.0</v>
      </c>
      <c r="B33" s="49" t="s">
        <v>503</v>
      </c>
      <c r="C33" s="49" t="s">
        <v>504</v>
      </c>
      <c r="D33" s="144">
        <v>8.1298816666E10</v>
      </c>
      <c r="E33" s="119"/>
      <c r="F33" s="40" t="s">
        <v>108</v>
      </c>
      <c r="G33" s="55"/>
      <c r="H33" s="55"/>
      <c r="I33" s="55"/>
      <c r="J33" s="119"/>
      <c r="K33" s="119"/>
      <c r="L33" s="55"/>
      <c r="M33" s="55"/>
      <c r="N33" s="55"/>
      <c r="O33" s="55"/>
      <c r="P33" s="55"/>
      <c r="Q33" s="8"/>
      <c r="R33" s="8"/>
      <c r="S33" s="8"/>
      <c r="T33" s="8"/>
      <c r="U33" s="8"/>
      <c r="V33" s="8"/>
      <c r="W33" s="8"/>
      <c r="X33" s="8"/>
      <c r="Y33" s="56"/>
      <c r="Z33" s="56"/>
      <c r="AA33" s="56"/>
      <c r="AB33" s="56"/>
      <c r="AC33" s="56"/>
      <c r="AD33" s="56"/>
    </row>
    <row r="34" ht="26.25" customHeight="1">
      <c r="A34" s="40">
        <v>33.0</v>
      </c>
      <c r="B34" s="49" t="s">
        <v>512</v>
      </c>
      <c r="C34" s="49" t="s">
        <v>513</v>
      </c>
      <c r="D34" s="144">
        <v>8.3819144088E10</v>
      </c>
      <c r="E34" s="119"/>
      <c r="F34" s="40" t="s">
        <v>108</v>
      </c>
      <c r="G34" s="55"/>
      <c r="H34" s="55"/>
      <c r="I34" s="55"/>
      <c r="J34" s="119"/>
      <c r="K34" s="119"/>
      <c r="L34" s="55"/>
      <c r="M34" s="55"/>
      <c r="N34" s="55"/>
      <c r="O34" s="55"/>
      <c r="P34" s="55"/>
      <c r="Q34" s="8"/>
      <c r="R34" s="8"/>
      <c r="S34" s="8"/>
      <c r="T34" s="8"/>
      <c r="U34" s="8"/>
      <c r="V34" s="8"/>
      <c r="W34" s="8"/>
      <c r="X34" s="8"/>
      <c r="Y34" s="56"/>
      <c r="Z34" s="56"/>
      <c r="AA34" s="56"/>
      <c r="AB34" s="56"/>
      <c r="AC34" s="56"/>
      <c r="AD34" s="56"/>
    </row>
    <row r="35" ht="26.25" customHeight="1">
      <c r="A35" s="40">
        <v>34.0</v>
      </c>
      <c r="B35" s="49" t="s">
        <v>516</v>
      </c>
      <c r="C35" s="49" t="s">
        <v>517</v>
      </c>
      <c r="D35" s="144">
        <v>8.1240247828E10</v>
      </c>
      <c r="E35" s="119"/>
      <c r="F35" s="40" t="s">
        <v>108</v>
      </c>
      <c r="G35" s="55"/>
      <c r="H35" s="55"/>
      <c r="I35" s="55"/>
      <c r="J35" s="119"/>
      <c r="K35" s="119"/>
      <c r="L35" s="55"/>
      <c r="M35" s="55"/>
      <c r="N35" s="55"/>
      <c r="O35" s="55"/>
      <c r="P35" s="55"/>
      <c r="Q35" s="8"/>
      <c r="R35" s="8"/>
      <c r="S35" s="8"/>
      <c r="T35" s="8"/>
      <c r="U35" s="8"/>
      <c r="V35" s="8"/>
      <c r="W35" s="8"/>
      <c r="X35" s="8"/>
      <c r="Y35" s="56"/>
      <c r="Z35" s="56"/>
      <c r="AA35" s="56"/>
      <c r="AB35" s="56"/>
      <c r="AC35" s="56"/>
      <c r="AD35" s="56"/>
    </row>
    <row r="36" ht="26.25" customHeight="1">
      <c r="A36" s="40">
        <v>35.0</v>
      </c>
      <c r="B36" s="49" t="s">
        <v>520</v>
      </c>
      <c r="C36" s="49" t="s">
        <v>521</v>
      </c>
      <c r="D36" s="144">
        <v>8.967014743E10</v>
      </c>
      <c r="E36" s="119"/>
      <c r="F36" s="40" t="s">
        <v>108</v>
      </c>
      <c r="G36" s="55"/>
      <c r="H36" s="55"/>
      <c r="I36" s="55"/>
      <c r="J36" s="119"/>
      <c r="K36" s="119"/>
      <c r="L36" s="55"/>
      <c r="M36" s="55"/>
      <c r="N36" s="55"/>
      <c r="O36" s="55"/>
      <c r="P36" s="55"/>
      <c r="Q36" s="8"/>
      <c r="R36" s="8"/>
      <c r="S36" s="8"/>
      <c r="T36" s="8"/>
      <c r="U36" s="8"/>
      <c r="V36" s="8"/>
      <c r="W36" s="8"/>
      <c r="X36" s="8"/>
      <c r="Y36" s="56"/>
      <c r="Z36" s="56"/>
      <c r="AA36" s="56"/>
      <c r="AB36" s="56"/>
      <c r="AC36" s="56"/>
      <c r="AD36" s="56"/>
    </row>
    <row r="37" ht="26.25" customHeight="1">
      <c r="A37" s="40">
        <v>36.0</v>
      </c>
      <c r="B37" s="49" t="s">
        <v>571</v>
      </c>
      <c r="C37" s="49" t="s">
        <v>572</v>
      </c>
      <c r="D37" s="144">
        <v>8.3840920599E10</v>
      </c>
      <c r="E37" s="119"/>
      <c r="F37" s="40" t="s">
        <v>108</v>
      </c>
      <c r="G37" s="55"/>
      <c r="H37" s="55"/>
      <c r="I37" s="55"/>
      <c r="J37" s="119"/>
      <c r="K37" s="119"/>
      <c r="L37" s="55"/>
      <c r="M37" s="55"/>
      <c r="N37" s="55"/>
      <c r="O37" s="55"/>
      <c r="P37" s="55"/>
      <c r="Q37" s="8"/>
      <c r="R37" s="8"/>
      <c r="S37" s="8"/>
      <c r="T37" s="8"/>
      <c r="U37" s="8"/>
      <c r="V37" s="8"/>
      <c r="W37" s="8"/>
      <c r="X37" s="8"/>
      <c r="Y37" s="56"/>
      <c r="Z37" s="56"/>
      <c r="AA37" s="56"/>
      <c r="AB37" s="56"/>
      <c r="AC37" s="56"/>
      <c r="AD37" s="56"/>
    </row>
    <row r="38" ht="26.25" customHeight="1">
      <c r="A38" s="40">
        <v>37.0</v>
      </c>
      <c r="B38" s="49" t="s">
        <v>577</v>
      </c>
      <c r="C38" s="49" t="s">
        <v>578</v>
      </c>
      <c r="D38" s="144">
        <v>8.2116775475E10</v>
      </c>
      <c r="E38" s="119"/>
      <c r="F38" s="40" t="s">
        <v>108</v>
      </c>
      <c r="G38" s="55"/>
      <c r="H38" s="55"/>
      <c r="I38" s="55"/>
      <c r="J38" s="119"/>
      <c r="K38" s="119"/>
      <c r="L38" s="55"/>
      <c r="M38" s="55"/>
      <c r="N38" s="55"/>
      <c r="O38" s="55"/>
      <c r="P38" s="55"/>
      <c r="Q38" s="8"/>
      <c r="R38" s="8"/>
      <c r="S38" s="8"/>
      <c r="T38" s="8"/>
      <c r="U38" s="8"/>
      <c r="V38" s="8"/>
      <c r="W38" s="8"/>
      <c r="X38" s="8"/>
      <c r="Y38" s="56"/>
      <c r="Z38" s="56"/>
      <c r="AA38" s="56"/>
      <c r="AB38" s="56"/>
      <c r="AC38" s="56"/>
      <c r="AD38" s="56"/>
    </row>
    <row r="39" ht="26.25" customHeight="1">
      <c r="A39" s="40">
        <v>38.0</v>
      </c>
      <c r="B39" s="49" t="s">
        <v>622</v>
      </c>
      <c r="C39" s="49" t="s">
        <v>623</v>
      </c>
      <c r="D39" s="144">
        <v>8.783495234E10</v>
      </c>
      <c r="E39" s="119"/>
      <c r="F39" s="40" t="s">
        <v>108</v>
      </c>
      <c r="G39" s="55"/>
      <c r="H39" s="55"/>
      <c r="I39" s="55"/>
      <c r="J39" s="119"/>
      <c r="K39" s="119"/>
      <c r="L39" s="55"/>
      <c r="M39" s="55"/>
      <c r="N39" s="55"/>
      <c r="O39" s="55"/>
      <c r="P39" s="55"/>
      <c r="Q39" s="8"/>
      <c r="R39" s="8"/>
      <c r="S39" s="8"/>
      <c r="T39" s="8"/>
      <c r="U39" s="8"/>
      <c r="V39" s="8"/>
      <c r="W39" s="8"/>
      <c r="X39" s="8"/>
      <c r="Y39" s="56"/>
      <c r="Z39" s="56"/>
      <c r="AA39" s="56"/>
      <c r="AB39" s="56"/>
      <c r="AC39" s="56"/>
      <c r="AD39" s="56"/>
    </row>
    <row r="40" ht="26.25" customHeight="1">
      <c r="A40" s="40">
        <v>39.0</v>
      </c>
      <c r="B40" s="49" t="s">
        <v>624</v>
      </c>
      <c r="C40" s="49" t="s">
        <v>625</v>
      </c>
      <c r="D40" s="144">
        <v>8.9682062878E10</v>
      </c>
      <c r="E40" s="119"/>
      <c r="F40" s="40" t="s">
        <v>108</v>
      </c>
      <c r="G40" s="55"/>
      <c r="H40" s="55"/>
      <c r="I40" s="55"/>
      <c r="J40" s="119"/>
      <c r="K40" s="119"/>
      <c r="L40" s="55"/>
      <c r="M40" s="55"/>
      <c r="N40" s="55"/>
      <c r="O40" s="55"/>
      <c r="P40" s="55"/>
      <c r="Q40" s="8"/>
      <c r="R40" s="8"/>
      <c r="S40" s="8"/>
      <c r="T40" s="8"/>
      <c r="U40" s="8"/>
      <c r="V40" s="8"/>
      <c r="W40" s="8"/>
      <c r="X40" s="8"/>
      <c r="Y40" s="56"/>
      <c r="Z40" s="56"/>
      <c r="AA40" s="56"/>
      <c r="AB40" s="56"/>
      <c r="AC40" s="56"/>
      <c r="AD40" s="56"/>
    </row>
    <row r="41" ht="26.25" customHeight="1">
      <c r="A41" s="40">
        <v>40.0</v>
      </c>
      <c r="B41" s="49" t="s">
        <v>14773</v>
      </c>
      <c r="C41" s="49" t="s">
        <v>633</v>
      </c>
      <c r="D41" s="144">
        <v>8.2210361111E10</v>
      </c>
      <c r="E41" s="119"/>
      <c r="F41" s="40" t="s">
        <v>108</v>
      </c>
      <c r="G41" s="55"/>
      <c r="H41" s="55"/>
      <c r="I41" s="55"/>
      <c r="J41" s="119"/>
      <c r="K41" s="119"/>
      <c r="L41" s="55"/>
      <c r="M41" s="55"/>
      <c r="N41" s="55"/>
      <c r="O41" s="55"/>
      <c r="P41" s="55"/>
      <c r="Q41" s="8"/>
      <c r="R41" s="8"/>
      <c r="S41" s="8"/>
      <c r="T41" s="8"/>
      <c r="U41" s="8"/>
      <c r="V41" s="8"/>
      <c r="W41" s="8"/>
      <c r="X41" s="8"/>
      <c r="Y41" s="56"/>
      <c r="Z41" s="56"/>
      <c r="AA41" s="56"/>
      <c r="AB41" s="56"/>
      <c r="AC41" s="56"/>
      <c r="AD41" s="56"/>
    </row>
    <row r="42" ht="26.25" customHeight="1">
      <c r="A42" s="40">
        <v>41.0</v>
      </c>
      <c r="B42" s="49" t="s">
        <v>648</v>
      </c>
      <c r="C42" s="49" t="s">
        <v>649</v>
      </c>
      <c r="D42" s="144">
        <v>8.389499645E10</v>
      </c>
      <c r="E42" s="119"/>
      <c r="F42" s="40" t="s">
        <v>14774</v>
      </c>
      <c r="G42" s="55"/>
      <c r="H42" s="55"/>
      <c r="I42" s="55"/>
      <c r="J42" s="119"/>
      <c r="K42" s="119"/>
      <c r="L42" s="55"/>
      <c r="M42" s="55"/>
      <c r="N42" s="55"/>
      <c r="O42" s="55"/>
      <c r="P42" s="55"/>
      <c r="Q42" s="8"/>
      <c r="R42" s="8"/>
      <c r="S42" s="8"/>
      <c r="T42" s="8"/>
      <c r="U42" s="8"/>
      <c r="V42" s="8"/>
      <c r="W42" s="8"/>
      <c r="X42" s="8"/>
      <c r="Y42" s="56"/>
      <c r="Z42" s="56"/>
      <c r="AA42" s="56"/>
      <c r="AB42" s="56"/>
      <c r="AC42" s="56"/>
      <c r="AD42" s="56"/>
    </row>
    <row r="43" ht="26.25" customHeight="1">
      <c r="A43" s="40">
        <v>42.0</v>
      </c>
      <c r="B43" s="49" t="s">
        <v>657</v>
      </c>
      <c r="C43" s="49" t="s">
        <v>658</v>
      </c>
      <c r="D43" s="144">
        <v>8.1290388589E10</v>
      </c>
      <c r="E43" s="119"/>
      <c r="F43" s="40" t="s">
        <v>14775</v>
      </c>
      <c r="G43" s="55"/>
      <c r="H43" s="55"/>
      <c r="I43" s="55"/>
      <c r="J43" s="119"/>
      <c r="K43" s="119"/>
      <c r="L43" s="55"/>
      <c r="M43" s="55"/>
      <c r="N43" s="55"/>
      <c r="O43" s="55"/>
      <c r="P43" s="55"/>
      <c r="Q43" s="8"/>
      <c r="R43" s="8"/>
      <c r="S43" s="8"/>
      <c r="T43" s="8"/>
      <c r="U43" s="8"/>
      <c r="V43" s="8"/>
      <c r="W43" s="8"/>
      <c r="X43" s="8"/>
      <c r="Y43" s="56"/>
      <c r="Z43" s="56"/>
      <c r="AA43" s="56"/>
      <c r="AB43" s="56"/>
      <c r="AC43" s="56"/>
      <c r="AD43" s="56"/>
    </row>
    <row r="44" ht="26.25" customHeight="1">
      <c r="A44" s="40">
        <v>43.0</v>
      </c>
      <c r="B44" s="49" t="s">
        <v>659</v>
      </c>
      <c r="C44" s="49" t="s">
        <v>660</v>
      </c>
      <c r="D44" s="144">
        <v>8.1391485486E10</v>
      </c>
      <c r="E44" s="119"/>
      <c r="F44" s="40" t="s">
        <v>108</v>
      </c>
      <c r="G44" s="55"/>
      <c r="H44" s="55"/>
      <c r="I44" s="55"/>
      <c r="J44" s="119"/>
      <c r="K44" s="119"/>
      <c r="L44" s="55"/>
      <c r="M44" s="55"/>
      <c r="N44" s="55"/>
      <c r="O44" s="55"/>
      <c r="P44" s="55"/>
      <c r="Q44" s="8"/>
      <c r="R44" s="8"/>
      <c r="S44" s="8"/>
      <c r="T44" s="8"/>
      <c r="U44" s="8"/>
      <c r="V44" s="8"/>
      <c r="W44" s="8"/>
      <c r="X44" s="8"/>
      <c r="Y44" s="56"/>
      <c r="Z44" s="56"/>
      <c r="AA44" s="56"/>
      <c r="AB44" s="56"/>
      <c r="AC44" s="56"/>
      <c r="AD44" s="56"/>
    </row>
    <row r="45" ht="26.25" customHeight="1">
      <c r="A45" s="40">
        <v>44.0</v>
      </c>
      <c r="B45" s="49" t="s">
        <v>693</v>
      </c>
      <c r="C45" s="49" t="s">
        <v>694</v>
      </c>
      <c r="D45" s="144">
        <v>8.1397946351E10</v>
      </c>
      <c r="E45" s="119"/>
      <c r="F45" s="40" t="s">
        <v>108</v>
      </c>
      <c r="G45" s="55"/>
      <c r="H45" s="55"/>
      <c r="I45" s="55"/>
      <c r="J45" s="119"/>
      <c r="K45" s="119"/>
      <c r="L45" s="55"/>
      <c r="M45" s="55"/>
      <c r="N45" s="55"/>
      <c r="O45" s="55"/>
      <c r="P45" s="55"/>
      <c r="Q45" s="8"/>
      <c r="R45" s="8"/>
      <c r="S45" s="8"/>
      <c r="T45" s="8"/>
      <c r="U45" s="8"/>
      <c r="V45" s="8"/>
      <c r="W45" s="8"/>
      <c r="X45" s="8"/>
      <c r="Y45" s="56"/>
      <c r="Z45" s="56"/>
      <c r="AA45" s="56"/>
      <c r="AB45" s="56"/>
      <c r="AC45" s="56"/>
      <c r="AD45" s="56"/>
    </row>
    <row r="46" ht="26.25" customHeight="1">
      <c r="A46" s="40">
        <v>45.0</v>
      </c>
      <c r="B46" s="49" t="s">
        <v>695</v>
      </c>
      <c r="C46" s="49" t="s">
        <v>696</v>
      </c>
      <c r="D46" s="144">
        <v>8.5647876666E10</v>
      </c>
      <c r="E46" s="119"/>
      <c r="F46" s="40" t="s">
        <v>108</v>
      </c>
      <c r="G46" s="55"/>
      <c r="H46" s="55"/>
      <c r="I46" s="55"/>
      <c r="J46" s="119"/>
      <c r="K46" s="119"/>
      <c r="L46" s="55"/>
      <c r="M46" s="55"/>
      <c r="N46" s="55"/>
      <c r="O46" s="55"/>
      <c r="P46" s="55"/>
      <c r="Q46" s="8"/>
      <c r="R46" s="8"/>
      <c r="S46" s="8"/>
      <c r="T46" s="8"/>
      <c r="U46" s="8"/>
      <c r="V46" s="8"/>
      <c r="W46" s="8"/>
      <c r="X46" s="8"/>
      <c r="Y46" s="56"/>
      <c r="Z46" s="56"/>
      <c r="AA46" s="56"/>
      <c r="AB46" s="56"/>
      <c r="AC46" s="56"/>
      <c r="AD46" s="56"/>
    </row>
    <row r="47" ht="26.25" customHeight="1">
      <c r="A47" s="40">
        <v>46.0</v>
      </c>
      <c r="B47" s="49" t="s">
        <v>697</v>
      </c>
      <c r="C47" s="49" t="s">
        <v>698</v>
      </c>
      <c r="D47" s="144">
        <v>8.2143632412E10</v>
      </c>
      <c r="E47" s="119"/>
      <c r="F47" s="40" t="s">
        <v>108</v>
      </c>
      <c r="G47" s="55"/>
      <c r="H47" s="55"/>
      <c r="I47" s="55"/>
      <c r="J47" s="119"/>
      <c r="K47" s="119"/>
      <c r="L47" s="55"/>
      <c r="M47" s="55"/>
      <c r="N47" s="55"/>
      <c r="O47" s="55"/>
      <c r="P47" s="55"/>
      <c r="Q47" s="8"/>
      <c r="R47" s="8"/>
      <c r="S47" s="8"/>
      <c r="T47" s="8"/>
      <c r="U47" s="8"/>
      <c r="V47" s="8"/>
      <c r="W47" s="8"/>
      <c r="X47" s="8"/>
      <c r="Y47" s="56"/>
      <c r="Z47" s="56"/>
      <c r="AA47" s="56"/>
      <c r="AB47" s="56"/>
      <c r="AC47" s="56"/>
      <c r="AD47" s="56"/>
    </row>
    <row r="48" ht="26.25" customHeight="1">
      <c r="A48" s="40">
        <v>47.0</v>
      </c>
      <c r="B48" s="49" t="s">
        <v>729</v>
      </c>
      <c r="C48" s="49" t="s">
        <v>730</v>
      </c>
      <c r="D48" s="144">
        <v>8.5892343185E10</v>
      </c>
      <c r="E48" s="119"/>
      <c r="F48" s="40" t="s">
        <v>108</v>
      </c>
      <c r="G48" s="55"/>
      <c r="H48" s="55"/>
      <c r="I48" s="55"/>
      <c r="J48" s="119"/>
      <c r="K48" s="119"/>
      <c r="L48" s="55"/>
      <c r="M48" s="55"/>
      <c r="N48" s="55"/>
      <c r="O48" s="55"/>
      <c r="P48" s="55"/>
      <c r="Q48" s="8"/>
      <c r="R48" s="8"/>
      <c r="S48" s="8"/>
      <c r="T48" s="8"/>
      <c r="U48" s="8"/>
      <c r="V48" s="8"/>
      <c r="W48" s="8"/>
      <c r="X48" s="8"/>
      <c r="Y48" s="56"/>
      <c r="Z48" s="56"/>
      <c r="AA48" s="56"/>
      <c r="AB48" s="56"/>
      <c r="AC48" s="56"/>
      <c r="AD48" s="56"/>
    </row>
    <row r="49" ht="26.25" customHeight="1">
      <c r="A49" s="40">
        <v>48.0</v>
      </c>
      <c r="B49" s="49" t="s">
        <v>733</v>
      </c>
      <c r="C49" s="49" t="s">
        <v>734</v>
      </c>
      <c r="D49" s="144">
        <v>8.1212687068E10</v>
      </c>
      <c r="E49" s="119"/>
      <c r="F49" s="40" t="s">
        <v>108</v>
      </c>
      <c r="G49" s="55"/>
      <c r="H49" s="55"/>
      <c r="I49" s="55"/>
      <c r="J49" s="119"/>
      <c r="K49" s="119"/>
      <c r="L49" s="55"/>
      <c r="M49" s="55"/>
      <c r="N49" s="55"/>
      <c r="O49" s="55"/>
      <c r="P49" s="55"/>
      <c r="Q49" s="8"/>
      <c r="R49" s="8"/>
      <c r="S49" s="8"/>
      <c r="T49" s="8"/>
      <c r="U49" s="8"/>
      <c r="V49" s="8"/>
      <c r="W49" s="8"/>
      <c r="X49" s="8"/>
      <c r="Y49" s="56"/>
      <c r="Z49" s="56"/>
      <c r="AA49" s="56"/>
      <c r="AB49" s="56"/>
      <c r="AC49" s="56"/>
      <c r="AD49" s="56"/>
    </row>
    <row r="50" ht="26.25" customHeight="1">
      <c r="A50" s="40">
        <v>49.0</v>
      </c>
      <c r="B50" s="49" t="s">
        <v>741</v>
      </c>
      <c r="C50" s="49" t="s">
        <v>742</v>
      </c>
      <c r="D50" s="144">
        <v>8.1952700283E10</v>
      </c>
      <c r="E50" s="119"/>
      <c r="F50" s="40" t="s">
        <v>108</v>
      </c>
      <c r="G50" s="55"/>
      <c r="H50" s="55"/>
      <c r="I50" s="55"/>
      <c r="J50" s="119"/>
      <c r="K50" s="119"/>
      <c r="L50" s="55"/>
      <c r="M50" s="55"/>
      <c r="N50" s="55"/>
      <c r="O50" s="55"/>
      <c r="P50" s="55"/>
      <c r="Q50" s="8"/>
      <c r="R50" s="8"/>
      <c r="S50" s="8"/>
      <c r="T50" s="8"/>
      <c r="U50" s="8"/>
      <c r="V50" s="8"/>
      <c r="W50" s="8"/>
      <c r="X50" s="8"/>
      <c r="Y50" s="56"/>
      <c r="Z50" s="56"/>
      <c r="AA50" s="56"/>
      <c r="AB50" s="56"/>
      <c r="AC50" s="56"/>
      <c r="AD50" s="56"/>
    </row>
    <row r="51" ht="26.25" customHeight="1">
      <c r="A51" s="40">
        <v>50.0</v>
      </c>
      <c r="B51" s="49" t="s">
        <v>763</v>
      </c>
      <c r="C51" s="49" t="s">
        <v>764</v>
      </c>
      <c r="D51" s="144">
        <v>8.1271534269E10</v>
      </c>
      <c r="E51" s="119"/>
      <c r="F51" s="40" t="s">
        <v>108</v>
      </c>
      <c r="G51" s="55"/>
      <c r="H51" s="55"/>
      <c r="I51" s="55"/>
      <c r="J51" s="119"/>
      <c r="K51" s="119"/>
      <c r="L51" s="55"/>
      <c r="M51" s="55"/>
      <c r="N51" s="55"/>
      <c r="O51" s="55"/>
      <c r="P51" s="55"/>
      <c r="Q51" s="8"/>
      <c r="R51" s="8"/>
      <c r="S51" s="8"/>
      <c r="T51" s="8"/>
      <c r="U51" s="8"/>
      <c r="V51" s="8"/>
      <c r="W51" s="8"/>
      <c r="X51" s="8"/>
      <c r="Y51" s="56"/>
      <c r="Z51" s="56"/>
      <c r="AA51" s="56"/>
      <c r="AB51" s="56"/>
      <c r="AC51" s="56"/>
      <c r="AD51" s="56"/>
    </row>
    <row r="52" ht="26.25" customHeight="1">
      <c r="A52" s="40">
        <v>51.0</v>
      </c>
      <c r="B52" s="49" t="s">
        <v>334</v>
      </c>
      <c r="C52" s="49" t="s">
        <v>769</v>
      </c>
      <c r="D52" s="144">
        <v>8.159045699E9</v>
      </c>
      <c r="E52" s="119"/>
      <c r="F52" s="40" t="s">
        <v>108</v>
      </c>
      <c r="G52" s="55"/>
      <c r="H52" s="55"/>
      <c r="I52" s="55"/>
      <c r="J52" s="119"/>
      <c r="K52" s="119"/>
      <c r="L52" s="55"/>
      <c r="M52" s="55"/>
      <c r="N52" s="55"/>
      <c r="O52" s="55"/>
      <c r="P52" s="55"/>
      <c r="Q52" s="8"/>
      <c r="R52" s="8"/>
      <c r="S52" s="8"/>
      <c r="T52" s="8"/>
      <c r="U52" s="8"/>
      <c r="V52" s="8"/>
      <c r="W52" s="8"/>
      <c r="X52" s="8"/>
      <c r="Y52" s="56"/>
      <c r="Z52" s="56"/>
      <c r="AA52" s="56"/>
      <c r="AB52" s="56"/>
      <c r="AC52" s="56"/>
      <c r="AD52" s="56"/>
    </row>
    <row r="53" ht="26.25" customHeight="1">
      <c r="A53" s="40">
        <v>52.0</v>
      </c>
      <c r="B53" s="49" t="s">
        <v>774</v>
      </c>
      <c r="C53" s="49" t="s">
        <v>775</v>
      </c>
      <c r="D53" s="144">
        <v>6.28123E12</v>
      </c>
      <c r="E53" s="119"/>
      <c r="F53" s="40" t="s">
        <v>108</v>
      </c>
      <c r="G53" s="55"/>
      <c r="H53" s="55"/>
      <c r="I53" s="55"/>
      <c r="J53" s="119"/>
      <c r="K53" s="119"/>
      <c r="L53" s="55"/>
      <c r="M53" s="55"/>
      <c r="N53" s="55"/>
      <c r="O53" s="55"/>
      <c r="P53" s="55"/>
      <c r="Q53" s="8"/>
      <c r="R53" s="8"/>
      <c r="S53" s="8"/>
      <c r="T53" s="8"/>
      <c r="U53" s="8"/>
      <c r="V53" s="8"/>
      <c r="W53" s="8"/>
      <c r="X53" s="8"/>
      <c r="Y53" s="56"/>
      <c r="Z53" s="56"/>
      <c r="AA53" s="56"/>
      <c r="AB53" s="56"/>
      <c r="AC53" s="56"/>
      <c r="AD53" s="56"/>
    </row>
    <row r="54" ht="26.25" customHeight="1">
      <c r="A54" s="40">
        <v>53.0</v>
      </c>
      <c r="B54" s="49" t="s">
        <v>782</v>
      </c>
      <c r="C54" s="49" t="s">
        <v>783</v>
      </c>
      <c r="D54" s="144">
        <v>8.2317936482E10</v>
      </c>
      <c r="E54" s="119"/>
      <c r="F54" s="40" t="s">
        <v>108</v>
      </c>
      <c r="G54" s="55"/>
      <c r="H54" s="55"/>
      <c r="I54" s="55"/>
      <c r="J54" s="119"/>
      <c r="K54" s="119"/>
      <c r="L54" s="55"/>
      <c r="M54" s="55"/>
      <c r="N54" s="55"/>
      <c r="O54" s="55"/>
      <c r="P54" s="55"/>
      <c r="Q54" s="8"/>
      <c r="R54" s="8"/>
      <c r="S54" s="8"/>
      <c r="T54" s="8"/>
      <c r="U54" s="8"/>
      <c r="V54" s="8"/>
      <c r="W54" s="8"/>
      <c r="X54" s="8"/>
      <c r="Y54" s="56"/>
      <c r="Z54" s="56"/>
      <c r="AA54" s="56"/>
      <c r="AB54" s="56"/>
      <c r="AC54" s="56"/>
      <c r="AD54" s="56"/>
    </row>
    <row r="55" ht="26.25" customHeight="1">
      <c r="A55" s="40">
        <v>54.0</v>
      </c>
      <c r="B55" s="49" t="s">
        <v>784</v>
      </c>
      <c r="C55" s="49" t="s">
        <v>785</v>
      </c>
      <c r="D55" s="144">
        <v>8.1932131568E10</v>
      </c>
      <c r="E55" s="119"/>
      <c r="F55" s="40" t="s">
        <v>108</v>
      </c>
      <c r="G55" s="55"/>
      <c r="H55" s="55"/>
      <c r="I55" s="55"/>
      <c r="J55" s="119"/>
      <c r="K55" s="119"/>
      <c r="L55" s="55"/>
      <c r="M55" s="55"/>
      <c r="N55" s="55"/>
      <c r="O55" s="55"/>
      <c r="P55" s="55"/>
      <c r="Q55" s="8"/>
      <c r="R55" s="8"/>
      <c r="S55" s="8"/>
      <c r="T55" s="8"/>
      <c r="U55" s="8"/>
      <c r="V55" s="8"/>
      <c r="W55" s="8"/>
      <c r="X55" s="8"/>
      <c r="Y55" s="56"/>
      <c r="Z55" s="56"/>
      <c r="AA55" s="56"/>
      <c r="AB55" s="56"/>
      <c r="AC55" s="56"/>
      <c r="AD55" s="56"/>
    </row>
    <row r="56" ht="26.25" customHeight="1">
      <c r="A56" s="40">
        <v>55.0</v>
      </c>
      <c r="B56" s="49" t="s">
        <v>232</v>
      </c>
      <c r="C56" s="49" t="s">
        <v>794</v>
      </c>
      <c r="D56" s="144">
        <v>8.1315695634E10</v>
      </c>
      <c r="E56" s="119"/>
      <c r="F56" s="40" t="s">
        <v>108</v>
      </c>
      <c r="G56" s="55"/>
      <c r="H56" s="55"/>
      <c r="I56" s="55"/>
      <c r="J56" s="119"/>
      <c r="K56" s="119"/>
      <c r="L56" s="55"/>
      <c r="M56" s="55"/>
      <c r="N56" s="55"/>
      <c r="O56" s="55"/>
      <c r="P56" s="55"/>
      <c r="Q56" s="8"/>
      <c r="R56" s="8"/>
      <c r="S56" s="8"/>
      <c r="T56" s="8"/>
      <c r="U56" s="8"/>
      <c r="V56" s="8"/>
      <c r="W56" s="8"/>
      <c r="X56" s="8"/>
      <c r="Y56" s="56"/>
      <c r="Z56" s="56"/>
      <c r="AA56" s="56"/>
      <c r="AB56" s="56"/>
      <c r="AC56" s="56"/>
      <c r="AD56" s="56"/>
    </row>
    <row r="57" ht="26.25" customHeight="1">
      <c r="A57" s="40">
        <v>56.0</v>
      </c>
      <c r="B57" s="49" t="s">
        <v>829</v>
      </c>
      <c r="C57" s="49" t="s">
        <v>830</v>
      </c>
      <c r="D57" s="144">
        <v>8.5281853091E10</v>
      </c>
      <c r="E57" s="119"/>
      <c r="F57" s="40" t="s">
        <v>108</v>
      </c>
      <c r="G57" s="55"/>
      <c r="H57" s="55"/>
      <c r="I57" s="55"/>
      <c r="J57" s="119"/>
      <c r="K57" s="119"/>
      <c r="L57" s="55"/>
      <c r="M57" s="55"/>
      <c r="N57" s="55"/>
      <c r="O57" s="55"/>
      <c r="P57" s="55"/>
      <c r="Q57" s="8"/>
      <c r="R57" s="8"/>
      <c r="S57" s="8"/>
      <c r="T57" s="8"/>
      <c r="U57" s="8"/>
      <c r="V57" s="8"/>
      <c r="W57" s="8"/>
      <c r="X57" s="8"/>
      <c r="Y57" s="56"/>
      <c r="Z57" s="56"/>
      <c r="AA57" s="56"/>
      <c r="AB57" s="56"/>
      <c r="AC57" s="56"/>
      <c r="AD57" s="56"/>
    </row>
    <row r="58" ht="26.25" customHeight="1">
      <c r="A58" s="40">
        <v>57.0</v>
      </c>
      <c r="B58" s="49" t="s">
        <v>831</v>
      </c>
      <c r="C58" s="49" t="s">
        <v>832</v>
      </c>
      <c r="D58" s="144">
        <v>8.1222448159E10</v>
      </c>
      <c r="E58" s="119"/>
      <c r="F58" s="40" t="s">
        <v>108</v>
      </c>
      <c r="G58" s="55"/>
      <c r="H58" s="55"/>
      <c r="I58" s="55"/>
      <c r="J58" s="119"/>
      <c r="K58" s="119"/>
      <c r="L58" s="55"/>
      <c r="M58" s="55"/>
      <c r="N58" s="55"/>
      <c r="O58" s="55"/>
      <c r="P58" s="55"/>
      <c r="Q58" s="8"/>
      <c r="R58" s="8"/>
      <c r="S58" s="8"/>
      <c r="T58" s="8"/>
      <c r="U58" s="8"/>
      <c r="V58" s="8"/>
      <c r="W58" s="8"/>
      <c r="X58" s="8"/>
      <c r="Y58" s="56"/>
      <c r="Z58" s="56"/>
      <c r="AA58" s="56"/>
      <c r="AB58" s="56"/>
      <c r="AC58" s="56"/>
      <c r="AD58" s="56"/>
    </row>
    <row r="59" ht="26.25" customHeight="1">
      <c r="A59" s="40">
        <v>58.0</v>
      </c>
      <c r="B59" s="49" t="s">
        <v>849</v>
      </c>
      <c r="C59" s="49" t="s">
        <v>850</v>
      </c>
      <c r="D59" s="144">
        <v>8.3115112153E10</v>
      </c>
      <c r="E59" s="119"/>
      <c r="F59" s="40" t="s">
        <v>108</v>
      </c>
      <c r="G59" s="55"/>
      <c r="H59" s="55"/>
      <c r="I59" s="55"/>
      <c r="J59" s="119"/>
      <c r="K59" s="119"/>
      <c r="L59" s="55"/>
      <c r="M59" s="55"/>
      <c r="N59" s="55"/>
      <c r="O59" s="55"/>
      <c r="P59" s="55"/>
      <c r="Q59" s="8"/>
      <c r="R59" s="8"/>
      <c r="S59" s="8"/>
      <c r="T59" s="8"/>
      <c r="U59" s="8"/>
      <c r="V59" s="8"/>
      <c r="W59" s="8"/>
      <c r="X59" s="8"/>
      <c r="Y59" s="56"/>
      <c r="Z59" s="56"/>
      <c r="AA59" s="56"/>
      <c r="AB59" s="56"/>
      <c r="AC59" s="56"/>
      <c r="AD59" s="56"/>
    </row>
    <row r="60" ht="26.25" customHeight="1">
      <c r="A60" s="40">
        <v>59.0</v>
      </c>
      <c r="B60" s="49" t="s">
        <v>879</v>
      </c>
      <c r="C60" s="49" t="s">
        <v>880</v>
      </c>
      <c r="D60" s="144">
        <v>8.1235533008E10</v>
      </c>
      <c r="E60" s="119"/>
      <c r="F60" s="40" t="s">
        <v>108</v>
      </c>
      <c r="G60" s="55"/>
      <c r="H60" s="55"/>
      <c r="I60" s="55"/>
      <c r="J60" s="119"/>
      <c r="K60" s="119"/>
      <c r="L60" s="55"/>
      <c r="M60" s="55"/>
      <c r="N60" s="55"/>
      <c r="O60" s="55"/>
      <c r="P60" s="55"/>
      <c r="Q60" s="8"/>
      <c r="R60" s="8"/>
      <c r="S60" s="8"/>
      <c r="T60" s="8"/>
      <c r="U60" s="8"/>
      <c r="V60" s="8"/>
      <c r="W60" s="8"/>
      <c r="X60" s="8"/>
      <c r="Y60" s="56"/>
      <c r="Z60" s="56"/>
      <c r="AA60" s="56"/>
      <c r="AB60" s="56"/>
      <c r="AC60" s="56"/>
      <c r="AD60" s="56"/>
    </row>
    <row r="61" ht="26.25" customHeight="1">
      <c r="A61" s="40">
        <v>60.0</v>
      </c>
      <c r="B61" s="49" t="s">
        <v>881</v>
      </c>
      <c r="C61" s="49" t="s">
        <v>882</v>
      </c>
      <c r="D61" s="144">
        <v>8.5843128353E10</v>
      </c>
      <c r="E61" s="119"/>
      <c r="F61" s="40" t="s">
        <v>108</v>
      </c>
      <c r="G61" s="55"/>
      <c r="H61" s="55"/>
      <c r="I61" s="55"/>
      <c r="J61" s="119"/>
      <c r="K61" s="119"/>
      <c r="L61" s="55"/>
      <c r="M61" s="55"/>
      <c r="N61" s="55"/>
      <c r="O61" s="55"/>
      <c r="P61" s="55"/>
      <c r="Q61" s="8"/>
      <c r="R61" s="8"/>
      <c r="S61" s="8"/>
      <c r="T61" s="8"/>
      <c r="U61" s="8"/>
      <c r="V61" s="8"/>
      <c r="W61" s="8"/>
      <c r="X61" s="8"/>
      <c r="Y61" s="56"/>
      <c r="Z61" s="56"/>
      <c r="AA61" s="56"/>
      <c r="AB61" s="56"/>
      <c r="AC61" s="56"/>
      <c r="AD61" s="56"/>
    </row>
    <row r="62" ht="26.25" customHeight="1">
      <c r="A62" s="40">
        <v>61.0</v>
      </c>
      <c r="B62" s="49" t="s">
        <v>892</v>
      </c>
      <c r="C62" s="49" t="s">
        <v>893</v>
      </c>
      <c r="D62" s="144">
        <v>8.190606056E10</v>
      </c>
      <c r="E62" s="119"/>
      <c r="F62" s="40" t="s">
        <v>894</v>
      </c>
      <c r="G62" s="55"/>
      <c r="H62" s="55"/>
      <c r="I62" s="55"/>
      <c r="J62" s="119"/>
      <c r="K62" s="119"/>
      <c r="L62" s="55"/>
      <c r="M62" s="55"/>
      <c r="N62" s="55"/>
      <c r="O62" s="55"/>
      <c r="P62" s="55"/>
      <c r="Q62" s="8"/>
      <c r="R62" s="8"/>
      <c r="S62" s="8"/>
      <c r="T62" s="8"/>
      <c r="U62" s="8"/>
      <c r="V62" s="8"/>
      <c r="W62" s="8"/>
      <c r="X62" s="8"/>
      <c r="Y62" s="56"/>
      <c r="Z62" s="56"/>
      <c r="AA62" s="56"/>
      <c r="AB62" s="56"/>
      <c r="AC62" s="56"/>
      <c r="AD62" s="56"/>
    </row>
    <row r="63" ht="26.25" customHeight="1">
      <c r="A63" s="40">
        <v>62.0</v>
      </c>
      <c r="B63" s="49" t="s">
        <v>909</v>
      </c>
      <c r="C63" s="49" t="s">
        <v>910</v>
      </c>
      <c r="D63" s="144">
        <v>8.1224404224E10</v>
      </c>
      <c r="E63" s="119"/>
      <c r="F63" s="40" t="s">
        <v>108</v>
      </c>
      <c r="G63" s="55"/>
      <c r="H63" s="55"/>
      <c r="I63" s="55"/>
      <c r="J63" s="119"/>
      <c r="K63" s="119"/>
      <c r="L63" s="55"/>
      <c r="M63" s="55"/>
      <c r="N63" s="55"/>
      <c r="O63" s="55"/>
      <c r="P63" s="55"/>
      <c r="Q63" s="8"/>
      <c r="R63" s="8"/>
      <c r="S63" s="8"/>
      <c r="T63" s="8"/>
      <c r="U63" s="8"/>
      <c r="V63" s="8"/>
      <c r="W63" s="8"/>
      <c r="X63" s="8"/>
      <c r="Y63" s="56"/>
      <c r="Z63" s="56"/>
      <c r="AA63" s="56"/>
      <c r="AB63" s="56"/>
      <c r="AC63" s="56"/>
      <c r="AD63" s="56"/>
    </row>
    <row r="64" ht="26.25" customHeight="1">
      <c r="A64" s="40">
        <v>63.0</v>
      </c>
      <c r="B64" s="49" t="s">
        <v>8994</v>
      </c>
      <c r="C64" s="49" t="s">
        <v>9651</v>
      </c>
      <c r="D64" s="53">
        <v>8.1316154878E10</v>
      </c>
      <c r="E64" s="53">
        <v>8.2210491575E10</v>
      </c>
      <c r="F64" s="40" t="s">
        <v>3099</v>
      </c>
      <c r="G64" s="49" t="s">
        <v>9653</v>
      </c>
      <c r="H64" s="49" t="s">
        <v>9654</v>
      </c>
      <c r="I64" s="49" t="s">
        <v>1636</v>
      </c>
      <c r="J64" s="116" t="s">
        <v>8999</v>
      </c>
      <c r="K64" s="116" t="s">
        <v>9655</v>
      </c>
      <c r="L64" s="49" t="s">
        <v>593</v>
      </c>
      <c r="M64" s="49" t="s">
        <v>9656</v>
      </c>
      <c r="N64" s="55"/>
      <c r="O64" s="55"/>
      <c r="P64" s="55"/>
      <c r="Q64" s="8"/>
      <c r="R64" s="8"/>
      <c r="S64" s="8"/>
      <c r="T64" s="8"/>
      <c r="U64" s="8"/>
      <c r="V64" s="8"/>
      <c r="W64" s="8"/>
      <c r="X64" s="8"/>
      <c r="Y64" s="56"/>
      <c r="Z64" s="56"/>
      <c r="AA64" s="56"/>
      <c r="AB64" s="56"/>
      <c r="AC64" s="56"/>
      <c r="AD64" s="56"/>
    </row>
    <row r="65" ht="26.25" customHeight="1">
      <c r="A65" s="40">
        <v>64.0</v>
      </c>
      <c r="B65" s="49" t="s">
        <v>921</v>
      </c>
      <c r="C65" s="49" t="s">
        <v>922</v>
      </c>
      <c r="D65" s="144">
        <v>8.3115556786E10</v>
      </c>
      <c r="E65" s="119"/>
      <c r="F65" s="40" t="s">
        <v>108</v>
      </c>
      <c r="G65" s="55"/>
      <c r="H65" s="55"/>
      <c r="I65" s="55"/>
      <c r="J65" s="119"/>
      <c r="K65" s="119"/>
      <c r="L65" s="55"/>
      <c r="M65" s="55"/>
      <c r="N65" s="55"/>
      <c r="O65" s="55"/>
      <c r="P65" s="55"/>
      <c r="Q65" s="8"/>
      <c r="R65" s="8"/>
      <c r="S65" s="8"/>
      <c r="T65" s="8"/>
      <c r="U65" s="8"/>
      <c r="V65" s="8"/>
      <c r="W65" s="8"/>
      <c r="X65" s="8"/>
      <c r="Y65" s="56"/>
      <c r="Z65" s="56"/>
      <c r="AA65" s="56"/>
      <c r="AB65" s="56"/>
      <c r="AC65" s="56"/>
      <c r="AD65" s="56"/>
    </row>
    <row r="66" ht="26.25" customHeight="1">
      <c r="A66" s="40">
        <v>65.0</v>
      </c>
      <c r="B66" s="49" t="s">
        <v>932</v>
      </c>
      <c r="C66" s="49" t="s">
        <v>933</v>
      </c>
      <c r="D66" s="144">
        <v>8.1368272924E10</v>
      </c>
      <c r="E66" s="119"/>
      <c r="F66" s="40" t="s">
        <v>108</v>
      </c>
      <c r="G66" s="55"/>
      <c r="H66" s="55"/>
      <c r="I66" s="55"/>
      <c r="J66" s="119"/>
      <c r="K66" s="119"/>
      <c r="L66" s="55"/>
      <c r="M66" s="55"/>
      <c r="N66" s="55"/>
      <c r="O66" s="55"/>
      <c r="P66" s="55"/>
      <c r="Q66" s="8"/>
      <c r="R66" s="8"/>
      <c r="S66" s="8"/>
      <c r="T66" s="8"/>
      <c r="U66" s="8"/>
      <c r="V66" s="8"/>
      <c r="W66" s="8"/>
      <c r="X66" s="8"/>
      <c r="Y66" s="56"/>
      <c r="Z66" s="56"/>
      <c r="AA66" s="56"/>
      <c r="AB66" s="56"/>
      <c r="AC66" s="56"/>
      <c r="AD66" s="56"/>
    </row>
    <row r="67" ht="26.25" customHeight="1">
      <c r="A67" s="40">
        <v>66.0</v>
      </c>
      <c r="B67" s="49" t="s">
        <v>936</v>
      </c>
      <c r="C67" s="49" t="s">
        <v>937</v>
      </c>
      <c r="D67" s="144">
        <v>8.2259844802E10</v>
      </c>
      <c r="E67" s="119"/>
      <c r="F67" s="40" t="s">
        <v>108</v>
      </c>
      <c r="G67" s="55"/>
      <c r="H67" s="55"/>
      <c r="I67" s="55"/>
      <c r="J67" s="119"/>
      <c r="K67" s="119"/>
      <c r="L67" s="55"/>
      <c r="M67" s="55"/>
      <c r="N67" s="55"/>
      <c r="O67" s="55"/>
      <c r="P67" s="55"/>
      <c r="Q67" s="8"/>
      <c r="R67" s="8"/>
      <c r="S67" s="8"/>
      <c r="T67" s="8"/>
      <c r="U67" s="8"/>
      <c r="V67" s="8"/>
      <c r="W67" s="8"/>
      <c r="X67" s="8"/>
      <c r="Y67" s="56"/>
      <c r="Z67" s="56"/>
      <c r="AA67" s="56"/>
      <c r="AB67" s="56"/>
      <c r="AC67" s="56"/>
      <c r="AD67" s="56"/>
    </row>
    <row r="68" ht="26.25" customHeight="1">
      <c r="A68" s="40">
        <v>67.0</v>
      </c>
      <c r="B68" s="49" t="s">
        <v>944</v>
      </c>
      <c r="C68" s="49" t="s">
        <v>945</v>
      </c>
      <c r="D68" s="144">
        <v>8.193257691E10</v>
      </c>
      <c r="E68" s="119"/>
      <c r="F68" s="40" t="s">
        <v>108</v>
      </c>
      <c r="G68" s="55"/>
      <c r="H68" s="55"/>
      <c r="I68" s="55"/>
      <c r="J68" s="119"/>
      <c r="K68" s="119"/>
      <c r="L68" s="55"/>
      <c r="M68" s="55"/>
      <c r="N68" s="55"/>
      <c r="O68" s="55"/>
      <c r="P68" s="55"/>
      <c r="Q68" s="8"/>
      <c r="R68" s="8"/>
      <c r="S68" s="8"/>
      <c r="T68" s="8"/>
      <c r="U68" s="8"/>
      <c r="V68" s="8"/>
      <c r="W68" s="8"/>
      <c r="X68" s="8"/>
      <c r="Y68" s="56"/>
      <c r="Z68" s="56"/>
      <c r="AA68" s="56"/>
      <c r="AB68" s="56"/>
      <c r="AC68" s="56"/>
      <c r="AD68" s="56"/>
    </row>
    <row r="69" ht="26.25" customHeight="1">
      <c r="A69" s="40">
        <v>68.0</v>
      </c>
      <c r="B69" s="49" t="s">
        <v>958</v>
      </c>
      <c r="C69" s="49" t="s">
        <v>959</v>
      </c>
      <c r="D69" s="144">
        <v>8.9533E11</v>
      </c>
      <c r="E69" s="119"/>
      <c r="F69" s="40" t="s">
        <v>108</v>
      </c>
      <c r="G69" s="55"/>
      <c r="H69" s="55"/>
      <c r="I69" s="55"/>
      <c r="J69" s="119"/>
      <c r="K69" s="119"/>
      <c r="L69" s="55"/>
      <c r="M69" s="55"/>
      <c r="N69" s="55"/>
      <c r="O69" s="55"/>
      <c r="P69" s="55"/>
      <c r="Q69" s="8"/>
      <c r="R69" s="8"/>
      <c r="S69" s="8"/>
      <c r="T69" s="8"/>
      <c r="U69" s="8"/>
      <c r="V69" s="8"/>
      <c r="W69" s="8"/>
      <c r="X69" s="8"/>
      <c r="Y69" s="56"/>
      <c r="Z69" s="56"/>
      <c r="AA69" s="56"/>
      <c r="AB69" s="56"/>
      <c r="AC69" s="56"/>
      <c r="AD69" s="56"/>
    </row>
    <row r="70" ht="26.25" customHeight="1">
      <c r="A70" s="40">
        <v>69.0</v>
      </c>
      <c r="B70" s="49" t="s">
        <v>960</v>
      </c>
      <c r="C70" s="49" t="s">
        <v>961</v>
      </c>
      <c r="D70" s="144">
        <v>8.979588627E9</v>
      </c>
      <c r="E70" s="119"/>
      <c r="F70" s="40" t="s">
        <v>108</v>
      </c>
      <c r="G70" s="55"/>
      <c r="H70" s="55"/>
      <c r="I70" s="55"/>
      <c r="J70" s="119"/>
      <c r="K70" s="119"/>
      <c r="L70" s="55"/>
      <c r="M70" s="55"/>
      <c r="N70" s="55"/>
      <c r="O70" s="55"/>
      <c r="P70" s="55"/>
      <c r="Q70" s="8"/>
      <c r="R70" s="8"/>
      <c r="S70" s="8"/>
      <c r="T70" s="8"/>
      <c r="U70" s="8"/>
      <c r="V70" s="8"/>
      <c r="W70" s="8"/>
      <c r="X70" s="8"/>
      <c r="Y70" s="56"/>
      <c r="Z70" s="56"/>
      <c r="AA70" s="56"/>
      <c r="AB70" s="56"/>
      <c r="AC70" s="56"/>
      <c r="AD70" s="56"/>
    </row>
    <row r="71" ht="26.25" customHeight="1">
      <c r="A71" s="40">
        <v>70.0</v>
      </c>
      <c r="B71" s="49" t="s">
        <v>974</v>
      </c>
      <c r="C71" s="49" t="s">
        <v>975</v>
      </c>
      <c r="D71" s="144">
        <v>8.18196036E8</v>
      </c>
      <c r="E71" s="119"/>
      <c r="F71" s="40" t="s">
        <v>108</v>
      </c>
      <c r="G71" s="55"/>
      <c r="H71" s="55"/>
      <c r="I71" s="55"/>
      <c r="J71" s="119"/>
      <c r="K71" s="119"/>
      <c r="L71" s="55"/>
      <c r="M71" s="55"/>
      <c r="N71" s="55"/>
      <c r="O71" s="55"/>
      <c r="P71" s="55"/>
      <c r="Q71" s="8"/>
      <c r="R71" s="8"/>
      <c r="S71" s="8"/>
      <c r="T71" s="8"/>
      <c r="U71" s="8"/>
      <c r="V71" s="8"/>
      <c r="W71" s="8"/>
      <c r="X71" s="8"/>
      <c r="Y71" s="56"/>
      <c r="Z71" s="56"/>
      <c r="AA71" s="56"/>
      <c r="AB71" s="56"/>
      <c r="AC71" s="56"/>
      <c r="AD71" s="56"/>
    </row>
    <row r="72" ht="26.25" customHeight="1">
      <c r="A72" s="40">
        <v>71.0</v>
      </c>
      <c r="B72" s="49" t="s">
        <v>987</v>
      </c>
      <c r="C72" s="49" t="s">
        <v>988</v>
      </c>
      <c r="D72" s="144">
        <v>8.1380139188E10</v>
      </c>
      <c r="E72" s="119"/>
      <c r="F72" s="40" t="s">
        <v>108</v>
      </c>
      <c r="G72" s="55"/>
      <c r="H72" s="55"/>
      <c r="I72" s="55"/>
      <c r="J72" s="119"/>
      <c r="K72" s="119"/>
      <c r="L72" s="55"/>
      <c r="M72" s="55"/>
      <c r="N72" s="55"/>
      <c r="O72" s="55"/>
      <c r="P72" s="55"/>
      <c r="Q72" s="8"/>
      <c r="R72" s="8"/>
      <c r="S72" s="8"/>
      <c r="T72" s="8"/>
      <c r="U72" s="8"/>
      <c r="V72" s="8"/>
      <c r="W72" s="8"/>
      <c r="X72" s="8"/>
      <c r="Y72" s="56"/>
      <c r="Z72" s="56"/>
      <c r="AA72" s="56"/>
      <c r="AB72" s="56"/>
      <c r="AC72" s="56"/>
      <c r="AD72" s="56"/>
    </row>
    <row r="73" ht="26.25" customHeight="1">
      <c r="A73" s="40">
        <v>72.0</v>
      </c>
      <c r="B73" s="49" t="s">
        <v>989</v>
      </c>
      <c r="C73" s="49" t="s">
        <v>990</v>
      </c>
      <c r="D73" s="144">
        <v>8.5239833714E10</v>
      </c>
      <c r="E73" s="119"/>
      <c r="F73" s="40" t="s">
        <v>108</v>
      </c>
      <c r="G73" s="55"/>
      <c r="H73" s="55"/>
      <c r="I73" s="55"/>
      <c r="J73" s="119"/>
      <c r="K73" s="119"/>
      <c r="L73" s="55"/>
      <c r="M73" s="55"/>
      <c r="N73" s="55"/>
      <c r="O73" s="55"/>
      <c r="P73" s="55"/>
      <c r="Q73" s="8"/>
      <c r="R73" s="8"/>
      <c r="S73" s="8"/>
      <c r="T73" s="8"/>
      <c r="U73" s="8"/>
      <c r="V73" s="8"/>
      <c r="W73" s="8"/>
      <c r="X73" s="8"/>
      <c r="Y73" s="56"/>
      <c r="Z73" s="56"/>
      <c r="AA73" s="56"/>
      <c r="AB73" s="56"/>
      <c r="AC73" s="56"/>
      <c r="AD73" s="56"/>
    </row>
    <row r="74" ht="26.25" customHeight="1">
      <c r="A74" s="40">
        <v>73.0</v>
      </c>
      <c r="B74" s="49" t="s">
        <v>991</v>
      </c>
      <c r="C74" s="49" t="s">
        <v>992</v>
      </c>
      <c r="D74" s="144">
        <v>8.1213338723E10</v>
      </c>
      <c r="E74" s="119"/>
      <c r="F74" s="40" t="s">
        <v>108</v>
      </c>
      <c r="G74" s="55"/>
      <c r="H74" s="55"/>
      <c r="I74" s="55"/>
      <c r="J74" s="119"/>
      <c r="K74" s="119"/>
      <c r="L74" s="55"/>
      <c r="M74" s="55"/>
      <c r="N74" s="55"/>
      <c r="O74" s="55"/>
      <c r="P74" s="55"/>
      <c r="Q74" s="8"/>
      <c r="R74" s="8"/>
      <c r="S74" s="8"/>
      <c r="T74" s="8"/>
      <c r="U74" s="8"/>
      <c r="V74" s="8"/>
      <c r="W74" s="8"/>
      <c r="X74" s="8"/>
      <c r="Y74" s="56"/>
      <c r="Z74" s="56"/>
      <c r="AA74" s="56"/>
      <c r="AB74" s="56"/>
      <c r="AC74" s="56"/>
      <c r="AD74" s="56"/>
    </row>
    <row r="75" ht="26.25" customHeight="1">
      <c r="A75" s="40">
        <v>74.0</v>
      </c>
      <c r="B75" s="49" t="s">
        <v>997</v>
      </c>
      <c r="C75" s="49" t="s">
        <v>998</v>
      </c>
      <c r="D75" s="144">
        <v>8.5885308772E10</v>
      </c>
      <c r="E75" s="119"/>
      <c r="F75" s="40" t="s">
        <v>108</v>
      </c>
      <c r="G75" s="55"/>
      <c r="H75" s="55"/>
      <c r="I75" s="55"/>
      <c r="J75" s="119"/>
      <c r="K75" s="119"/>
      <c r="L75" s="55"/>
      <c r="M75" s="55"/>
      <c r="N75" s="55"/>
      <c r="O75" s="55"/>
      <c r="P75" s="55"/>
      <c r="Q75" s="8"/>
      <c r="R75" s="8"/>
      <c r="S75" s="8"/>
      <c r="T75" s="8"/>
      <c r="U75" s="8"/>
      <c r="V75" s="8"/>
      <c r="W75" s="8"/>
      <c r="X75" s="8"/>
      <c r="Y75" s="56"/>
      <c r="Z75" s="56"/>
      <c r="AA75" s="56"/>
      <c r="AB75" s="56"/>
      <c r="AC75" s="56"/>
      <c r="AD75" s="56"/>
    </row>
    <row r="76" ht="26.25" customHeight="1">
      <c r="A76" s="40">
        <v>75.0</v>
      </c>
      <c r="B76" s="49" t="s">
        <v>1005</v>
      </c>
      <c r="C76" s="49" t="s">
        <v>1006</v>
      </c>
      <c r="D76" s="144">
        <v>8.1335504537E10</v>
      </c>
      <c r="E76" s="119"/>
      <c r="F76" s="40" t="s">
        <v>108</v>
      </c>
      <c r="G76" s="55"/>
      <c r="H76" s="55"/>
      <c r="I76" s="55"/>
      <c r="J76" s="119"/>
      <c r="K76" s="119"/>
      <c r="L76" s="55"/>
      <c r="M76" s="55"/>
      <c r="N76" s="55"/>
      <c r="O76" s="55"/>
      <c r="P76" s="55"/>
      <c r="Q76" s="8"/>
      <c r="R76" s="8"/>
      <c r="S76" s="8"/>
      <c r="T76" s="8"/>
      <c r="U76" s="8"/>
      <c r="V76" s="8"/>
      <c r="W76" s="8"/>
      <c r="X76" s="8"/>
      <c r="Y76" s="56"/>
      <c r="Z76" s="56"/>
      <c r="AA76" s="56"/>
      <c r="AB76" s="56"/>
      <c r="AC76" s="56"/>
      <c r="AD76" s="56"/>
    </row>
    <row r="77" ht="26.25" customHeight="1">
      <c r="A77" s="40">
        <v>76.0</v>
      </c>
      <c r="B77" s="49" t="s">
        <v>1023</v>
      </c>
      <c r="C77" s="49" t="s">
        <v>1024</v>
      </c>
      <c r="D77" s="144">
        <v>8.5714088875E10</v>
      </c>
      <c r="E77" s="119"/>
      <c r="F77" s="40" t="s">
        <v>108</v>
      </c>
      <c r="G77" s="55"/>
      <c r="H77" s="55"/>
      <c r="I77" s="55"/>
      <c r="J77" s="119"/>
      <c r="K77" s="119"/>
      <c r="L77" s="55"/>
      <c r="M77" s="55"/>
      <c r="N77" s="55"/>
      <c r="O77" s="55"/>
      <c r="P77" s="55"/>
      <c r="Q77" s="8"/>
      <c r="R77" s="8"/>
      <c r="S77" s="8"/>
      <c r="T77" s="8"/>
      <c r="U77" s="8"/>
      <c r="V77" s="8"/>
      <c r="W77" s="8"/>
      <c r="X77" s="8"/>
      <c r="Y77" s="56"/>
      <c r="Z77" s="56"/>
      <c r="AA77" s="56"/>
      <c r="AB77" s="56"/>
      <c r="AC77" s="56"/>
      <c r="AD77" s="56"/>
    </row>
    <row r="78" ht="26.25" customHeight="1">
      <c r="A78" s="40">
        <v>77.0</v>
      </c>
      <c r="B78" s="49" t="s">
        <v>1025</v>
      </c>
      <c r="C78" s="49" t="s">
        <v>1026</v>
      </c>
      <c r="D78" s="144">
        <v>8.777520203E10</v>
      </c>
      <c r="E78" s="119"/>
      <c r="F78" s="40" t="s">
        <v>108</v>
      </c>
      <c r="G78" s="55"/>
      <c r="H78" s="55"/>
      <c r="I78" s="55"/>
      <c r="J78" s="119"/>
      <c r="K78" s="119"/>
      <c r="L78" s="55"/>
      <c r="M78" s="55"/>
      <c r="N78" s="55"/>
      <c r="O78" s="55"/>
      <c r="P78" s="55"/>
      <c r="Q78" s="8"/>
      <c r="R78" s="8"/>
      <c r="S78" s="8"/>
      <c r="T78" s="8"/>
      <c r="U78" s="8"/>
      <c r="V78" s="8"/>
      <c r="W78" s="8"/>
      <c r="X78" s="8"/>
      <c r="Y78" s="56"/>
      <c r="Z78" s="56"/>
      <c r="AA78" s="56"/>
      <c r="AB78" s="56"/>
      <c r="AC78" s="56"/>
      <c r="AD78" s="56"/>
    </row>
    <row r="79" ht="26.25" customHeight="1">
      <c r="A79" s="40">
        <v>78.0</v>
      </c>
      <c r="B79" s="49" t="s">
        <v>1029</v>
      </c>
      <c r="C79" s="49" t="s">
        <v>1030</v>
      </c>
      <c r="D79" s="144">
        <v>8.5247403305E10</v>
      </c>
      <c r="E79" s="119"/>
      <c r="F79" s="40" t="s">
        <v>108</v>
      </c>
      <c r="G79" s="55"/>
      <c r="H79" s="55"/>
      <c r="I79" s="55"/>
      <c r="J79" s="119"/>
      <c r="K79" s="119"/>
      <c r="L79" s="55"/>
      <c r="M79" s="55"/>
      <c r="N79" s="55"/>
      <c r="O79" s="55"/>
      <c r="P79" s="55"/>
      <c r="Q79" s="8"/>
      <c r="R79" s="8"/>
      <c r="S79" s="8"/>
      <c r="T79" s="8"/>
      <c r="U79" s="8"/>
      <c r="V79" s="8"/>
      <c r="W79" s="8"/>
      <c r="X79" s="8"/>
      <c r="Y79" s="56"/>
      <c r="Z79" s="56"/>
      <c r="AA79" s="56"/>
      <c r="AB79" s="56"/>
      <c r="AC79" s="56"/>
      <c r="AD79" s="56"/>
    </row>
    <row r="80" ht="26.25" customHeight="1">
      <c r="A80" s="40">
        <v>79.0</v>
      </c>
      <c r="B80" s="49" t="s">
        <v>1031</v>
      </c>
      <c r="C80" s="49" t="s">
        <v>1032</v>
      </c>
      <c r="D80" s="144">
        <v>8.57436482E10</v>
      </c>
      <c r="E80" s="119"/>
      <c r="F80" s="40" t="s">
        <v>108</v>
      </c>
      <c r="G80" s="55"/>
      <c r="H80" s="55"/>
      <c r="I80" s="55"/>
      <c r="J80" s="119"/>
      <c r="K80" s="119"/>
      <c r="L80" s="55"/>
      <c r="M80" s="55"/>
      <c r="N80" s="55"/>
      <c r="O80" s="55"/>
      <c r="P80" s="55"/>
      <c r="Q80" s="8"/>
      <c r="R80" s="8"/>
      <c r="S80" s="8"/>
      <c r="T80" s="8"/>
      <c r="U80" s="8"/>
      <c r="V80" s="8"/>
      <c r="W80" s="8"/>
      <c r="X80" s="8"/>
      <c r="Y80" s="56"/>
      <c r="Z80" s="56"/>
      <c r="AA80" s="56"/>
      <c r="AB80" s="56"/>
      <c r="AC80" s="56"/>
      <c r="AD80" s="56"/>
    </row>
    <row r="81" ht="26.25" customHeight="1">
      <c r="A81" s="40">
        <v>80.0</v>
      </c>
      <c r="B81" s="49" t="s">
        <v>1035</v>
      </c>
      <c r="C81" s="49" t="s">
        <v>1036</v>
      </c>
      <c r="D81" s="144">
        <v>8.5335132266E10</v>
      </c>
      <c r="E81" s="119"/>
      <c r="F81" s="40" t="s">
        <v>108</v>
      </c>
      <c r="G81" s="55"/>
      <c r="H81" s="55"/>
      <c r="I81" s="55"/>
      <c r="J81" s="119"/>
      <c r="K81" s="119"/>
      <c r="L81" s="55"/>
      <c r="M81" s="55"/>
      <c r="N81" s="55"/>
      <c r="O81" s="55"/>
      <c r="P81" s="55"/>
      <c r="Q81" s="8"/>
      <c r="R81" s="8"/>
      <c r="S81" s="8"/>
      <c r="T81" s="8"/>
      <c r="U81" s="8"/>
      <c r="V81" s="8"/>
      <c r="W81" s="8"/>
      <c r="X81" s="8"/>
      <c r="Y81" s="56"/>
      <c r="Z81" s="56"/>
      <c r="AA81" s="56"/>
      <c r="AB81" s="56"/>
      <c r="AC81" s="56"/>
      <c r="AD81" s="56"/>
    </row>
    <row r="82" ht="26.25" customHeight="1">
      <c r="A82" s="40">
        <v>81.0</v>
      </c>
      <c r="B82" s="49" t="s">
        <v>1037</v>
      </c>
      <c r="C82" s="49" t="s">
        <v>1038</v>
      </c>
      <c r="D82" s="144">
        <v>8.5215054723E10</v>
      </c>
      <c r="E82" s="119"/>
      <c r="F82" s="40" t="s">
        <v>108</v>
      </c>
      <c r="G82" s="55"/>
      <c r="H82" s="55"/>
      <c r="I82" s="55"/>
      <c r="J82" s="119"/>
      <c r="K82" s="119"/>
      <c r="L82" s="55"/>
      <c r="M82" s="55"/>
      <c r="N82" s="55"/>
      <c r="O82" s="55"/>
      <c r="P82" s="55"/>
      <c r="Q82" s="8"/>
      <c r="R82" s="8"/>
      <c r="S82" s="8"/>
      <c r="T82" s="8"/>
      <c r="U82" s="8"/>
      <c r="V82" s="8"/>
      <c r="W82" s="8"/>
      <c r="X82" s="8"/>
      <c r="Y82" s="56"/>
      <c r="Z82" s="56"/>
      <c r="AA82" s="56"/>
      <c r="AB82" s="56"/>
      <c r="AC82" s="56"/>
      <c r="AD82" s="56"/>
    </row>
    <row r="83" ht="26.25" customHeight="1">
      <c r="A83" s="40">
        <v>82.0</v>
      </c>
      <c r="B83" s="49" t="s">
        <v>1063</v>
      </c>
      <c r="C83" s="49" t="s">
        <v>1064</v>
      </c>
      <c r="D83" s="144">
        <v>8.2373002597E10</v>
      </c>
      <c r="E83" s="119"/>
      <c r="F83" s="40" t="s">
        <v>108</v>
      </c>
      <c r="G83" s="55"/>
      <c r="H83" s="55"/>
      <c r="I83" s="55"/>
      <c r="J83" s="119"/>
      <c r="K83" s="119"/>
      <c r="L83" s="55"/>
      <c r="M83" s="55"/>
      <c r="N83" s="55"/>
      <c r="O83" s="55"/>
      <c r="P83" s="55"/>
      <c r="Q83" s="8"/>
      <c r="R83" s="8"/>
      <c r="S83" s="8"/>
      <c r="T83" s="8"/>
      <c r="U83" s="8"/>
      <c r="V83" s="8"/>
      <c r="W83" s="8"/>
      <c r="X83" s="8"/>
      <c r="Y83" s="56"/>
      <c r="Z83" s="56"/>
      <c r="AA83" s="56"/>
      <c r="AB83" s="56"/>
      <c r="AC83" s="56"/>
      <c r="AD83" s="56"/>
    </row>
    <row r="84" ht="26.25" customHeight="1">
      <c r="A84" s="40">
        <v>83.0</v>
      </c>
      <c r="B84" s="49" t="s">
        <v>1065</v>
      </c>
      <c r="C84" s="49" t="s">
        <v>1066</v>
      </c>
      <c r="D84" s="144">
        <v>8.5694562808E10</v>
      </c>
      <c r="E84" s="119"/>
      <c r="F84" s="40" t="s">
        <v>108</v>
      </c>
      <c r="G84" s="55"/>
      <c r="H84" s="55"/>
      <c r="I84" s="55"/>
      <c r="J84" s="119"/>
      <c r="K84" s="119"/>
      <c r="L84" s="55"/>
      <c r="M84" s="55"/>
      <c r="N84" s="55"/>
      <c r="O84" s="55"/>
      <c r="P84" s="55"/>
      <c r="Q84" s="8"/>
      <c r="R84" s="8"/>
      <c r="S84" s="8"/>
      <c r="T84" s="8"/>
      <c r="U84" s="8"/>
      <c r="V84" s="8"/>
      <c r="W84" s="8"/>
      <c r="X84" s="8"/>
      <c r="Y84" s="56"/>
      <c r="Z84" s="56"/>
      <c r="AA84" s="56"/>
      <c r="AB84" s="56"/>
      <c r="AC84" s="56"/>
      <c r="AD84" s="56"/>
    </row>
    <row r="85" ht="26.25" customHeight="1">
      <c r="A85" s="40">
        <v>84.0</v>
      </c>
      <c r="B85" s="49" t="s">
        <v>1071</v>
      </c>
      <c r="C85" s="49" t="s">
        <v>1072</v>
      </c>
      <c r="D85" s="144">
        <v>8.7858222728E10</v>
      </c>
      <c r="E85" s="119"/>
      <c r="F85" s="40" t="s">
        <v>108</v>
      </c>
      <c r="G85" s="55"/>
      <c r="H85" s="55"/>
      <c r="I85" s="55"/>
      <c r="J85" s="119"/>
      <c r="K85" s="119"/>
      <c r="L85" s="55"/>
      <c r="M85" s="55"/>
      <c r="N85" s="55"/>
      <c r="O85" s="55"/>
      <c r="P85" s="55"/>
      <c r="Q85" s="8"/>
      <c r="R85" s="8"/>
      <c r="S85" s="8"/>
      <c r="T85" s="8"/>
      <c r="U85" s="8"/>
      <c r="V85" s="8"/>
      <c r="W85" s="8"/>
      <c r="X85" s="8"/>
      <c r="Y85" s="56"/>
      <c r="Z85" s="56"/>
      <c r="AA85" s="56"/>
      <c r="AB85" s="56"/>
      <c r="AC85" s="56"/>
      <c r="AD85" s="56"/>
    </row>
    <row r="86" ht="26.25" customHeight="1">
      <c r="A86" s="40">
        <v>85.0</v>
      </c>
      <c r="B86" s="49" t="s">
        <v>1079</v>
      </c>
      <c r="C86" s="49" t="s">
        <v>1080</v>
      </c>
      <c r="D86" s="144">
        <v>8.2113560752E10</v>
      </c>
      <c r="E86" s="119"/>
      <c r="F86" s="40" t="s">
        <v>108</v>
      </c>
      <c r="G86" s="55"/>
      <c r="H86" s="55"/>
      <c r="I86" s="55"/>
      <c r="J86" s="119"/>
      <c r="K86" s="119"/>
      <c r="L86" s="55"/>
      <c r="M86" s="55"/>
      <c r="N86" s="55"/>
      <c r="O86" s="55"/>
      <c r="P86" s="55"/>
      <c r="Q86" s="8"/>
      <c r="R86" s="8"/>
      <c r="S86" s="8"/>
      <c r="T86" s="8"/>
      <c r="U86" s="8"/>
      <c r="V86" s="8"/>
      <c r="W86" s="8"/>
      <c r="X86" s="8"/>
      <c r="Y86" s="56"/>
      <c r="Z86" s="56"/>
      <c r="AA86" s="56"/>
      <c r="AB86" s="56"/>
      <c r="AC86" s="56"/>
      <c r="AD86" s="56"/>
    </row>
    <row r="87" ht="26.25" customHeight="1">
      <c r="A87" s="40">
        <v>86.0</v>
      </c>
      <c r="B87" s="49" t="s">
        <v>1119</v>
      </c>
      <c r="C87" s="49" t="s">
        <v>1120</v>
      </c>
      <c r="D87" s="144">
        <v>8.7885766613E10</v>
      </c>
      <c r="E87" s="119"/>
      <c r="F87" s="40" t="s">
        <v>108</v>
      </c>
      <c r="G87" s="55"/>
      <c r="H87" s="55"/>
      <c r="I87" s="55"/>
      <c r="J87" s="119"/>
      <c r="K87" s="119"/>
      <c r="L87" s="55"/>
      <c r="M87" s="55"/>
      <c r="N87" s="55"/>
      <c r="O87" s="55"/>
      <c r="P87" s="55"/>
      <c r="Q87" s="8"/>
      <c r="R87" s="8"/>
      <c r="S87" s="8"/>
      <c r="T87" s="8"/>
      <c r="U87" s="8"/>
      <c r="V87" s="8"/>
      <c r="W87" s="8"/>
      <c r="X87" s="8"/>
      <c r="Y87" s="56"/>
      <c r="Z87" s="56"/>
      <c r="AA87" s="56"/>
      <c r="AB87" s="56"/>
      <c r="AC87" s="56"/>
      <c r="AD87" s="56"/>
    </row>
    <row r="88" ht="26.25" customHeight="1">
      <c r="A88" s="40">
        <v>87.0</v>
      </c>
      <c r="B88" s="49" t="s">
        <v>1151</v>
      </c>
      <c r="C88" s="49" t="s">
        <v>1152</v>
      </c>
      <c r="D88" s="144">
        <v>8.7883759604E10</v>
      </c>
      <c r="E88" s="119"/>
      <c r="F88" s="40" t="s">
        <v>108</v>
      </c>
      <c r="G88" s="55"/>
      <c r="H88" s="55"/>
      <c r="I88" s="55"/>
      <c r="J88" s="119"/>
      <c r="K88" s="119"/>
      <c r="L88" s="55"/>
      <c r="M88" s="55"/>
      <c r="N88" s="55"/>
      <c r="O88" s="55"/>
      <c r="P88" s="55"/>
      <c r="Q88" s="8"/>
      <c r="R88" s="8"/>
      <c r="S88" s="8"/>
      <c r="T88" s="8"/>
      <c r="U88" s="8"/>
      <c r="V88" s="8"/>
      <c r="W88" s="8"/>
      <c r="X88" s="8"/>
      <c r="Y88" s="56"/>
      <c r="Z88" s="56"/>
      <c r="AA88" s="56"/>
      <c r="AB88" s="56"/>
      <c r="AC88" s="56"/>
      <c r="AD88" s="56"/>
    </row>
    <row r="89" ht="26.25" customHeight="1">
      <c r="A89" s="40">
        <v>88.0</v>
      </c>
      <c r="B89" s="49" t="s">
        <v>1155</v>
      </c>
      <c r="C89" s="49" t="s">
        <v>1156</v>
      </c>
      <c r="D89" s="144">
        <v>8.5768420774E10</v>
      </c>
      <c r="E89" s="119"/>
      <c r="F89" s="40" t="s">
        <v>108</v>
      </c>
      <c r="G89" s="55"/>
      <c r="H89" s="55"/>
      <c r="I89" s="55"/>
      <c r="J89" s="119"/>
      <c r="K89" s="119"/>
      <c r="L89" s="55"/>
      <c r="M89" s="55"/>
      <c r="N89" s="55"/>
      <c r="O89" s="55"/>
      <c r="P89" s="55"/>
      <c r="Q89" s="8"/>
      <c r="R89" s="8"/>
      <c r="S89" s="8"/>
      <c r="T89" s="8"/>
      <c r="U89" s="8"/>
      <c r="V89" s="8"/>
      <c r="W89" s="8"/>
      <c r="X89" s="8"/>
      <c r="Y89" s="56"/>
      <c r="Z89" s="56"/>
      <c r="AA89" s="56"/>
      <c r="AB89" s="56"/>
      <c r="AC89" s="56"/>
      <c r="AD89" s="56"/>
    </row>
    <row r="90" ht="26.25" customHeight="1">
      <c r="A90" s="40">
        <v>89.0</v>
      </c>
      <c r="B90" s="49" t="s">
        <v>1169</v>
      </c>
      <c r="C90" s="49" t="s">
        <v>1170</v>
      </c>
      <c r="D90" s="144">
        <v>8.1310173528E10</v>
      </c>
      <c r="E90" s="119"/>
      <c r="F90" s="40" t="s">
        <v>108</v>
      </c>
      <c r="G90" s="55"/>
      <c r="H90" s="55"/>
      <c r="I90" s="55"/>
      <c r="J90" s="119"/>
      <c r="K90" s="119"/>
      <c r="L90" s="55"/>
      <c r="M90" s="55"/>
      <c r="N90" s="55"/>
      <c r="O90" s="55"/>
      <c r="P90" s="55"/>
      <c r="Q90" s="8"/>
      <c r="R90" s="8"/>
      <c r="S90" s="8"/>
      <c r="T90" s="8"/>
      <c r="U90" s="8"/>
      <c r="V90" s="8"/>
      <c r="W90" s="8"/>
      <c r="X90" s="8"/>
      <c r="Y90" s="56"/>
      <c r="Z90" s="56"/>
      <c r="AA90" s="56"/>
      <c r="AB90" s="56"/>
      <c r="AC90" s="56"/>
      <c r="AD90" s="56"/>
    </row>
    <row r="91" ht="26.25" customHeight="1">
      <c r="A91" s="40">
        <v>90.0</v>
      </c>
      <c r="B91" s="49" t="s">
        <v>1173</v>
      </c>
      <c r="C91" s="49" t="s">
        <v>1174</v>
      </c>
      <c r="D91" s="144">
        <v>8.2122269262E10</v>
      </c>
      <c r="E91" s="119"/>
      <c r="F91" s="40" t="s">
        <v>13964</v>
      </c>
      <c r="G91" s="55"/>
      <c r="H91" s="55"/>
      <c r="I91" s="55"/>
      <c r="J91" s="119"/>
      <c r="K91" s="119"/>
      <c r="L91" s="55"/>
      <c r="M91" s="55"/>
      <c r="N91" s="55"/>
      <c r="O91" s="55"/>
      <c r="P91" s="55"/>
      <c r="Q91" s="8"/>
      <c r="R91" s="8"/>
      <c r="S91" s="8"/>
      <c r="T91" s="8"/>
      <c r="U91" s="8"/>
      <c r="V91" s="8"/>
      <c r="W91" s="8"/>
      <c r="X91" s="8"/>
      <c r="Y91" s="56"/>
      <c r="Z91" s="56"/>
      <c r="AA91" s="56"/>
      <c r="AB91" s="56"/>
      <c r="AC91" s="56"/>
      <c r="AD91" s="56"/>
    </row>
    <row r="92" ht="26.25" customHeight="1">
      <c r="A92" s="40">
        <v>91.0</v>
      </c>
      <c r="B92" s="49" t="s">
        <v>1181</v>
      </c>
      <c r="C92" s="49" t="s">
        <v>1182</v>
      </c>
      <c r="D92" s="144">
        <v>8.5799217099E10</v>
      </c>
      <c r="E92" s="119"/>
      <c r="F92" s="40" t="s">
        <v>14776</v>
      </c>
      <c r="G92" s="55"/>
      <c r="H92" s="55"/>
      <c r="I92" s="55"/>
      <c r="J92" s="119"/>
      <c r="K92" s="119"/>
      <c r="L92" s="55"/>
      <c r="M92" s="55"/>
      <c r="N92" s="55"/>
      <c r="O92" s="55"/>
      <c r="P92" s="55"/>
      <c r="Q92" s="8"/>
      <c r="R92" s="8"/>
      <c r="S92" s="8"/>
      <c r="T92" s="8"/>
      <c r="U92" s="8"/>
      <c r="V92" s="8"/>
      <c r="W92" s="8"/>
      <c r="X92" s="8"/>
      <c r="Y92" s="56"/>
      <c r="Z92" s="56"/>
      <c r="AA92" s="56"/>
      <c r="AB92" s="56"/>
      <c r="AC92" s="56"/>
      <c r="AD92" s="56"/>
    </row>
    <row r="93" ht="26.25" customHeight="1">
      <c r="A93" s="40">
        <v>92.0</v>
      </c>
      <c r="B93" s="49" t="s">
        <v>1183</v>
      </c>
      <c r="C93" s="49" t="s">
        <v>1184</v>
      </c>
      <c r="D93" s="144">
        <v>8.1296691882E10</v>
      </c>
      <c r="E93" s="119"/>
      <c r="F93" s="40" t="s">
        <v>108</v>
      </c>
      <c r="G93" s="55"/>
      <c r="H93" s="55"/>
      <c r="I93" s="55"/>
      <c r="J93" s="119"/>
      <c r="K93" s="119"/>
      <c r="L93" s="55"/>
      <c r="M93" s="55"/>
      <c r="N93" s="55"/>
      <c r="O93" s="55"/>
      <c r="P93" s="55"/>
      <c r="Q93" s="8"/>
      <c r="R93" s="8"/>
      <c r="S93" s="8"/>
      <c r="T93" s="8"/>
      <c r="U93" s="8"/>
      <c r="V93" s="8"/>
      <c r="W93" s="8"/>
      <c r="X93" s="8"/>
      <c r="Y93" s="56"/>
      <c r="Z93" s="56"/>
      <c r="AA93" s="56"/>
      <c r="AB93" s="56"/>
      <c r="AC93" s="56"/>
      <c r="AD93" s="56"/>
    </row>
    <row r="94" ht="26.25" customHeight="1">
      <c r="A94" s="40">
        <v>93.0</v>
      </c>
      <c r="B94" s="49" t="s">
        <v>1193</v>
      </c>
      <c r="C94" s="49" t="s">
        <v>1194</v>
      </c>
      <c r="D94" s="144">
        <v>8.7885071169E10</v>
      </c>
      <c r="E94" s="119"/>
      <c r="F94" s="40" t="s">
        <v>108</v>
      </c>
      <c r="G94" s="55"/>
      <c r="H94" s="55"/>
      <c r="I94" s="55"/>
      <c r="J94" s="119"/>
      <c r="K94" s="119"/>
      <c r="L94" s="55"/>
      <c r="M94" s="55"/>
      <c r="N94" s="55"/>
      <c r="O94" s="55"/>
      <c r="P94" s="55"/>
      <c r="Q94" s="8"/>
      <c r="R94" s="8"/>
      <c r="S94" s="8"/>
      <c r="T94" s="8"/>
      <c r="U94" s="8"/>
      <c r="V94" s="8"/>
      <c r="W94" s="8"/>
      <c r="X94" s="8"/>
      <c r="Y94" s="56"/>
      <c r="Z94" s="56"/>
      <c r="AA94" s="56"/>
      <c r="AB94" s="56"/>
      <c r="AC94" s="56"/>
      <c r="AD94" s="56"/>
    </row>
    <row r="95" ht="26.25" customHeight="1">
      <c r="A95" s="40">
        <v>94.0</v>
      </c>
      <c r="B95" s="49" t="s">
        <v>1199</v>
      </c>
      <c r="C95" s="49" t="s">
        <v>1200</v>
      </c>
      <c r="D95" s="144">
        <v>8.2113963653E10</v>
      </c>
      <c r="E95" s="119"/>
      <c r="F95" s="40" t="s">
        <v>108</v>
      </c>
      <c r="G95" s="55"/>
      <c r="H95" s="55"/>
      <c r="I95" s="55"/>
      <c r="J95" s="119"/>
      <c r="K95" s="119"/>
      <c r="L95" s="55"/>
      <c r="M95" s="55"/>
      <c r="N95" s="55"/>
      <c r="O95" s="55"/>
      <c r="P95" s="55"/>
      <c r="Q95" s="8"/>
      <c r="R95" s="8"/>
      <c r="S95" s="8"/>
      <c r="T95" s="8"/>
      <c r="U95" s="8"/>
      <c r="V95" s="8"/>
      <c r="W95" s="8"/>
      <c r="X95" s="8"/>
      <c r="Y95" s="56"/>
      <c r="Z95" s="56"/>
      <c r="AA95" s="56"/>
      <c r="AB95" s="56"/>
      <c r="AC95" s="56"/>
      <c r="AD95" s="56"/>
    </row>
    <row r="96" ht="26.25" customHeight="1">
      <c r="A96" s="40">
        <v>95.0</v>
      </c>
      <c r="B96" s="49" t="s">
        <v>1201</v>
      </c>
      <c r="C96" s="49" t="s">
        <v>1202</v>
      </c>
      <c r="D96" s="144">
        <v>8.1211805343E10</v>
      </c>
      <c r="E96" s="119"/>
      <c r="F96" s="40" t="s">
        <v>108</v>
      </c>
      <c r="G96" s="55"/>
      <c r="H96" s="55"/>
      <c r="I96" s="55"/>
      <c r="J96" s="119"/>
      <c r="K96" s="119"/>
      <c r="L96" s="55"/>
      <c r="M96" s="55"/>
      <c r="N96" s="55"/>
      <c r="O96" s="55"/>
      <c r="P96" s="55"/>
      <c r="Q96" s="8"/>
      <c r="R96" s="8"/>
      <c r="S96" s="8"/>
      <c r="T96" s="8"/>
      <c r="U96" s="8"/>
      <c r="V96" s="8"/>
      <c r="W96" s="8"/>
      <c r="X96" s="8"/>
      <c r="Y96" s="56"/>
      <c r="Z96" s="56"/>
      <c r="AA96" s="56"/>
      <c r="AB96" s="56"/>
      <c r="AC96" s="56"/>
      <c r="AD96" s="56"/>
    </row>
    <row r="97" ht="26.25" customHeight="1">
      <c r="A97" s="40">
        <v>96.0</v>
      </c>
      <c r="B97" s="49" t="s">
        <v>1207</v>
      </c>
      <c r="C97" s="49" t="s">
        <v>1208</v>
      </c>
      <c r="D97" s="144">
        <v>8.5885503361E10</v>
      </c>
      <c r="E97" s="119"/>
      <c r="F97" s="40" t="s">
        <v>108</v>
      </c>
      <c r="G97" s="55"/>
      <c r="H97" s="55"/>
      <c r="I97" s="55"/>
      <c r="J97" s="119"/>
      <c r="K97" s="119"/>
      <c r="L97" s="55"/>
      <c r="M97" s="55"/>
      <c r="N97" s="55"/>
      <c r="O97" s="55"/>
      <c r="P97" s="55"/>
      <c r="Q97" s="8"/>
      <c r="R97" s="8"/>
      <c r="S97" s="8"/>
      <c r="T97" s="8"/>
      <c r="U97" s="8"/>
      <c r="V97" s="8"/>
      <c r="W97" s="8"/>
      <c r="X97" s="8"/>
      <c r="Y97" s="56"/>
      <c r="Z97" s="56"/>
      <c r="AA97" s="56"/>
      <c r="AB97" s="56"/>
      <c r="AC97" s="56"/>
      <c r="AD97" s="56"/>
    </row>
    <row r="98" ht="26.25" customHeight="1">
      <c r="A98" s="40">
        <v>97.0</v>
      </c>
      <c r="B98" s="49" t="s">
        <v>1230</v>
      </c>
      <c r="C98" s="49" t="s">
        <v>1231</v>
      </c>
      <c r="D98" s="144">
        <v>8.1380524906E10</v>
      </c>
      <c r="E98" s="119"/>
      <c r="F98" s="40" t="s">
        <v>14777</v>
      </c>
      <c r="G98" s="55"/>
      <c r="H98" s="55"/>
      <c r="I98" s="55"/>
      <c r="J98" s="119"/>
      <c r="K98" s="119"/>
      <c r="L98" s="55"/>
      <c r="M98" s="55"/>
      <c r="N98" s="55"/>
      <c r="O98" s="55"/>
      <c r="P98" s="55"/>
      <c r="Q98" s="8"/>
      <c r="R98" s="8"/>
      <c r="S98" s="8"/>
      <c r="T98" s="8"/>
      <c r="U98" s="8"/>
      <c r="V98" s="8"/>
      <c r="W98" s="8"/>
      <c r="X98" s="8"/>
      <c r="Y98" s="56"/>
      <c r="Z98" s="56"/>
      <c r="AA98" s="56"/>
      <c r="AB98" s="56"/>
      <c r="AC98" s="56"/>
      <c r="AD98" s="56"/>
    </row>
    <row r="99" ht="26.25" customHeight="1">
      <c r="A99" s="40">
        <v>98.0</v>
      </c>
      <c r="B99" s="49" t="s">
        <v>1254</v>
      </c>
      <c r="C99" s="49" t="s">
        <v>1255</v>
      </c>
      <c r="D99" s="144">
        <v>8.5883847535E10</v>
      </c>
      <c r="E99" s="119"/>
      <c r="F99" s="40" t="s">
        <v>108</v>
      </c>
      <c r="G99" s="55"/>
      <c r="H99" s="55"/>
      <c r="I99" s="55"/>
      <c r="J99" s="119"/>
      <c r="K99" s="119"/>
      <c r="L99" s="55"/>
      <c r="M99" s="55"/>
      <c r="N99" s="55"/>
      <c r="O99" s="55"/>
      <c r="P99" s="55"/>
      <c r="Q99" s="8"/>
      <c r="R99" s="8"/>
      <c r="S99" s="8"/>
      <c r="T99" s="8"/>
      <c r="U99" s="8"/>
      <c r="V99" s="8"/>
      <c r="W99" s="8"/>
      <c r="X99" s="8"/>
      <c r="Y99" s="56"/>
      <c r="Z99" s="56"/>
      <c r="AA99" s="56"/>
      <c r="AB99" s="56"/>
      <c r="AC99" s="56"/>
      <c r="AD99" s="56"/>
    </row>
    <row r="100" ht="26.25" customHeight="1">
      <c r="A100" s="40">
        <v>99.0</v>
      </c>
      <c r="B100" s="49" t="s">
        <v>1256</v>
      </c>
      <c r="C100" s="49" t="s">
        <v>1257</v>
      </c>
      <c r="D100" s="144">
        <v>8.7824759185E10</v>
      </c>
      <c r="E100" s="119"/>
      <c r="F100" s="40" t="s">
        <v>108</v>
      </c>
      <c r="G100" s="55"/>
      <c r="H100" s="55"/>
      <c r="I100" s="55"/>
      <c r="J100" s="119"/>
      <c r="K100" s="119"/>
      <c r="L100" s="55"/>
      <c r="M100" s="55"/>
      <c r="N100" s="55"/>
      <c r="O100" s="55"/>
      <c r="P100" s="55"/>
      <c r="Q100" s="8"/>
      <c r="R100" s="8"/>
      <c r="S100" s="8"/>
      <c r="T100" s="8"/>
      <c r="U100" s="8"/>
      <c r="V100" s="8"/>
      <c r="W100" s="8"/>
      <c r="X100" s="8"/>
      <c r="Y100" s="56"/>
      <c r="Z100" s="56"/>
      <c r="AA100" s="56"/>
      <c r="AB100" s="56"/>
      <c r="AC100" s="56"/>
      <c r="AD100" s="56"/>
    </row>
    <row r="101" ht="26.25" customHeight="1">
      <c r="A101" s="40">
        <v>100.0</v>
      </c>
      <c r="B101" s="49" t="s">
        <v>1266</v>
      </c>
      <c r="C101" s="49" t="s">
        <v>1267</v>
      </c>
      <c r="D101" s="144">
        <v>8.9604616392E10</v>
      </c>
      <c r="E101" s="119"/>
      <c r="F101" s="40" t="s">
        <v>108</v>
      </c>
      <c r="G101" s="55"/>
      <c r="H101" s="55"/>
      <c r="I101" s="55"/>
      <c r="J101" s="119"/>
      <c r="K101" s="119"/>
      <c r="L101" s="55"/>
      <c r="M101" s="55"/>
      <c r="N101" s="55"/>
      <c r="O101" s="55"/>
      <c r="P101" s="55"/>
      <c r="Q101" s="8"/>
      <c r="R101" s="8"/>
      <c r="S101" s="8"/>
      <c r="T101" s="8"/>
      <c r="U101" s="8"/>
      <c r="V101" s="8"/>
      <c r="W101" s="8"/>
      <c r="X101" s="8"/>
      <c r="Y101" s="56"/>
      <c r="Z101" s="56"/>
      <c r="AA101" s="56"/>
      <c r="AB101" s="56"/>
      <c r="AC101" s="56"/>
      <c r="AD101" s="56"/>
    </row>
    <row r="102" ht="26.25" customHeight="1">
      <c r="A102" s="40">
        <v>101.0</v>
      </c>
      <c r="B102" s="49" t="s">
        <v>1207</v>
      </c>
      <c r="C102" s="49" t="s">
        <v>1272</v>
      </c>
      <c r="D102" s="144">
        <v>8.5885503361E10</v>
      </c>
      <c r="E102" s="119"/>
      <c r="F102" s="40" t="s">
        <v>108</v>
      </c>
      <c r="G102" s="55"/>
      <c r="H102" s="55"/>
      <c r="I102" s="55"/>
      <c r="J102" s="119"/>
      <c r="K102" s="119"/>
      <c r="L102" s="55"/>
      <c r="M102" s="55"/>
      <c r="N102" s="55"/>
      <c r="O102" s="55"/>
      <c r="P102" s="55"/>
      <c r="Q102" s="8"/>
      <c r="R102" s="8"/>
      <c r="S102" s="8"/>
      <c r="T102" s="8"/>
      <c r="U102" s="8"/>
      <c r="V102" s="8"/>
      <c r="W102" s="8"/>
      <c r="X102" s="8"/>
      <c r="Y102" s="56"/>
      <c r="Z102" s="56"/>
      <c r="AA102" s="56"/>
      <c r="AB102" s="56"/>
      <c r="AC102" s="56"/>
      <c r="AD102" s="56"/>
    </row>
    <row r="103" ht="26.25" customHeight="1">
      <c r="A103" s="40">
        <v>102.0</v>
      </c>
      <c r="B103" s="49" t="s">
        <v>1308</v>
      </c>
      <c r="C103" s="49" t="s">
        <v>1309</v>
      </c>
      <c r="D103" s="144">
        <v>8.7738986645E10</v>
      </c>
      <c r="E103" s="119"/>
      <c r="F103" s="40" t="s">
        <v>108</v>
      </c>
      <c r="G103" s="55"/>
      <c r="H103" s="55"/>
      <c r="I103" s="55"/>
      <c r="J103" s="119"/>
      <c r="K103" s="119"/>
      <c r="L103" s="55"/>
      <c r="M103" s="55"/>
      <c r="N103" s="55"/>
      <c r="O103" s="55"/>
      <c r="P103" s="55"/>
      <c r="Q103" s="8"/>
      <c r="R103" s="8"/>
      <c r="S103" s="8"/>
      <c r="T103" s="8"/>
      <c r="U103" s="8"/>
      <c r="V103" s="8"/>
      <c r="W103" s="8"/>
      <c r="X103" s="8"/>
      <c r="Y103" s="56"/>
      <c r="Z103" s="56"/>
      <c r="AA103" s="56"/>
      <c r="AB103" s="56"/>
      <c r="AC103" s="56"/>
      <c r="AD103" s="56"/>
    </row>
    <row r="104" ht="26.25" customHeight="1">
      <c r="A104" s="40">
        <v>103.0</v>
      </c>
      <c r="B104" s="49" t="s">
        <v>1312</v>
      </c>
      <c r="C104" s="49" t="s">
        <v>1313</v>
      </c>
      <c r="D104" s="144">
        <v>8.5375783581E10</v>
      </c>
      <c r="E104" s="119"/>
      <c r="F104" s="40" t="s">
        <v>108</v>
      </c>
      <c r="G104" s="55"/>
      <c r="H104" s="55"/>
      <c r="I104" s="55"/>
      <c r="J104" s="119"/>
      <c r="K104" s="119"/>
      <c r="L104" s="55"/>
      <c r="M104" s="55"/>
      <c r="N104" s="55"/>
      <c r="O104" s="55"/>
      <c r="P104" s="55"/>
      <c r="Q104" s="8"/>
      <c r="R104" s="8"/>
      <c r="S104" s="8"/>
      <c r="T104" s="8"/>
      <c r="U104" s="8"/>
      <c r="V104" s="8"/>
      <c r="W104" s="8"/>
      <c r="X104" s="8"/>
      <c r="Y104" s="56"/>
      <c r="Z104" s="56"/>
      <c r="AA104" s="56"/>
      <c r="AB104" s="56"/>
      <c r="AC104" s="56"/>
      <c r="AD104" s="56"/>
    </row>
    <row r="105" ht="26.25" customHeight="1">
      <c r="A105" s="40">
        <v>104.0</v>
      </c>
      <c r="B105" s="49" t="s">
        <v>1314</v>
      </c>
      <c r="C105" s="49" t="s">
        <v>1315</v>
      </c>
      <c r="D105" s="144">
        <v>8.386617605E10</v>
      </c>
      <c r="E105" s="119"/>
      <c r="F105" s="40" t="s">
        <v>108</v>
      </c>
      <c r="G105" s="55"/>
      <c r="H105" s="55"/>
      <c r="I105" s="55"/>
      <c r="J105" s="119"/>
      <c r="K105" s="119"/>
      <c r="L105" s="55"/>
      <c r="M105" s="55"/>
      <c r="N105" s="55"/>
      <c r="O105" s="55"/>
      <c r="P105" s="55"/>
      <c r="Q105" s="8"/>
      <c r="R105" s="8"/>
      <c r="S105" s="8"/>
      <c r="T105" s="8"/>
      <c r="U105" s="8"/>
      <c r="V105" s="8"/>
      <c r="W105" s="8"/>
      <c r="X105" s="8"/>
      <c r="Y105" s="56"/>
      <c r="Z105" s="56"/>
      <c r="AA105" s="56"/>
      <c r="AB105" s="56"/>
      <c r="AC105" s="56"/>
      <c r="AD105" s="56"/>
    </row>
    <row r="106" ht="26.25" customHeight="1">
      <c r="A106" s="40">
        <v>105.0</v>
      </c>
      <c r="B106" s="49" t="s">
        <v>1339</v>
      </c>
      <c r="C106" s="49" t="s">
        <v>1340</v>
      </c>
      <c r="D106" s="144">
        <v>8.1210443223E10</v>
      </c>
      <c r="E106" s="119"/>
      <c r="F106" s="40" t="s">
        <v>108</v>
      </c>
      <c r="G106" s="55"/>
      <c r="H106" s="55"/>
      <c r="I106" s="55"/>
      <c r="J106" s="119"/>
      <c r="K106" s="119"/>
      <c r="L106" s="55"/>
      <c r="M106" s="55"/>
      <c r="N106" s="55"/>
      <c r="O106" s="55"/>
      <c r="P106" s="55"/>
      <c r="Q106" s="8"/>
      <c r="R106" s="8"/>
      <c r="S106" s="8"/>
      <c r="T106" s="8"/>
      <c r="U106" s="8"/>
      <c r="V106" s="8"/>
      <c r="W106" s="8"/>
      <c r="X106" s="8"/>
      <c r="Y106" s="56"/>
      <c r="Z106" s="56"/>
      <c r="AA106" s="56"/>
      <c r="AB106" s="56"/>
      <c r="AC106" s="56"/>
      <c r="AD106" s="56"/>
    </row>
    <row r="107" ht="26.25" customHeight="1">
      <c r="A107" s="40">
        <v>106.0</v>
      </c>
      <c r="B107" s="49" t="s">
        <v>1562</v>
      </c>
      <c r="C107" s="49" t="s">
        <v>1563</v>
      </c>
      <c r="D107" s="144">
        <v>8.7744477556E10</v>
      </c>
      <c r="E107" s="119"/>
      <c r="F107" s="40" t="s">
        <v>108</v>
      </c>
      <c r="G107" s="55"/>
      <c r="H107" s="55"/>
      <c r="I107" s="55"/>
      <c r="J107" s="119"/>
      <c r="K107" s="119"/>
      <c r="L107" s="55"/>
      <c r="M107" s="55"/>
      <c r="N107" s="55"/>
      <c r="O107" s="55"/>
      <c r="P107" s="55"/>
      <c r="Q107" s="8"/>
      <c r="R107" s="8"/>
      <c r="S107" s="8"/>
      <c r="T107" s="8"/>
      <c r="U107" s="8"/>
      <c r="V107" s="8"/>
      <c r="W107" s="8"/>
      <c r="X107" s="8"/>
      <c r="Y107" s="56"/>
      <c r="Z107" s="56"/>
      <c r="AA107" s="56"/>
      <c r="AB107" s="56"/>
      <c r="AC107" s="56"/>
      <c r="AD107" s="56"/>
    </row>
    <row r="108" ht="26.25" customHeight="1">
      <c r="A108" s="40">
        <v>107.0</v>
      </c>
      <c r="B108" s="49" t="s">
        <v>1581</v>
      </c>
      <c r="C108" s="49" t="s">
        <v>1582</v>
      </c>
      <c r="D108" s="144">
        <v>8.9669438424E10</v>
      </c>
      <c r="E108" s="119"/>
      <c r="F108" s="40" t="s">
        <v>108</v>
      </c>
      <c r="G108" s="55"/>
      <c r="H108" s="55"/>
      <c r="I108" s="55"/>
      <c r="J108" s="119"/>
      <c r="K108" s="119"/>
      <c r="L108" s="55"/>
      <c r="M108" s="55"/>
      <c r="N108" s="55"/>
      <c r="O108" s="55"/>
      <c r="P108" s="55"/>
      <c r="Q108" s="8"/>
      <c r="R108" s="8"/>
      <c r="S108" s="8"/>
      <c r="T108" s="8"/>
      <c r="U108" s="8"/>
      <c r="V108" s="8"/>
      <c r="W108" s="8"/>
      <c r="X108" s="8"/>
      <c r="Y108" s="56"/>
      <c r="Z108" s="56"/>
      <c r="AA108" s="56"/>
      <c r="AB108" s="56"/>
      <c r="AC108" s="56"/>
      <c r="AD108" s="56"/>
    </row>
    <row r="109" ht="26.25" customHeight="1">
      <c r="A109" s="40">
        <v>108.0</v>
      </c>
      <c r="B109" s="49" t="s">
        <v>1583</v>
      </c>
      <c r="C109" s="49" t="s">
        <v>1584</v>
      </c>
      <c r="D109" s="144">
        <v>8.1291969344E10</v>
      </c>
      <c r="E109" s="119"/>
      <c r="F109" s="40" t="s">
        <v>108</v>
      </c>
      <c r="G109" s="55"/>
      <c r="H109" s="55"/>
      <c r="I109" s="55"/>
      <c r="J109" s="119"/>
      <c r="K109" s="119"/>
      <c r="L109" s="55"/>
      <c r="M109" s="55"/>
      <c r="N109" s="55"/>
      <c r="O109" s="55"/>
      <c r="P109" s="55"/>
      <c r="Q109" s="8"/>
      <c r="R109" s="8"/>
      <c r="S109" s="8"/>
      <c r="T109" s="8"/>
      <c r="U109" s="8"/>
      <c r="V109" s="8"/>
      <c r="W109" s="8"/>
      <c r="X109" s="8"/>
      <c r="Y109" s="56"/>
      <c r="Z109" s="56"/>
      <c r="AA109" s="56"/>
      <c r="AB109" s="56"/>
      <c r="AC109" s="56"/>
      <c r="AD109" s="56"/>
    </row>
    <row r="110" ht="26.25" customHeight="1">
      <c r="A110" s="40">
        <v>109.0</v>
      </c>
      <c r="B110" s="49" t="s">
        <v>1594</v>
      </c>
      <c r="C110" s="49" t="s">
        <v>1595</v>
      </c>
      <c r="D110" s="144">
        <v>8.5395698393E10</v>
      </c>
      <c r="E110" s="119"/>
      <c r="F110" s="40" t="s">
        <v>108</v>
      </c>
      <c r="G110" s="55"/>
      <c r="H110" s="55"/>
      <c r="I110" s="55"/>
      <c r="J110" s="119"/>
      <c r="K110" s="119"/>
      <c r="L110" s="55"/>
      <c r="M110" s="55"/>
      <c r="N110" s="55"/>
      <c r="O110" s="55"/>
      <c r="P110" s="55"/>
      <c r="Q110" s="8"/>
      <c r="R110" s="8"/>
      <c r="S110" s="8"/>
      <c r="T110" s="8"/>
      <c r="U110" s="8"/>
      <c r="V110" s="8"/>
      <c r="W110" s="8"/>
      <c r="X110" s="8"/>
      <c r="Y110" s="56"/>
      <c r="Z110" s="56"/>
      <c r="AA110" s="56"/>
      <c r="AB110" s="56"/>
      <c r="AC110" s="56"/>
      <c r="AD110" s="56"/>
    </row>
    <row r="111" ht="26.25" customHeight="1">
      <c r="A111" s="40">
        <v>110.0</v>
      </c>
      <c r="B111" s="49" t="s">
        <v>1608</v>
      </c>
      <c r="C111" s="49" t="s">
        <v>1609</v>
      </c>
      <c r="D111" s="144">
        <v>8.1230751946E10</v>
      </c>
      <c r="E111" s="119"/>
      <c r="F111" s="40" t="s">
        <v>108</v>
      </c>
      <c r="G111" s="55"/>
      <c r="H111" s="55"/>
      <c r="I111" s="55"/>
      <c r="J111" s="119"/>
      <c r="K111" s="119"/>
      <c r="L111" s="55"/>
      <c r="M111" s="55"/>
      <c r="N111" s="55"/>
      <c r="O111" s="55"/>
      <c r="P111" s="55"/>
      <c r="Q111" s="8"/>
      <c r="R111" s="8"/>
      <c r="S111" s="8"/>
      <c r="T111" s="8"/>
      <c r="U111" s="8"/>
      <c r="V111" s="8"/>
      <c r="W111" s="8"/>
      <c r="X111" s="8"/>
      <c r="Y111" s="56"/>
      <c r="Z111" s="56"/>
      <c r="AA111" s="56"/>
      <c r="AB111" s="56"/>
      <c r="AC111" s="56"/>
      <c r="AD111" s="56"/>
    </row>
    <row r="112" ht="26.25" customHeight="1">
      <c r="A112" s="40">
        <v>111.0</v>
      </c>
      <c r="B112" s="49" t="s">
        <v>1612</v>
      </c>
      <c r="C112" s="49" t="s">
        <v>1613</v>
      </c>
      <c r="D112" s="144">
        <v>8.2243491666E10</v>
      </c>
      <c r="E112" s="119"/>
      <c r="F112" s="40" t="s">
        <v>108</v>
      </c>
      <c r="G112" s="55"/>
      <c r="H112" s="55"/>
      <c r="I112" s="55"/>
      <c r="J112" s="119"/>
      <c r="K112" s="119"/>
      <c r="L112" s="55"/>
      <c r="M112" s="55"/>
      <c r="N112" s="55"/>
      <c r="O112" s="55"/>
      <c r="P112" s="55"/>
      <c r="Q112" s="8"/>
      <c r="R112" s="8"/>
      <c r="S112" s="8"/>
      <c r="T112" s="8"/>
      <c r="U112" s="8"/>
      <c r="V112" s="8"/>
      <c r="W112" s="8"/>
      <c r="X112" s="8"/>
      <c r="Y112" s="56"/>
      <c r="Z112" s="56"/>
      <c r="AA112" s="56"/>
      <c r="AB112" s="56"/>
      <c r="AC112" s="56"/>
      <c r="AD112" s="56"/>
    </row>
    <row r="113" ht="26.25" customHeight="1">
      <c r="A113" s="40">
        <v>112.0</v>
      </c>
      <c r="B113" s="49" t="s">
        <v>1646</v>
      </c>
      <c r="C113" s="49" t="s">
        <v>1647</v>
      </c>
      <c r="D113" s="144">
        <v>8.5213866007E10</v>
      </c>
      <c r="E113" s="119"/>
      <c r="F113" s="40" t="s">
        <v>108</v>
      </c>
      <c r="G113" s="55"/>
      <c r="H113" s="55"/>
      <c r="I113" s="55"/>
      <c r="J113" s="119"/>
      <c r="K113" s="119"/>
      <c r="L113" s="55"/>
      <c r="M113" s="55"/>
      <c r="N113" s="55"/>
      <c r="O113" s="55"/>
      <c r="P113" s="55"/>
      <c r="Q113" s="8"/>
      <c r="R113" s="8"/>
      <c r="S113" s="8"/>
      <c r="T113" s="8"/>
      <c r="U113" s="8"/>
      <c r="V113" s="8"/>
      <c r="W113" s="8"/>
      <c r="X113" s="8"/>
      <c r="Y113" s="56"/>
      <c r="Z113" s="56"/>
      <c r="AA113" s="56"/>
      <c r="AB113" s="56"/>
      <c r="AC113" s="56"/>
      <c r="AD113" s="56"/>
    </row>
    <row r="114" ht="26.25" customHeight="1">
      <c r="A114" s="40">
        <v>113.0</v>
      </c>
      <c r="B114" s="49" t="s">
        <v>1684</v>
      </c>
      <c r="C114" s="49" t="s">
        <v>1685</v>
      </c>
      <c r="D114" s="144">
        <v>8.2333183676E10</v>
      </c>
      <c r="E114" s="119"/>
      <c r="F114" s="40" t="s">
        <v>108</v>
      </c>
      <c r="G114" s="55"/>
      <c r="H114" s="55"/>
      <c r="I114" s="55"/>
      <c r="J114" s="119"/>
      <c r="K114" s="119"/>
      <c r="L114" s="55"/>
      <c r="M114" s="55"/>
      <c r="N114" s="55"/>
      <c r="O114" s="55"/>
      <c r="P114" s="55"/>
      <c r="Q114" s="8"/>
      <c r="R114" s="8"/>
      <c r="S114" s="8"/>
      <c r="T114" s="8"/>
      <c r="U114" s="8"/>
      <c r="V114" s="8"/>
      <c r="W114" s="8"/>
      <c r="X114" s="8"/>
      <c r="Y114" s="56"/>
      <c r="Z114" s="56"/>
      <c r="AA114" s="56"/>
      <c r="AB114" s="56"/>
      <c r="AC114" s="56"/>
      <c r="AD114" s="56"/>
    </row>
    <row r="115" ht="26.25" customHeight="1">
      <c r="A115" s="40">
        <v>114.0</v>
      </c>
      <c r="B115" s="49" t="s">
        <v>1695</v>
      </c>
      <c r="C115" s="49" t="s">
        <v>1696</v>
      </c>
      <c r="D115" s="144">
        <v>8.9698129691E10</v>
      </c>
      <c r="E115" s="119"/>
      <c r="F115" s="40" t="s">
        <v>108</v>
      </c>
      <c r="G115" s="55"/>
      <c r="H115" s="55"/>
      <c r="I115" s="55"/>
      <c r="J115" s="119"/>
      <c r="K115" s="119"/>
      <c r="L115" s="55"/>
      <c r="M115" s="55"/>
      <c r="N115" s="55"/>
      <c r="O115" s="55"/>
      <c r="P115" s="55"/>
      <c r="Q115" s="8"/>
      <c r="R115" s="8"/>
      <c r="S115" s="8"/>
      <c r="T115" s="8"/>
      <c r="U115" s="8"/>
      <c r="V115" s="8"/>
      <c r="W115" s="8"/>
      <c r="X115" s="8"/>
      <c r="Y115" s="56"/>
      <c r="Z115" s="56"/>
      <c r="AA115" s="56"/>
      <c r="AB115" s="56"/>
      <c r="AC115" s="56"/>
      <c r="AD115" s="56"/>
    </row>
    <row r="116" ht="26.25" customHeight="1">
      <c r="A116" s="40">
        <v>115.0</v>
      </c>
      <c r="B116" s="55"/>
      <c r="C116" s="49" t="s">
        <v>1860</v>
      </c>
      <c r="D116" s="144">
        <v>8.997113133E9</v>
      </c>
      <c r="E116" s="144">
        <v>8.1320281284E10</v>
      </c>
      <c r="F116" s="40" t="s">
        <v>14778</v>
      </c>
      <c r="G116" s="49" t="s">
        <v>1863</v>
      </c>
      <c r="H116" s="49" t="s">
        <v>1864</v>
      </c>
      <c r="I116" s="55"/>
      <c r="J116" s="119"/>
      <c r="K116" s="116" t="s">
        <v>1865</v>
      </c>
      <c r="L116" s="49" t="s">
        <v>1800</v>
      </c>
      <c r="M116" s="55"/>
      <c r="N116" s="55"/>
      <c r="O116" s="55"/>
      <c r="P116" s="55"/>
      <c r="Q116" s="8"/>
      <c r="R116" s="8"/>
      <c r="S116" s="8"/>
      <c r="T116" s="8"/>
      <c r="U116" s="8"/>
      <c r="V116" s="8"/>
      <c r="W116" s="8"/>
      <c r="X116" s="8"/>
      <c r="Y116" s="56"/>
      <c r="Z116" s="56"/>
      <c r="AA116" s="56"/>
      <c r="AB116" s="56"/>
      <c r="AC116" s="56"/>
      <c r="AD116" s="56"/>
    </row>
    <row r="117" ht="26.25" customHeight="1">
      <c r="A117" s="40">
        <v>116.0</v>
      </c>
      <c r="B117" s="55"/>
      <c r="C117" s="49" t="s">
        <v>1866</v>
      </c>
      <c r="D117" s="119"/>
      <c r="E117" s="119"/>
      <c r="F117" s="40" t="s">
        <v>14779</v>
      </c>
      <c r="G117" s="55"/>
      <c r="H117" s="55"/>
      <c r="I117" s="55"/>
      <c r="J117" s="119"/>
      <c r="K117" s="119"/>
      <c r="L117" s="55"/>
      <c r="M117" s="55"/>
      <c r="N117" s="55"/>
      <c r="O117" s="55"/>
      <c r="P117" s="55"/>
      <c r="Q117" s="8"/>
      <c r="R117" s="8"/>
      <c r="S117" s="8"/>
      <c r="T117" s="8"/>
      <c r="U117" s="8"/>
      <c r="V117" s="8"/>
      <c r="W117" s="8"/>
      <c r="X117" s="8"/>
      <c r="Y117" s="56"/>
      <c r="Z117" s="56"/>
      <c r="AA117" s="56"/>
      <c r="AB117" s="56"/>
      <c r="AC117" s="56"/>
      <c r="AD117" s="56"/>
    </row>
    <row r="118" ht="26.25" customHeight="1">
      <c r="A118" s="40">
        <v>117.0</v>
      </c>
      <c r="B118" s="55"/>
      <c r="C118" s="49" t="s">
        <v>1881</v>
      </c>
      <c r="D118" s="119"/>
      <c r="E118" s="119"/>
      <c r="F118" s="40" t="s">
        <v>14780</v>
      </c>
      <c r="G118" s="55"/>
      <c r="H118" s="55"/>
      <c r="I118" s="55"/>
      <c r="J118" s="119"/>
      <c r="K118" s="119"/>
      <c r="L118" s="55"/>
      <c r="M118" s="55"/>
      <c r="N118" s="55"/>
      <c r="O118" s="55"/>
      <c r="P118" s="55"/>
      <c r="Q118" s="8" t="s">
        <v>1800</v>
      </c>
      <c r="R118" s="8"/>
      <c r="S118" s="8"/>
      <c r="T118" s="8"/>
      <c r="U118" s="8"/>
      <c r="V118" s="8"/>
      <c r="W118" s="8"/>
      <c r="X118" s="8"/>
      <c r="Y118" s="56"/>
      <c r="Z118" s="56"/>
      <c r="AA118" s="56"/>
      <c r="AB118" s="56"/>
      <c r="AC118" s="56"/>
      <c r="AD118" s="56"/>
    </row>
    <row r="119" ht="26.25" customHeight="1">
      <c r="A119" s="40">
        <v>118.0</v>
      </c>
      <c r="B119" s="55"/>
      <c r="C119" s="49" t="s">
        <v>1884</v>
      </c>
      <c r="D119" s="119"/>
      <c r="E119" s="119"/>
      <c r="F119" s="40" t="s">
        <v>14781</v>
      </c>
      <c r="G119" s="55"/>
      <c r="H119" s="55"/>
      <c r="I119" s="55"/>
      <c r="J119" s="119"/>
      <c r="K119" s="119"/>
      <c r="L119" s="55"/>
      <c r="M119" s="55"/>
      <c r="N119" s="55"/>
      <c r="O119" s="55"/>
      <c r="P119" s="55"/>
      <c r="Q119" s="8"/>
      <c r="R119" s="8"/>
      <c r="S119" s="8"/>
      <c r="T119" s="8"/>
      <c r="U119" s="8"/>
      <c r="V119" s="8"/>
      <c r="W119" s="8"/>
      <c r="X119" s="8"/>
      <c r="Y119" s="56"/>
      <c r="Z119" s="56"/>
      <c r="AA119" s="56"/>
      <c r="AB119" s="56"/>
      <c r="AC119" s="56"/>
      <c r="AD119" s="56"/>
    </row>
    <row r="120" ht="26.25" customHeight="1">
      <c r="A120" s="40">
        <v>119.0</v>
      </c>
      <c r="B120" s="55"/>
      <c r="C120" s="49" t="s">
        <v>1892</v>
      </c>
      <c r="D120" s="119"/>
      <c r="E120" s="119"/>
      <c r="F120" s="40" t="s">
        <v>14782</v>
      </c>
      <c r="G120" s="55"/>
      <c r="H120" s="55"/>
      <c r="I120" s="55"/>
      <c r="J120" s="119"/>
      <c r="K120" s="119"/>
      <c r="L120" s="55"/>
      <c r="M120" s="55"/>
      <c r="N120" s="55"/>
      <c r="O120" s="55"/>
      <c r="P120" s="55"/>
      <c r="Q120" s="8"/>
      <c r="R120" s="8"/>
      <c r="S120" s="8"/>
      <c r="T120" s="8"/>
      <c r="U120" s="8"/>
      <c r="V120" s="8"/>
      <c r="W120" s="8"/>
      <c r="X120" s="8"/>
      <c r="Y120" s="56"/>
      <c r="Z120" s="56"/>
      <c r="AA120" s="56"/>
      <c r="AB120" s="56"/>
      <c r="AC120" s="56"/>
      <c r="AD120" s="56"/>
    </row>
    <row r="121" ht="26.25" customHeight="1">
      <c r="A121" s="40">
        <v>120.0</v>
      </c>
      <c r="B121" s="49" t="s">
        <v>911</v>
      </c>
      <c r="C121" s="49" t="s">
        <v>912</v>
      </c>
      <c r="D121" s="53">
        <v>8.1283173071E10</v>
      </c>
      <c r="E121" s="53">
        <v>8.1283173071E10</v>
      </c>
      <c r="F121" s="40" t="s">
        <v>108</v>
      </c>
      <c r="G121" s="49" t="s">
        <v>14783</v>
      </c>
      <c r="H121" s="49" t="s">
        <v>14784</v>
      </c>
      <c r="I121" s="49" t="s">
        <v>167</v>
      </c>
      <c r="J121" s="116" t="s">
        <v>14785</v>
      </c>
      <c r="K121" s="116" t="s">
        <v>14786</v>
      </c>
      <c r="L121" s="49" t="s">
        <v>593</v>
      </c>
      <c r="M121" s="49" t="s">
        <v>14787</v>
      </c>
      <c r="N121" s="49"/>
      <c r="O121" s="49"/>
      <c r="P121" s="49"/>
      <c r="Q121" s="8"/>
      <c r="R121" s="8"/>
      <c r="S121" s="8"/>
      <c r="T121" s="8"/>
      <c r="U121" s="8"/>
      <c r="V121" s="8"/>
      <c r="W121" s="8"/>
      <c r="X121" s="8"/>
      <c r="Y121" s="56"/>
      <c r="Z121" s="56"/>
      <c r="AA121" s="56"/>
      <c r="AB121" s="56"/>
      <c r="AC121" s="56"/>
      <c r="AD121" s="56"/>
    </row>
    <row r="122" ht="26.25" customHeight="1">
      <c r="A122" s="40">
        <v>121.0</v>
      </c>
      <c r="B122" s="55"/>
      <c r="C122" s="49" t="s">
        <v>1953</v>
      </c>
      <c r="D122" s="119"/>
      <c r="E122" s="119"/>
      <c r="F122" s="40" t="s">
        <v>14782</v>
      </c>
      <c r="G122" s="55"/>
      <c r="H122" s="55"/>
      <c r="I122" s="55"/>
      <c r="J122" s="119"/>
      <c r="K122" s="119"/>
      <c r="L122" s="55"/>
      <c r="M122" s="55"/>
      <c r="N122" s="55"/>
      <c r="O122" s="55"/>
      <c r="P122" s="55"/>
      <c r="Q122" s="8"/>
      <c r="R122" s="8"/>
      <c r="S122" s="8"/>
      <c r="T122" s="8"/>
      <c r="U122" s="8"/>
      <c r="V122" s="8"/>
      <c r="W122" s="8"/>
      <c r="X122" s="8"/>
      <c r="Y122" s="56"/>
      <c r="Z122" s="56"/>
      <c r="AA122" s="56"/>
      <c r="AB122" s="56"/>
      <c r="AC122" s="56"/>
      <c r="AD122" s="56"/>
    </row>
    <row r="123" ht="26.25" customHeight="1">
      <c r="A123" s="40">
        <v>122.0</v>
      </c>
      <c r="B123" s="55"/>
      <c r="C123" s="49" t="s">
        <v>1957</v>
      </c>
      <c r="D123" s="119"/>
      <c r="E123" s="119"/>
      <c r="F123" s="40" t="s">
        <v>14782</v>
      </c>
      <c r="G123" s="55"/>
      <c r="H123" s="55"/>
      <c r="I123" s="55"/>
      <c r="J123" s="119"/>
      <c r="K123" s="119"/>
      <c r="L123" s="55"/>
      <c r="M123" s="55"/>
      <c r="N123" s="55"/>
      <c r="O123" s="55"/>
      <c r="P123" s="55"/>
      <c r="Q123" s="8"/>
      <c r="R123" s="8"/>
      <c r="S123" s="8"/>
      <c r="T123" s="8"/>
      <c r="U123" s="8"/>
      <c r="V123" s="8"/>
      <c r="W123" s="8"/>
      <c r="X123" s="8"/>
      <c r="Y123" s="56"/>
      <c r="Z123" s="56"/>
      <c r="AA123" s="56"/>
      <c r="AB123" s="56"/>
      <c r="AC123" s="56"/>
      <c r="AD123" s="56"/>
    </row>
    <row r="124" ht="26.25" customHeight="1">
      <c r="A124" s="40">
        <v>123.0</v>
      </c>
      <c r="B124" s="55"/>
      <c r="C124" s="49" t="s">
        <v>1960</v>
      </c>
      <c r="D124" s="119"/>
      <c r="E124" s="119"/>
      <c r="F124" s="40" t="s">
        <v>14788</v>
      </c>
      <c r="G124" s="55"/>
      <c r="H124" s="55"/>
      <c r="I124" s="55"/>
      <c r="J124" s="119"/>
      <c r="K124" s="119"/>
      <c r="L124" s="55"/>
      <c r="M124" s="55"/>
      <c r="N124" s="55"/>
      <c r="O124" s="55"/>
      <c r="P124" s="55"/>
      <c r="Q124" s="8"/>
      <c r="R124" s="8"/>
      <c r="S124" s="8"/>
      <c r="T124" s="8"/>
      <c r="U124" s="8"/>
      <c r="V124" s="8"/>
      <c r="W124" s="8"/>
      <c r="X124" s="8"/>
      <c r="Y124" s="56"/>
      <c r="Z124" s="56"/>
      <c r="AA124" s="56"/>
      <c r="AB124" s="56"/>
      <c r="AC124" s="56"/>
      <c r="AD124" s="56"/>
    </row>
    <row r="125" ht="26.25" customHeight="1">
      <c r="A125" s="40">
        <v>124.0</v>
      </c>
      <c r="B125" s="55"/>
      <c r="C125" s="49" t="s">
        <v>1962</v>
      </c>
      <c r="D125" s="119"/>
      <c r="E125" s="119"/>
      <c r="F125" s="40" t="s">
        <v>14779</v>
      </c>
      <c r="G125" s="55"/>
      <c r="H125" s="55"/>
      <c r="I125" s="55"/>
      <c r="J125" s="119"/>
      <c r="K125" s="119"/>
      <c r="L125" s="55"/>
      <c r="M125" s="55"/>
      <c r="N125" s="55"/>
      <c r="O125" s="55"/>
      <c r="P125" s="55"/>
      <c r="Q125" s="8"/>
      <c r="R125" s="8"/>
      <c r="S125" s="8"/>
      <c r="T125" s="8"/>
      <c r="U125" s="8"/>
      <c r="V125" s="8"/>
      <c r="W125" s="8"/>
      <c r="X125" s="8"/>
      <c r="Y125" s="56"/>
      <c r="Z125" s="56"/>
      <c r="AA125" s="56"/>
      <c r="AB125" s="56"/>
      <c r="AC125" s="56"/>
      <c r="AD125" s="56"/>
    </row>
    <row r="126" ht="26.25" customHeight="1">
      <c r="A126" s="40">
        <v>125.0</v>
      </c>
      <c r="B126" s="55"/>
      <c r="C126" s="49" t="s">
        <v>1965</v>
      </c>
      <c r="D126" s="119"/>
      <c r="E126" s="119"/>
      <c r="F126" s="40" t="s">
        <v>14789</v>
      </c>
      <c r="G126" s="55"/>
      <c r="H126" s="55"/>
      <c r="I126" s="55"/>
      <c r="J126" s="119"/>
      <c r="K126" s="119"/>
      <c r="L126" s="55"/>
      <c r="M126" s="55"/>
      <c r="N126" s="55"/>
      <c r="O126" s="55"/>
      <c r="P126" s="55"/>
      <c r="Q126" s="8"/>
      <c r="R126" s="8"/>
      <c r="S126" s="8"/>
      <c r="T126" s="8"/>
      <c r="U126" s="8"/>
      <c r="V126" s="8"/>
      <c r="W126" s="8"/>
      <c r="X126" s="8"/>
      <c r="Y126" s="56"/>
      <c r="Z126" s="56"/>
      <c r="AA126" s="56"/>
      <c r="AB126" s="56"/>
      <c r="AC126" s="56"/>
      <c r="AD126" s="56"/>
    </row>
    <row r="127" ht="26.25" customHeight="1">
      <c r="A127" s="40">
        <v>126.0</v>
      </c>
      <c r="B127" s="55"/>
      <c r="C127" s="49" t="s">
        <v>1979</v>
      </c>
      <c r="D127" s="119"/>
      <c r="E127" s="119"/>
      <c r="F127" s="40" t="s">
        <v>14779</v>
      </c>
      <c r="G127" s="55"/>
      <c r="H127" s="55"/>
      <c r="I127" s="55"/>
      <c r="J127" s="119"/>
      <c r="K127" s="119"/>
      <c r="L127" s="55"/>
      <c r="M127" s="55"/>
      <c r="N127" s="55"/>
      <c r="O127" s="55"/>
      <c r="P127" s="55"/>
      <c r="Q127" s="8"/>
      <c r="R127" s="8"/>
      <c r="S127" s="8"/>
      <c r="T127" s="8"/>
      <c r="U127" s="8"/>
      <c r="V127" s="8"/>
      <c r="W127" s="8"/>
      <c r="X127" s="8"/>
      <c r="Y127" s="56"/>
      <c r="Z127" s="56"/>
      <c r="AA127" s="56"/>
      <c r="AB127" s="56"/>
      <c r="AC127" s="56"/>
      <c r="AD127" s="56"/>
    </row>
    <row r="128" ht="26.25" customHeight="1">
      <c r="A128" s="40">
        <v>127.0</v>
      </c>
      <c r="B128" s="55"/>
      <c r="C128" s="49" t="s">
        <v>1982</v>
      </c>
      <c r="D128" s="119"/>
      <c r="E128" s="119"/>
      <c r="F128" s="40" t="s">
        <v>14782</v>
      </c>
      <c r="G128" s="55"/>
      <c r="H128" s="55"/>
      <c r="I128" s="55"/>
      <c r="J128" s="119"/>
      <c r="K128" s="119"/>
      <c r="L128" s="55"/>
      <c r="M128" s="55"/>
      <c r="N128" s="55"/>
      <c r="O128" s="55"/>
      <c r="P128" s="55"/>
      <c r="Q128" s="8"/>
      <c r="R128" s="8"/>
      <c r="S128" s="8"/>
      <c r="T128" s="8"/>
      <c r="U128" s="8"/>
      <c r="V128" s="8"/>
      <c r="W128" s="8"/>
      <c r="X128" s="8"/>
      <c r="Y128" s="56"/>
      <c r="Z128" s="56"/>
      <c r="AA128" s="56"/>
      <c r="AB128" s="56"/>
      <c r="AC128" s="56"/>
      <c r="AD128" s="56"/>
    </row>
    <row r="129" ht="26.25" customHeight="1">
      <c r="A129" s="40">
        <v>128.0</v>
      </c>
      <c r="B129" s="55"/>
      <c r="C129" s="49" t="s">
        <v>1986</v>
      </c>
      <c r="D129" s="119"/>
      <c r="E129" s="119"/>
      <c r="F129" s="40" t="s">
        <v>14782</v>
      </c>
      <c r="G129" s="55"/>
      <c r="H129" s="55"/>
      <c r="I129" s="55"/>
      <c r="J129" s="119"/>
      <c r="K129" s="119"/>
      <c r="L129" s="55"/>
      <c r="M129" s="55"/>
      <c r="N129" s="55"/>
      <c r="O129" s="55"/>
      <c r="P129" s="55"/>
      <c r="Q129" s="8"/>
      <c r="R129" s="8"/>
      <c r="S129" s="8"/>
      <c r="T129" s="8"/>
      <c r="U129" s="8"/>
      <c r="V129" s="8"/>
      <c r="W129" s="8"/>
      <c r="X129" s="8"/>
      <c r="Y129" s="56"/>
      <c r="Z129" s="56"/>
      <c r="AA129" s="56"/>
      <c r="AB129" s="56"/>
      <c r="AC129" s="56"/>
      <c r="AD129" s="56"/>
    </row>
    <row r="130" ht="26.25" customHeight="1">
      <c r="A130" s="40">
        <v>129.0</v>
      </c>
      <c r="B130" s="55"/>
      <c r="C130" s="49" t="s">
        <v>1990</v>
      </c>
      <c r="D130" s="119"/>
      <c r="E130" s="119"/>
      <c r="F130" s="40" t="s">
        <v>14779</v>
      </c>
      <c r="G130" s="55"/>
      <c r="H130" s="55"/>
      <c r="I130" s="55"/>
      <c r="J130" s="119"/>
      <c r="K130" s="119"/>
      <c r="L130" s="55"/>
      <c r="M130" s="55"/>
      <c r="N130" s="55"/>
      <c r="O130" s="55"/>
      <c r="P130" s="55"/>
      <c r="Q130" s="8"/>
      <c r="R130" s="8"/>
      <c r="S130" s="8"/>
      <c r="T130" s="8"/>
      <c r="U130" s="8"/>
      <c r="V130" s="8"/>
      <c r="W130" s="8"/>
      <c r="X130" s="8"/>
      <c r="Y130" s="56"/>
      <c r="Z130" s="56"/>
      <c r="AA130" s="56"/>
      <c r="AB130" s="56"/>
      <c r="AC130" s="56"/>
      <c r="AD130" s="56"/>
    </row>
    <row r="131" ht="26.25" customHeight="1">
      <c r="A131" s="40">
        <v>130.0</v>
      </c>
      <c r="B131" s="55"/>
      <c r="C131" s="49" t="s">
        <v>1998</v>
      </c>
      <c r="D131" s="119"/>
      <c r="E131" s="119"/>
      <c r="F131" s="40" t="s">
        <v>14782</v>
      </c>
      <c r="G131" s="55"/>
      <c r="H131" s="55"/>
      <c r="I131" s="55"/>
      <c r="J131" s="119"/>
      <c r="K131" s="119"/>
      <c r="L131" s="55"/>
      <c r="M131" s="55"/>
      <c r="N131" s="55"/>
      <c r="O131" s="55"/>
      <c r="P131" s="55"/>
      <c r="Q131" s="8"/>
      <c r="R131" s="8"/>
      <c r="S131" s="8"/>
      <c r="T131" s="8"/>
      <c r="U131" s="8"/>
      <c r="V131" s="8"/>
      <c r="W131" s="8"/>
      <c r="X131" s="8"/>
      <c r="Y131" s="56"/>
      <c r="Z131" s="56"/>
      <c r="AA131" s="56"/>
      <c r="AB131" s="56"/>
      <c r="AC131" s="56"/>
      <c r="AD131" s="56"/>
    </row>
    <row r="132" ht="26.25" customHeight="1">
      <c r="A132" s="40">
        <v>131.0</v>
      </c>
      <c r="B132" s="55"/>
      <c r="C132" s="49" t="s">
        <v>2012</v>
      </c>
      <c r="D132" s="119"/>
      <c r="E132" s="119"/>
      <c r="F132" s="40" t="s">
        <v>14779</v>
      </c>
      <c r="G132" s="55"/>
      <c r="H132" s="55"/>
      <c r="I132" s="55"/>
      <c r="J132" s="119"/>
      <c r="K132" s="119"/>
      <c r="L132" s="55"/>
      <c r="M132" s="55"/>
      <c r="N132" s="55"/>
      <c r="O132" s="55"/>
      <c r="P132" s="55"/>
      <c r="Q132" s="8"/>
      <c r="R132" s="8"/>
      <c r="S132" s="8"/>
      <c r="T132" s="8"/>
      <c r="U132" s="8"/>
      <c r="V132" s="8"/>
      <c r="W132" s="8"/>
      <c r="X132" s="8"/>
      <c r="Y132" s="56"/>
      <c r="Z132" s="56"/>
      <c r="AA132" s="56"/>
      <c r="AB132" s="56"/>
      <c r="AC132" s="56"/>
      <c r="AD132" s="56"/>
    </row>
    <row r="133" ht="26.25" customHeight="1">
      <c r="A133" s="40">
        <v>132.0</v>
      </c>
      <c r="B133" s="55"/>
      <c r="C133" s="49" t="s">
        <v>2022</v>
      </c>
      <c r="D133" s="119"/>
      <c r="E133" s="119"/>
      <c r="F133" s="40" t="s">
        <v>14782</v>
      </c>
      <c r="G133" s="55"/>
      <c r="H133" s="55"/>
      <c r="I133" s="55"/>
      <c r="J133" s="119"/>
      <c r="K133" s="119"/>
      <c r="L133" s="55"/>
      <c r="M133" s="55"/>
      <c r="N133" s="55"/>
      <c r="O133" s="55"/>
      <c r="P133" s="55"/>
      <c r="Q133" s="8"/>
      <c r="R133" s="8"/>
      <c r="S133" s="8"/>
      <c r="T133" s="8"/>
      <c r="U133" s="8"/>
      <c r="V133" s="8"/>
      <c r="W133" s="8"/>
      <c r="X133" s="8"/>
      <c r="Y133" s="56"/>
      <c r="Z133" s="56"/>
      <c r="AA133" s="56"/>
      <c r="AB133" s="56"/>
      <c r="AC133" s="56"/>
      <c r="AD133" s="56"/>
    </row>
    <row r="134" ht="26.25" customHeight="1">
      <c r="A134" s="40">
        <v>133.0</v>
      </c>
      <c r="B134" s="55"/>
      <c r="C134" s="49" t="s">
        <v>2039</v>
      </c>
      <c r="D134" s="119"/>
      <c r="E134" s="119"/>
      <c r="F134" s="40" t="s">
        <v>14790</v>
      </c>
      <c r="G134" s="55"/>
      <c r="H134" s="55"/>
      <c r="I134" s="55"/>
      <c r="J134" s="119"/>
      <c r="K134" s="119"/>
      <c r="L134" s="55"/>
      <c r="M134" s="55"/>
      <c r="N134" s="55"/>
      <c r="O134" s="55"/>
      <c r="P134" s="55"/>
      <c r="Q134" s="8"/>
      <c r="R134" s="8"/>
      <c r="S134" s="8"/>
      <c r="T134" s="8"/>
      <c r="U134" s="8"/>
      <c r="V134" s="8"/>
      <c r="W134" s="8"/>
      <c r="X134" s="8"/>
      <c r="Y134" s="56"/>
      <c r="Z134" s="56"/>
      <c r="AA134" s="56"/>
      <c r="AB134" s="56"/>
      <c r="AC134" s="56"/>
      <c r="AD134" s="56"/>
    </row>
    <row r="135" ht="26.25" customHeight="1">
      <c r="A135" s="40">
        <v>134.0</v>
      </c>
      <c r="B135" s="55"/>
      <c r="C135" s="49" t="s">
        <v>2054</v>
      </c>
      <c r="D135" s="119"/>
      <c r="E135" s="119"/>
      <c r="F135" s="40" t="s">
        <v>14791</v>
      </c>
      <c r="G135" s="55"/>
      <c r="H135" s="55"/>
      <c r="I135" s="55"/>
      <c r="J135" s="119"/>
      <c r="K135" s="119"/>
      <c r="L135" s="55"/>
      <c r="M135" s="55"/>
      <c r="N135" s="55"/>
      <c r="O135" s="55"/>
      <c r="P135" s="55"/>
      <c r="Q135" s="8"/>
      <c r="R135" s="8"/>
      <c r="S135" s="8"/>
      <c r="T135" s="8"/>
      <c r="U135" s="8"/>
      <c r="V135" s="8"/>
      <c r="W135" s="8"/>
      <c r="X135" s="8"/>
      <c r="Y135" s="56"/>
      <c r="Z135" s="56"/>
      <c r="AA135" s="56"/>
      <c r="AB135" s="56"/>
      <c r="AC135" s="56"/>
      <c r="AD135" s="56"/>
    </row>
    <row r="136" ht="26.25" customHeight="1">
      <c r="A136" s="40">
        <v>135.0</v>
      </c>
      <c r="B136" s="55"/>
      <c r="C136" s="49" t="s">
        <v>2065</v>
      </c>
      <c r="D136" s="119"/>
      <c r="E136" s="119"/>
      <c r="F136" s="40" t="s">
        <v>14792</v>
      </c>
      <c r="G136" s="55"/>
      <c r="H136" s="55"/>
      <c r="I136" s="55"/>
      <c r="J136" s="119"/>
      <c r="K136" s="119"/>
      <c r="L136" s="55"/>
      <c r="M136" s="55"/>
      <c r="N136" s="55"/>
      <c r="O136" s="55"/>
      <c r="P136" s="55"/>
      <c r="Q136" s="8"/>
      <c r="R136" s="8"/>
      <c r="S136" s="8"/>
      <c r="T136" s="8"/>
      <c r="U136" s="8"/>
      <c r="V136" s="8"/>
      <c r="W136" s="8"/>
      <c r="X136" s="8"/>
      <c r="Y136" s="56"/>
      <c r="Z136" s="56"/>
      <c r="AA136" s="56"/>
      <c r="AB136" s="56"/>
      <c r="AC136" s="56"/>
      <c r="AD136" s="56"/>
    </row>
    <row r="137" ht="26.25" customHeight="1">
      <c r="A137" s="40">
        <v>136.0</v>
      </c>
      <c r="B137" s="55"/>
      <c r="C137" s="49" t="s">
        <v>2069</v>
      </c>
      <c r="D137" s="119"/>
      <c r="E137" s="119"/>
      <c r="F137" s="40" t="s">
        <v>14793</v>
      </c>
      <c r="G137" s="55"/>
      <c r="H137" s="55"/>
      <c r="I137" s="55"/>
      <c r="J137" s="119"/>
      <c r="K137" s="119"/>
      <c r="L137" s="55"/>
      <c r="M137" s="55"/>
      <c r="N137" s="55"/>
      <c r="O137" s="55"/>
      <c r="P137" s="55"/>
      <c r="Q137" s="8"/>
      <c r="R137" s="8"/>
      <c r="S137" s="8"/>
      <c r="T137" s="8"/>
      <c r="U137" s="8"/>
      <c r="V137" s="8"/>
      <c r="W137" s="8"/>
      <c r="X137" s="8"/>
      <c r="Y137" s="56"/>
      <c r="Z137" s="56"/>
      <c r="AA137" s="56"/>
      <c r="AB137" s="56"/>
      <c r="AC137" s="56"/>
      <c r="AD137" s="56"/>
    </row>
    <row r="138" ht="26.25" customHeight="1">
      <c r="A138" s="40">
        <v>137.0</v>
      </c>
      <c r="B138" s="55"/>
      <c r="C138" s="49" t="s">
        <v>2076</v>
      </c>
      <c r="D138" s="119"/>
      <c r="E138" s="119"/>
      <c r="F138" s="40" t="s">
        <v>14779</v>
      </c>
      <c r="G138" s="55"/>
      <c r="H138" s="55"/>
      <c r="I138" s="55"/>
      <c r="J138" s="119"/>
      <c r="K138" s="119"/>
      <c r="L138" s="55"/>
      <c r="M138" s="55"/>
      <c r="N138" s="55"/>
      <c r="O138" s="55"/>
      <c r="P138" s="55"/>
      <c r="Q138" s="8"/>
      <c r="R138" s="8"/>
      <c r="S138" s="8"/>
      <c r="T138" s="8"/>
      <c r="U138" s="8"/>
      <c r="V138" s="8"/>
      <c r="W138" s="8"/>
      <c r="X138" s="8"/>
      <c r="Y138" s="56"/>
      <c r="Z138" s="56"/>
      <c r="AA138" s="56"/>
      <c r="AB138" s="56"/>
      <c r="AC138" s="56"/>
      <c r="AD138" s="56"/>
    </row>
    <row r="139" ht="26.25" customHeight="1">
      <c r="A139" s="40">
        <v>138.0</v>
      </c>
      <c r="B139" s="55"/>
      <c r="C139" s="49" t="s">
        <v>2153</v>
      </c>
      <c r="D139" s="119"/>
      <c r="E139" s="119"/>
      <c r="F139" s="40" t="s">
        <v>14794</v>
      </c>
      <c r="G139" s="55"/>
      <c r="H139" s="55"/>
      <c r="I139" s="55"/>
      <c r="J139" s="119"/>
      <c r="K139" s="119"/>
      <c r="L139" s="55"/>
      <c r="M139" s="55"/>
      <c r="N139" s="55"/>
      <c r="O139" s="55"/>
      <c r="P139" s="55"/>
      <c r="Q139" s="8"/>
      <c r="R139" s="8"/>
      <c r="S139" s="8"/>
      <c r="T139" s="8"/>
      <c r="U139" s="8"/>
      <c r="V139" s="8"/>
      <c r="W139" s="8"/>
      <c r="X139" s="8"/>
      <c r="Y139" s="56"/>
      <c r="Z139" s="56"/>
      <c r="AA139" s="56"/>
      <c r="AB139" s="56"/>
      <c r="AC139" s="56"/>
      <c r="AD139" s="56"/>
    </row>
    <row r="140" ht="26.25" customHeight="1">
      <c r="A140" s="40">
        <v>139.0</v>
      </c>
      <c r="B140" s="55"/>
      <c r="C140" s="49" t="s">
        <v>2160</v>
      </c>
      <c r="D140" s="119"/>
      <c r="E140" s="119"/>
      <c r="F140" s="40" t="s">
        <v>14779</v>
      </c>
      <c r="G140" s="55"/>
      <c r="H140" s="55"/>
      <c r="I140" s="55"/>
      <c r="J140" s="119"/>
      <c r="K140" s="119"/>
      <c r="L140" s="55"/>
      <c r="M140" s="55"/>
      <c r="N140" s="55"/>
      <c r="O140" s="55"/>
      <c r="P140" s="55"/>
      <c r="Q140" s="8"/>
      <c r="R140" s="8"/>
      <c r="S140" s="8"/>
      <c r="T140" s="8"/>
      <c r="U140" s="8"/>
      <c r="V140" s="8"/>
      <c r="W140" s="8"/>
      <c r="X140" s="8"/>
      <c r="Y140" s="56"/>
      <c r="Z140" s="56"/>
      <c r="AA140" s="56"/>
      <c r="AB140" s="56"/>
      <c r="AC140" s="56"/>
      <c r="AD140" s="56"/>
    </row>
    <row r="141" ht="26.25" customHeight="1">
      <c r="A141" s="40">
        <v>140.0</v>
      </c>
      <c r="B141" s="55"/>
      <c r="C141" s="49" t="s">
        <v>2170</v>
      </c>
      <c r="D141" s="119"/>
      <c r="E141" s="119"/>
      <c r="F141" s="40" t="s">
        <v>14779</v>
      </c>
      <c r="G141" s="55"/>
      <c r="H141" s="55"/>
      <c r="I141" s="55"/>
      <c r="J141" s="119"/>
      <c r="K141" s="119"/>
      <c r="L141" s="55"/>
      <c r="M141" s="55"/>
      <c r="N141" s="55"/>
      <c r="O141" s="55"/>
      <c r="P141" s="55"/>
      <c r="Q141" s="8"/>
      <c r="R141" s="8"/>
      <c r="S141" s="8"/>
      <c r="T141" s="8"/>
      <c r="U141" s="8"/>
      <c r="V141" s="8"/>
      <c r="W141" s="8"/>
      <c r="X141" s="8"/>
      <c r="Y141" s="56"/>
      <c r="Z141" s="56"/>
      <c r="AA141" s="56"/>
      <c r="AB141" s="56"/>
      <c r="AC141" s="56"/>
      <c r="AD141" s="56"/>
    </row>
    <row r="142" ht="26.25" customHeight="1">
      <c r="A142" s="40">
        <v>141.0</v>
      </c>
      <c r="B142" s="55"/>
      <c r="C142" s="49" t="s">
        <v>2193</v>
      </c>
      <c r="D142" s="119"/>
      <c r="E142" s="119"/>
      <c r="F142" s="40" t="s">
        <v>14781</v>
      </c>
      <c r="G142" s="55"/>
      <c r="H142" s="55"/>
      <c r="I142" s="55"/>
      <c r="J142" s="119"/>
      <c r="K142" s="119"/>
      <c r="L142" s="55"/>
      <c r="M142" s="55"/>
      <c r="N142" s="55"/>
      <c r="O142" s="55"/>
      <c r="P142" s="55"/>
      <c r="Q142" s="8"/>
      <c r="R142" s="8"/>
      <c r="S142" s="8"/>
      <c r="T142" s="8"/>
      <c r="U142" s="8"/>
      <c r="V142" s="8"/>
      <c r="W142" s="8"/>
      <c r="X142" s="8"/>
      <c r="Y142" s="56"/>
      <c r="Z142" s="56"/>
      <c r="AA142" s="56"/>
      <c r="AB142" s="56"/>
      <c r="AC142" s="56"/>
      <c r="AD142" s="56"/>
    </row>
    <row r="143" ht="26.25" customHeight="1">
      <c r="A143" s="40">
        <v>142.0</v>
      </c>
      <c r="B143" s="55"/>
      <c r="C143" s="49" t="s">
        <v>2197</v>
      </c>
      <c r="D143" s="119"/>
      <c r="E143" s="119"/>
      <c r="F143" s="40" t="s">
        <v>14782</v>
      </c>
      <c r="G143" s="55"/>
      <c r="H143" s="55"/>
      <c r="I143" s="55"/>
      <c r="J143" s="119"/>
      <c r="K143" s="119"/>
      <c r="L143" s="55"/>
      <c r="M143" s="55"/>
      <c r="N143" s="55"/>
      <c r="O143" s="55"/>
      <c r="P143" s="55"/>
      <c r="Q143" s="8"/>
      <c r="R143" s="8"/>
      <c r="S143" s="8"/>
      <c r="T143" s="8"/>
      <c r="U143" s="8"/>
      <c r="V143" s="8"/>
      <c r="W143" s="8"/>
      <c r="X143" s="8"/>
      <c r="Y143" s="56"/>
      <c r="Z143" s="56"/>
      <c r="AA143" s="56"/>
      <c r="AB143" s="56"/>
      <c r="AC143" s="56"/>
      <c r="AD143" s="56"/>
    </row>
    <row r="144" ht="26.25" customHeight="1">
      <c r="A144" s="40">
        <v>143.0</v>
      </c>
      <c r="B144" s="55"/>
      <c r="C144" s="49" t="s">
        <v>2211</v>
      </c>
      <c r="D144" s="119"/>
      <c r="E144" s="119"/>
      <c r="F144" s="40" t="s">
        <v>14795</v>
      </c>
      <c r="G144" s="55"/>
      <c r="H144" s="55"/>
      <c r="I144" s="55"/>
      <c r="J144" s="119"/>
      <c r="K144" s="119"/>
      <c r="L144" s="55"/>
      <c r="M144" s="55"/>
      <c r="N144" s="55"/>
      <c r="O144" s="55"/>
      <c r="P144" s="55"/>
      <c r="Q144" s="8"/>
      <c r="R144" s="8"/>
      <c r="S144" s="8"/>
      <c r="T144" s="8"/>
      <c r="U144" s="8"/>
      <c r="V144" s="8"/>
      <c r="W144" s="8"/>
      <c r="X144" s="8"/>
      <c r="Y144" s="56"/>
      <c r="Z144" s="56"/>
      <c r="AA144" s="56"/>
      <c r="AB144" s="56"/>
      <c r="AC144" s="56"/>
      <c r="AD144" s="56"/>
    </row>
    <row r="145" ht="26.25" customHeight="1">
      <c r="A145" s="40">
        <v>144.0</v>
      </c>
      <c r="B145" s="55"/>
      <c r="C145" s="49" t="s">
        <v>2219</v>
      </c>
      <c r="D145" s="119"/>
      <c r="E145" s="119"/>
      <c r="F145" s="40" t="s">
        <v>14796</v>
      </c>
      <c r="G145" s="55"/>
      <c r="H145" s="55"/>
      <c r="I145" s="55"/>
      <c r="J145" s="119"/>
      <c r="K145" s="119"/>
      <c r="L145" s="55"/>
      <c r="M145" s="55"/>
      <c r="N145" s="55"/>
      <c r="O145" s="55"/>
      <c r="P145" s="55"/>
      <c r="Q145" s="8"/>
      <c r="R145" s="8"/>
      <c r="S145" s="8"/>
      <c r="T145" s="8"/>
      <c r="U145" s="8"/>
      <c r="V145" s="8"/>
      <c r="W145" s="8"/>
      <c r="X145" s="8"/>
      <c r="Y145" s="56"/>
      <c r="Z145" s="56"/>
      <c r="AA145" s="56"/>
      <c r="AB145" s="56"/>
      <c r="AC145" s="56"/>
      <c r="AD145" s="56"/>
    </row>
    <row r="146" ht="26.25" customHeight="1">
      <c r="A146" s="40">
        <v>145.0</v>
      </c>
      <c r="B146" s="55"/>
      <c r="C146" s="49" t="s">
        <v>2226</v>
      </c>
      <c r="D146" s="119"/>
      <c r="E146" s="119"/>
      <c r="F146" s="40" t="s">
        <v>14782</v>
      </c>
      <c r="G146" s="55"/>
      <c r="H146" s="55"/>
      <c r="I146" s="55"/>
      <c r="J146" s="119"/>
      <c r="K146" s="119"/>
      <c r="L146" s="55"/>
      <c r="M146" s="55"/>
      <c r="N146" s="55"/>
      <c r="O146" s="55"/>
      <c r="P146" s="55"/>
      <c r="Q146" s="8"/>
      <c r="R146" s="8"/>
      <c r="S146" s="8"/>
      <c r="T146" s="8"/>
      <c r="U146" s="8"/>
      <c r="V146" s="8"/>
      <c r="W146" s="8"/>
      <c r="X146" s="8"/>
      <c r="Y146" s="56"/>
      <c r="Z146" s="56"/>
      <c r="AA146" s="56"/>
      <c r="AB146" s="56"/>
      <c r="AC146" s="56"/>
      <c r="AD146" s="56"/>
    </row>
    <row r="147" ht="26.25" customHeight="1">
      <c r="A147" s="40">
        <v>146.0</v>
      </c>
      <c r="B147" s="55"/>
      <c r="C147" s="49" t="s">
        <v>2230</v>
      </c>
      <c r="D147" s="119"/>
      <c r="E147" s="119"/>
      <c r="F147" s="40" t="s">
        <v>14797</v>
      </c>
      <c r="G147" s="55"/>
      <c r="H147" s="55"/>
      <c r="I147" s="55"/>
      <c r="J147" s="119"/>
      <c r="K147" s="119"/>
      <c r="L147" s="55"/>
      <c r="M147" s="55"/>
      <c r="N147" s="55"/>
      <c r="O147" s="55"/>
      <c r="P147" s="55"/>
      <c r="Q147" s="8"/>
      <c r="R147" s="8"/>
      <c r="S147" s="8"/>
      <c r="T147" s="8"/>
      <c r="U147" s="8"/>
      <c r="V147" s="8"/>
      <c r="W147" s="8"/>
      <c r="X147" s="8"/>
      <c r="Y147" s="56"/>
      <c r="Z147" s="56"/>
      <c r="AA147" s="56"/>
      <c r="AB147" s="56"/>
      <c r="AC147" s="56"/>
      <c r="AD147" s="56"/>
    </row>
    <row r="148" ht="26.25" customHeight="1">
      <c r="A148" s="40">
        <v>147.0</v>
      </c>
      <c r="B148" s="55"/>
      <c r="C148" s="49" t="s">
        <v>2233</v>
      </c>
      <c r="D148" s="119"/>
      <c r="E148" s="119"/>
      <c r="F148" s="40" t="s">
        <v>14798</v>
      </c>
      <c r="G148" s="55"/>
      <c r="H148" s="55"/>
      <c r="I148" s="55"/>
      <c r="J148" s="119"/>
      <c r="K148" s="119"/>
      <c r="L148" s="55"/>
      <c r="M148" s="55"/>
      <c r="N148" s="55"/>
      <c r="O148" s="55"/>
      <c r="P148" s="55"/>
      <c r="Q148" s="8"/>
      <c r="R148" s="8"/>
      <c r="S148" s="8"/>
      <c r="T148" s="8"/>
      <c r="U148" s="8"/>
      <c r="V148" s="8"/>
      <c r="W148" s="8"/>
      <c r="X148" s="8"/>
      <c r="Y148" s="56"/>
      <c r="Z148" s="56"/>
      <c r="AA148" s="56"/>
      <c r="AB148" s="56"/>
      <c r="AC148" s="56"/>
      <c r="AD148" s="56"/>
    </row>
    <row r="149" ht="26.25" customHeight="1">
      <c r="A149" s="40">
        <v>148.0</v>
      </c>
      <c r="B149" s="55"/>
      <c r="C149" s="49" t="s">
        <v>2241</v>
      </c>
      <c r="D149" s="119"/>
      <c r="E149" s="119"/>
      <c r="F149" s="40" t="s">
        <v>14799</v>
      </c>
      <c r="G149" s="55"/>
      <c r="H149" s="55"/>
      <c r="I149" s="55"/>
      <c r="J149" s="119"/>
      <c r="K149" s="119"/>
      <c r="L149" s="55"/>
      <c r="M149" s="55"/>
      <c r="N149" s="55"/>
      <c r="O149" s="55"/>
      <c r="P149" s="55"/>
      <c r="Q149" s="8"/>
      <c r="R149" s="8"/>
      <c r="S149" s="8"/>
      <c r="T149" s="8"/>
      <c r="U149" s="8"/>
      <c r="V149" s="8"/>
      <c r="W149" s="8"/>
      <c r="X149" s="8"/>
      <c r="Y149" s="56"/>
      <c r="Z149" s="56"/>
      <c r="AA149" s="56"/>
      <c r="AB149" s="56"/>
      <c r="AC149" s="56"/>
      <c r="AD149" s="56"/>
    </row>
    <row r="150" ht="26.25" customHeight="1">
      <c r="A150" s="40">
        <v>149.0</v>
      </c>
      <c r="B150" s="55"/>
      <c r="C150" s="49" t="s">
        <v>2248</v>
      </c>
      <c r="D150" s="119"/>
      <c r="E150" s="119"/>
      <c r="F150" s="40" t="s">
        <v>14800</v>
      </c>
      <c r="G150" s="55"/>
      <c r="H150" s="55"/>
      <c r="I150" s="55"/>
      <c r="J150" s="119"/>
      <c r="K150" s="119"/>
      <c r="L150" s="55"/>
      <c r="M150" s="55"/>
      <c r="N150" s="55"/>
      <c r="O150" s="55"/>
      <c r="P150" s="55"/>
      <c r="Q150" s="8"/>
      <c r="R150" s="8"/>
      <c r="S150" s="8"/>
      <c r="T150" s="8"/>
      <c r="U150" s="8"/>
      <c r="V150" s="8"/>
      <c r="W150" s="8"/>
      <c r="X150" s="8"/>
      <c r="Y150" s="56"/>
      <c r="Z150" s="56"/>
      <c r="AA150" s="56"/>
      <c r="AB150" s="56"/>
      <c r="AC150" s="56"/>
      <c r="AD150" s="56"/>
    </row>
    <row r="151" ht="26.25" customHeight="1">
      <c r="A151" s="40">
        <v>150.0</v>
      </c>
      <c r="B151" s="55"/>
      <c r="C151" s="49" t="s">
        <v>2293</v>
      </c>
      <c r="D151" s="119"/>
      <c r="E151" s="119"/>
      <c r="F151" s="40" t="s">
        <v>14801</v>
      </c>
      <c r="G151" s="55"/>
      <c r="H151" s="55"/>
      <c r="I151" s="55"/>
      <c r="J151" s="119"/>
      <c r="K151" s="119"/>
      <c r="L151" s="55"/>
      <c r="M151" s="55"/>
      <c r="N151" s="55"/>
      <c r="O151" s="55"/>
      <c r="P151" s="55"/>
      <c r="Q151" s="8"/>
      <c r="R151" s="8"/>
      <c r="S151" s="8"/>
      <c r="T151" s="8"/>
      <c r="U151" s="8"/>
      <c r="V151" s="8"/>
      <c r="W151" s="8"/>
      <c r="X151" s="8"/>
      <c r="Y151" s="56"/>
      <c r="Z151" s="56"/>
      <c r="AA151" s="56"/>
      <c r="AB151" s="56"/>
      <c r="AC151" s="56"/>
      <c r="AD151" s="56"/>
    </row>
    <row r="152" ht="26.25" customHeight="1">
      <c r="A152" s="40">
        <v>151.0</v>
      </c>
      <c r="B152" s="55"/>
      <c r="C152" s="49" t="s">
        <v>2296</v>
      </c>
      <c r="D152" s="119"/>
      <c r="E152" s="119"/>
      <c r="F152" s="40" t="s">
        <v>14779</v>
      </c>
      <c r="G152" s="55"/>
      <c r="H152" s="55"/>
      <c r="I152" s="55"/>
      <c r="J152" s="119"/>
      <c r="K152" s="119"/>
      <c r="L152" s="55"/>
      <c r="M152" s="55"/>
      <c r="N152" s="55"/>
      <c r="O152" s="55"/>
      <c r="P152" s="55"/>
      <c r="Q152" s="8"/>
      <c r="R152" s="8"/>
      <c r="S152" s="8"/>
      <c r="T152" s="8"/>
      <c r="U152" s="8"/>
      <c r="V152" s="8"/>
      <c r="W152" s="8"/>
      <c r="X152" s="8"/>
      <c r="Y152" s="56"/>
      <c r="Z152" s="56"/>
      <c r="AA152" s="56"/>
      <c r="AB152" s="56"/>
      <c r="AC152" s="56"/>
      <c r="AD152" s="56"/>
    </row>
    <row r="153" ht="26.25" customHeight="1">
      <c r="A153" s="40">
        <v>152.0</v>
      </c>
      <c r="B153" s="55"/>
      <c r="C153" s="49" t="s">
        <v>2310</v>
      </c>
      <c r="D153" s="119"/>
      <c r="E153" s="119"/>
      <c r="F153" s="40" t="s">
        <v>2314</v>
      </c>
      <c r="G153" s="55"/>
      <c r="H153" s="55"/>
      <c r="I153" s="55"/>
      <c r="J153" s="119"/>
      <c r="K153" s="119"/>
      <c r="L153" s="55"/>
      <c r="M153" s="55"/>
      <c r="N153" s="55"/>
      <c r="O153" s="55"/>
      <c r="P153" s="55"/>
      <c r="Q153" s="8"/>
      <c r="R153" s="8"/>
      <c r="S153" s="8"/>
      <c r="T153" s="8"/>
      <c r="U153" s="8"/>
      <c r="V153" s="8"/>
      <c r="W153" s="8"/>
      <c r="X153" s="8"/>
      <c r="Y153" s="56"/>
      <c r="Z153" s="56"/>
      <c r="AA153" s="56"/>
      <c r="AB153" s="56"/>
      <c r="AC153" s="56"/>
      <c r="AD153" s="56"/>
    </row>
    <row r="154" ht="26.25" customHeight="1">
      <c r="A154" s="40">
        <v>153.0</v>
      </c>
      <c r="B154" s="55"/>
      <c r="C154" s="49" t="s">
        <v>2315</v>
      </c>
      <c r="D154" s="119"/>
      <c r="E154" s="119"/>
      <c r="F154" s="40" t="s">
        <v>14782</v>
      </c>
      <c r="G154" s="55"/>
      <c r="H154" s="55"/>
      <c r="I154" s="55"/>
      <c r="J154" s="119"/>
      <c r="K154" s="119"/>
      <c r="L154" s="55"/>
      <c r="M154" s="55"/>
      <c r="N154" s="55"/>
      <c r="O154" s="55"/>
      <c r="P154" s="55"/>
      <c r="Q154" s="8"/>
      <c r="R154" s="8"/>
      <c r="S154" s="8"/>
      <c r="T154" s="8"/>
      <c r="U154" s="8"/>
      <c r="V154" s="8"/>
      <c r="W154" s="8"/>
      <c r="X154" s="8"/>
      <c r="Y154" s="56"/>
      <c r="Z154" s="56"/>
      <c r="AA154" s="56"/>
      <c r="AB154" s="56"/>
      <c r="AC154" s="56"/>
      <c r="AD154" s="56"/>
    </row>
    <row r="155" ht="26.25" customHeight="1">
      <c r="A155" s="40">
        <v>154.0</v>
      </c>
      <c r="B155" s="55"/>
      <c r="C155" s="49" t="s">
        <v>2321</v>
      </c>
      <c r="D155" s="119"/>
      <c r="E155" s="119"/>
      <c r="F155" s="40" t="s">
        <v>14802</v>
      </c>
      <c r="G155" s="55"/>
      <c r="H155" s="55"/>
      <c r="I155" s="55"/>
      <c r="J155" s="119"/>
      <c r="K155" s="119"/>
      <c r="L155" s="55"/>
      <c r="M155" s="55"/>
      <c r="N155" s="55"/>
      <c r="O155" s="55"/>
      <c r="P155" s="55"/>
      <c r="Q155" s="8"/>
      <c r="R155" s="8"/>
      <c r="S155" s="8"/>
      <c r="T155" s="8"/>
      <c r="U155" s="8"/>
      <c r="V155" s="8"/>
      <c r="W155" s="8"/>
      <c r="X155" s="8"/>
      <c r="Y155" s="56"/>
      <c r="Z155" s="56"/>
      <c r="AA155" s="56"/>
      <c r="AB155" s="56"/>
      <c r="AC155" s="56"/>
      <c r="AD155" s="56"/>
    </row>
    <row r="156" ht="26.25" customHeight="1">
      <c r="A156" s="40">
        <v>155.0</v>
      </c>
      <c r="B156" s="55"/>
      <c r="C156" s="49" t="s">
        <v>2346</v>
      </c>
      <c r="D156" s="119"/>
      <c r="E156" s="119"/>
      <c r="F156" s="40" t="s">
        <v>14782</v>
      </c>
      <c r="G156" s="55"/>
      <c r="H156" s="55"/>
      <c r="I156" s="55"/>
      <c r="J156" s="119"/>
      <c r="K156" s="119"/>
      <c r="L156" s="55"/>
      <c r="M156" s="55"/>
      <c r="N156" s="55"/>
      <c r="O156" s="55"/>
      <c r="P156" s="55"/>
      <c r="Q156" s="8"/>
      <c r="R156" s="8"/>
      <c r="S156" s="8"/>
      <c r="T156" s="8"/>
      <c r="U156" s="8"/>
      <c r="V156" s="8"/>
      <c r="W156" s="8"/>
      <c r="X156" s="8"/>
      <c r="Y156" s="56"/>
      <c r="Z156" s="56"/>
      <c r="AA156" s="56"/>
      <c r="AB156" s="56"/>
      <c r="AC156" s="56"/>
      <c r="AD156" s="56"/>
    </row>
    <row r="157" ht="26.25" customHeight="1">
      <c r="A157" s="40">
        <v>156.0</v>
      </c>
      <c r="B157" s="55"/>
      <c r="C157" s="49" t="s">
        <v>2362</v>
      </c>
      <c r="D157" s="119"/>
      <c r="E157" s="119"/>
      <c r="F157" s="40" t="s">
        <v>14782</v>
      </c>
      <c r="G157" s="55"/>
      <c r="H157" s="55"/>
      <c r="I157" s="55"/>
      <c r="J157" s="119"/>
      <c r="K157" s="119"/>
      <c r="L157" s="55"/>
      <c r="M157" s="55"/>
      <c r="N157" s="55"/>
      <c r="O157" s="55"/>
      <c r="P157" s="55"/>
      <c r="Q157" s="8"/>
      <c r="R157" s="8"/>
      <c r="S157" s="8"/>
      <c r="T157" s="8"/>
      <c r="U157" s="8"/>
      <c r="V157" s="8"/>
      <c r="W157" s="8"/>
      <c r="X157" s="8"/>
      <c r="Y157" s="56"/>
      <c r="Z157" s="56"/>
      <c r="AA157" s="56"/>
      <c r="AB157" s="56"/>
      <c r="AC157" s="56"/>
      <c r="AD157" s="56"/>
    </row>
    <row r="158" ht="26.25" customHeight="1">
      <c r="A158" s="40">
        <v>157.0</v>
      </c>
      <c r="B158" s="55"/>
      <c r="C158" s="49" t="s">
        <v>2374</v>
      </c>
      <c r="D158" s="119"/>
      <c r="E158" s="119"/>
      <c r="F158" s="40" t="s">
        <v>14803</v>
      </c>
      <c r="G158" s="55"/>
      <c r="H158" s="55"/>
      <c r="I158" s="55"/>
      <c r="J158" s="119"/>
      <c r="K158" s="119"/>
      <c r="L158" s="55"/>
      <c r="M158" s="55"/>
      <c r="N158" s="55"/>
      <c r="O158" s="55"/>
      <c r="P158" s="55"/>
      <c r="Q158" s="8"/>
      <c r="R158" s="8"/>
      <c r="S158" s="8"/>
      <c r="T158" s="8"/>
      <c r="U158" s="8"/>
      <c r="V158" s="8"/>
      <c r="W158" s="8"/>
      <c r="X158" s="8"/>
      <c r="Y158" s="56"/>
      <c r="Z158" s="56"/>
      <c r="AA158" s="56"/>
      <c r="AB158" s="56"/>
      <c r="AC158" s="56"/>
      <c r="AD158" s="56"/>
    </row>
    <row r="159" ht="26.25" customHeight="1">
      <c r="A159" s="40">
        <v>158.0</v>
      </c>
      <c r="B159" s="55"/>
      <c r="C159" s="49" t="s">
        <v>2378</v>
      </c>
      <c r="D159" s="119"/>
      <c r="E159" s="119"/>
      <c r="F159" s="40" t="s">
        <v>14781</v>
      </c>
      <c r="G159" s="55"/>
      <c r="H159" s="55"/>
      <c r="I159" s="55"/>
      <c r="J159" s="119"/>
      <c r="K159" s="119"/>
      <c r="L159" s="55"/>
      <c r="M159" s="55"/>
      <c r="N159" s="55"/>
      <c r="O159" s="55"/>
      <c r="P159" s="55"/>
      <c r="Q159" s="8"/>
      <c r="R159" s="8"/>
      <c r="S159" s="8"/>
      <c r="T159" s="8"/>
      <c r="U159" s="8"/>
      <c r="V159" s="8"/>
      <c r="W159" s="8"/>
      <c r="X159" s="8"/>
      <c r="Y159" s="56"/>
      <c r="Z159" s="56"/>
      <c r="AA159" s="56"/>
      <c r="AB159" s="56"/>
      <c r="AC159" s="56"/>
      <c r="AD159" s="56"/>
    </row>
    <row r="160" ht="26.25" customHeight="1">
      <c r="A160" s="40">
        <v>159.0</v>
      </c>
      <c r="B160" s="55"/>
      <c r="C160" s="49" t="s">
        <v>2388</v>
      </c>
      <c r="D160" s="119"/>
      <c r="E160" s="119"/>
      <c r="F160" s="40" t="s">
        <v>14779</v>
      </c>
      <c r="G160" s="55"/>
      <c r="H160" s="55"/>
      <c r="I160" s="55"/>
      <c r="J160" s="119"/>
      <c r="K160" s="119"/>
      <c r="L160" s="55"/>
      <c r="M160" s="55"/>
      <c r="N160" s="55"/>
      <c r="O160" s="55"/>
      <c r="P160" s="55"/>
      <c r="Q160" s="8"/>
      <c r="R160" s="8"/>
      <c r="S160" s="8"/>
      <c r="T160" s="8"/>
      <c r="U160" s="8"/>
      <c r="V160" s="8"/>
      <c r="W160" s="8"/>
      <c r="X160" s="8"/>
      <c r="Y160" s="56"/>
      <c r="Z160" s="56"/>
      <c r="AA160" s="56"/>
      <c r="AB160" s="56"/>
      <c r="AC160" s="56"/>
      <c r="AD160" s="56"/>
    </row>
    <row r="161" ht="26.25" customHeight="1">
      <c r="A161" s="40">
        <v>160.0</v>
      </c>
      <c r="B161" s="55"/>
      <c r="C161" s="49" t="s">
        <v>2402</v>
      </c>
      <c r="D161" s="119"/>
      <c r="E161" s="119"/>
      <c r="F161" s="40" t="s">
        <v>14779</v>
      </c>
      <c r="G161" s="55"/>
      <c r="H161" s="55"/>
      <c r="I161" s="55"/>
      <c r="J161" s="119"/>
      <c r="K161" s="119"/>
      <c r="L161" s="55"/>
      <c r="M161" s="55"/>
      <c r="N161" s="55"/>
      <c r="O161" s="55"/>
      <c r="P161" s="55"/>
      <c r="Q161" s="8"/>
      <c r="R161" s="8"/>
      <c r="S161" s="8"/>
      <c r="T161" s="8"/>
      <c r="U161" s="8"/>
      <c r="V161" s="8"/>
      <c r="W161" s="8"/>
      <c r="X161" s="8"/>
      <c r="Y161" s="56"/>
      <c r="Z161" s="56"/>
      <c r="AA161" s="56"/>
      <c r="AB161" s="56"/>
      <c r="AC161" s="56"/>
      <c r="AD161" s="56"/>
    </row>
    <row r="162" ht="26.25" customHeight="1">
      <c r="A162" s="40">
        <v>161.0</v>
      </c>
      <c r="B162" s="55"/>
      <c r="C162" s="49" t="s">
        <v>2415</v>
      </c>
      <c r="D162" s="119"/>
      <c r="E162" s="119"/>
      <c r="F162" s="40" t="s">
        <v>14779</v>
      </c>
      <c r="G162" s="55"/>
      <c r="H162" s="55"/>
      <c r="I162" s="55"/>
      <c r="J162" s="119"/>
      <c r="K162" s="119"/>
      <c r="L162" s="55"/>
      <c r="M162" s="55"/>
      <c r="N162" s="55"/>
      <c r="O162" s="55"/>
      <c r="P162" s="55"/>
      <c r="Q162" s="8"/>
      <c r="R162" s="8"/>
      <c r="S162" s="8"/>
      <c r="T162" s="8"/>
      <c r="U162" s="8"/>
      <c r="V162" s="8"/>
      <c r="W162" s="8"/>
      <c r="X162" s="8"/>
      <c r="Y162" s="56"/>
      <c r="Z162" s="56"/>
      <c r="AA162" s="56"/>
      <c r="AB162" s="56"/>
      <c r="AC162" s="56"/>
      <c r="AD162" s="56"/>
    </row>
    <row r="163" ht="26.25" customHeight="1">
      <c r="A163" s="40">
        <v>162.0</v>
      </c>
      <c r="B163" s="55"/>
      <c r="C163" s="49" t="s">
        <v>2427</v>
      </c>
      <c r="D163" s="119"/>
      <c r="E163" s="119"/>
      <c r="F163" s="40" t="s">
        <v>14782</v>
      </c>
      <c r="G163" s="55"/>
      <c r="H163" s="55"/>
      <c r="I163" s="55"/>
      <c r="J163" s="119"/>
      <c r="K163" s="119"/>
      <c r="L163" s="55"/>
      <c r="M163" s="55"/>
      <c r="N163" s="55"/>
      <c r="O163" s="55"/>
      <c r="P163" s="55"/>
      <c r="Q163" s="8"/>
      <c r="R163" s="8"/>
      <c r="S163" s="8"/>
      <c r="T163" s="8"/>
      <c r="U163" s="8"/>
      <c r="V163" s="8"/>
      <c r="W163" s="8"/>
      <c r="X163" s="8"/>
      <c r="Y163" s="56"/>
      <c r="Z163" s="56"/>
      <c r="AA163" s="56"/>
      <c r="AB163" s="56"/>
      <c r="AC163" s="56"/>
      <c r="AD163" s="56"/>
    </row>
    <row r="164" ht="26.25" customHeight="1">
      <c r="A164" s="40">
        <v>163.0</v>
      </c>
      <c r="B164" s="55"/>
      <c r="C164" s="49" t="s">
        <v>2452</v>
      </c>
      <c r="D164" s="119"/>
      <c r="E164" s="119"/>
      <c r="F164" s="40" t="s">
        <v>14779</v>
      </c>
      <c r="G164" s="55"/>
      <c r="H164" s="55"/>
      <c r="I164" s="55"/>
      <c r="J164" s="119"/>
      <c r="K164" s="119"/>
      <c r="L164" s="55"/>
      <c r="M164" s="55"/>
      <c r="N164" s="55"/>
      <c r="O164" s="55"/>
      <c r="P164" s="55"/>
      <c r="Q164" s="8"/>
      <c r="R164" s="8"/>
      <c r="S164" s="8"/>
      <c r="T164" s="8"/>
      <c r="U164" s="8"/>
      <c r="V164" s="8"/>
      <c r="W164" s="8"/>
      <c r="X164" s="8"/>
      <c r="Y164" s="56"/>
      <c r="Z164" s="56"/>
      <c r="AA164" s="56"/>
      <c r="AB164" s="56"/>
      <c r="AC164" s="56"/>
      <c r="AD164" s="56"/>
    </row>
    <row r="165" ht="26.25" customHeight="1">
      <c r="A165" s="40">
        <v>164.0</v>
      </c>
      <c r="B165" s="55"/>
      <c r="C165" s="49" t="s">
        <v>2456</v>
      </c>
      <c r="D165" s="119"/>
      <c r="E165" s="119"/>
      <c r="F165" s="40" t="s">
        <v>14782</v>
      </c>
      <c r="G165" s="55"/>
      <c r="H165" s="55"/>
      <c r="I165" s="55"/>
      <c r="J165" s="119"/>
      <c r="K165" s="119"/>
      <c r="L165" s="55"/>
      <c r="M165" s="55"/>
      <c r="N165" s="55"/>
      <c r="O165" s="55"/>
      <c r="P165" s="55"/>
      <c r="Q165" s="8"/>
      <c r="R165" s="8"/>
      <c r="S165" s="8"/>
      <c r="T165" s="8"/>
      <c r="U165" s="8"/>
      <c r="V165" s="8"/>
      <c r="W165" s="8"/>
      <c r="X165" s="8"/>
      <c r="Y165" s="56"/>
      <c r="Z165" s="56"/>
      <c r="AA165" s="56"/>
      <c r="AB165" s="56"/>
      <c r="AC165" s="56"/>
      <c r="AD165" s="56"/>
    </row>
    <row r="166" ht="26.25" customHeight="1">
      <c r="A166" s="40">
        <v>165.0</v>
      </c>
      <c r="B166" s="55"/>
      <c r="C166" s="49" t="s">
        <v>2463</v>
      </c>
      <c r="D166" s="119"/>
      <c r="E166" s="119"/>
      <c r="F166" s="40" t="s">
        <v>14779</v>
      </c>
      <c r="G166" s="55"/>
      <c r="H166" s="55"/>
      <c r="I166" s="55"/>
      <c r="J166" s="119"/>
      <c r="K166" s="119"/>
      <c r="L166" s="55"/>
      <c r="M166" s="55"/>
      <c r="N166" s="55"/>
      <c r="O166" s="55"/>
      <c r="P166" s="55"/>
      <c r="Q166" s="8"/>
      <c r="R166" s="8"/>
      <c r="S166" s="8"/>
      <c r="T166" s="8"/>
      <c r="U166" s="8"/>
      <c r="V166" s="8"/>
      <c r="W166" s="8"/>
      <c r="X166" s="8"/>
      <c r="Y166" s="56"/>
      <c r="Z166" s="56"/>
      <c r="AA166" s="56"/>
      <c r="AB166" s="56"/>
      <c r="AC166" s="56"/>
      <c r="AD166" s="56"/>
    </row>
    <row r="167" ht="26.25" customHeight="1">
      <c r="A167" s="40">
        <v>166.0</v>
      </c>
      <c r="B167" s="55"/>
      <c r="C167" s="49" t="s">
        <v>2473</v>
      </c>
      <c r="D167" s="119"/>
      <c r="E167" s="119"/>
      <c r="F167" s="40" t="s">
        <v>14804</v>
      </c>
      <c r="G167" s="55"/>
      <c r="H167" s="55"/>
      <c r="I167" s="55"/>
      <c r="J167" s="119"/>
      <c r="K167" s="119"/>
      <c r="L167" s="55"/>
      <c r="M167" s="55"/>
      <c r="N167" s="55"/>
      <c r="O167" s="55"/>
      <c r="P167" s="55"/>
      <c r="Q167" s="8"/>
      <c r="R167" s="8"/>
      <c r="S167" s="8"/>
      <c r="T167" s="8"/>
      <c r="U167" s="8"/>
      <c r="V167" s="8"/>
      <c r="W167" s="8"/>
      <c r="X167" s="8"/>
      <c r="Y167" s="56"/>
      <c r="Z167" s="56"/>
      <c r="AA167" s="56"/>
      <c r="AB167" s="56"/>
      <c r="AC167" s="56"/>
      <c r="AD167" s="56"/>
    </row>
    <row r="168" ht="26.25" customHeight="1">
      <c r="A168" s="40">
        <v>167.0</v>
      </c>
      <c r="B168" s="55"/>
      <c r="C168" s="49" t="s">
        <v>2488</v>
      </c>
      <c r="D168" s="119"/>
      <c r="E168" s="119"/>
      <c r="F168" s="40" t="s">
        <v>14805</v>
      </c>
      <c r="G168" s="55"/>
      <c r="H168" s="55"/>
      <c r="I168" s="55"/>
      <c r="J168" s="119"/>
      <c r="K168" s="119"/>
      <c r="L168" s="55"/>
      <c r="M168" s="55"/>
      <c r="N168" s="55"/>
      <c r="O168" s="55"/>
      <c r="P168" s="55"/>
      <c r="Q168" s="8"/>
      <c r="R168" s="8"/>
      <c r="S168" s="8"/>
      <c r="T168" s="8"/>
      <c r="U168" s="8"/>
      <c r="V168" s="8"/>
      <c r="W168" s="8"/>
      <c r="X168" s="8"/>
      <c r="Y168" s="56"/>
      <c r="Z168" s="56"/>
      <c r="AA168" s="56"/>
      <c r="AB168" s="56"/>
      <c r="AC168" s="56"/>
      <c r="AD168" s="56"/>
    </row>
    <row r="169" ht="26.25" customHeight="1">
      <c r="A169" s="40">
        <v>168.0</v>
      </c>
      <c r="B169" s="55"/>
      <c r="C169" s="49" t="s">
        <v>2492</v>
      </c>
      <c r="D169" s="119"/>
      <c r="E169" s="119"/>
      <c r="F169" s="40" t="s">
        <v>14779</v>
      </c>
      <c r="G169" s="55"/>
      <c r="H169" s="55"/>
      <c r="I169" s="55"/>
      <c r="J169" s="119"/>
      <c r="K169" s="119"/>
      <c r="L169" s="55"/>
      <c r="M169" s="55"/>
      <c r="N169" s="55"/>
      <c r="O169" s="55"/>
      <c r="P169" s="55"/>
      <c r="Q169" s="8"/>
      <c r="R169" s="8"/>
      <c r="S169" s="8"/>
      <c r="T169" s="8"/>
      <c r="U169" s="8"/>
      <c r="V169" s="8"/>
      <c r="W169" s="8"/>
      <c r="X169" s="8"/>
      <c r="Y169" s="56"/>
      <c r="Z169" s="56"/>
      <c r="AA169" s="56"/>
      <c r="AB169" s="56"/>
      <c r="AC169" s="56"/>
      <c r="AD169" s="56"/>
    </row>
    <row r="170" ht="26.25" customHeight="1">
      <c r="A170" s="40">
        <v>169.0</v>
      </c>
      <c r="B170" s="55"/>
      <c r="C170" s="49" t="s">
        <v>2496</v>
      </c>
      <c r="D170" s="119"/>
      <c r="E170" s="119"/>
      <c r="F170" s="40" t="s">
        <v>14779</v>
      </c>
      <c r="G170" s="55"/>
      <c r="H170" s="55"/>
      <c r="I170" s="55"/>
      <c r="J170" s="119"/>
      <c r="K170" s="119"/>
      <c r="L170" s="55"/>
      <c r="M170" s="55"/>
      <c r="N170" s="55"/>
      <c r="O170" s="55"/>
      <c r="P170" s="55"/>
      <c r="Q170" s="8"/>
      <c r="R170" s="8"/>
      <c r="S170" s="8"/>
      <c r="T170" s="8"/>
      <c r="U170" s="8"/>
      <c r="V170" s="8"/>
      <c r="W170" s="8"/>
      <c r="X170" s="8"/>
      <c r="Y170" s="56"/>
      <c r="Z170" s="56"/>
      <c r="AA170" s="56"/>
      <c r="AB170" s="56"/>
      <c r="AC170" s="56"/>
      <c r="AD170" s="56"/>
    </row>
    <row r="171" ht="26.25" customHeight="1">
      <c r="A171" s="40">
        <v>170.0</v>
      </c>
      <c r="B171" s="55"/>
      <c r="C171" s="49" t="s">
        <v>2500</v>
      </c>
      <c r="D171" s="119"/>
      <c r="E171" s="119"/>
      <c r="F171" s="40" t="s">
        <v>14779</v>
      </c>
      <c r="G171" s="55"/>
      <c r="H171" s="55"/>
      <c r="I171" s="55"/>
      <c r="J171" s="119"/>
      <c r="K171" s="119"/>
      <c r="L171" s="55"/>
      <c r="M171" s="55"/>
      <c r="N171" s="55"/>
      <c r="O171" s="55"/>
      <c r="P171" s="55"/>
      <c r="Q171" s="8"/>
      <c r="R171" s="8"/>
      <c r="S171" s="8"/>
      <c r="T171" s="8"/>
      <c r="U171" s="8"/>
      <c r="V171" s="8"/>
      <c r="W171" s="8"/>
      <c r="X171" s="8"/>
      <c r="Y171" s="56"/>
      <c r="Z171" s="56"/>
      <c r="AA171" s="56"/>
      <c r="AB171" s="56"/>
      <c r="AC171" s="56"/>
      <c r="AD171" s="56"/>
    </row>
    <row r="172" ht="26.25" customHeight="1">
      <c r="A172" s="40">
        <v>171.0</v>
      </c>
      <c r="B172" s="55"/>
      <c r="C172" s="49" t="s">
        <v>2504</v>
      </c>
      <c r="D172" s="119"/>
      <c r="E172" s="119"/>
      <c r="F172" s="40" t="s">
        <v>14806</v>
      </c>
      <c r="G172" s="55"/>
      <c r="H172" s="55"/>
      <c r="I172" s="55"/>
      <c r="J172" s="119"/>
      <c r="K172" s="119"/>
      <c r="L172" s="55"/>
      <c r="M172" s="55"/>
      <c r="N172" s="55"/>
      <c r="O172" s="55"/>
      <c r="P172" s="55"/>
      <c r="Q172" s="8"/>
      <c r="R172" s="8"/>
      <c r="S172" s="8"/>
      <c r="T172" s="8"/>
      <c r="U172" s="8"/>
      <c r="V172" s="8"/>
      <c r="W172" s="8"/>
      <c r="X172" s="8"/>
      <c r="Y172" s="56"/>
      <c r="Z172" s="56"/>
      <c r="AA172" s="56"/>
      <c r="AB172" s="56"/>
      <c r="AC172" s="56"/>
      <c r="AD172" s="56"/>
    </row>
    <row r="173" ht="26.25" customHeight="1">
      <c r="A173" s="40">
        <v>172.0</v>
      </c>
      <c r="B173" s="55"/>
      <c r="C173" s="49" t="s">
        <v>2508</v>
      </c>
      <c r="D173" s="119"/>
      <c r="E173" s="119"/>
      <c r="F173" s="40" t="s">
        <v>14779</v>
      </c>
      <c r="G173" s="55"/>
      <c r="H173" s="55"/>
      <c r="I173" s="55"/>
      <c r="J173" s="119"/>
      <c r="K173" s="119"/>
      <c r="L173" s="55"/>
      <c r="M173" s="55"/>
      <c r="N173" s="55"/>
      <c r="O173" s="55"/>
      <c r="P173" s="55"/>
      <c r="Q173" s="8"/>
      <c r="R173" s="8"/>
      <c r="S173" s="8"/>
      <c r="T173" s="8"/>
      <c r="U173" s="8"/>
      <c r="V173" s="8"/>
      <c r="W173" s="8"/>
      <c r="X173" s="8"/>
      <c r="Y173" s="56"/>
      <c r="Z173" s="56"/>
      <c r="AA173" s="56"/>
      <c r="AB173" s="56"/>
      <c r="AC173" s="56"/>
      <c r="AD173" s="56"/>
    </row>
    <row r="174" ht="26.25" customHeight="1">
      <c r="A174" s="40">
        <v>173.0</v>
      </c>
      <c r="B174" s="55"/>
      <c r="C174" s="49" t="s">
        <v>2511</v>
      </c>
      <c r="D174" s="119"/>
      <c r="E174" s="119"/>
      <c r="F174" s="40" t="s">
        <v>14779</v>
      </c>
      <c r="G174" s="55"/>
      <c r="H174" s="55"/>
      <c r="I174" s="55"/>
      <c r="J174" s="119"/>
      <c r="K174" s="119"/>
      <c r="L174" s="55"/>
      <c r="M174" s="55"/>
      <c r="N174" s="55"/>
      <c r="O174" s="55"/>
      <c r="P174" s="55"/>
      <c r="Q174" s="8"/>
      <c r="R174" s="8"/>
      <c r="S174" s="8"/>
      <c r="T174" s="8"/>
      <c r="U174" s="8"/>
      <c r="V174" s="8"/>
      <c r="W174" s="8"/>
      <c r="X174" s="8"/>
      <c r="Y174" s="56"/>
      <c r="Z174" s="56"/>
      <c r="AA174" s="56"/>
      <c r="AB174" s="56"/>
      <c r="AC174" s="56"/>
      <c r="AD174" s="56"/>
    </row>
    <row r="175" ht="26.25" customHeight="1">
      <c r="A175" s="40">
        <v>174.0</v>
      </c>
      <c r="B175" s="55"/>
      <c r="C175" s="49" t="s">
        <v>2522</v>
      </c>
      <c r="D175" s="119"/>
      <c r="E175" s="119"/>
      <c r="F175" s="40" t="s">
        <v>14807</v>
      </c>
      <c r="G175" s="55"/>
      <c r="H175" s="55"/>
      <c r="I175" s="55"/>
      <c r="J175" s="119"/>
      <c r="K175" s="119"/>
      <c r="L175" s="55"/>
      <c r="M175" s="55"/>
      <c r="N175" s="55"/>
      <c r="O175" s="55"/>
      <c r="P175" s="55"/>
      <c r="Q175" s="8"/>
      <c r="R175" s="8"/>
      <c r="S175" s="8"/>
      <c r="T175" s="8"/>
      <c r="U175" s="8"/>
      <c r="V175" s="8"/>
      <c r="W175" s="8"/>
      <c r="X175" s="8"/>
      <c r="Y175" s="56"/>
      <c r="Z175" s="56"/>
      <c r="AA175" s="56"/>
      <c r="AB175" s="56"/>
      <c r="AC175" s="56"/>
      <c r="AD175" s="56"/>
    </row>
    <row r="176" ht="26.25" customHeight="1">
      <c r="A176" s="40">
        <v>175.0</v>
      </c>
      <c r="B176" s="55"/>
      <c r="C176" s="49" t="s">
        <v>2526</v>
      </c>
      <c r="D176" s="119"/>
      <c r="E176" s="119"/>
      <c r="F176" s="40" t="s">
        <v>14808</v>
      </c>
      <c r="G176" s="55"/>
      <c r="H176" s="55"/>
      <c r="I176" s="55"/>
      <c r="J176" s="119"/>
      <c r="K176" s="119"/>
      <c r="L176" s="55"/>
      <c r="M176" s="55"/>
      <c r="N176" s="55"/>
      <c r="O176" s="55"/>
      <c r="P176" s="55"/>
      <c r="Q176" s="8"/>
      <c r="R176" s="8"/>
      <c r="S176" s="8"/>
      <c r="T176" s="8"/>
      <c r="U176" s="8"/>
      <c r="V176" s="8"/>
      <c r="W176" s="8"/>
      <c r="X176" s="8"/>
      <c r="Y176" s="56"/>
      <c r="Z176" s="56"/>
      <c r="AA176" s="56"/>
      <c r="AB176" s="56"/>
      <c r="AC176" s="56"/>
      <c r="AD176" s="56"/>
    </row>
    <row r="177" ht="26.25" customHeight="1">
      <c r="A177" s="40">
        <v>176.0</v>
      </c>
      <c r="B177" s="55"/>
      <c r="C177" s="49" t="s">
        <v>2529</v>
      </c>
      <c r="D177" s="119"/>
      <c r="E177" s="119"/>
      <c r="F177" s="40" t="s">
        <v>14809</v>
      </c>
      <c r="G177" s="55"/>
      <c r="H177" s="55"/>
      <c r="I177" s="55"/>
      <c r="J177" s="119"/>
      <c r="K177" s="119"/>
      <c r="L177" s="55"/>
      <c r="M177" s="55"/>
      <c r="N177" s="55"/>
      <c r="O177" s="55"/>
      <c r="P177" s="55"/>
      <c r="Q177" s="8"/>
      <c r="R177" s="8"/>
      <c r="S177" s="8"/>
      <c r="T177" s="8"/>
      <c r="U177" s="8"/>
      <c r="V177" s="8"/>
      <c r="W177" s="8"/>
      <c r="X177" s="8"/>
      <c r="Y177" s="56"/>
      <c r="Z177" s="56"/>
      <c r="AA177" s="56"/>
      <c r="AB177" s="56"/>
      <c r="AC177" s="56"/>
      <c r="AD177" s="56"/>
    </row>
    <row r="178" ht="26.25" customHeight="1">
      <c r="A178" s="40">
        <v>177.0</v>
      </c>
      <c r="B178" s="55"/>
      <c r="C178" s="49" t="s">
        <v>2532</v>
      </c>
      <c r="D178" s="119"/>
      <c r="E178" s="119"/>
      <c r="F178" s="40" t="s">
        <v>14782</v>
      </c>
      <c r="G178" s="55"/>
      <c r="H178" s="55"/>
      <c r="I178" s="55"/>
      <c r="J178" s="119"/>
      <c r="K178" s="119"/>
      <c r="L178" s="55"/>
      <c r="M178" s="55"/>
      <c r="N178" s="55"/>
      <c r="O178" s="55"/>
      <c r="P178" s="55"/>
      <c r="Q178" s="8"/>
      <c r="R178" s="8"/>
      <c r="S178" s="8"/>
      <c r="T178" s="8"/>
      <c r="U178" s="8"/>
      <c r="V178" s="8"/>
      <c r="W178" s="8"/>
      <c r="X178" s="8"/>
      <c r="Y178" s="56"/>
      <c r="Z178" s="56"/>
      <c r="AA178" s="56"/>
      <c r="AB178" s="56"/>
      <c r="AC178" s="56"/>
      <c r="AD178" s="56"/>
    </row>
    <row r="179" ht="26.25" customHeight="1">
      <c r="A179" s="40">
        <v>178.0</v>
      </c>
      <c r="B179" s="55"/>
      <c r="C179" s="49" t="s">
        <v>2535</v>
      </c>
      <c r="D179" s="119"/>
      <c r="E179" s="119"/>
      <c r="F179" s="40" t="s">
        <v>14810</v>
      </c>
      <c r="G179" s="55"/>
      <c r="H179" s="55"/>
      <c r="I179" s="55"/>
      <c r="J179" s="119"/>
      <c r="K179" s="119"/>
      <c r="L179" s="55"/>
      <c r="M179" s="55"/>
      <c r="N179" s="55"/>
      <c r="O179" s="55"/>
      <c r="P179" s="55"/>
      <c r="Q179" s="8"/>
      <c r="R179" s="8"/>
      <c r="S179" s="8"/>
      <c r="T179" s="8"/>
      <c r="U179" s="8"/>
      <c r="V179" s="8"/>
      <c r="W179" s="8"/>
      <c r="X179" s="8"/>
      <c r="Y179" s="56"/>
      <c r="Z179" s="56"/>
      <c r="AA179" s="56"/>
      <c r="AB179" s="56"/>
      <c r="AC179" s="56"/>
      <c r="AD179" s="56"/>
    </row>
    <row r="180" ht="26.25" customHeight="1">
      <c r="A180" s="40">
        <v>179.0</v>
      </c>
      <c r="B180" s="55"/>
      <c r="C180" s="49" t="s">
        <v>2539</v>
      </c>
      <c r="D180" s="119"/>
      <c r="E180" s="119"/>
      <c r="F180" s="40" t="s">
        <v>14811</v>
      </c>
      <c r="G180" s="55"/>
      <c r="H180" s="55"/>
      <c r="I180" s="55"/>
      <c r="J180" s="119"/>
      <c r="K180" s="119"/>
      <c r="L180" s="55"/>
      <c r="M180" s="55"/>
      <c r="N180" s="55"/>
      <c r="O180" s="55"/>
      <c r="P180" s="55"/>
      <c r="Q180" s="8"/>
      <c r="R180" s="8"/>
      <c r="S180" s="8"/>
      <c r="T180" s="8"/>
      <c r="U180" s="8"/>
      <c r="V180" s="8"/>
      <c r="W180" s="8"/>
      <c r="X180" s="8"/>
      <c r="Y180" s="56"/>
      <c r="Z180" s="56"/>
      <c r="AA180" s="56"/>
      <c r="AB180" s="56"/>
      <c r="AC180" s="56"/>
      <c r="AD180" s="56"/>
    </row>
    <row r="181" ht="26.25" customHeight="1">
      <c r="A181" s="40">
        <v>180.0</v>
      </c>
      <c r="B181" s="55"/>
      <c r="C181" s="49" t="s">
        <v>2543</v>
      </c>
      <c r="D181" s="119"/>
      <c r="E181" s="119"/>
      <c r="F181" s="40" t="s">
        <v>3099</v>
      </c>
      <c r="G181" s="55"/>
      <c r="H181" s="55"/>
      <c r="I181" s="55"/>
      <c r="J181" s="119"/>
      <c r="K181" s="119"/>
      <c r="L181" s="55"/>
      <c r="M181" s="55"/>
      <c r="N181" s="55"/>
      <c r="O181" s="55"/>
      <c r="P181" s="55"/>
      <c r="Q181" s="8"/>
      <c r="R181" s="8"/>
      <c r="S181" s="8"/>
      <c r="T181" s="8"/>
      <c r="U181" s="8"/>
      <c r="V181" s="8"/>
      <c r="W181" s="8"/>
      <c r="X181" s="8"/>
      <c r="Y181" s="56"/>
      <c r="Z181" s="56"/>
      <c r="AA181" s="56"/>
      <c r="AB181" s="56"/>
      <c r="AC181" s="56"/>
      <c r="AD181" s="56"/>
    </row>
    <row r="182" ht="26.25" customHeight="1">
      <c r="A182" s="40">
        <v>181.0</v>
      </c>
      <c r="B182" s="55"/>
      <c r="C182" s="49" t="s">
        <v>2554</v>
      </c>
      <c r="D182" s="119"/>
      <c r="E182" s="119"/>
      <c r="F182" s="40" t="s">
        <v>14782</v>
      </c>
      <c r="G182" s="55"/>
      <c r="H182" s="55"/>
      <c r="I182" s="55"/>
      <c r="J182" s="119"/>
      <c r="K182" s="119"/>
      <c r="L182" s="55"/>
      <c r="M182" s="55"/>
      <c r="N182" s="55"/>
      <c r="O182" s="55"/>
      <c r="P182" s="55"/>
      <c r="Q182" s="8"/>
      <c r="R182" s="8"/>
      <c r="S182" s="8"/>
      <c r="T182" s="8"/>
      <c r="U182" s="8"/>
      <c r="V182" s="8"/>
      <c r="W182" s="8"/>
      <c r="X182" s="8"/>
      <c r="Y182" s="56"/>
      <c r="Z182" s="56"/>
      <c r="AA182" s="56"/>
      <c r="AB182" s="56"/>
      <c r="AC182" s="56"/>
      <c r="AD182" s="56"/>
    </row>
    <row r="183" ht="26.25" customHeight="1">
      <c r="A183" s="40">
        <v>182.0</v>
      </c>
      <c r="B183" s="55"/>
      <c r="C183" s="49" t="s">
        <v>2558</v>
      </c>
      <c r="D183" s="119"/>
      <c r="E183" s="119"/>
      <c r="F183" s="40" t="s">
        <v>14812</v>
      </c>
      <c r="G183" s="55"/>
      <c r="H183" s="55"/>
      <c r="I183" s="55"/>
      <c r="J183" s="119"/>
      <c r="K183" s="119"/>
      <c r="L183" s="55"/>
      <c r="M183" s="55"/>
      <c r="N183" s="55"/>
      <c r="O183" s="55"/>
      <c r="P183" s="55"/>
      <c r="Q183" s="8"/>
      <c r="R183" s="8"/>
      <c r="S183" s="8"/>
      <c r="T183" s="8"/>
      <c r="U183" s="8"/>
      <c r="V183" s="8"/>
      <c r="W183" s="8"/>
      <c r="X183" s="8"/>
      <c r="Y183" s="56"/>
      <c r="Z183" s="56"/>
      <c r="AA183" s="56"/>
      <c r="AB183" s="56"/>
      <c r="AC183" s="56"/>
      <c r="AD183" s="56"/>
    </row>
    <row r="184" ht="26.25" customHeight="1">
      <c r="A184" s="40">
        <v>183.0</v>
      </c>
      <c r="B184" s="55"/>
      <c r="C184" s="49" t="s">
        <v>2564</v>
      </c>
      <c r="D184" s="119"/>
      <c r="E184" s="119"/>
      <c r="F184" s="40" t="s">
        <v>14813</v>
      </c>
      <c r="G184" s="55"/>
      <c r="H184" s="55"/>
      <c r="I184" s="55"/>
      <c r="J184" s="119"/>
      <c r="K184" s="119"/>
      <c r="L184" s="55"/>
      <c r="M184" s="55"/>
      <c r="N184" s="55"/>
      <c r="O184" s="55"/>
      <c r="P184" s="55"/>
      <c r="Q184" s="8"/>
      <c r="R184" s="8"/>
      <c r="S184" s="8"/>
      <c r="T184" s="8"/>
      <c r="U184" s="8"/>
      <c r="V184" s="8"/>
      <c r="W184" s="8"/>
      <c r="X184" s="8"/>
      <c r="Y184" s="56"/>
      <c r="Z184" s="56"/>
      <c r="AA184" s="56"/>
      <c r="AB184" s="56"/>
      <c r="AC184" s="56"/>
      <c r="AD184" s="56"/>
    </row>
    <row r="185" ht="26.25" customHeight="1">
      <c r="A185" s="40">
        <v>184.0</v>
      </c>
      <c r="B185" s="55"/>
      <c r="C185" s="49" t="s">
        <v>2575</v>
      </c>
      <c r="D185" s="119"/>
      <c r="E185" s="119"/>
      <c r="F185" s="40" t="s">
        <v>14779</v>
      </c>
      <c r="G185" s="55"/>
      <c r="H185" s="55"/>
      <c r="I185" s="55"/>
      <c r="J185" s="119"/>
      <c r="K185" s="119"/>
      <c r="L185" s="55"/>
      <c r="M185" s="55"/>
      <c r="N185" s="55"/>
      <c r="O185" s="55"/>
      <c r="P185" s="55"/>
      <c r="Q185" s="8"/>
      <c r="R185" s="8"/>
      <c r="S185" s="8"/>
      <c r="T185" s="8"/>
      <c r="U185" s="8"/>
      <c r="V185" s="8"/>
      <c r="W185" s="8"/>
      <c r="X185" s="8"/>
      <c r="Y185" s="56"/>
      <c r="Z185" s="56"/>
      <c r="AA185" s="56"/>
      <c r="AB185" s="56"/>
      <c r="AC185" s="56"/>
      <c r="AD185" s="56"/>
    </row>
    <row r="186" ht="26.25" customHeight="1">
      <c r="A186" s="40">
        <v>185.0</v>
      </c>
      <c r="B186" s="55"/>
      <c r="C186" s="49" t="s">
        <v>2585</v>
      </c>
      <c r="D186" s="119"/>
      <c r="E186" s="119"/>
      <c r="F186" s="40" t="s">
        <v>14779</v>
      </c>
      <c r="G186" s="55"/>
      <c r="H186" s="55"/>
      <c r="I186" s="55"/>
      <c r="J186" s="119"/>
      <c r="K186" s="119"/>
      <c r="L186" s="55"/>
      <c r="M186" s="55"/>
      <c r="N186" s="55"/>
      <c r="O186" s="55"/>
      <c r="P186" s="55"/>
      <c r="Q186" s="8"/>
      <c r="R186" s="8"/>
      <c r="S186" s="8"/>
      <c r="T186" s="8"/>
      <c r="U186" s="8"/>
      <c r="V186" s="8"/>
      <c r="W186" s="8"/>
      <c r="X186" s="8"/>
      <c r="Y186" s="56"/>
      <c r="Z186" s="56"/>
      <c r="AA186" s="56"/>
      <c r="AB186" s="56"/>
      <c r="AC186" s="56"/>
      <c r="AD186" s="56"/>
    </row>
    <row r="187" ht="26.25" customHeight="1">
      <c r="A187" s="40">
        <v>186.0</v>
      </c>
      <c r="B187" s="55"/>
      <c r="C187" s="49" t="s">
        <v>2589</v>
      </c>
      <c r="D187" s="119"/>
      <c r="E187" s="119"/>
      <c r="F187" s="40" t="s">
        <v>14782</v>
      </c>
      <c r="G187" s="55"/>
      <c r="H187" s="55"/>
      <c r="I187" s="55"/>
      <c r="J187" s="119"/>
      <c r="K187" s="119"/>
      <c r="L187" s="55"/>
      <c r="M187" s="55"/>
      <c r="N187" s="55"/>
      <c r="O187" s="55"/>
      <c r="P187" s="55"/>
      <c r="Q187" s="8"/>
      <c r="R187" s="8"/>
      <c r="S187" s="8"/>
      <c r="T187" s="8"/>
      <c r="U187" s="8"/>
      <c r="V187" s="8"/>
      <c r="W187" s="8"/>
      <c r="X187" s="8"/>
      <c r="Y187" s="56"/>
      <c r="Z187" s="56"/>
      <c r="AA187" s="56"/>
      <c r="AB187" s="56"/>
      <c r="AC187" s="56"/>
      <c r="AD187" s="56"/>
    </row>
    <row r="188" ht="26.25" customHeight="1">
      <c r="A188" s="40">
        <v>187.0</v>
      </c>
      <c r="B188" s="55"/>
      <c r="C188" s="49" t="s">
        <v>2593</v>
      </c>
      <c r="D188" s="119"/>
      <c r="E188" s="119"/>
      <c r="F188" s="40" t="s">
        <v>14779</v>
      </c>
      <c r="G188" s="55"/>
      <c r="H188" s="55"/>
      <c r="I188" s="55"/>
      <c r="J188" s="119"/>
      <c r="K188" s="119"/>
      <c r="L188" s="55"/>
      <c r="M188" s="55"/>
      <c r="N188" s="55"/>
      <c r="O188" s="55"/>
      <c r="P188" s="55"/>
      <c r="Q188" s="8"/>
      <c r="R188" s="8"/>
      <c r="S188" s="8"/>
      <c r="T188" s="8"/>
      <c r="U188" s="8"/>
      <c r="V188" s="8"/>
      <c r="W188" s="8"/>
      <c r="X188" s="8"/>
      <c r="Y188" s="56"/>
      <c r="Z188" s="56"/>
      <c r="AA188" s="56"/>
      <c r="AB188" s="56"/>
      <c r="AC188" s="56"/>
      <c r="AD188" s="56"/>
    </row>
    <row r="189" ht="26.25" customHeight="1">
      <c r="A189" s="40">
        <v>188.0</v>
      </c>
      <c r="B189" s="55"/>
      <c r="C189" s="49" t="s">
        <v>2597</v>
      </c>
      <c r="D189" s="119"/>
      <c r="E189" s="119"/>
      <c r="F189" s="40" t="s">
        <v>14779</v>
      </c>
      <c r="G189" s="55"/>
      <c r="H189" s="55"/>
      <c r="I189" s="55"/>
      <c r="J189" s="119"/>
      <c r="K189" s="119"/>
      <c r="L189" s="55"/>
      <c r="M189" s="55"/>
      <c r="N189" s="55"/>
      <c r="O189" s="55"/>
      <c r="P189" s="55"/>
      <c r="Q189" s="8"/>
      <c r="R189" s="8"/>
      <c r="S189" s="8"/>
      <c r="T189" s="8"/>
      <c r="U189" s="8"/>
      <c r="V189" s="8"/>
      <c r="W189" s="8"/>
      <c r="X189" s="8"/>
      <c r="Y189" s="56"/>
      <c r="Z189" s="56"/>
      <c r="AA189" s="56"/>
      <c r="AB189" s="56"/>
      <c r="AC189" s="56"/>
      <c r="AD189" s="56"/>
    </row>
    <row r="190" ht="26.25" customHeight="1">
      <c r="A190" s="40">
        <v>189.0</v>
      </c>
      <c r="B190" s="55"/>
      <c r="C190" s="49" t="s">
        <v>2600</v>
      </c>
      <c r="D190" s="119"/>
      <c r="E190" s="119"/>
      <c r="F190" s="40" t="s">
        <v>14779</v>
      </c>
      <c r="G190" s="55"/>
      <c r="H190" s="55"/>
      <c r="I190" s="55"/>
      <c r="J190" s="119"/>
      <c r="K190" s="119"/>
      <c r="L190" s="55"/>
      <c r="M190" s="55"/>
      <c r="N190" s="55"/>
      <c r="O190" s="55"/>
      <c r="P190" s="55"/>
      <c r="Q190" s="8"/>
      <c r="R190" s="8"/>
      <c r="S190" s="8"/>
      <c r="T190" s="8"/>
      <c r="U190" s="8"/>
      <c r="V190" s="8"/>
      <c r="W190" s="8"/>
      <c r="X190" s="8"/>
      <c r="Y190" s="56"/>
      <c r="Z190" s="56"/>
      <c r="AA190" s="56"/>
      <c r="AB190" s="56"/>
      <c r="AC190" s="56"/>
      <c r="AD190" s="56"/>
    </row>
    <row r="191" ht="26.25" customHeight="1">
      <c r="A191" s="40">
        <v>190.0</v>
      </c>
      <c r="B191" s="55"/>
      <c r="C191" s="49" t="s">
        <v>2603</v>
      </c>
      <c r="D191" s="119"/>
      <c r="E191" s="119"/>
      <c r="F191" s="40" t="s">
        <v>108</v>
      </c>
      <c r="G191" s="55"/>
      <c r="H191" s="55"/>
      <c r="I191" s="55"/>
      <c r="J191" s="119"/>
      <c r="K191" s="119"/>
      <c r="L191" s="55"/>
      <c r="M191" s="55"/>
      <c r="N191" s="55"/>
      <c r="O191" s="55"/>
      <c r="P191" s="55"/>
      <c r="Q191" s="8"/>
      <c r="R191" s="8"/>
      <c r="S191" s="8"/>
      <c r="T191" s="8"/>
      <c r="U191" s="8"/>
      <c r="V191" s="8"/>
      <c r="W191" s="8"/>
      <c r="X191" s="8"/>
      <c r="Y191" s="56"/>
      <c r="Z191" s="56"/>
      <c r="AA191" s="56"/>
      <c r="AB191" s="56"/>
      <c r="AC191" s="56"/>
      <c r="AD191" s="56"/>
    </row>
    <row r="192" ht="26.25" customHeight="1">
      <c r="A192" s="40">
        <v>191.0</v>
      </c>
      <c r="B192" s="55"/>
      <c r="C192" s="49" t="s">
        <v>2607</v>
      </c>
      <c r="D192" s="119"/>
      <c r="E192" s="119"/>
      <c r="F192" s="40" t="s">
        <v>14779</v>
      </c>
      <c r="G192" s="55"/>
      <c r="H192" s="55"/>
      <c r="I192" s="55"/>
      <c r="J192" s="119"/>
      <c r="K192" s="119"/>
      <c r="L192" s="55"/>
      <c r="M192" s="55"/>
      <c r="N192" s="55"/>
      <c r="O192" s="55"/>
      <c r="P192" s="55"/>
      <c r="Q192" s="8"/>
      <c r="R192" s="8"/>
      <c r="S192" s="8"/>
      <c r="T192" s="8"/>
      <c r="U192" s="8"/>
      <c r="V192" s="8"/>
      <c r="W192" s="8"/>
      <c r="X192" s="8"/>
      <c r="Y192" s="56"/>
      <c r="Z192" s="56"/>
      <c r="AA192" s="56"/>
      <c r="AB192" s="56"/>
      <c r="AC192" s="56"/>
      <c r="AD192" s="56"/>
    </row>
    <row r="193" ht="26.25" customHeight="1">
      <c r="A193" s="40">
        <v>192.0</v>
      </c>
      <c r="B193" s="55"/>
      <c r="C193" s="49" t="s">
        <v>2611</v>
      </c>
      <c r="D193" s="119"/>
      <c r="E193" s="119"/>
      <c r="F193" s="40" t="s">
        <v>14814</v>
      </c>
      <c r="G193" s="55"/>
      <c r="H193" s="55"/>
      <c r="I193" s="55"/>
      <c r="J193" s="119"/>
      <c r="K193" s="119"/>
      <c r="L193" s="55"/>
      <c r="M193" s="55"/>
      <c r="N193" s="55"/>
      <c r="O193" s="55"/>
      <c r="P193" s="55"/>
      <c r="Q193" s="8"/>
      <c r="R193" s="8"/>
      <c r="S193" s="8"/>
      <c r="T193" s="8"/>
      <c r="U193" s="8"/>
      <c r="V193" s="8"/>
      <c r="W193" s="8"/>
      <c r="X193" s="8"/>
      <c r="Y193" s="56"/>
      <c r="Z193" s="56"/>
      <c r="AA193" s="56"/>
      <c r="AB193" s="56"/>
      <c r="AC193" s="56"/>
      <c r="AD193" s="56"/>
    </row>
    <row r="194" ht="26.25" customHeight="1">
      <c r="A194" s="40">
        <v>193.0</v>
      </c>
      <c r="B194" s="55"/>
      <c r="C194" s="49" t="s">
        <v>2619</v>
      </c>
      <c r="D194" s="119"/>
      <c r="E194" s="119"/>
      <c r="F194" s="40" t="s">
        <v>14782</v>
      </c>
      <c r="G194" s="55"/>
      <c r="H194" s="55"/>
      <c r="I194" s="55"/>
      <c r="J194" s="119"/>
      <c r="K194" s="119"/>
      <c r="L194" s="55"/>
      <c r="M194" s="55"/>
      <c r="N194" s="55"/>
      <c r="O194" s="55"/>
      <c r="P194" s="55"/>
      <c r="Q194" s="8"/>
      <c r="R194" s="8"/>
      <c r="S194" s="8"/>
      <c r="T194" s="8"/>
      <c r="U194" s="8"/>
      <c r="V194" s="8"/>
      <c r="W194" s="8"/>
      <c r="X194" s="8"/>
      <c r="Y194" s="56"/>
      <c r="Z194" s="56"/>
      <c r="AA194" s="56"/>
      <c r="AB194" s="56"/>
      <c r="AC194" s="56"/>
      <c r="AD194" s="56"/>
    </row>
    <row r="195" ht="26.25" customHeight="1">
      <c r="A195" s="40">
        <v>194.0</v>
      </c>
      <c r="B195" s="55"/>
      <c r="C195" s="49" t="s">
        <v>2622</v>
      </c>
      <c r="D195" s="119"/>
      <c r="E195" s="119"/>
      <c r="F195" s="40" t="s">
        <v>14815</v>
      </c>
      <c r="G195" s="55"/>
      <c r="H195" s="55"/>
      <c r="I195" s="55"/>
      <c r="J195" s="119"/>
      <c r="K195" s="119"/>
      <c r="L195" s="55"/>
      <c r="M195" s="55"/>
      <c r="N195" s="55"/>
      <c r="O195" s="55"/>
      <c r="P195" s="55"/>
      <c r="Q195" s="8"/>
      <c r="R195" s="8"/>
      <c r="S195" s="8"/>
      <c r="T195" s="8"/>
      <c r="U195" s="8"/>
      <c r="V195" s="8"/>
      <c r="W195" s="8"/>
      <c r="X195" s="8"/>
      <c r="Y195" s="56"/>
      <c r="Z195" s="56"/>
      <c r="AA195" s="56"/>
      <c r="AB195" s="56"/>
      <c r="AC195" s="56"/>
      <c r="AD195" s="56"/>
    </row>
    <row r="196" ht="26.25" customHeight="1">
      <c r="A196" s="40">
        <v>195.0</v>
      </c>
      <c r="B196" s="55"/>
      <c r="C196" s="49" t="s">
        <v>2625</v>
      </c>
      <c r="D196" s="119"/>
      <c r="E196" s="119"/>
      <c r="F196" s="40" t="s">
        <v>14816</v>
      </c>
      <c r="G196" s="55"/>
      <c r="H196" s="55"/>
      <c r="I196" s="55"/>
      <c r="J196" s="119"/>
      <c r="K196" s="119"/>
      <c r="L196" s="55"/>
      <c r="M196" s="55"/>
      <c r="N196" s="55"/>
      <c r="O196" s="55"/>
      <c r="P196" s="55"/>
      <c r="Q196" s="8"/>
      <c r="R196" s="8"/>
      <c r="S196" s="8"/>
      <c r="T196" s="8"/>
      <c r="U196" s="8"/>
      <c r="V196" s="8"/>
      <c r="W196" s="8"/>
      <c r="X196" s="8"/>
      <c r="Y196" s="56"/>
      <c r="Z196" s="56"/>
      <c r="AA196" s="56"/>
      <c r="AB196" s="56"/>
      <c r="AC196" s="56"/>
      <c r="AD196" s="56"/>
    </row>
    <row r="197" ht="26.25" customHeight="1">
      <c r="A197" s="40">
        <v>196.0</v>
      </c>
      <c r="B197" s="55"/>
      <c r="C197" s="49" t="s">
        <v>2629</v>
      </c>
      <c r="D197" s="119"/>
      <c r="E197" s="119"/>
      <c r="F197" s="40" t="s">
        <v>14817</v>
      </c>
      <c r="G197" s="55"/>
      <c r="H197" s="55"/>
      <c r="I197" s="55"/>
      <c r="J197" s="119"/>
      <c r="K197" s="119"/>
      <c r="L197" s="55"/>
      <c r="M197" s="55"/>
      <c r="N197" s="55"/>
      <c r="O197" s="55"/>
      <c r="P197" s="55"/>
      <c r="Q197" s="8"/>
      <c r="R197" s="8"/>
      <c r="S197" s="8"/>
      <c r="T197" s="8"/>
      <c r="U197" s="8"/>
      <c r="V197" s="8"/>
      <c r="W197" s="8"/>
      <c r="X197" s="8"/>
      <c r="Y197" s="56"/>
      <c r="Z197" s="56"/>
      <c r="AA197" s="56"/>
      <c r="AB197" s="56"/>
      <c r="AC197" s="56"/>
      <c r="AD197" s="56"/>
    </row>
    <row r="198" ht="26.25" customHeight="1">
      <c r="A198" s="40">
        <v>197.0</v>
      </c>
      <c r="B198" s="55"/>
      <c r="C198" s="49" t="s">
        <v>2636</v>
      </c>
      <c r="D198" s="119"/>
      <c r="E198" s="119"/>
      <c r="F198" s="40" t="s">
        <v>14818</v>
      </c>
      <c r="G198" s="55"/>
      <c r="H198" s="55"/>
      <c r="I198" s="55"/>
      <c r="J198" s="119"/>
      <c r="K198" s="119"/>
      <c r="L198" s="55"/>
      <c r="M198" s="55"/>
      <c r="N198" s="55"/>
      <c r="O198" s="55"/>
      <c r="P198" s="55"/>
      <c r="Q198" s="8"/>
      <c r="R198" s="8"/>
      <c r="S198" s="8"/>
      <c r="T198" s="8"/>
      <c r="U198" s="8"/>
      <c r="V198" s="8"/>
      <c r="W198" s="8"/>
      <c r="X198" s="8"/>
      <c r="Y198" s="56"/>
      <c r="Z198" s="56"/>
      <c r="AA198" s="56"/>
      <c r="AB198" s="56"/>
      <c r="AC198" s="56"/>
      <c r="AD198" s="56"/>
    </row>
    <row r="199" ht="26.25" customHeight="1">
      <c r="A199" s="40">
        <v>198.0</v>
      </c>
      <c r="B199" s="55"/>
      <c r="C199" s="49" t="s">
        <v>2639</v>
      </c>
      <c r="D199" s="119"/>
      <c r="E199" s="119"/>
      <c r="F199" s="40" t="s">
        <v>14779</v>
      </c>
      <c r="G199" s="55"/>
      <c r="H199" s="55"/>
      <c r="I199" s="55"/>
      <c r="J199" s="119"/>
      <c r="K199" s="119"/>
      <c r="L199" s="55"/>
      <c r="M199" s="55"/>
      <c r="N199" s="55"/>
      <c r="O199" s="55"/>
      <c r="P199" s="55"/>
      <c r="Q199" s="8"/>
      <c r="R199" s="8"/>
      <c r="S199" s="8"/>
      <c r="T199" s="8"/>
      <c r="U199" s="8"/>
      <c r="V199" s="8"/>
      <c r="W199" s="8"/>
      <c r="X199" s="8"/>
      <c r="Y199" s="56"/>
      <c r="Z199" s="56"/>
      <c r="AA199" s="56"/>
      <c r="AB199" s="56"/>
      <c r="AC199" s="56"/>
      <c r="AD199" s="56"/>
    </row>
    <row r="200" ht="26.25" customHeight="1">
      <c r="A200" s="40">
        <v>199.0</v>
      </c>
      <c r="B200" s="55"/>
      <c r="C200" s="49" t="s">
        <v>2643</v>
      </c>
      <c r="D200" s="119"/>
      <c r="E200" s="119"/>
      <c r="F200" s="40" t="s">
        <v>14818</v>
      </c>
      <c r="G200" s="55"/>
      <c r="H200" s="55"/>
      <c r="I200" s="55"/>
      <c r="J200" s="119"/>
      <c r="K200" s="119"/>
      <c r="L200" s="55"/>
      <c r="M200" s="55"/>
      <c r="N200" s="55"/>
      <c r="O200" s="55"/>
      <c r="P200" s="55"/>
      <c r="Q200" s="8"/>
      <c r="R200" s="8"/>
      <c r="S200" s="8"/>
      <c r="T200" s="8"/>
      <c r="U200" s="8"/>
      <c r="V200" s="8"/>
      <c r="W200" s="8"/>
      <c r="X200" s="8"/>
      <c r="Y200" s="56"/>
      <c r="Z200" s="56"/>
      <c r="AA200" s="56"/>
      <c r="AB200" s="56"/>
      <c r="AC200" s="56"/>
      <c r="AD200" s="56"/>
    </row>
    <row r="201" ht="26.25" customHeight="1">
      <c r="A201" s="40">
        <v>200.0</v>
      </c>
      <c r="B201" s="55"/>
      <c r="C201" s="49" t="s">
        <v>2666</v>
      </c>
      <c r="D201" s="119"/>
      <c r="E201" s="119"/>
      <c r="F201" s="40" t="s">
        <v>14819</v>
      </c>
      <c r="G201" s="55"/>
      <c r="H201" s="55"/>
      <c r="I201" s="55"/>
      <c r="J201" s="119"/>
      <c r="K201" s="119"/>
      <c r="L201" s="55"/>
      <c r="M201" s="55"/>
      <c r="N201" s="55"/>
      <c r="O201" s="55"/>
      <c r="P201" s="55"/>
      <c r="Q201" s="8"/>
      <c r="R201" s="8"/>
      <c r="S201" s="8"/>
      <c r="T201" s="8"/>
      <c r="U201" s="8"/>
      <c r="V201" s="8"/>
      <c r="W201" s="8"/>
      <c r="X201" s="8"/>
      <c r="Y201" s="56"/>
      <c r="Z201" s="56"/>
      <c r="AA201" s="56"/>
      <c r="AB201" s="56"/>
      <c r="AC201" s="56"/>
      <c r="AD201" s="56"/>
    </row>
    <row r="202" ht="26.25" customHeight="1">
      <c r="A202" s="40">
        <v>201.0</v>
      </c>
      <c r="B202" s="55"/>
      <c r="C202" s="49" t="s">
        <v>2669</v>
      </c>
      <c r="D202" s="119"/>
      <c r="E202" s="119"/>
      <c r="F202" s="40" t="s">
        <v>1888</v>
      </c>
      <c r="G202" s="55"/>
      <c r="H202" s="55"/>
      <c r="I202" s="55"/>
      <c r="J202" s="119"/>
      <c r="K202" s="119"/>
      <c r="L202" s="55"/>
      <c r="M202" s="55"/>
      <c r="N202" s="55"/>
      <c r="O202" s="55"/>
      <c r="P202" s="55"/>
      <c r="Q202" s="8"/>
      <c r="R202" s="8"/>
      <c r="S202" s="8"/>
      <c r="T202" s="8"/>
      <c r="U202" s="8"/>
      <c r="V202" s="8"/>
      <c r="W202" s="8"/>
      <c r="X202" s="8"/>
      <c r="Y202" s="56"/>
      <c r="Z202" s="56"/>
      <c r="AA202" s="56"/>
      <c r="AB202" s="56"/>
      <c r="AC202" s="56"/>
      <c r="AD202" s="56"/>
    </row>
    <row r="203" ht="26.25" customHeight="1">
      <c r="A203" s="40">
        <v>202.0</v>
      </c>
      <c r="B203" s="55"/>
      <c r="C203" s="49" t="s">
        <v>2673</v>
      </c>
      <c r="D203" s="119"/>
      <c r="E203" s="119"/>
      <c r="F203" s="40" t="s">
        <v>14820</v>
      </c>
      <c r="G203" s="55"/>
      <c r="H203" s="55"/>
      <c r="I203" s="55"/>
      <c r="J203" s="119"/>
      <c r="K203" s="119"/>
      <c r="L203" s="55"/>
      <c r="M203" s="55"/>
      <c r="N203" s="55"/>
      <c r="O203" s="55"/>
      <c r="P203" s="55"/>
      <c r="Q203" s="8"/>
      <c r="R203" s="8"/>
      <c r="S203" s="8"/>
      <c r="T203" s="8"/>
      <c r="U203" s="8"/>
      <c r="V203" s="8"/>
      <c r="W203" s="8"/>
      <c r="X203" s="8"/>
      <c r="Y203" s="56"/>
      <c r="Z203" s="56"/>
      <c r="AA203" s="56"/>
      <c r="AB203" s="56"/>
      <c r="AC203" s="56"/>
      <c r="AD203" s="56"/>
    </row>
    <row r="204" ht="26.25" customHeight="1">
      <c r="A204" s="40">
        <v>203.0</v>
      </c>
      <c r="B204" s="55"/>
      <c r="C204" s="49" t="s">
        <v>2676</v>
      </c>
      <c r="D204" s="119"/>
      <c r="E204" s="119"/>
      <c r="F204" s="40" t="s">
        <v>1888</v>
      </c>
      <c r="G204" s="55"/>
      <c r="H204" s="55"/>
      <c r="I204" s="55"/>
      <c r="J204" s="119"/>
      <c r="K204" s="119"/>
      <c r="L204" s="55"/>
      <c r="M204" s="55"/>
      <c r="N204" s="55"/>
      <c r="O204" s="55"/>
      <c r="P204" s="55"/>
      <c r="Q204" s="8"/>
      <c r="R204" s="8"/>
      <c r="S204" s="8"/>
      <c r="T204" s="8"/>
      <c r="U204" s="8"/>
      <c r="V204" s="8"/>
      <c r="W204" s="8"/>
      <c r="X204" s="8"/>
      <c r="Y204" s="56"/>
      <c r="Z204" s="56"/>
      <c r="AA204" s="56"/>
      <c r="AB204" s="56"/>
      <c r="AC204" s="56"/>
      <c r="AD204" s="56"/>
    </row>
    <row r="205" ht="26.25" customHeight="1">
      <c r="A205" s="40">
        <v>204.0</v>
      </c>
      <c r="B205" s="55"/>
      <c r="C205" s="49" t="s">
        <v>2682</v>
      </c>
      <c r="D205" s="119"/>
      <c r="E205" s="119"/>
      <c r="F205" s="40" t="s">
        <v>14821</v>
      </c>
      <c r="G205" s="55"/>
      <c r="H205" s="55"/>
      <c r="I205" s="55"/>
      <c r="J205" s="119"/>
      <c r="K205" s="119"/>
      <c r="L205" s="55"/>
      <c r="M205" s="55"/>
      <c r="N205" s="55"/>
      <c r="O205" s="55"/>
      <c r="P205" s="55"/>
      <c r="Q205" s="8"/>
      <c r="R205" s="8"/>
      <c r="S205" s="8"/>
      <c r="T205" s="8"/>
      <c r="U205" s="8"/>
      <c r="V205" s="8"/>
      <c r="W205" s="8"/>
      <c r="X205" s="8"/>
      <c r="Y205" s="56"/>
      <c r="Z205" s="56"/>
      <c r="AA205" s="56"/>
      <c r="AB205" s="56"/>
      <c r="AC205" s="56"/>
      <c r="AD205" s="56"/>
    </row>
    <row r="206" ht="26.25" customHeight="1">
      <c r="A206" s="40">
        <v>205.0</v>
      </c>
      <c r="B206" s="55"/>
      <c r="C206" s="49" t="s">
        <v>2688</v>
      </c>
      <c r="D206" s="119"/>
      <c r="E206" s="119"/>
      <c r="F206" s="40" t="s">
        <v>2692</v>
      </c>
      <c r="G206" s="55"/>
      <c r="H206" s="55"/>
      <c r="I206" s="55"/>
      <c r="J206" s="119"/>
      <c r="K206" s="119"/>
      <c r="L206" s="55"/>
      <c r="M206" s="55"/>
      <c r="N206" s="55"/>
      <c r="O206" s="55"/>
      <c r="P206" s="55"/>
      <c r="Q206" s="8"/>
      <c r="R206" s="8"/>
      <c r="S206" s="8"/>
      <c r="T206" s="8"/>
      <c r="U206" s="8"/>
      <c r="V206" s="8"/>
      <c r="W206" s="8"/>
      <c r="X206" s="8"/>
      <c r="Y206" s="56"/>
      <c r="Z206" s="56"/>
      <c r="AA206" s="56"/>
      <c r="AB206" s="56"/>
      <c r="AC206" s="56"/>
      <c r="AD206" s="56"/>
    </row>
    <row r="207" ht="26.25" customHeight="1">
      <c r="A207" s="40">
        <v>206.0</v>
      </c>
      <c r="B207" s="55"/>
      <c r="C207" s="49" t="s">
        <v>2700</v>
      </c>
      <c r="D207" s="119"/>
      <c r="E207" s="119"/>
      <c r="F207" s="40" t="s">
        <v>14782</v>
      </c>
      <c r="G207" s="55"/>
      <c r="H207" s="55"/>
      <c r="I207" s="55"/>
      <c r="J207" s="119"/>
      <c r="K207" s="119"/>
      <c r="L207" s="55"/>
      <c r="M207" s="55"/>
      <c r="N207" s="55"/>
      <c r="O207" s="55"/>
      <c r="P207" s="55"/>
      <c r="Q207" s="8"/>
      <c r="R207" s="8"/>
      <c r="S207" s="8"/>
      <c r="T207" s="8"/>
      <c r="U207" s="8"/>
      <c r="V207" s="8"/>
      <c r="W207" s="8"/>
      <c r="X207" s="8"/>
      <c r="Y207" s="56"/>
      <c r="Z207" s="56"/>
      <c r="AA207" s="56"/>
      <c r="AB207" s="56"/>
      <c r="AC207" s="56"/>
      <c r="AD207" s="56"/>
    </row>
    <row r="208" ht="26.25" customHeight="1">
      <c r="A208" s="40">
        <v>207.0</v>
      </c>
      <c r="B208" s="55"/>
      <c r="C208" s="49" t="s">
        <v>2707</v>
      </c>
      <c r="D208" s="119"/>
      <c r="E208" s="119"/>
      <c r="F208" s="40" t="s">
        <v>14822</v>
      </c>
      <c r="G208" s="55"/>
      <c r="H208" s="55"/>
      <c r="I208" s="55"/>
      <c r="J208" s="119"/>
      <c r="K208" s="119"/>
      <c r="L208" s="55"/>
      <c r="M208" s="55"/>
      <c r="N208" s="55"/>
      <c r="O208" s="55"/>
      <c r="P208" s="55"/>
      <c r="Q208" s="8"/>
      <c r="R208" s="8"/>
      <c r="S208" s="8"/>
      <c r="T208" s="8"/>
      <c r="U208" s="8"/>
      <c r="V208" s="8"/>
      <c r="W208" s="8"/>
      <c r="X208" s="8"/>
      <c r="Y208" s="56"/>
      <c r="Z208" s="56"/>
      <c r="AA208" s="56"/>
      <c r="AB208" s="56"/>
      <c r="AC208" s="56"/>
      <c r="AD208" s="56"/>
    </row>
    <row r="209" ht="26.25" customHeight="1">
      <c r="A209" s="40">
        <v>208.0</v>
      </c>
      <c r="B209" s="55"/>
      <c r="C209" s="49" t="s">
        <v>2711</v>
      </c>
      <c r="D209" s="119"/>
      <c r="E209" s="119"/>
      <c r="F209" s="40" t="s">
        <v>14823</v>
      </c>
      <c r="G209" s="55"/>
      <c r="H209" s="55"/>
      <c r="I209" s="55"/>
      <c r="J209" s="119"/>
      <c r="K209" s="119"/>
      <c r="L209" s="55"/>
      <c r="M209" s="55"/>
      <c r="N209" s="55"/>
      <c r="O209" s="55"/>
      <c r="P209" s="55"/>
      <c r="Q209" s="8"/>
      <c r="R209" s="8"/>
      <c r="S209" s="8"/>
      <c r="T209" s="8"/>
      <c r="U209" s="8"/>
      <c r="V209" s="8"/>
      <c r="W209" s="8"/>
      <c r="X209" s="8"/>
      <c r="Y209" s="56"/>
      <c r="Z209" s="56"/>
      <c r="AA209" s="56"/>
      <c r="AB209" s="56"/>
      <c r="AC209" s="56"/>
      <c r="AD209" s="56"/>
    </row>
    <row r="210" ht="26.25" customHeight="1">
      <c r="A210" s="40">
        <v>209.0</v>
      </c>
      <c r="B210" s="55"/>
      <c r="C210" s="49" t="s">
        <v>2734</v>
      </c>
      <c r="D210" s="119"/>
      <c r="E210" s="119"/>
      <c r="F210" s="40" t="s">
        <v>14824</v>
      </c>
      <c r="G210" s="55"/>
      <c r="H210" s="55"/>
      <c r="I210" s="55"/>
      <c r="J210" s="119"/>
      <c r="K210" s="119"/>
      <c r="L210" s="55"/>
      <c r="M210" s="55"/>
      <c r="N210" s="55"/>
      <c r="O210" s="55"/>
      <c r="P210" s="55"/>
      <c r="Q210" s="8"/>
      <c r="R210" s="8"/>
      <c r="S210" s="8"/>
      <c r="T210" s="8"/>
      <c r="U210" s="8"/>
      <c r="V210" s="8"/>
      <c r="W210" s="8"/>
      <c r="X210" s="8"/>
      <c r="Y210" s="56"/>
      <c r="Z210" s="56"/>
      <c r="AA210" s="56"/>
      <c r="AB210" s="56"/>
      <c r="AC210" s="56"/>
      <c r="AD210" s="56"/>
    </row>
    <row r="211" ht="26.25" customHeight="1">
      <c r="A211" s="40">
        <v>210.0</v>
      </c>
      <c r="B211" s="55"/>
      <c r="C211" s="49" t="s">
        <v>2737</v>
      </c>
      <c r="D211" s="119"/>
      <c r="E211" s="119"/>
      <c r="F211" s="40" t="s">
        <v>3099</v>
      </c>
      <c r="G211" s="55"/>
      <c r="H211" s="55"/>
      <c r="I211" s="55"/>
      <c r="J211" s="119"/>
      <c r="K211" s="119"/>
      <c r="L211" s="55"/>
      <c r="M211" s="55"/>
      <c r="N211" s="55"/>
      <c r="O211" s="55"/>
      <c r="P211" s="55"/>
      <c r="Q211" s="8"/>
      <c r="R211" s="8"/>
      <c r="S211" s="8"/>
      <c r="T211" s="8"/>
      <c r="U211" s="8"/>
      <c r="V211" s="8"/>
      <c r="W211" s="8"/>
      <c r="X211" s="8"/>
      <c r="Y211" s="56"/>
      <c r="Z211" s="56"/>
      <c r="AA211" s="56"/>
      <c r="AB211" s="56"/>
      <c r="AC211" s="56"/>
      <c r="AD211" s="56"/>
    </row>
    <row r="212" ht="26.25" customHeight="1">
      <c r="A212" s="40">
        <v>211.0</v>
      </c>
      <c r="B212" s="55"/>
      <c r="C212" s="49" t="s">
        <v>2740</v>
      </c>
      <c r="D212" s="119"/>
      <c r="E212" s="119"/>
      <c r="F212" s="40" t="s">
        <v>14825</v>
      </c>
      <c r="G212" s="55"/>
      <c r="H212" s="55"/>
      <c r="I212" s="55"/>
      <c r="J212" s="119"/>
      <c r="K212" s="119"/>
      <c r="L212" s="55"/>
      <c r="M212" s="55"/>
      <c r="N212" s="55"/>
      <c r="O212" s="55"/>
      <c r="P212" s="55"/>
      <c r="Q212" s="8"/>
      <c r="R212" s="8"/>
      <c r="S212" s="8"/>
      <c r="T212" s="8"/>
      <c r="U212" s="8"/>
      <c r="V212" s="8"/>
      <c r="W212" s="8"/>
      <c r="X212" s="8"/>
      <c r="Y212" s="56"/>
      <c r="Z212" s="56"/>
      <c r="AA212" s="56"/>
      <c r="AB212" s="56"/>
      <c r="AC212" s="56"/>
      <c r="AD212" s="56"/>
    </row>
    <row r="213" ht="26.25" customHeight="1">
      <c r="A213" s="40">
        <v>212.0</v>
      </c>
      <c r="B213" s="55"/>
      <c r="C213" s="49" t="s">
        <v>2746</v>
      </c>
      <c r="D213" s="119"/>
      <c r="E213" s="119"/>
      <c r="F213" s="40" t="s">
        <v>14826</v>
      </c>
      <c r="G213" s="55"/>
      <c r="H213" s="55"/>
      <c r="I213" s="55"/>
      <c r="J213" s="119"/>
      <c r="K213" s="119"/>
      <c r="L213" s="55"/>
      <c r="M213" s="55"/>
      <c r="N213" s="55"/>
      <c r="O213" s="55"/>
      <c r="P213" s="55"/>
      <c r="Q213" s="8"/>
      <c r="R213" s="8"/>
      <c r="S213" s="8"/>
      <c r="T213" s="8"/>
      <c r="U213" s="8"/>
      <c r="V213" s="8"/>
      <c r="W213" s="8"/>
      <c r="X213" s="8"/>
      <c r="Y213" s="56"/>
      <c r="Z213" s="56"/>
      <c r="AA213" s="56"/>
      <c r="AB213" s="56"/>
      <c r="AC213" s="56"/>
      <c r="AD213" s="56"/>
    </row>
    <row r="214" ht="26.25" customHeight="1">
      <c r="A214" s="40">
        <v>213.0</v>
      </c>
      <c r="B214" s="55"/>
      <c r="C214" s="49" t="s">
        <v>2750</v>
      </c>
      <c r="D214" s="119"/>
      <c r="E214" s="119"/>
      <c r="F214" s="40" t="s">
        <v>14782</v>
      </c>
      <c r="G214" s="55"/>
      <c r="H214" s="55"/>
      <c r="I214" s="55"/>
      <c r="J214" s="119"/>
      <c r="K214" s="119"/>
      <c r="L214" s="55"/>
      <c r="M214" s="55"/>
      <c r="N214" s="55"/>
      <c r="O214" s="55"/>
      <c r="P214" s="55"/>
      <c r="Q214" s="8"/>
      <c r="R214" s="8"/>
      <c r="S214" s="8"/>
      <c r="T214" s="8"/>
      <c r="U214" s="8"/>
      <c r="V214" s="8"/>
      <c r="W214" s="8"/>
      <c r="X214" s="8"/>
      <c r="Y214" s="56"/>
      <c r="Z214" s="56"/>
      <c r="AA214" s="56"/>
      <c r="AB214" s="56"/>
      <c r="AC214" s="56"/>
      <c r="AD214" s="56"/>
    </row>
    <row r="215" ht="26.25" customHeight="1">
      <c r="A215" s="40">
        <v>214.0</v>
      </c>
      <c r="B215" s="55"/>
      <c r="C215" s="49" t="s">
        <v>2753</v>
      </c>
      <c r="D215" s="119"/>
      <c r="E215" s="119"/>
      <c r="F215" s="40" t="s">
        <v>14827</v>
      </c>
      <c r="G215" s="55"/>
      <c r="H215" s="55"/>
      <c r="I215" s="55"/>
      <c r="J215" s="119"/>
      <c r="K215" s="119"/>
      <c r="L215" s="55"/>
      <c r="M215" s="55"/>
      <c r="N215" s="55"/>
      <c r="O215" s="55"/>
      <c r="P215" s="55"/>
      <c r="Q215" s="8"/>
      <c r="R215" s="8"/>
      <c r="S215" s="8"/>
      <c r="T215" s="8"/>
      <c r="U215" s="8"/>
      <c r="V215" s="8"/>
      <c r="W215" s="8"/>
      <c r="X215" s="8"/>
      <c r="Y215" s="56"/>
      <c r="Z215" s="56"/>
      <c r="AA215" s="56"/>
      <c r="AB215" s="56"/>
      <c r="AC215" s="56"/>
      <c r="AD215" s="56"/>
    </row>
    <row r="216" ht="26.25" customHeight="1">
      <c r="A216" s="40">
        <v>215.0</v>
      </c>
      <c r="B216" s="55"/>
      <c r="C216" s="49" t="s">
        <v>2757</v>
      </c>
      <c r="D216" s="119"/>
      <c r="E216" s="119"/>
      <c r="F216" s="40" t="s">
        <v>14782</v>
      </c>
      <c r="G216" s="55"/>
      <c r="H216" s="55"/>
      <c r="I216" s="55"/>
      <c r="J216" s="119"/>
      <c r="K216" s="119"/>
      <c r="L216" s="55"/>
      <c r="M216" s="55"/>
      <c r="N216" s="55"/>
      <c r="O216" s="55"/>
      <c r="P216" s="55"/>
      <c r="Q216" s="8"/>
      <c r="R216" s="8"/>
      <c r="S216" s="8"/>
      <c r="T216" s="8"/>
      <c r="U216" s="8"/>
      <c r="V216" s="8"/>
      <c r="W216" s="8"/>
      <c r="X216" s="8"/>
      <c r="Y216" s="56"/>
      <c r="Z216" s="56"/>
      <c r="AA216" s="56"/>
      <c r="AB216" s="56"/>
      <c r="AC216" s="56"/>
      <c r="AD216" s="56"/>
    </row>
    <row r="217" ht="26.25" customHeight="1">
      <c r="A217" s="40">
        <v>216.0</v>
      </c>
      <c r="B217" s="55"/>
      <c r="C217" s="49" t="s">
        <v>2760</v>
      </c>
      <c r="D217" s="119"/>
      <c r="E217" s="119"/>
      <c r="F217" s="40" t="s">
        <v>14779</v>
      </c>
      <c r="G217" s="55"/>
      <c r="H217" s="55"/>
      <c r="I217" s="55"/>
      <c r="J217" s="119"/>
      <c r="K217" s="119"/>
      <c r="L217" s="55"/>
      <c r="M217" s="55"/>
      <c r="N217" s="55"/>
      <c r="O217" s="55"/>
      <c r="P217" s="55"/>
      <c r="Q217" s="8"/>
      <c r="R217" s="8"/>
      <c r="S217" s="8"/>
      <c r="T217" s="8"/>
      <c r="U217" s="8"/>
      <c r="V217" s="8"/>
      <c r="W217" s="8"/>
      <c r="X217" s="8"/>
      <c r="Y217" s="56"/>
      <c r="Z217" s="56"/>
      <c r="AA217" s="56"/>
      <c r="AB217" s="56"/>
      <c r="AC217" s="56"/>
      <c r="AD217" s="56"/>
    </row>
    <row r="218" ht="26.25" customHeight="1">
      <c r="A218" s="40">
        <v>217.0</v>
      </c>
      <c r="B218" s="55"/>
      <c r="C218" s="49" t="s">
        <v>2766</v>
      </c>
      <c r="D218" s="119"/>
      <c r="E218" s="119"/>
      <c r="F218" s="40" t="s">
        <v>14779</v>
      </c>
      <c r="G218" s="55"/>
      <c r="H218" s="55"/>
      <c r="I218" s="55"/>
      <c r="J218" s="119"/>
      <c r="K218" s="119"/>
      <c r="L218" s="55"/>
      <c r="M218" s="55"/>
      <c r="N218" s="55"/>
      <c r="O218" s="55"/>
      <c r="P218" s="55"/>
      <c r="Q218" s="8"/>
      <c r="R218" s="8"/>
      <c r="S218" s="8"/>
      <c r="T218" s="8"/>
      <c r="U218" s="8"/>
      <c r="V218" s="8"/>
      <c r="W218" s="8"/>
      <c r="X218" s="8"/>
      <c r="Y218" s="56"/>
      <c r="Z218" s="56"/>
      <c r="AA218" s="56"/>
      <c r="AB218" s="56"/>
      <c r="AC218" s="56"/>
      <c r="AD218" s="56"/>
    </row>
    <row r="219" ht="26.25" customHeight="1">
      <c r="A219" s="40">
        <v>218.0</v>
      </c>
      <c r="B219" s="55"/>
      <c r="C219" s="49" t="s">
        <v>2773</v>
      </c>
      <c r="D219" s="119"/>
      <c r="E219" s="119"/>
      <c r="F219" s="40" t="s">
        <v>14828</v>
      </c>
      <c r="G219" s="55"/>
      <c r="H219" s="55"/>
      <c r="I219" s="55"/>
      <c r="J219" s="119"/>
      <c r="K219" s="119"/>
      <c r="L219" s="55"/>
      <c r="M219" s="55"/>
      <c r="N219" s="55"/>
      <c r="O219" s="55"/>
      <c r="P219" s="55"/>
      <c r="Q219" s="8"/>
      <c r="R219" s="8"/>
      <c r="S219" s="8"/>
      <c r="T219" s="8"/>
      <c r="U219" s="8"/>
      <c r="V219" s="8"/>
      <c r="W219" s="8"/>
      <c r="X219" s="8"/>
      <c r="Y219" s="56"/>
      <c r="Z219" s="56"/>
      <c r="AA219" s="56"/>
      <c r="AB219" s="56"/>
      <c r="AC219" s="56"/>
      <c r="AD219" s="56"/>
    </row>
    <row r="220" ht="26.25" customHeight="1">
      <c r="A220" s="40">
        <v>219.0</v>
      </c>
      <c r="B220" s="55"/>
      <c r="C220" s="49" t="s">
        <v>2781</v>
      </c>
      <c r="D220" s="53">
        <v>8.1326278501E10</v>
      </c>
      <c r="E220" s="53"/>
      <c r="F220" s="40" t="s">
        <v>14829</v>
      </c>
      <c r="G220" s="55"/>
      <c r="H220" s="55"/>
      <c r="I220" s="55"/>
      <c r="J220" s="119"/>
      <c r="K220" s="116" t="s">
        <v>14830</v>
      </c>
      <c r="L220" s="55"/>
      <c r="M220" s="55"/>
      <c r="N220" s="55"/>
      <c r="O220" s="55"/>
      <c r="P220" s="55"/>
      <c r="Q220" s="8"/>
      <c r="R220" s="8"/>
      <c r="S220" s="8"/>
      <c r="T220" s="8"/>
      <c r="U220" s="8"/>
      <c r="V220" s="8"/>
      <c r="W220" s="8"/>
      <c r="X220" s="8"/>
      <c r="Y220" s="56"/>
      <c r="Z220" s="56"/>
      <c r="AA220" s="56"/>
      <c r="AB220" s="56"/>
      <c r="AC220" s="56"/>
      <c r="AD220" s="56"/>
    </row>
    <row r="221" ht="26.25" customHeight="1">
      <c r="A221" s="40">
        <v>220.0</v>
      </c>
      <c r="B221" s="55"/>
      <c r="C221" s="49" t="s">
        <v>2797</v>
      </c>
      <c r="D221" s="53">
        <v>8.573953636E10</v>
      </c>
      <c r="E221" s="53" t="s">
        <v>2800</v>
      </c>
      <c r="F221" s="40" t="s">
        <v>14829</v>
      </c>
      <c r="G221" s="55"/>
      <c r="H221" s="55"/>
      <c r="I221" s="55"/>
      <c r="J221" s="119"/>
      <c r="K221" s="116" t="s">
        <v>2802</v>
      </c>
      <c r="L221" s="55"/>
      <c r="M221" s="55"/>
      <c r="N221" s="55"/>
      <c r="O221" s="55"/>
      <c r="P221" s="55"/>
      <c r="Q221" s="8"/>
      <c r="R221" s="8"/>
      <c r="S221" s="8"/>
      <c r="T221" s="8"/>
      <c r="U221" s="8"/>
      <c r="V221" s="8"/>
      <c r="W221" s="8"/>
      <c r="X221" s="8"/>
      <c r="Y221" s="56"/>
      <c r="Z221" s="56"/>
      <c r="AA221" s="56"/>
      <c r="AB221" s="56"/>
      <c r="AC221" s="56"/>
      <c r="AD221" s="56"/>
    </row>
    <row r="222" ht="26.25" customHeight="1">
      <c r="A222" s="40">
        <v>221.0</v>
      </c>
      <c r="B222" s="55"/>
      <c r="C222" s="49" t="s">
        <v>2818</v>
      </c>
      <c r="D222" s="53">
        <v>8.3897454761E10</v>
      </c>
      <c r="E222" s="53"/>
      <c r="F222" s="40" t="s">
        <v>14829</v>
      </c>
      <c r="G222" s="55"/>
      <c r="H222" s="55"/>
      <c r="I222" s="55"/>
      <c r="J222" s="119"/>
      <c r="K222" s="116" t="s">
        <v>2822</v>
      </c>
      <c r="L222" s="55"/>
      <c r="M222" s="55"/>
      <c r="N222" s="55"/>
      <c r="O222" s="55"/>
      <c r="P222" s="55"/>
      <c r="Q222" s="8"/>
      <c r="R222" s="8"/>
      <c r="S222" s="8"/>
      <c r="T222" s="8"/>
      <c r="U222" s="8"/>
      <c r="V222" s="8"/>
      <c r="W222" s="8"/>
      <c r="X222" s="8"/>
      <c r="Y222" s="56"/>
      <c r="Z222" s="56"/>
      <c r="AA222" s="56"/>
      <c r="AB222" s="56"/>
      <c r="AC222" s="56"/>
      <c r="AD222" s="56"/>
    </row>
    <row r="223" ht="26.25" customHeight="1">
      <c r="A223" s="40">
        <v>222.0</v>
      </c>
      <c r="B223" s="55"/>
      <c r="C223" s="49" t="s">
        <v>2829</v>
      </c>
      <c r="D223" s="144">
        <v>8.5210999191E10</v>
      </c>
      <c r="E223" s="116" t="s">
        <v>2832</v>
      </c>
      <c r="F223" s="40" t="s">
        <v>14829</v>
      </c>
      <c r="G223" s="55"/>
      <c r="H223" s="55"/>
      <c r="I223" s="55"/>
      <c r="J223" s="119"/>
      <c r="K223" s="116" t="s">
        <v>2834</v>
      </c>
      <c r="L223" s="55"/>
      <c r="M223" s="55"/>
      <c r="N223" s="55"/>
      <c r="O223" s="55"/>
      <c r="P223" s="55"/>
      <c r="Q223" s="8"/>
      <c r="R223" s="8"/>
      <c r="S223" s="8"/>
      <c r="T223" s="8"/>
      <c r="U223" s="8"/>
      <c r="V223" s="8"/>
      <c r="W223" s="8"/>
      <c r="X223" s="8"/>
      <c r="Y223" s="56"/>
      <c r="Z223" s="56"/>
      <c r="AA223" s="56"/>
      <c r="AB223" s="56"/>
      <c r="AC223" s="56"/>
      <c r="AD223" s="56"/>
    </row>
    <row r="224" ht="26.25" customHeight="1">
      <c r="A224" s="40">
        <v>223.0</v>
      </c>
      <c r="B224" s="55"/>
      <c r="C224" s="49" t="s">
        <v>2843</v>
      </c>
      <c r="D224" s="53">
        <v>8.3815476629E10</v>
      </c>
      <c r="E224" s="53"/>
      <c r="F224" s="40" t="s">
        <v>14829</v>
      </c>
      <c r="G224" s="55"/>
      <c r="H224" s="55"/>
      <c r="I224" s="55"/>
      <c r="J224" s="119"/>
      <c r="K224" s="116" t="s">
        <v>2848</v>
      </c>
      <c r="L224" s="55"/>
      <c r="M224" s="55"/>
      <c r="N224" s="55"/>
      <c r="O224" s="55"/>
      <c r="P224" s="55"/>
      <c r="Q224" s="8"/>
      <c r="R224" s="8"/>
      <c r="S224" s="8"/>
      <c r="T224" s="8"/>
      <c r="U224" s="8"/>
      <c r="V224" s="8"/>
      <c r="W224" s="8"/>
      <c r="X224" s="8"/>
      <c r="Y224" s="56"/>
      <c r="Z224" s="56"/>
      <c r="AA224" s="56"/>
      <c r="AB224" s="56"/>
      <c r="AC224" s="56"/>
      <c r="AD224" s="56"/>
    </row>
    <row r="225" ht="26.25" customHeight="1">
      <c r="A225" s="40">
        <v>224.0</v>
      </c>
      <c r="B225" s="55"/>
      <c r="C225" s="49" t="s">
        <v>2860</v>
      </c>
      <c r="D225" s="53" t="s">
        <v>2862</v>
      </c>
      <c r="E225" s="119"/>
      <c r="F225" s="40" t="s">
        <v>14829</v>
      </c>
      <c r="G225" s="55"/>
      <c r="H225" s="55"/>
      <c r="I225" s="55"/>
      <c r="J225" s="119"/>
      <c r="K225" s="116" t="s">
        <v>14831</v>
      </c>
      <c r="L225" s="55"/>
      <c r="M225" s="55"/>
      <c r="N225" s="55"/>
      <c r="O225" s="55"/>
      <c r="P225" s="55"/>
      <c r="Q225" s="8"/>
      <c r="R225" s="8"/>
      <c r="S225" s="8"/>
      <c r="T225" s="8"/>
      <c r="U225" s="8"/>
      <c r="V225" s="8"/>
      <c r="W225" s="8"/>
      <c r="X225" s="8"/>
      <c r="Y225" s="56"/>
      <c r="Z225" s="56"/>
      <c r="AA225" s="56"/>
      <c r="AB225" s="56"/>
      <c r="AC225" s="56"/>
      <c r="AD225" s="56"/>
    </row>
    <row r="226" ht="26.25" customHeight="1">
      <c r="A226" s="40">
        <v>225.0</v>
      </c>
      <c r="B226" s="55"/>
      <c r="C226" s="49" t="s">
        <v>2883</v>
      </c>
      <c r="D226" s="53">
        <v>8.190606566E10</v>
      </c>
      <c r="E226" s="53"/>
      <c r="F226" s="40" t="s">
        <v>14829</v>
      </c>
      <c r="G226" s="55"/>
      <c r="H226" s="55"/>
      <c r="I226" s="55"/>
      <c r="J226" s="119"/>
      <c r="K226" s="116" t="s">
        <v>2887</v>
      </c>
      <c r="L226" s="55"/>
      <c r="M226" s="55"/>
      <c r="N226" s="55"/>
      <c r="O226" s="55"/>
      <c r="P226" s="55"/>
      <c r="Q226" s="8"/>
      <c r="R226" s="8"/>
      <c r="S226" s="8"/>
      <c r="T226" s="8"/>
      <c r="U226" s="8"/>
      <c r="V226" s="8"/>
      <c r="W226" s="8"/>
      <c r="X226" s="8"/>
      <c r="Y226" s="56"/>
      <c r="Z226" s="56"/>
      <c r="AA226" s="56"/>
      <c r="AB226" s="56"/>
      <c r="AC226" s="56"/>
      <c r="AD226" s="56"/>
    </row>
    <row r="227" ht="26.25" customHeight="1">
      <c r="A227" s="40">
        <v>226.0</v>
      </c>
      <c r="B227" s="55"/>
      <c r="C227" s="49" t="s">
        <v>2888</v>
      </c>
      <c r="D227" s="53">
        <v>8.1397288791E10</v>
      </c>
      <c r="E227" s="53"/>
      <c r="F227" s="40" t="s">
        <v>14829</v>
      </c>
      <c r="G227" s="55"/>
      <c r="H227" s="55"/>
      <c r="I227" s="55"/>
      <c r="J227" s="119"/>
      <c r="K227" s="116" t="s">
        <v>2891</v>
      </c>
      <c r="L227" s="55"/>
      <c r="M227" s="55"/>
      <c r="N227" s="55"/>
      <c r="O227" s="55"/>
      <c r="P227" s="55"/>
      <c r="Q227" s="8"/>
      <c r="R227" s="8"/>
      <c r="S227" s="8"/>
      <c r="T227" s="8"/>
      <c r="U227" s="8"/>
      <c r="V227" s="8"/>
      <c r="W227" s="8"/>
      <c r="X227" s="8"/>
      <c r="Y227" s="56"/>
      <c r="Z227" s="56"/>
      <c r="AA227" s="56"/>
      <c r="AB227" s="56"/>
      <c r="AC227" s="56"/>
      <c r="AD227" s="56"/>
    </row>
    <row r="228" ht="26.25" customHeight="1">
      <c r="A228" s="40">
        <v>227.0</v>
      </c>
      <c r="B228" s="55"/>
      <c r="C228" s="49" t="s">
        <v>2892</v>
      </c>
      <c r="D228" s="53">
        <v>8.8218003028E10</v>
      </c>
      <c r="E228" s="53"/>
      <c r="F228" s="40" t="s">
        <v>14829</v>
      </c>
      <c r="G228" s="55"/>
      <c r="H228" s="55"/>
      <c r="I228" s="55"/>
      <c r="J228" s="119"/>
      <c r="K228" s="116" t="s">
        <v>2895</v>
      </c>
      <c r="L228" s="55"/>
      <c r="M228" s="55"/>
      <c r="N228" s="55"/>
      <c r="O228" s="55"/>
      <c r="P228" s="55"/>
      <c r="Q228" s="8"/>
      <c r="R228" s="8"/>
      <c r="S228" s="8"/>
      <c r="T228" s="8"/>
      <c r="U228" s="8"/>
      <c r="V228" s="8"/>
      <c r="W228" s="8"/>
      <c r="X228" s="8"/>
      <c r="Y228" s="56"/>
      <c r="Z228" s="56"/>
      <c r="AA228" s="56"/>
      <c r="AB228" s="56"/>
      <c r="AC228" s="56"/>
      <c r="AD228" s="56"/>
    </row>
    <row r="229" ht="26.25" customHeight="1">
      <c r="A229" s="40">
        <v>228.0</v>
      </c>
      <c r="B229" s="55"/>
      <c r="C229" s="49" t="s">
        <v>2896</v>
      </c>
      <c r="D229" s="144">
        <v>8.3823518232E10</v>
      </c>
      <c r="E229" s="116" t="s">
        <v>2900</v>
      </c>
      <c r="F229" s="40" t="s">
        <v>14829</v>
      </c>
      <c r="G229" s="55"/>
      <c r="H229" s="55"/>
      <c r="I229" s="55"/>
      <c r="J229" s="119"/>
      <c r="K229" s="116" t="s">
        <v>5703</v>
      </c>
      <c r="L229" s="55"/>
      <c r="M229" s="55"/>
      <c r="N229" s="55"/>
      <c r="O229" s="55"/>
      <c r="P229" s="55"/>
      <c r="Q229" s="8"/>
      <c r="R229" s="8"/>
      <c r="S229" s="8"/>
      <c r="T229" s="8"/>
      <c r="U229" s="8"/>
      <c r="V229" s="8"/>
      <c r="W229" s="8"/>
      <c r="X229" s="8"/>
      <c r="Y229" s="56"/>
      <c r="Z229" s="56"/>
      <c r="AA229" s="56"/>
      <c r="AB229" s="56"/>
      <c r="AC229" s="56"/>
      <c r="AD229" s="56"/>
    </row>
    <row r="230" ht="26.25" customHeight="1">
      <c r="A230" s="40">
        <v>229.0</v>
      </c>
      <c r="B230" s="55"/>
      <c r="C230" s="49" t="s">
        <v>2901</v>
      </c>
      <c r="D230" s="53">
        <v>8.3875592216E10</v>
      </c>
      <c r="E230" s="53"/>
      <c r="F230" s="40" t="s">
        <v>14829</v>
      </c>
      <c r="G230" s="55"/>
      <c r="H230" s="55"/>
      <c r="I230" s="55"/>
      <c r="J230" s="119"/>
      <c r="K230" s="116" t="s">
        <v>2905</v>
      </c>
      <c r="L230" s="55"/>
      <c r="M230" s="55"/>
      <c r="N230" s="55"/>
      <c r="O230" s="55"/>
      <c r="P230" s="55"/>
      <c r="Q230" s="8"/>
      <c r="R230" s="8"/>
      <c r="S230" s="8"/>
      <c r="T230" s="8"/>
      <c r="U230" s="8"/>
      <c r="V230" s="8"/>
      <c r="W230" s="8"/>
      <c r="X230" s="8"/>
      <c r="Y230" s="56"/>
      <c r="Z230" s="56"/>
      <c r="AA230" s="56"/>
      <c r="AB230" s="56"/>
      <c r="AC230" s="56"/>
      <c r="AD230" s="56"/>
    </row>
    <row r="231" ht="26.25" customHeight="1">
      <c r="A231" s="40">
        <v>230.0</v>
      </c>
      <c r="B231" s="55"/>
      <c r="C231" s="49" t="s">
        <v>2914</v>
      </c>
      <c r="D231" s="53">
        <v>8.5215539062E10</v>
      </c>
      <c r="E231" s="53"/>
      <c r="F231" s="40" t="s">
        <v>14829</v>
      </c>
      <c r="G231" s="55"/>
      <c r="H231" s="55"/>
      <c r="I231" s="55"/>
      <c r="J231" s="119"/>
      <c r="K231" s="116" t="s">
        <v>2876</v>
      </c>
      <c r="L231" s="55"/>
      <c r="M231" s="55"/>
      <c r="N231" s="55"/>
      <c r="O231" s="55"/>
      <c r="P231" s="55"/>
      <c r="Q231" s="8"/>
      <c r="R231" s="8"/>
      <c r="S231" s="8"/>
      <c r="T231" s="8"/>
      <c r="U231" s="8"/>
      <c r="V231" s="8"/>
      <c r="W231" s="8"/>
      <c r="X231" s="8"/>
      <c r="Y231" s="56"/>
      <c r="Z231" s="56"/>
      <c r="AA231" s="56"/>
      <c r="AB231" s="56"/>
      <c r="AC231" s="56"/>
      <c r="AD231" s="56"/>
    </row>
    <row r="232" ht="26.25" customHeight="1">
      <c r="A232" s="40">
        <v>231.0</v>
      </c>
      <c r="B232" s="55"/>
      <c r="C232" s="49" t="s">
        <v>2919</v>
      </c>
      <c r="D232" s="53">
        <v>8.1232252541E10</v>
      </c>
      <c r="E232" s="53"/>
      <c r="F232" s="40" t="s">
        <v>14829</v>
      </c>
      <c r="G232" s="55"/>
      <c r="H232" s="55"/>
      <c r="I232" s="55"/>
      <c r="J232" s="119"/>
      <c r="K232" s="116" t="s">
        <v>2876</v>
      </c>
      <c r="L232" s="55"/>
      <c r="M232" s="55"/>
      <c r="N232" s="55"/>
      <c r="O232" s="55"/>
      <c r="P232" s="55"/>
      <c r="Q232" s="8"/>
      <c r="R232" s="8"/>
      <c r="S232" s="8"/>
      <c r="T232" s="8"/>
      <c r="U232" s="8"/>
      <c r="V232" s="8"/>
      <c r="W232" s="8"/>
      <c r="X232" s="8"/>
      <c r="Y232" s="56"/>
      <c r="Z232" s="56"/>
      <c r="AA232" s="56"/>
      <c r="AB232" s="56"/>
      <c r="AC232" s="56"/>
      <c r="AD232" s="56"/>
    </row>
    <row r="233" ht="26.25" customHeight="1">
      <c r="A233" s="40">
        <v>232.0</v>
      </c>
      <c r="B233" s="55"/>
      <c r="C233" s="49" t="s">
        <v>2926</v>
      </c>
      <c r="D233" s="53">
        <v>8.7717232168E10</v>
      </c>
      <c r="E233" s="53"/>
      <c r="F233" s="40" t="s">
        <v>14829</v>
      </c>
      <c r="G233" s="55"/>
      <c r="H233" s="55"/>
      <c r="I233" s="55"/>
      <c r="J233" s="119"/>
      <c r="K233" s="116" t="s">
        <v>2930</v>
      </c>
      <c r="L233" s="55"/>
      <c r="M233" s="55"/>
      <c r="N233" s="55"/>
      <c r="O233" s="55"/>
      <c r="P233" s="55"/>
      <c r="Q233" s="8"/>
      <c r="R233" s="8"/>
      <c r="S233" s="8"/>
      <c r="T233" s="8"/>
      <c r="U233" s="8"/>
      <c r="V233" s="8"/>
      <c r="W233" s="8"/>
      <c r="X233" s="8"/>
      <c r="Y233" s="56"/>
      <c r="Z233" s="56"/>
      <c r="AA233" s="56"/>
      <c r="AB233" s="56"/>
      <c r="AC233" s="56"/>
      <c r="AD233" s="56"/>
    </row>
    <row r="234" ht="26.25" customHeight="1">
      <c r="A234" s="40">
        <v>233.0</v>
      </c>
      <c r="B234" s="55"/>
      <c r="C234" s="49" t="s">
        <v>2940</v>
      </c>
      <c r="D234" s="53">
        <v>8.1288832505E10</v>
      </c>
      <c r="E234" s="53"/>
      <c r="F234" s="40" t="s">
        <v>14829</v>
      </c>
      <c r="G234" s="55"/>
      <c r="H234" s="55"/>
      <c r="I234" s="55"/>
      <c r="J234" s="119"/>
      <c r="K234" s="116" t="s">
        <v>2944</v>
      </c>
      <c r="L234" s="55"/>
      <c r="M234" s="55"/>
      <c r="N234" s="55"/>
      <c r="O234" s="55"/>
      <c r="P234" s="55"/>
      <c r="Q234" s="8"/>
      <c r="R234" s="8"/>
      <c r="S234" s="8"/>
      <c r="T234" s="8"/>
      <c r="U234" s="8"/>
      <c r="V234" s="8"/>
      <c r="W234" s="8"/>
      <c r="X234" s="8"/>
      <c r="Y234" s="56"/>
      <c r="Z234" s="56"/>
      <c r="AA234" s="56"/>
      <c r="AB234" s="56"/>
      <c r="AC234" s="56"/>
      <c r="AD234" s="56"/>
    </row>
    <row r="235" ht="26.25" customHeight="1">
      <c r="A235" s="40">
        <v>234.0</v>
      </c>
      <c r="B235" s="55"/>
      <c r="C235" s="49" t="s">
        <v>2951</v>
      </c>
      <c r="D235" s="53">
        <v>8.7783221193E10</v>
      </c>
      <c r="E235" s="53"/>
      <c r="F235" s="40" t="s">
        <v>14829</v>
      </c>
      <c r="G235" s="55"/>
      <c r="H235" s="55"/>
      <c r="I235" s="55"/>
      <c r="J235" s="119"/>
      <c r="K235" s="116" t="s">
        <v>14832</v>
      </c>
      <c r="L235" s="55"/>
      <c r="M235" s="55"/>
      <c r="N235" s="55"/>
      <c r="O235" s="55"/>
      <c r="P235" s="55"/>
      <c r="Q235" s="8"/>
      <c r="R235" s="8"/>
      <c r="S235" s="8"/>
      <c r="T235" s="8"/>
      <c r="U235" s="8"/>
      <c r="V235" s="8"/>
      <c r="W235" s="8"/>
      <c r="X235" s="8"/>
      <c r="Y235" s="56"/>
      <c r="Z235" s="56"/>
      <c r="AA235" s="56"/>
      <c r="AB235" s="56"/>
      <c r="AC235" s="56"/>
      <c r="AD235" s="56"/>
    </row>
    <row r="236" ht="26.25" customHeight="1">
      <c r="A236" s="40">
        <v>235.0</v>
      </c>
      <c r="B236" s="55"/>
      <c r="C236" s="49" t="s">
        <v>2963</v>
      </c>
      <c r="D236" s="53">
        <v>8.5745231118E10</v>
      </c>
      <c r="E236" s="53"/>
      <c r="F236" s="40" t="s">
        <v>14829</v>
      </c>
      <c r="G236" s="55"/>
      <c r="H236" s="55"/>
      <c r="I236" s="55"/>
      <c r="J236" s="119"/>
      <c r="K236" s="116" t="s">
        <v>2876</v>
      </c>
      <c r="L236" s="55"/>
      <c r="M236" s="55"/>
      <c r="N236" s="55"/>
      <c r="O236" s="55"/>
      <c r="P236" s="55"/>
      <c r="Q236" s="8"/>
      <c r="R236" s="8"/>
      <c r="S236" s="8"/>
      <c r="T236" s="8"/>
      <c r="U236" s="8"/>
      <c r="V236" s="8"/>
      <c r="W236" s="8"/>
      <c r="X236" s="8"/>
      <c r="Y236" s="56"/>
      <c r="Z236" s="56"/>
      <c r="AA236" s="56"/>
      <c r="AB236" s="56"/>
      <c r="AC236" s="56"/>
      <c r="AD236" s="56"/>
    </row>
    <row r="237" ht="26.25" customHeight="1">
      <c r="A237" s="40">
        <v>236.0</v>
      </c>
      <c r="B237" s="55"/>
      <c r="C237" s="49" t="s">
        <v>2969</v>
      </c>
      <c r="D237" s="53">
        <v>8.1389095988E10</v>
      </c>
      <c r="E237" s="53"/>
      <c r="F237" s="40" t="s">
        <v>14829</v>
      </c>
      <c r="G237" s="55"/>
      <c r="H237" s="55"/>
      <c r="I237" s="55"/>
      <c r="J237" s="119"/>
      <c r="K237" s="116" t="s">
        <v>14833</v>
      </c>
      <c r="L237" s="55"/>
      <c r="M237" s="55"/>
      <c r="N237" s="55"/>
      <c r="O237" s="55"/>
      <c r="P237" s="55"/>
      <c r="Q237" s="8"/>
      <c r="R237" s="8"/>
      <c r="S237" s="8"/>
      <c r="T237" s="8"/>
      <c r="U237" s="8"/>
      <c r="V237" s="8"/>
      <c r="W237" s="8"/>
      <c r="X237" s="8"/>
      <c r="Y237" s="56"/>
      <c r="Z237" s="56"/>
      <c r="AA237" s="56"/>
      <c r="AB237" s="56"/>
      <c r="AC237" s="56"/>
      <c r="AD237" s="56"/>
    </row>
    <row r="238" ht="26.25" customHeight="1">
      <c r="A238" s="40">
        <v>237.0</v>
      </c>
      <c r="B238" s="55"/>
      <c r="C238" s="49" t="s">
        <v>2975</v>
      </c>
      <c r="D238" s="53">
        <v>8.5648443442E10</v>
      </c>
      <c r="E238" s="53"/>
      <c r="F238" s="40" t="s">
        <v>14829</v>
      </c>
      <c r="G238" s="55"/>
      <c r="H238" s="55"/>
      <c r="I238" s="55"/>
      <c r="J238" s="119"/>
      <c r="K238" s="116" t="s">
        <v>2876</v>
      </c>
      <c r="L238" s="55"/>
      <c r="M238" s="55"/>
      <c r="N238" s="55"/>
      <c r="O238" s="55"/>
      <c r="P238" s="55"/>
      <c r="Q238" s="8"/>
      <c r="R238" s="8"/>
      <c r="S238" s="8"/>
      <c r="T238" s="8"/>
      <c r="U238" s="8"/>
      <c r="V238" s="8"/>
      <c r="W238" s="8"/>
      <c r="X238" s="8"/>
      <c r="Y238" s="56"/>
      <c r="Z238" s="56"/>
      <c r="AA238" s="56"/>
      <c r="AB238" s="56"/>
      <c r="AC238" s="56"/>
      <c r="AD238" s="56"/>
    </row>
    <row r="239" ht="26.25" customHeight="1">
      <c r="A239" s="40">
        <v>238.0</v>
      </c>
      <c r="B239" s="55"/>
      <c r="C239" s="49" t="s">
        <v>2981</v>
      </c>
      <c r="D239" s="53" t="s">
        <v>2983</v>
      </c>
      <c r="E239" s="53" t="s">
        <v>2984</v>
      </c>
      <c r="F239" s="40" t="s">
        <v>14829</v>
      </c>
      <c r="G239" s="55"/>
      <c r="H239" s="55"/>
      <c r="I239" s="55"/>
      <c r="J239" s="119"/>
      <c r="K239" s="116" t="s">
        <v>2986</v>
      </c>
      <c r="L239" s="55"/>
      <c r="M239" s="55"/>
      <c r="N239" s="55"/>
      <c r="O239" s="55"/>
      <c r="P239" s="55"/>
      <c r="Q239" s="8"/>
      <c r="R239" s="8"/>
      <c r="S239" s="8"/>
      <c r="T239" s="8"/>
      <c r="U239" s="8"/>
      <c r="V239" s="8"/>
      <c r="W239" s="8"/>
      <c r="X239" s="8"/>
      <c r="Y239" s="56"/>
      <c r="Z239" s="56"/>
      <c r="AA239" s="56"/>
      <c r="AB239" s="56"/>
      <c r="AC239" s="56"/>
      <c r="AD239" s="56"/>
    </row>
    <row r="240" ht="26.25" customHeight="1">
      <c r="A240" s="40">
        <v>239.0</v>
      </c>
      <c r="B240" s="55"/>
      <c r="C240" s="49" t="s">
        <v>3000</v>
      </c>
      <c r="D240" s="53">
        <v>8.1327999193E10</v>
      </c>
      <c r="E240" s="53"/>
      <c r="F240" s="40" t="s">
        <v>14829</v>
      </c>
      <c r="G240" s="55"/>
      <c r="H240" s="55"/>
      <c r="I240" s="55"/>
      <c r="J240" s="119"/>
      <c r="K240" s="116" t="s">
        <v>14834</v>
      </c>
      <c r="L240" s="55"/>
      <c r="M240" s="55"/>
      <c r="N240" s="55"/>
      <c r="O240" s="55"/>
      <c r="P240" s="55"/>
      <c r="Q240" s="8"/>
      <c r="R240" s="8"/>
      <c r="S240" s="8"/>
      <c r="T240" s="8"/>
      <c r="U240" s="8"/>
      <c r="V240" s="8"/>
      <c r="W240" s="8"/>
      <c r="X240" s="8"/>
      <c r="Y240" s="56"/>
      <c r="Z240" s="56"/>
      <c r="AA240" s="56"/>
      <c r="AB240" s="56"/>
      <c r="AC240" s="56"/>
      <c r="AD240" s="56"/>
    </row>
    <row r="241" ht="26.25" customHeight="1">
      <c r="A241" s="40">
        <v>240.0</v>
      </c>
      <c r="B241" s="55"/>
      <c r="C241" s="49" t="s">
        <v>3010</v>
      </c>
      <c r="D241" s="53">
        <v>8.2365754144E10</v>
      </c>
      <c r="E241" s="53"/>
      <c r="F241" s="40" t="s">
        <v>14829</v>
      </c>
      <c r="G241" s="55"/>
      <c r="H241" s="55"/>
      <c r="I241" s="55"/>
      <c r="J241" s="119"/>
      <c r="K241" s="116" t="s">
        <v>3014</v>
      </c>
      <c r="L241" s="55"/>
      <c r="M241" s="55"/>
      <c r="N241" s="55"/>
      <c r="O241" s="55"/>
      <c r="P241" s="55"/>
      <c r="Q241" s="8"/>
      <c r="R241" s="8"/>
      <c r="S241" s="8"/>
      <c r="T241" s="8"/>
      <c r="U241" s="8"/>
      <c r="V241" s="8"/>
      <c r="W241" s="8"/>
      <c r="X241" s="8"/>
      <c r="Y241" s="56"/>
      <c r="Z241" s="56"/>
      <c r="AA241" s="56"/>
      <c r="AB241" s="56"/>
      <c r="AC241" s="56"/>
      <c r="AD241" s="56"/>
    </row>
    <row r="242" ht="26.25" customHeight="1">
      <c r="A242" s="40">
        <v>241.0</v>
      </c>
      <c r="B242" s="55"/>
      <c r="C242" s="49" t="s">
        <v>3019</v>
      </c>
      <c r="D242" s="53">
        <v>8.1806288302E10</v>
      </c>
      <c r="E242" s="53"/>
      <c r="F242" s="40" t="s">
        <v>14829</v>
      </c>
      <c r="G242" s="55"/>
      <c r="H242" s="55"/>
      <c r="I242" s="55"/>
      <c r="J242" s="119"/>
      <c r="K242" s="116" t="s">
        <v>3022</v>
      </c>
      <c r="L242" s="55"/>
      <c r="M242" s="55"/>
      <c r="N242" s="55"/>
      <c r="O242" s="55"/>
      <c r="P242" s="55"/>
      <c r="Q242" s="8"/>
      <c r="R242" s="8"/>
      <c r="S242" s="8"/>
      <c r="T242" s="8"/>
      <c r="U242" s="8"/>
      <c r="V242" s="8"/>
      <c r="W242" s="8"/>
      <c r="X242" s="8"/>
      <c r="Y242" s="56"/>
      <c r="Z242" s="56"/>
      <c r="AA242" s="56"/>
      <c r="AB242" s="56"/>
      <c r="AC242" s="56"/>
      <c r="AD242" s="56"/>
    </row>
    <row r="243" ht="26.25" customHeight="1">
      <c r="A243" s="40">
        <v>242.0</v>
      </c>
      <c r="B243" s="55"/>
      <c r="C243" s="49" t="s">
        <v>3028</v>
      </c>
      <c r="D243" s="53">
        <v>8.132546303E10</v>
      </c>
      <c r="E243" s="53"/>
      <c r="F243" s="40" t="s">
        <v>14829</v>
      </c>
      <c r="G243" s="55"/>
      <c r="H243" s="55"/>
      <c r="I243" s="55"/>
      <c r="J243" s="119"/>
      <c r="K243" s="116" t="s">
        <v>3033</v>
      </c>
      <c r="L243" s="55"/>
      <c r="M243" s="55"/>
      <c r="N243" s="55"/>
      <c r="O243" s="55"/>
      <c r="P243" s="55"/>
      <c r="Q243" s="8"/>
      <c r="R243" s="8"/>
      <c r="S243" s="8"/>
      <c r="T243" s="8"/>
      <c r="U243" s="8"/>
      <c r="V243" s="8"/>
      <c r="W243" s="8"/>
      <c r="X243" s="8"/>
      <c r="Y243" s="56"/>
      <c r="Z243" s="56"/>
      <c r="AA243" s="56"/>
      <c r="AB243" s="56"/>
      <c r="AC243" s="56"/>
      <c r="AD243" s="56"/>
    </row>
    <row r="244" ht="26.25" customHeight="1">
      <c r="A244" s="40">
        <v>243.0</v>
      </c>
      <c r="B244" s="55"/>
      <c r="C244" s="49" t="s">
        <v>3034</v>
      </c>
      <c r="D244" s="53">
        <v>8.960520335E10</v>
      </c>
      <c r="E244" s="53"/>
      <c r="F244" s="40" t="s">
        <v>14829</v>
      </c>
      <c r="G244" s="55"/>
      <c r="H244" s="55"/>
      <c r="I244" s="55"/>
      <c r="J244" s="119"/>
      <c r="K244" s="116" t="s">
        <v>14835</v>
      </c>
      <c r="L244" s="55"/>
      <c r="M244" s="55"/>
      <c r="N244" s="55"/>
      <c r="O244" s="55"/>
      <c r="P244" s="55"/>
      <c r="Q244" s="8"/>
      <c r="R244" s="8"/>
      <c r="S244" s="8"/>
      <c r="T244" s="8"/>
      <c r="U244" s="8"/>
      <c r="V244" s="8"/>
      <c r="W244" s="8"/>
      <c r="X244" s="8"/>
      <c r="Y244" s="56"/>
      <c r="Z244" s="56"/>
      <c r="AA244" s="56"/>
      <c r="AB244" s="56"/>
      <c r="AC244" s="56"/>
      <c r="AD244" s="56"/>
    </row>
    <row r="245" ht="26.25" customHeight="1">
      <c r="A245" s="40">
        <v>244.0</v>
      </c>
      <c r="B245" s="55"/>
      <c r="C245" s="49" t="s">
        <v>3038</v>
      </c>
      <c r="D245" s="53">
        <v>8.1385233419E10</v>
      </c>
      <c r="E245" s="53"/>
      <c r="F245" s="40" t="s">
        <v>14829</v>
      </c>
      <c r="G245" s="55"/>
      <c r="H245" s="55"/>
      <c r="I245" s="55"/>
      <c r="J245" s="119"/>
      <c r="K245" s="116" t="s">
        <v>2876</v>
      </c>
      <c r="L245" s="55"/>
      <c r="M245" s="55"/>
      <c r="N245" s="55"/>
      <c r="O245" s="55"/>
      <c r="P245" s="55"/>
      <c r="Q245" s="8"/>
      <c r="R245" s="8"/>
      <c r="S245" s="8"/>
      <c r="T245" s="8"/>
      <c r="U245" s="8"/>
      <c r="V245" s="8"/>
      <c r="W245" s="8"/>
      <c r="X245" s="8"/>
      <c r="Y245" s="56"/>
      <c r="Z245" s="56"/>
      <c r="AA245" s="56"/>
      <c r="AB245" s="56"/>
      <c r="AC245" s="56"/>
      <c r="AD245" s="56"/>
    </row>
    <row r="246" ht="26.25" customHeight="1">
      <c r="A246" s="40">
        <v>245.0</v>
      </c>
      <c r="B246" s="55"/>
      <c r="C246" s="49" t="s">
        <v>3046</v>
      </c>
      <c r="D246" s="53" t="s">
        <v>3050</v>
      </c>
      <c r="E246" s="53"/>
      <c r="F246" s="40" t="s">
        <v>14829</v>
      </c>
      <c r="G246" s="55"/>
      <c r="H246" s="55"/>
      <c r="I246" s="55"/>
      <c r="J246" s="119"/>
      <c r="K246" s="116" t="s">
        <v>3052</v>
      </c>
      <c r="L246" s="55"/>
      <c r="M246" s="55"/>
      <c r="N246" s="55"/>
      <c r="O246" s="55"/>
      <c r="P246" s="55"/>
      <c r="Q246" s="8"/>
      <c r="R246" s="8"/>
      <c r="S246" s="8"/>
      <c r="T246" s="8"/>
      <c r="U246" s="8"/>
      <c r="V246" s="8"/>
      <c r="W246" s="8"/>
      <c r="X246" s="8"/>
      <c r="Y246" s="56"/>
      <c r="Z246" s="56"/>
      <c r="AA246" s="56"/>
      <c r="AB246" s="56"/>
      <c r="AC246" s="56"/>
      <c r="AD246" s="56"/>
    </row>
    <row r="247" ht="26.25" customHeight="1">
      <c r="A247" s="40">
        <v>246.0</v>
      </c>
      <c r="B247" s="55"/>
      <c r="C247" s="49" t="s">
        <v>3066</v>
      </c>
      <c r="D247" s="53">
        <v>8.5748150834E10</v>
      </c>
      <c r="E247" s="53"/>
      <c r="F247" s="40" t="s">
        <v>14829</v>
      </c>
      <c r="G247" s="55"/>
      <c r="H247" s="55"/>
      <c r="I247" s="55"/>
      <c r="J247" s="119"/>
      <c r="K247" s="116" t="s">
        <v>2876</v>
      </c>
      <c r="L247" s="55"/>
      <c r="M247" s="55"/>
      <c r="N247" s="55"/>
      <c r="O247" s="55"/>
      <c r="P247" s="55"/>
      <c r="Q247" s="8"/>
      <c r="R247" s="8"/>
      <c r="S247" s="8"/>
      <c r="T247" s="8"/>
      <c r="U247" s="8"/>
      <c r="V247" s="8"/>
      <c r="W247" s="8"/>
      <c r="X247" s="8"/>
      <c r="Y247" s="56"/>
      <c r="Z247" s="56"/>
      <c r="AA247" s="56"/>
      <c r="AB247" s="56"/>
      <c r="AC247" s="56"/>
      <c r="AD247" s="56"/>
    </row>
    <row r="248" ht="26.25" customHeight="1">
      <c r="A248" s="40">
        <v>247.0</v>
      </c>
      <c r="B248" s="55"/>
      <c r="C248" s="49" t="s">
        <v>3069</v>
      </c>
      <c r="D248" s="53">
        <v>8.5299839901E10</v>
      </c>
      <c r="E248" s="53"/>
      <c r="F248" s="40" t="s">
        <v>14829</v>
      </c>
      <c r="G248" s="55"/>
      <c r="H248" s="55"/>
      <c r="I248" s="55"/>
      <c r="J248" s="119"/>
      <c r="K248" s="116" t="s">
        <v>3073</v>
      </c>
      <c r="L248" s="55"/>
      <c r="M248" s="55"/>
      <c r="N248" s="55"/>
      <c r="O248" s="55"/>
      <c r="P248" s="55"/>
      <c r="Q248" s="8"/>
      <c r="R248" s="8"/>
      <c r="S248" s="8"/>
      <c r="T248" s="8"/>
      <c r="U248" s="8"/>
      <c r="V248" s="8"/>
      <c r="W248" s="8"/>
      <c r="X248" s="8"/>
      <c r="Y248" s="56"/>
      <c r="Z248" s="56"/>
      <c r="AA248" s="56"/>
      <c r="AB248" s="56"/>
      <c r="AC248" s="56"/>
      <c r="AD248" s="56"/>
    </row>
    <row r="249" ht="26.25" customHeight="1">
      <c r="A249" s="40">
        <v>248.0</v>
      </c>
      <c r="B249" s="55"/>
      <c r="C249" s="49" t="s">
        <v>3079</v>
      </c>
      <c r="D249" s="53">
        <v>8.9656862573E10</v>
      </c>
      <c r="E249" s="53"/>
      <c r="F249" s="40" t="s">
        <v>14829</v>
      </c>
      <c r="G249" s="55"/>
      <c r="H249" s="55"/>
      <c r="I249" s="55"/>
      <c r="J249" s="119"/>
      <c r="K249" s="116" t="s">
        <v>2876</v>
      </c>
      <c r="L249" s="55"/>
      <c r="M249" s="55"/>
      <c r="N249" s="55"/>
      <c r="O249" s="55"/>
      <c r="P249" s="55"/>
      <c r="Q249" s="8"/>
      <c r="R249" s="8"/>
      <c r="S249" s="8"/>
      <c r="T249" s="8"/>
      <c r="U249" s="8"/>
      <c r="V249" s="8"/>
      <c r="W249" s="8"/>
      <c r="X249" s="8"/>
      <c r="Y249" s="56"/>
      <c r="Z249" s="56"/>
      <c r="AA249" s="56"/>
      <c r="AB249" s="56"/>
      <c r="AC249" s="56"/>
      <c r="AD249" s="56"/>
    </row>
    <row r="250" ht="26.25" customHeight="1">
      <c r="A250" s="40">
        <v>249.0</v>
      </c>
      <c r="B250" s="55"/>
      <c r="C250" s="49" t="s">
        <v>3083</v>
      </c>
      <c r="D250" s="53">
        <v>8.5792084421E10</v>
      </c>
      <c r="E250" s="53"/>
      <c r="F250" s="40" t="s">
        <v>14829</v>
      </c>
      <c r="G250" s="55"/>
      <c r="H250" s="55"/>
      <c r="I250" s="55"/>
      <c r="J250" s="119"/>
      <c r="K250" s="116" t="s">
        <v>3087</v>
      </c>
      <c r="L250" s="55"/>
      <c r="M250" s="55"/>
      <c r="N250" s="55"/>
      <c r="O250" s="55"/>
      <c r="P250" s="55"/>
      <c r="Q250" s="8"/>
      <c r="R250" s="8"/>
      <c r="S250" s="8"/>
      <c r="T250" s="8"/>
      <c r="U250" s="8"/>
      <c r="V250" s="8"/>
      <c r="W250" s="8"/>
      <c r="X250" s="8"/>
      <c r="Y250" s="56"/>
      <c r="Z250" s="56"/>
      <c r="AA250" s="56"/>
      <c r="AB250" s="56"/>
      <c r="AC250" s="56"/>
      <c r="AD250" s="56"/>
    </row>
    <row r="251" ht="26.25" customHeight="1">
      <c r="A251" s="40">
        <v>250.0</v>
      </c>
      <c r="B251" s="55"/>
      <c r="C251" s="49" t="s">
        <v>3103</v>
      </c>
      <c r="D251" s="53">
        <v>8.5351801631E10</v>
      </c>
      <c r="E251" s="53"/>
      <c r="F251" s="40" t="s">
        <v>14829</v>
      </c>
      <c r="G251" s="55"/>
      <c r="H251" s="55"/>
      <c r="I251" s="55"/>
      <c r="J251" s="119"/>
      <c r="K251" s="116" t="s">
        <v>3107</v>
      </c>
      <c r="L251" s="55"/>
      <c r="M251" s="55"/>
      <c r="N251" s="55"/>
      <c r="O251" s="55"/>
      <c r="P251" s="55"/>
      <c r="Q251" s="8"/>
      <c r="R251" s="8"/>
      <c r="S251" s="8"/>
      <c r="T251" s="8"/>
      <c r="U251" s="8"/>
      <c r="V251" s="8"/>
      <c r="W251" s="8"/>
      <c r="X251" s="8"/>
      <c r="Y251" s="56"/>
      <c r="Z251" s="56"/>
      <c r="AA251" s="56"/>
      <c r="AB251" s="56"/>
      <c r="AC251" s="56"/>
      <c r="AD251" s="56"/>
    </row>
    <row r="252" ht="26.25" customHeight="1">
      <c r="A252" s="40">
        <v>251.0</v>
      </c>
      <c r="B252" s="55"/>
      <c r="C252" s="49" t="s">
        <v>3120</v>
      </c>
      <c r="D252" s="53">
        <v>8.5697368553E10</v>
      </c>
      <c r="E252" s="53"/>
      <c r="F252" s="40" t="s">
        <v>14829</v>
      </c>
      <c r="G252" s="55"/>
      <c r="H252" s="55"/>
      <c r="I252" s="55"/>
      <c r="J252" s="119"/>
      <c r="K252" s="116" t="s">
        <v>14836</v>
      </c>
      <c r="L252" s="55"/>
      <c r="M252" s="55"/>
      <c r="N252" s="55"/>
      <c r="O252" s="55"/>
      <c r="P252" s="55"/>
      <c r="Q252" s="8"/>
      <c r="R252" s="8"/>
      <c r="S252" s="8"/>
      <c r="T252" s="8"/>
      <c r="U252" s="8"/>
      <c r="V252" s="8"/>
      <c r="W252" s="8"/>
      <c r="X252" s="8"/>
      <c r="Y252" s="56"/>
      <c r="Z252" s="56"/>
      <c r="AA252" s="56"/>
      <c r="AB252" s="56"/>
      <c r="AC252" s="56"/>
      <c r="AD252" s="56"/>
    </row>
    <row r="253" ht="26.25" customHeight="1">
      <c r="A253" s="40">
        <v>252.0</v>
      </c>
      <c r="B253" s="55"/>
      <c r="C253" s="49" t="s">
        <v>3134</v>
      </c>
      <c r="D253" s="53">
        <v>8.15821148E9</v>
      </c>
      <c r="E253" s="53" t="s">
        <v>3136</v>
      </c>
      <c r="F253" s="40" t="s">
        <v>14829</v>
      </c>
      <c r="G253" s="55"/>
      <c r="H253" s="55"/>
      <c r="I253" s="55"/>
      <c r="J253" s="119"/>
      <c r="K253" s="116" t="s">
        <v>3138</v>
      </c>
      <c r="L253" s="55"/>
      <c r="M253" s="55"/>
      <c r="N253" s="55"/>
      <c r="O253" s="55"/>
      <c r="P253" s="55"/>
      <c r="Q253" s="8"/>
      <c r="R253" s="8"/>
      <c r="S253" s="8"/>
      <c r="T253" s="8"/>
      <c r="U253" s="8"/>
      <c r="V253" s="8"/>
      <c r="W253" s="8"/>
      <c r="X253" s="8"/>
      <c r="Y253" s="56"/>
      <c r="Z253" s="56"/>
      <c r="AA253" s="56"/>
      <c r="AB253" s="56"/>
      <c r="AC253" s="56"/>
      <c r="AD253" s="56"/>
    </row>
    <row r="254" ht="26.25" customHeight="1">
      <c r="A254" s="40">
        <v>253.0</v>
      </c>
      <c r="B254" s="55"/>
      <c r="C254" s="49" t="s">
        <v>3147</v>
      </c>
      <c r="D254" s="53">
        <v>8.885512002E9</v>
      </c>
      <c r="E254" s="53"/>
      <c r="F254" s="40" t="s">
        <v>14829</v>
      </c>
      <c r="G254" s="55"/>
      <c r="H254" s="55"/>
      <c r="I254" s="55"/>
      <c r="J254" s="119"/>
      <c r="K254" s="116" t="s">
        <v>3151</v>
      </c>
      <c r="L254" s="55"/>
      <c r="M254" s="55"/>
      <c r="N254" s="55"/>
      <c r="O254" s="55"/>
      <c r="P254" s="55"/>
      <c r="Q254" s="8"/>
      <c r="R254" s="8"/>
      <c r="S254" s="8"/>
      <c r="T254" s="8"/>
      <c r="U254" s="8"/>
      <c r="V254" s="8"/>
      <c r="W254" s="8"/>
      <c r="X254" s="8"/>
      <c r="Y254" s="56"/>
      <c r="Z254" s="56"/>
      <c r="AA254" s="56"/>
      <c r="AB254" s="56"/>
      <c r="AC254" s="56"/>
      <c r="AD254" s="56"/>
    </row>
    <row r="255" ht="26.25" customHeight="1">
      <c r="A255" s="40">
        <v>254.0</v>
      </c>
      <c r="B255" s="55"/>
      <c r="C255" s="49" t="s">
        <v>3152</v>
      </c>
      <c r="D255" s="53" t="s">
        <v>3154</v>
      </c>
      <c r="E255" s="53"/>
      <c r="F255" s="40" t="s">
        <v>14829</v>
      </c>
      <c r="G255" s="55"/>
      <c r="H255" s="55"/>
      <c r="I255" s="55"/>
      <c r="J255" s="119"/>
      <c r="K255" s="116" t="s">
        <v>3156</v>
      </c>
      <c r="L255" s="55"/>
      <c r="M255" s="55"/>
      <c r="N255" s="55"/>
      <c r="O255" s="55"/>
      <c r="P255" s="55"/>
      <c r="Q255" s="8"/>
      <c r="R255" s="8"/>
      <c r="S255" s="8"/>
      <c r="T255" s="8"/>
      <c r="U255" s="8"/>
      <c r="V255" s="8"/>
      <c r="W255" s="8"/>
      <c r="X255" s="8"/>
      <c r="Y255" s="56"/>
      <c r="Z255" s="56"/>
      <c r="AA255" s="56"/>
      <c r="AB255" s="56"/>
      <c r="AC255" s="56"/>
      <c r="AD255" s="56"/>
    </row>
    <row r="256" ht="26.25" customHeight="1">
      <c r="A256" s="40">
        <v>255.0</v>
      </c>
      <c r="B256" s="55"/>
      <c r="C256" s="49" t="s">
        <v>3157</v>
      </c>
      <c r="D256" s="53">
        <v>8.127253622E10</v>
      </c>
      <c r="E256" s="53"/>
      <c r="F256" s="40" t="s">
        <v>14829</v>
      </c>
      <c r="G256" s="55"/>
      <c r="H256" s="55"/>
      <c r="I256" s="55"/>
      <c r="J256" s="119"/>
      <c r="K256" s="116" t="s">
        <v>2876</v>
      </c>
      <c r="L256" s="55"/>
      <c r="M256" s="55"/>
      <c r="N256" s="55"/>
      <c r="O256" s="55"/>
      <c r="P256" s="55"/>
      <c r="Q256" s="8"/>
      <c r="R256" s="8"/>
      <c r="S256" s="8"/>
      <c r="T256" s="8"/>
      <c r="U256" s="8"/>
      <c r="V256" s="8"/>
      <c r="W256" s="8"/>
      <c r="X256" s="8"/>
      <c r="Y256" s="56"/>
      <c r="Z256" s="56"/>
      <c r="AA256" s="56"/>
      <c r="AB256" s="56"/>
      <c r="AC256" s="56"/>
      <c r="AD256" s="56"/>
    </row>
    <row r="257" ht="26.25" customHeight="1">
      <c r="A257" s="40">
        <v>256.0</v>
      </c>
      <c r="B257" s="55"/>
      <c r="C257" s="49" t="s">
        <v>3159</v>
      </c>
      <c r="D257" s="53">
        <v>8.5781198285E10</v>
      </c>
      <c r="E257" s="53"/>
      <c r="F257" s="40" t="s">
        <v>14829</v>
      </c>
      <c r="G257" s="55"/>
      <c r="H257" s="55"/>
      <c r="I257" s="55"/>
      <c r="J257" s="119"/>
      <c r="K257" s="116" t="s">
        <v>14837</v>
      </c>
      <c r="L257" s="55"/>
      <c r="M257" s="55"/>
      <c r="N257" s="55"/>
      <c r="O257" s="55"/>
      <c r="P257" s="55"/>
      <c r="Q257" s="8"/>
      <c r="R257" s="8"/>
      <c r="S257" s="8"/>
      <c r="T257" s="8"/>
      <c r="U257" s="8"/>
      <c r="V257" s="8"/>
      <c r="W257" s="8"/>
      <c r="X257" s="8"/>
      <c r="Y257" s="56"/>
      <c r="Z257" s="56"/>
      <c r="AA257" s="56"/>
      <c r="AB257" s="56"/>
      <c r="AC257" s="56"/>
      <c r="AD257" s="56"/>
    </row>
    <row r="258" ht="26.25" customHeight="1">
      <c r="A258" s="40">
        <v>257.0</v>
      </c>
      <c r="B258" s="55"/>
      <c r="C258" s="49" t="s">
        <v>3169</v>
      </c>
      <c r="D258" s="53">
        <v>8.528453684E10</v>
      </c>
      <c r="E258" s="53"/>
      <c r="F258" s="40" t="s">
        <v>14829</v>
      </c>
      <c r="G258" s="55"/>
      <c r="H258" s="55"/>
      <c r="I258" s="55"/>
      <c r="J258" s="119"/>
      <c r="K258" s="116" t="s">
        <v>3172</v>
      </c>
      <c r="L258" s="55"/>
      <c r="M258" s="55"/>
      <c r="N258" s="55"/>
      <c r="O258" s="55"/>
      <c r="P258" s="55"/>
      <c r="Q258" s="8"/>
      <c r="R258" s="8"/>
      <c r="S258" s="8"/>
      <c r="T258" s="8"/>
      <c r="U258" s="8"/>
      <c r="V258" s="8"/>
      <c r="W258" s="8"/>
      <c r="X258" s="8"/>
      <c r="Y258" s="56"/>
      <c r="Z258" s="56"/>
      <c r="AA258" s="56"/>
      <c r="AB258" s="56"/>
      <c r="AC258" s="56"/>
      <c r="AD258" s="56"/>
    </row>
    <row r="259" ht="26.25" customHeight="1">
      <c r="A259" s="40">
        <v>258.0</v>
      </c>
      <c r="B259" s="55"/>
      <c r="C259" s="49" t="s">
        <v>3173</v>
      </c>
      <c r="D259" s="53">
        <v>8.5701147808E10</v>
      </c>
      <c r="E259" s="53" t="s">
        <v>14838</v>
      </c>
      <c r="F259" s="40" t="s">
        <v>14829</v>
      </c>
      <c r="G259" s="55"/>
      <c r="H259" s="55"/>
      <c r="I259" s="55"/>
      <c r="J259" s="119"/>
      <c r="K259" s="116" t="s">
        <v>3179</v>
      </c>
      <c r="L259" s="55"/>
      <c r="M259" s="55"/>
      <c r="N259" s="55"/>
      <c r="O259" s="55"/>
      <c r="P259" s="55"/>
      <c r="Q259" s="8"/>
      <c r="R259" s="8"/>
      <c r="S259" s="8"/>
      <c r="T259" s="8"/>
      <c r="U259" s="8"/>
      <c r="V259" s="8"/>
      <c r="W259" s="8"/>
      <c r="X259" s="8"/>
      <c r="Y259" s="56"/>
      <c r="Z259" s="56"/>
      <c r="AA259" s="56"/>
      <c r="AB259" s="56"/>
      <c r="AC259" s="56"/>
      <c r="AD259" s="56"/>
    </row>
    <row r="260" ht="26.25" customHeight="1">
      <c r="A260" s="40">
        <v>259.0</v>
      </c>
      <c r="B260" s="55"/>
      <c r="C260" s="49" t="s">
        <v>3185</v>
      </c>
      <c r="D260" s="53">
        <v>8.159064276E9</v>
      </c>
      <c r="E260" s="53"/>
      <c r="F260" s="40" t="s">
        <v>14829</v>
      </c>
      <c r="G260" s="55"/>
      <c r="H260" s="55"/>
      <c r="I260" s="55"/>
      <c r="J260" s="119"/>
      <c r="K260" s="116" t="s">
        <v>3188</v>
      </c>
      <c r="L260" s="55"/>
      <c r="M260" s="55"/>
      <c r="N260" s="55"/>
      <c r="O260" s="55"/>
      <c r="P260" s="55"/>
      <c r="Q260" s="8"/>
      <c r="R260" s="8"/>
      <c r="S260" s="8"/>
      <c r="T260" s="8"/>
      <c r="U260" s="8"/>
      <c r="V260" s="8"/>
      <c r="W260" s="8"/>
      <c r="X260" s="8"/>
      <c r="Y260" s="56"/>
      <c r="Z260" s="56"/>
      <c r="AA260" s="56"/>
      <c r="AB260" s="56"/>
      <c r="AC260" s="56"/>
      <c r="AD260" s="56"/>
    </row>
    <row r="261" ht="26.25" customHeight="1">
      <c r="A261" s="40">
        <v>260.0</v>
      </c>
      <c r="B261" s="55"/>
      <c r="C261" s="49" t="s">
        <v>3201</v>
      </c>
      <c r="D261" s="53">
        <v>8.5727341169E10</v>
      </c>
      <c r="E261" s="53"/>
      <c r="F261" s="40" t="s">
        <v>14829</v>
      </c>
      <c r="G261" s="55"/>
      <c r="H261" s="55"/>
      <c r="I261" s="55"/>
      <c r="J261" s="119"/>
      <c r="K261" s="116" t="s">
        <v>14839</v>
      </c>
      <c r="L261" s="55"/>
      <c r="M261" s="55"/>
      <c r="N261" s="55"/>
      <c r="O261" s="55"/>
      <c r="P261" s="55"/>
      <c r="Q261" s="8"/>
      <c r="R261" s="8"/>
      <c r="S261" s="8"/>
      <c r="T261" s="8"/>
      <c r="U261" s="8"/>
      <c r="V261" s="8"/>
      <c r="W261" s="8"/>
      <c r="X261" s="8"/>
      <c r="Y261" s="56"/>
      <c r="Z261" s="56"/>
      <c r="AA261" s="56"/>
      <c r="AB261" s="56"/>
      <c r="AC261" s="56"/>
      <c r="AD261" s="56"/>
    </row>
    <row r="262" ht="26.25" customHeight="1">
      <c r="A262" s="40">
        <v>261.0</v>
      </c>
      <c r="B262" s="55"/>
      <c r="C262" s="49" t="s">
        <v>3209</v>
      </c>
      <c r="D262" s="53">
        <v>8.5362999992E10</v>
      </c>
      <c r="E262" s="53"/>
      <c r="F262" s="40" t="s">
        <v>14829</v>
      </c>
      <c r="G262" s="55"/>
      <c r="H262" s="55"/>
      <c r="I262" s="55"/>
      <c r="J262" s="119"/>
      <c r="K262" s="116" t="s">
        <v>2876</v>
      </c>
      <c r="L262" s="55"/>
      <c r="M262" s="55"/>
      <c r="N262" s="55"/>
      <c r="O262" s="55"/>
      <c r="P262" s="55"/>
      <c r="Q262" s="8"/>
      <c r="R262" s="8"/>
      <c r="S262" s="8"/>
      <c r="T262" s="8"/>
      <c r="U262" s="8"/>
      <c r="V262" s="8"/>
      <c r="W262" s="8"/>
      <c r="X262" s="8"/>
      <c r="Y262" s="56"/>
      <c r="Z262" s="56"/>
      <c r="AA262" s="56"/>
      <c r="AB262" s="56"/>
      <c r="AC262" s="56"/>
      <c r="AD262" s="56"/>
    </row>
    <row r="263" ht="26.25" customHeight="1">
      <c r="A263" s="40">
        <v>262.0</v>
      </c>
      <c r="B263" s="55"/>
      <c r="C263" s="49" t="s">
        <v>3218</v>
      </c>
      <c r="D263" s="53">
        <v>8.386142553E10</v>
      </c>
      <c r="E263" s="53"/>
      <c r="F263" s="40" t="s">
        <v>14829</v>
      </c>
      <c r="G263" s="55"/>
      <c r="H263" s="55"/>
      <c r="I263" s="55"/>
      <c r="J263" s="119"/>
      <c r="K263" s="116" t="s">
        <v>3221</v>
      </c>
      <c r="L263" s="55"/>
      <c r="M263" s="55"/>
      <c r="N263" s="55"/>
      <c r="O263" s="55"/>
      <c r="P263" s="55"/>
      <c r="Q263" s="8"/>
      <c r="R263" s="8"/>
      <c r="S263" s="8"/>
      <c r="T263" s="8"/>
      <c r="U263" s="8"/>
      <c r="V263" s="8"/>
      <c r="W263" s="8"/>
      <c r="X263" s="8"/>
      <c r="Y263" s="56"/>
      <c r="Z263" s="56"/>
      <c r="AA263" s="56"/>
      <c r="AB263" s="56"/>
      <c r="AC263" s="56"/>
      <c r="AD263" s="56"/>
    </row>
    <row r="264" ht="26.25" customHeight="1">
      <c r="A264" s="40">
        <v>263.0</v>
      </c>
      <c r="B264" s="55"/>
      <c r="C264" s="49" t="s">
        <v>3222</v>
      </c>
      <c r="D264" s="53">
        <v>8.1337010168E10</v>
      </c>
      <c r="E264" s="53"/>
      <c r="F264" s="40" t="s">
        <v>14829</v>
      </c>
      <c r="G264" s="55"/>
      <c r="H264" s="55"/>
      <c r="I264" s="55"/>
      <c r="J264" s="119"/>
      <c r="K264" s="116" t="s">
        <v>3225</v>
      </c>
      <c r="L264" s="55"/>
      <c r="M264" s="55"/>
      <c r="N264" s="55"/>
      <c r="O264" s="55"/>
      <c r="P264" s="55"/>
      <c r="Q264" s="8"/>
      <c r="R264" s="8"/>
      <c r="S264" s="8"/>
      <c r="T264" s="8"/>
      <c r="U264" s="8"/>
      <c r="V264" s="8"/>
      <c r="W264" s="8"/>
      <c r="X264" s="8"/>
      <c r="Y264" s="56"/>
      <c r="Z264" s="56"/>
      <c r="AA264" s="56"/>
      <c r="AB264" s="56"/>
      <c r="AC264" s="56"/>
      <c r="AD264" s="56"/>
    </row>
    <row r="265" ht="26.25" customHeight="1">
      <c r="A265" s="40">
        <v>264.0</v>
      </c>
      <c r="B265" s="55"/>
      <c r="C265" s="49" t="s">
        <v>3226</v>
      </c>
      <c r="D265" s="53">
        <v>8.9692305201E10</v>
      </c>
      <c r="E265" s="53" t="s">
        <v>3229</v>
      </c>
      <c r="F265" s="40" t="s">
        <v>14829</v>
      </c>
      <c r="G265" s="55"/>
      <c r="H265" s="55"/>
      <c r="I265" s="55"/>
      <c r="J265" s="119"/>
      <c r="K265" s="116" t="s">
        <v>14840</v>
      </c>
      <c r="L265" s="55"/>
      <c r="M265" s="55"/>
      <c r="N265" s="55"/>
      <c r="O265" s="55"/>
      <c r="P265" s="55"/>
      <c r="Q265" s="8"/>
      <c r="R265" s="8"/>
      <c r="S265" s="8"/>
      <c r="T265" s="8"/>
      <c r="U265" s="8"/>
      <c r="V265" s="8"/>
      <c r="W265" s="8"/>
      <c r="X265" s="8"/>
      <c r="Y265" s="56"/>
      <c r="Z265" s="56"/>
      <c r="AA265" s="56"/>
      <c r="AB265" s="56"/>
      <c r="AC265" s="56"/>
      <c r="AD265" s="56"/>
    </row>
    <row r="266" ht="26.25" customHeight="1">
      <c r="A266" s="40">
        <v>265.0</v>
      </c>
      <c r="B266" s="55"/>
      <c r="C266" s="49" t="s">
        <v>3232</v>
      </c>
      <c r="D266" s="53">
        <v>8.5337015614E10</v>
      </c>
      <c r="E266" s="53"/>
      <c r="F266" s="40" t="s">
        <v>14829</v>
      </c>
      <c r="G266" s="55"/>
      <c r="H266" s="55"/>
      <c r="I266" s="55"/>
      <c r="J266" s="119"/>
      <c r="K266" s="116" t="s">
        <v>14841</v>
      </c>
      <c r="L266" s="55"/>
      <c r="M266" s="55"/>
      <c r="N266" s="55"/>
      <c r="O266" s="55"/>
      <c r="P266" s="55"/>
      <c r="Q266" s="8"/>
      <c r="R266" s="8"/>
      <c r="S266" s="8"/>
      <c r="T266" s="8"/>
      <c r="U266" s="8"/>
      <c r="V266" s="8"/>
      <c r="W266" s="8"/>
      <c r="X266" s="8"/>
      <c r="Y266" s="56"/>
      <c r="Z266" s="56"/>
      <c r="AA266" s="56"/>
      <c r="AB266" s="56"/>
      <c r="AC266" s="56"/>
      <c r="AD266" s="56"/>
    </row>
    <row r="267" ht="26.25" customHeight="1">
      <c r="A267" s="40">
        <v>266.0</v>
      </c>
      <c r="B267" s="55"/>
      <c r="C267" s="49" t="s">
        <v>3243</v>
      </c>
      <c r="D267" s="53">
        <v>8.3857010511E10</v>
      </c>
      <c r="E267" s="53"/>
      <c r="F267" s="40" t="s">
        <v>14829</v>
      </c>
      <c r="G267" s="55"/>
      <c r="H267" s="55"/>
      <c r="I267" s="55"/>
      <c r="J267" s="119"/>
      <c r="K267" s="116" t="s">
        <v>14842</v>
      </c>
      <c r="L267" s="55"/>
      <c r="M267" s="55"/>
      <c r="N267" s="55"/>
      <c r="O267" s="55"/>
      <c r="P267" s="55"/>
      <c r="Q267" s="8"/>
      <c r="R267" s="8"/>
      <c r="S267" s="8"/>
      <c r="T267" s="8"/>
      <c r="U267" s="8"/>
      <c r="V267" s="8"/>
      <c r="W267" s="8"/>
      <c r="X267" s="8"/>
      <c r="Y267" s="56"/>
      <c r="Z267" s="56"/>
      <c r="AA267" s="56"/>
      <c r="AB267" s="56"/>
      <c r="AC267" s="56"/>
      <c r="AD267" s="56"/>
    </row>
    <row r="268" ht="26.25" customHeight="1">
      <c r="A268" s="40">
        <v>267.0</v>
      </c>
      <c r="B268" s="55"/>
      <c r="C268" s="49" t="s">
        <v>3248</v>
      </c>
      <c r="D268" s="53">
        <v>8.5311652908E10</v>
      </c>
      <c r="E268" s="53"/>
      <c r="F268" s="40" t="s">
        <v>14829</v>
      </c>
      <c r="G268" s="55"/>
      <c r="H268" s="55"/>
      <c r="I268" s="55"/>
      <c r="J268" s="119"/>
      <c r="K268" s="116" t="s">
        <v>2842</v>
      </c>
      <c r="L268" s="55"/>
      <c r="M268" s="55"/>
      <c r="N268" s="55"/>
      <c r="O268" s="55"/>
      <c r="P268" s="55"/>
      <c r="Q268" s="8"/>
      <c r="R268" s="8"/>
      <c r="S268" s="8"/>
      <c r="T268" s="8"/>
      <c r="U268" s="8"/>
      <c r="V268" s="8"/>
      <c r="W268" s="8"/>
      <c r="X268" s="8"/>
      <c r="Y268" s="56"/>
      <c r="Z268" s="56"/>
      <c r="AA268" s="56"/>
      <c r="AB268" s="56"/>
      <c r="AC268" s="56"/>
      <c r="AD268" s="56"/>
    </row>
    <row r="269" ht="26.25" customHeight="1">
      <c r="A269" s="40">
        <v>268.0</v>
      </c>
      <c r="B269" s="55"/>
      <c r="C269" s="49" t="s">
        <v>3252</v>
      </c>
      <c r="D269" s="53" t="s">
        <v>3256</v>
      </c>
      <c r="E269" s="53"/>
      <c r="F269" s="40" t="s">
        <v>14829</v>
      </c>
      <c r="G269" s="55"/>
      <c r="H269" s="55"/>
      <c r="I269" s="55"/>
      <c r="J269" s="119"/>
      <c r="K269" s="116" t="s">
        <v>3258</v>
      </c>
      <c r="L269" s="55"/>
      <c r="M269" s="55"/>
      <c r="N269" s="55"/>
      <c r="O269" s="55"/>
      <c r="P269" s="55"/>
      <c r="Q269" s="8"/>
      <c r="R269" s="8"/>
      <c r="S269" s="8"/>
      <c r="T269" s="8"/>
      <c r="U269" s="8"/>
      <c r="V269" s="8"/>
      <c r="W269" s="8"/>
      <c r="X269" s="8"/>
      <c r="Y269" s="56"/>
      <c r="Z269" s="56"/>
      <c r="AA269" s="56"/>
      <c r="AB269" s="56"/>
      <c r="AC269" s="56"/>
      <c r="AD269" s="56"/>
    </row>
    <row r="270" ht="26.25" customHeight="1">
      <c r="A270" s="40">
        <v>269.0</v>
      </c>
      <c r="B270" s="55"/>
      <c r="C270" s="49" t="s">
        <v>3270</v>
      </c>
      <c r="D270" s="53">
        <v>8.5716516997E10</v>
      </c>
      <c r="E270" s="53"/>
      <c r="F270" s="40" t="s">
        <v>14829</v>
      </c>
      <c r="G270" s="55"/>
      <c r="H270" s="55"/>
      <c r="I270" s="55"/>
      <c r="J270" s="119"/>
      <c r="K270" s="116" t="s">
        <v>2876</v>
      </c>
      <c r="L270" s="55"/>
      <c r="M270" s="55"/>
      <c r="N270" s="55"/>
      <c r="O270" s="55"/>
      <c r="P270" s="55"/>
      <c r="Q270" s="8"/>
      <c r="R270" s="8"/>
      <c r="S270" s="8"/>
      <c r="T270" s="8"/>
      <c r="U270" s="8"/>
      <c r="V270" s="8"/>
      <c r="W270" s="8"/>
      <c r="X270" s="8"/>
      <c r="Y270" s="56"/>
      <c r="Z270" s="56"/>
      <c r="AA270" s="56"/>
      <c r="AB270" s="56"/>
      <c r="AC270" s="56"/>
      <c r="AD270" s="56"/>
    </row>
    <row r="271" ht="26.25" customHeight="1">
      <c r="A271" s="40">
        <v>270.0</v>
      </c>
      <c r="B271" s="55"/>
      <c r="C271" s="49" t="s">
        <v>3274</v>
      </c>
      <c r="D271" s="144">
        <v>8.2374046917E10</v>
      </c>
      <c r="E271" s="144">
        <v>8.5789253421E10</v>
      </c>
      <c r="F271" s="40" t="s">
        <v>14829</v>
      </c>
      <c r="G271" s="55"/>
      <c r="H271" s="55"/>
      <c r="I271" s="55"/>
      <c r="J271" s="119"/>
      <c r="K271" s="119"/>
      <c r="L271" s="55"/>
      <c r="M271" s="55"/>
      <c r="N271" s="55"/>
      <c r="O271" s="55"/>
      <c r="P271" s="55"/>
      <c r="Q271" s="8"/>
      <c r="R271" s="8"/>
      <c r="S271" s="8"/>
      <c r="T271" s="8"/>
      <c r="U271" s="8"/>
      <c r="V271" s="8"/>
      <c r="W271" s="8"/>
      <c r="X271" s="8"/>
      <c r="Y271" s="56"/>
      <c r="Z271" s="56"/>
      <c r="AA271" s="56"/>
      <c r="AB271" s="56"/>
      <c r="AC271" s="56"/>
      <c r="AD271" s="56"/>
    </row>
    <row r="272" ht="26.25" customHeight="1">
      <c r="A272" s="40">
        <v>271.0</v>
      </c>
      <c r="B272" s="55"/>
      <c r="C272" s="49" t="s">
        <v>3279</v>
      </c>
      <c r="D272" s="53">
        <v>8.5254060879E10</v>
      </c>
      <c r="E272" s="53"/>
      <c r="F272" s="40" t="s">
        <v>14829</v>
      </c>
      <c r="G272" s="55"/>
      <c r="H272" s="55"/>
      <c r="I272" s="55"/>
      <c r="J272" s="119"/>
      <c r="K272" s="116" t="s">
        <v>3283</v>
      </c>
      <c r="L272" s="55"/>
      <c r="M272" s="55"/>
      <c r="N272" s="55"/>
      <c r="O272" s="55"/>
      <c r="P272" s="55"/>
      <c r="Q272" s="8"/>
      <c r="R272" s="8"/>
      <c r="S272" s="8"/>
      <c r="T272" s="8"/>
      <c r="U272" s="8"/>
      <c r="V272" s="8"/>
      <c r="W272" s="8"/>
      <c r="X272" s="8"/>
      <c r="Y272" s="56"/>
      <c r="Z272" s="56"/>
      <c r="AA272" s="56"/>
      <c r="AB272" s="56"/>
      <c r="AC272" s="56"/>
      <c r="AD272" s="56"/>
    </row>
    <row r="273" ht="26.25" customHeight="1">
      <c r="A273" s="40">
        <v>272.0</v>
      </c>
      <c r="B273" s="55"/>
      <c r="C273" s="49" t="s">
        <v>3314</v>
      </c>
      <c r="D273" s="53">
        <v>8.5335375249E10</v>
      </c>
      <c r="E273" s="53"/>
      <c r="F273" s="40" t="s">
        <v>14829</v>
      </c>
      <c r="G273" s="55"/>
      <c r="H273" s="55"/>
      <c r="I273" s="55"/>
      <c r="J273" s="119"/>
      <c r="K273" s="116" t="s">
        <v>14843</v>
      </c>
      <c r="L273" s="55"/>
      <c r="M273" s="55"/>
      <c r="N273" s="55"/>
      <c r="O273" s="55"/>
      <c r="P273" s="55"/>
      <c r="Q273" s="8"/>
      <c r="R273" s="8"/>
      <c r="S273" s="8"/>
      <c r="T273" s="8"/>
      <c r="U273" s="8"/>
      <c r="V273" s="8"/>
      <c r="W273" s="8"/>
      <c r="X273" s="8"/>
      <c r="Y273" s="56"/>
      <c r="Z273" s="56"/>
      <c r="AA273" s="56"/>
      <c r="AB273" s="56"/>
      <c r="AC273" s="56"/>
      <c r="AD273" s="56"/>
    </row>
    <row r="274" ht="26.25" customHeight="1">
      <c r="A274" s="40">
        <v>273.0</v>
      </c>
      <c r="B274" s="55"/>
      <c r="C274" s="49" t="s">
        <v>3320</v>
      </c>
      <c r="D274" s="53">
        <v>8.567207386E9</v>
      </c>
      <c r="E274" s="53"/>
      <c r="F274" s="40" t="s">
        <v>14829</v>
      </c>
      <c r="G274" s="55"/>
      <c r="H274" s="55"/>
      <c r="I274" s="55"/>
      <c r="J274" s="119"/>
      <c r="K274" s="116" t="s">
        <v>14844</v>
      </c>
      <c r="L274" s="55"/>
      <c r="M274" s="55"/>
      <c r="N274" s="55"/>
      <c r="O274" s="55"/>
      <c r="P274" s="55"/>
      <c r="Q274" s="8"/>
      <c r="R274" s="8"/>
      <c r="S274" s="8"/>
      <c r="T274" s="8"/>
      <c r="U274" s="8"/>
      <c r="V274" s="8"/>
      <c r="W274" s="8"/>
      <c r="X274" s="8"/>
      <c r="Y274" s="56"/>
      <c r="Z274" s="56"/>
      <c r="AA274" s="56"/>
      <c r="AB274" s="56"/>
      <c r="AC274" s="56"/>
      <c r="AD274" s="56"/>
    </row>
    <row r="275" ht="26.25" customHeight="1">
      <c r="A275" s="40">
        <v>274.0</v>
      </c>
      <c r="B275" s="55"/>
      <c r="C275" s="49" t="s">
        <v>3334</v>
      </c>
      <c r="D275" s="53">
        <v>8.5212249045E10</v>
      </c>
      <c r="E275" s="53"/>
      <c r="F275" s="40" t="s">
        <v>14829</v>
      </c>
      <c r="G275" s="55"/>
      <c r="H275" s="55"/>
      <c r="I275" s="55"/>
      <c r="J275" s="119"/>
      <c r="K275" s="116" t="s">
        <v>3338</v>
      </c>
      <c r="L275" s="55"/>
      <c r="M275" s="55"/>
      <c r="N275" s="55"/>
      <c r="O275" s="55"/>
      <c r="P275" s="55"/>
      <c r="Q275" s="8"/>
      <c r="R275" s="8"/>
      <c r="S275" s="8"/>
      <c r="T275" s="8"/>
      <c r="U275" s="8"/>
      <c r="V275" s="8"/>
      <c r="W275" s="8"/>
      <c r="X275" s="8"/>
      <c r="Y275" s="56"/>
      <c r="Z275" s="56"/>
      <c r="AA275" s="56"/>
      <c r="AB275" s="56"/>
      <c r="AC275" s="56"/>
      <c r="AD275" s="56"/>
    </row>
    <row r="276" ht="26.25" customHeight="1">
      <c r="A276" s="40">
        <v>275.0</v>
      </c>
      <c r="B276" s="55"/>
      <c r="C276" s="49" t="s">
        <v>3339</v>
      </c>
      <c r="D276" s="53">
        <v>8.567881302E9</v>
      </c>
      <c r="E276" s="53"/>
      <c r="F276" s="40" t="s">
        <v>14829</v>
      </c>
      <c r="G276" s="55"/>
      <c r="H276" s="55"/>
      <c r="I276" s="55"/>
      <c r="J276" s="119"/>
      <c r="K276" s="116" t="s">
        <v>3343</v>
      </c>
      <c r="L276" s="55"/>
      <c r="M276" s="55"/>
      <c r="N276" s="55"/>
      <c r="O276" s="55"/>
      <c r="P276" s="55"/>
      <c r="Q276" s="8"/>
      <c r="R276" s="8"/>
      <c r="S276" s="8"/>
      <c r="T276" s="8"/>
      <c r="U276" s="8"/>
      <c r="V276" s="8"/>
      <c r="W276" s="8"/>
      <c r="X276" s="8"/>
      <c r="Y276" s="56"/>
      <c r="Z276" s="56"/>
      <c r="AA276" s="56"/>
      <c r="AB276" s="56"/>
      <c r="AC276" s="56"/>
      <c r="AD276" s="56"/>
    </row>
    <row r="277" ht="26.25" customHeight="1">
      <c r="A277" s="40">
        <v>276.0</v>
      </c>
      <c r="B277" s="55"/>
      <c r="C277" s="49" t="s">
        <v>3367</v>
      </c>
      <c r="D277" s="53">
        <v>8.1914901511E10</v>
      </c>
      <c r="E277" s="53"/>
      <c r="F277" s="40" t="s">
        <v>14829</v>
      </c>
      <c r="G277" s="55"/>
      <c r="H277" s="55"/>
      <c r="I277" s="55"/>
      <c r="J277" s="119"/>
      <c r="K277" s="116" t="s">
        <v>3370</v>
      </c>
      <c r="L277" s="55"/>
      <c r="M277" s="55"/>
      <c r="N277" s="55"/>
      <c r="O277" s="55"/>
      <c r="P277" s="55"/>
      <c r="Q277" s="8"/>
      <c r="R277" s="8"/>
      <c r="S277" s="8"/>
      <c r="T277" s="8"/>
      <c r="U277" s="8"/>
      <c r="V277" s="8"/>
      <c r="W277" s="8"/>
      <c r="X277" s="8"/>
      <c r="Y277" s="56"/>
      <c r="Z277" s="56"/>
      <c r="AA277" s="56"/>
      <c r="AB277" s="56"/>
      <c r="AC277" s="56"/>
      <c r="AD277" s="56"/>
    </row>
    <row r="278" ht="26.25" customHeight="1">
      <c r="A278" s="40">
        <v>277.0</v>
      </c>
      <c r="B278" s="55"/>
      <c r="C278" s="49" t="s">
        <v>3371</v>
      </c>
      <c r="D278" s="53">
        <v>8.1357990283E10</v>
      </c>
      <c r="E278" s="53"/>
      <c r="F278" s="40" t="s">
        <v>14829</v>
      </c>
      <c r="G278" s="55"/>
      <c r="H278" s="55"/>
      <c r="I278" s="55"/>
      <c r="J278" s="119"/>
      <c r="K278" s="116" t="s">
        <v>3374</v>
      </c>
      <c r="L278" s="55"/>
      <c r="M278" s="55"/>
      <c r="N278" s="55"/>
      <c r="O278" s="55"/>
      <c r="P278" s="55"/>
      <c r="Q278" s="8"/>
      <c r="R278" s="8"/>
      <c r="S278" s="8"/>
      <c r="T278" s="8"/>
      <c r="U278" s="8"/>
      <c r="V278" s="8"/>
      <c r="W278" s="8"/>
      <c r="X278" s="8"/>
      <c r="Y278" s="56"/>
      <c r="Z278" s="56"/>
      <c r="AA278" s="56"/>
      <c r="AB278" s="56"/>
      <c r="AC278" s="56"/>
      <c r="AD278" s="56"/>
    </row>
    <row r="279" ht="26.25" customHeight="1">
      <c r="A279" s="40">
        <v>278.0</v>
      </c>
      <c r="B279" s="55"/>
      <c r="C279" s="49" t="s">
        <v>3408</v>
      </c>
      <c r="D279" s="53">
        <v>8.1511882238E10</v>
      </c>
      <c r="E279" s="53"/>
      <c r="F279" s="40" t="s">
        <v>14829</v>
      </c>
      <c r="G279" s="55"/>
      <c r="H279" s="55"/>
      <c r="I279" s="55"/>
      <c r="J279" s="119"/>
      <c r="K279" s="116" t="s">
        <v>14845</v>
      </c>
      <c r="L279" s="55"/>
      <c r="M279" s="55"/>
      <c r="N279" s="55"/>
      <c r="O279" s="55"/>
      <c r="P279" s="55"/>
      <c r="Q279" s="8"/>
      <c r="R279" s="8"/>
      <c r="S279" s="8"/>
      <c r="T279" s="8"/>
      <c r="U279" s="8"/>
      <c r="V279" s="8"/>
      <c r="W279" s="8"/>
      <c r="X279" s="8"/>
      <c r="Y279" s="56"/>
      <c r="Z279" s="56"/>
      <c r="AA279" s="56"/>
      <c r="AB279" s="56"/>
      <c r="AC279" s="56"/>
      <c r="AD279" s="56"/>
    </row>
    <row r="280" ht="26.25" customHeight="1">
      <c r="A280" s="40">
        <v>279.0</v>
      </c>
      <c r="B280" s="55"/>
      <c r="C280" s="49" t="s">
        <v>3421</v>
      </c>
      <c r="D280" s="53">
        <v>8.2319184188E10</v>
      </c>
      <c r="E280" s="53"/>
      <c r="F280" s="40" t="s">
        <v>14829</v>
      </c>
      <c r="G280" s="55"/>
      <c r="H280" s="55"/>
      <c r="I280" s="55"/>
      <c r="J280" s="119"/>
      <c r="K280" s="116" t="s">
        <v>3425</v>
      </c>
      <c r="L280" s="55"/>
      <c r="M280" s="55"/>
      <c r="N280" s="55"/>
      <c r="O280" s="55"/>
      <c r="P280" s="55"/>
      <c r="Q280" s="8"/>
      <c r="R280" s="8"/>
      <c r="S280" s="8"/>
      <c r="T280" s="8"/>
      <c r="U280" s="8"/>
      <c r="V280" s="8"/>
      <c r="W280" s="8"/>
      <c r="X280" s="8"/>
      <c r="Y280" s="56"/>
      <c r="Z280" s="56"/>
      <c r="AA280" s="56"/>
      <c r="AB280" s="56"/>
      <c r="AC280" s="56"/>
      <c r="AD280" s="56"/>
    </row>
    <row r="281" ht="26.25" customHeight="1">
      <c r="A281" s="40">
        <v>280.0</v>
      </c>
      <c r="B281" s="55"/>
      <c r="C281" s="49" t="s">
        <v>3435</v>
      </c>
      <c r="D281" s="53">
        <v>8.5694483827E10</v>
      </c>
      <c r="E281" s="53"/>
      <c r="F281" s="40" t="s">
        <v>14829</v>
      </c>
      <c r="G281" s="55"/>
      <c r="H281" s="55"/>
      <c r="I281" s="55"/>
      <c r="J281" s="119"/>
      <c r="K281" s="116" t="s">
        <v>3439</v>
      </c>
      <c r="L281" s="55"/>
      <c r="M281" s="55"/>
      <c r="N281" s="55"/>
      <c r="O281" s="55"/>
      <c r="P281" s="55"/>
      <c r="Q281" s="8"/>
      <c r="R281" s="8"/>
      <c r="S281" s="8"/>
      <c r="T281" s="8"/>
      <c r="U281" s="8"/>
      <c r="V281" s="8"/>
      <c r="W281" s="8"/>
      <c r="X281" s="8"/>
      <c r="Y281" s="56"/>
      <c r="Z281" s="56"/>
      <c r="AA281" s="56"/>
      <c r="AB281" s="56"/>
      <c r="AC281" s="56"/>
      <c r="AD281" s="56"/>
    </row>
    <row r="282" ht="26.25" customHeight="1">
      <c r="A282" s="40">
        <v>281.0</v>
      </c>
      <c r="B282" s="55"/>
      <c r="C282" s="49" t="s">
        <v>3446</v>
      </c>
      <c r="D282" s="53">
        <v>8.5252933827E10</v>
      </c>
      <c r="E282" s="53"/>
      <c r="F282" s="40" t="s">
        <v>14829</v>
      </c>
      <c r="G282" s="55"/>
      <c r="H282" s="55"/>
      <c r="I282" s="55"/>
      <c r="J282" s="119"/>
      <c r="K282" s="116" t="s">
        <v>3451</v>
      </c>
      <c r="L282" s="55"/>
      <c r="M282" s="55"/>
      <c r="N282" s="55"/>
      <c r="O282" s="55"/>
      <c r="P282" s="55"/>
      <c r="Q282" s="8"/>
      <c r="R282" s="8"/>
      <c r="S282" s="8"/>
      <c r="T282" s="8"/>
      <c r="U282" s="8"/>
      <c r="V282" s="8"/>
      <c r="W282" s="8"/>
      <c r="X282" s="8"/>
      <c r="Y282" s="56"/>
      <c r="Z282" s="56"/>
      <c r="AA282" s="56"/>
      <c r="AB282" s="56"/>
      <c r="AC282" s="56"/>
      <c r="AD282" s="56"/>
    </row>
    <row r="283" ht="26.25" customHeight="1">
      <c r="A283" s="40">
        <v>282.0</v>
      </c>
      <c r="B283" s="55"/>
      <c r="C283" s="49" t="s">
        <v>3452</v>
      </c>
      <c r="D283" s="53" t="s">
        <v>3455</v>
      </c>
      <c r="E283" s="53"/>
      <c r="F283" s="40" t="s">
        <v>14829</v>
      </c>
      <c r="G283" s="55"/>
      <c r="H283" s="55"/>
      <c r="I283" s="55"/>
      <c r="J283" s="119"/>
      <c r="K283" s="116" t="s">
        <v>3457</v>
      </c>
      <c r="L283" s="55"/>
      <c r="M283" s="55"/>
      <c r="N283" s="55"/>
      <c r="O283" s="55"/>
      <c r="P283" s="55"/>
      <c r="Q283" s="8"/>
      <c r="R283" s="8"/>
      <c r="S283" s="8"/>
      <c r="T283" s="8"/>
      <c r="U283" s="8"/>
      <c r="V283" s="8"/>
      <c r="W283" s="8"/>
      <c r="X283" s="8"/>
      <c r="Y283" s="56"/>
      <c r="Z283" s="56"/>
      <c r="AA283" s="56"/>
      <c r="AB283" s="56"/>
      <c r="AC283" s="56"/>
      <c r="AD283" s="56"/>
    </row>
    <row r="284" ht="26.25" customHeight="1">
      <c r="A284" s="40">
        <v>283.0</v>
      </c>
      <c r="B284" s="55"/>
      <c r="C284" s="49" t="s">
        <v>3458</v>
      </c>
      <c r="D284" s="53">
        <v>8.5731611171E10</v>
      </c>
      <c r="E284" s="53"/>
      <c r="F284" s="40" t="s">
        <v>14829</v>
      </c>
      <c r="G284" s="55"/>
      <c r="H284" s="55"/>
      <c r="I284" s="55"/>
      <c r="J284" s="119"/>
      <c r="K284" s="116" t="s">
        <v>3462</v>
      </c>
      <c r="L284" s="55"/>
      <c r="M284" s="55"/>
      <c r="N284" s="55"/>
      <c r="O284" s="55"/>
      <c r="P284" s="55"/>
      <c r="Q284" s="8"/>
      <c r="R284" s="8"/>
      <c r="S284" s="8"/>
      <c r="T284" s="8"/>
      <c r="U284" s="8"/>
      <c r="V284" s="8"/>
      <c r="W284" s="8"/>
      <c r="X284" s="8"/>
      <c r="Y284" s="56"/>
      <c r="Z284" s="56"/>
      <c r="AA284" s="56"/>
      <c r="AB284" s="56"/>
      <c r="AC284" s="56"/>
      <c r="AD284" s="56"/>
    </row>
    <row r="285" ht="26.25" customHeight="1">
      <c r="A285" s="40">
        <v>284.0</v>
      </c>
      <c r="B285" s="55"/>
      <c r="C285" s="49" t="s">
        <v>3463</v>
      </c>
      <c r="D285" s="53">
        <v>8.96508E12</v>
      </c>
      <c r="E285" s="53"/>
      <c r="F285" s="40" t="s">
        <v>14829</v>
      </c>
      <c r="G285" s="55"/>
      <c r="H285" s="55"/>
      <c r="I285" s="55"/>
      <c r="J285" s="119"/>
      <c r="K285" s="116" t="s">
        <v>2876</v>
      </c>
      <c r="L285" s="55"/>
      <c r="M285" s="55"/>
      <c r="N285" s="55"/>
      <c r="O285" s="55"/>
      <c r="P285" s="55"/>
      <c r="Q285" s="8"/>
      <c r="R285" s="8"/>
      <c r="S285" s="8"/>
      <c r="T285" s="8"/>
      <c r="U285" s="8"/>
      <c r="V285" s="8"/>
      <c r="W285" s="8"/>
      <c r="X285" s="8"/>
      <c r="Y285" s="56"/>
      <c r="Z285" s="56"/>
      <c r="AA285" s="56"/>
      <c r="AB285" s="56"/>
      <c r="AC285" s="56"/>
      <c r="AD285" s="56"/>
    </row>
    <row r="286" ht="26.25" customHeight="1">
      <c r="A286" s="40">
        <v>285.0</v>
      </c>
      <c r="B286" s="55"/>
      <c r="C286" s="49" t="s">
        <v>3466</v>
      </c>
      <c r="D286" s="53">
        <v>8.1392466202E10</v>
      </c>
      <c r="E286" s="53"/>
      <c r="F286" s="40" t="s">
        <v>14829</v>
      </c>
      <c r="G286" s="55"/>
      <c r="H286" s="55"/>
      <c r="I286" s="55"/>
      <c r="J286" s="119"/>
      <c r="K286" s="116" t="s">
        <v>2876</v>
      </c>
      <c r="L286" s="55"/>
      <c r="M286" s="55"/>
      <c r="N286" s="55"/>
      <c r="O286" s="55"/>
      <c r="P286" s="55"/>
      <c r="Q286" s="8"/>
      <c r="R286" s="8"/>
      <c r="S286" s="8"/>
      <c r="T286" s="8"/>
      <c r="U286" s="8"/>
      <c r="V286" s="8"/>
      <c r="W286" s="8"/>
      <c r="X286" s="8"/>
      <c r="Y286" s="56"/>
      <c r="Z286" s="56"/>
      <c r="AA286" s="56"/>
      <c r="AB286" s="56"/>
      <c r="AC286" s="56"/>
      <c r="AD286" s="56"/>
    </row>
    <row r="287" ht="26.25" customHeight="1">
      <c r="A287" s="40">
        <v>286.0</v>
      </c>
      <c r="B287" s="55"/>
      <c r="C287" s="49" t="s">
        <v>3470</v>
      </c>
      <c r="D287" s="53">
        <v>8.5795202172E10</v>
      </c>
      <c r="E287" s="53"/>
      <c r="F287" s="40" t="s">
        <v>14829</v>
      </c>
      <c r="G287" s="55"/>
      <c r="H287" s="55"/>
      <c r="I287" s="55"/>
      <c r="J287" s="119"/>
      <c r="K287" s="116" t="s">
        <v>14846</v>
      </c>
      <c r="L287" s="55"/>
      <c r="M287" s="55"/>
      <c r="N287" s="55"/>
      <c r="O287" s="55"/>
      <c r="P287" s="55"/>
      <c r="Q287" s="8"/>
      <c r="R287" s="8"/>
      <c r="S287" s="8"/>
      <c r="T287" s="8"/>
      <c r="U287" s="8"/>
      <c r="V287" s="8"/>
      <c r="W287" s="8"/>
      <c r="X287" s="8"/>
      <c r="Y287" s="56"/>
      <c r="Z287" s="56"/>
      <c r="AA287" s="56"/>
      <c r="AB287" s="56"/>
      <c r="AC287" s="56"/>
      <c r="AD287" s="56"/>
    </row>
    <row r="288" ht="26.25" customHeight="1">
      <c r="A288" s="40">
        <v>287.0</v>
      </c>
      <c r="B288" s="55"/>
      <c r="C288" s="49" t="s">
        <v>3511</v>
      </c>
      <c r="D288" s="53">
        <v>8.5269771025E10</v>
      </c>
      <c r="E288" s="53"/>
      <c r="F288" s="40" t="s">
        <v>14829</v>
      </c>
      <c r="G288" s="55"/>
      <c r="H288" s="55"/>
      <c r="I288" s="55"/>
      <c r="J288" s="119"/>
      <c r="K288" s="116" t="s">
        <v>2876</v>
      </c>
      <c r="L288" s="55"/>
      <c r="M288" s="55"/>
      <c r="N288" s="55"/>
      <c r="O288" s="55"/>
      <c r="P288" s="55"/>
      <c r="Q288" s="8"/>
      <c r="R288" s="8"/>
      <c r="S288" s="8"/>
      <c r="T288" s="8"/>
      <c r="U288" s="8"/>
      <c r="V288" s="8"/>
      <c r="W288" s="8"/>
      <c r="X288" s="8"/>
      <c r="Y288" s="56"/>
      <c r="Z288" s="56"/>
      <c r="AA288" s="56"/>
      <c r="AB288" s="56"/>
      <c r="AC288" s="56"/>
      <c r="AD288" s="56"/>
    </row>
    <row r="289" ht="26.25" customHeight="1">
      <c r="A289" s="40">
        <v>288.0</v>
      </c>
      <c r="B289" s="55"/>
      <c r="C289" s="49" t="s">
        <v>3527</v>
      </c>
      <c r="D289" s="53">
        <v>8.2187615024E10</v>
      </c>
      <c r="E289" s="53"/>
      <c r="F289" s="40" t="s">
        <v>14829</v>
      </c>
      <c r="G289" s="55"/>
      <c r="H289" s="55"/>
      <c r="I289" s="55"/>
      <c r="J289" s="119"/>
      <c r="K289" s="116" t="s">
        <v>3529</v>
      </c>
      <c r="L289" s="55"/>
      <c r="M289" s="55"/>
      <c r="N289" s="55"/>
      <c r="O289" s="55"/>
      <c r="P289" s="55"/>
      <c r="Q289" s="8"/>
      <c r="R289" s="8"/>
      <c r="S289" s="8"/>
      <c r="T289" s="8"/>
      <c r="U289" s="8"/>
      <c r="V289" s="8"/>
      <c r="W289" s="8"/>
      <c r="X289" s="8"/>
      <c r="Y289" s="56"/>
      <c r="Z289" s="56"/>
      <c r="AA289" s="56"/>
      <c r="AB289" s="56"/>
      <c r="AC289" s="56"/>
      <c r="AD289" s="56"/>
    </row>
    <row r="290" ht="26.25" customHeight="1">
      <c r="A290" s="40">
        <v>289.0</v>
      </c>
      <c r="B290" s="55"/>
      <c r="C290" s="49" t="s">
        <v>3530</v>
      </c>
      <c r="D290" s="53">
        <v>8.2167114299E10</v>
      </c>
      <c r="E290" s="53" t="s">
        <v>3533</v>
      </c>
      <c r="F290" s="40" t="s">
        <v>14829</v>
      </c>
      <c r="G290" s="55"/>
      <c r="H290" s="55"/>
      <c r="I290" s="55"/>
      <c r="J290" s="119"/>
      <c r="K290" s="116" t="s">
        <v>14847</v>
      </c>
      <c r="L290" s="55"/>
      <c r="M290" s="55"/>
      <c r="N290" s="55"/>
      <c r="O290" s="55"/>
      <c r="P290" s="55"/>
      <c r="Q290" s="8"/>
      <c r="R290" s="8"/>
      <c r="S290" s="8"/>
      <c r="T290" s="8"/>
      <c r="U290" s="8"/>
      <c r="V290" s="8"/>
      <c r="W290" s="8"/>
      <c r="X290" s="8"/>
      <c r="Y290" s="56"/>
      <c r="Z290" s="56"/>
      <c r="AA290" s="56"/>
      <c r="AB290" s="56"/>
      <c r="AC290" s="56"/>
      <c r="AD290" s="56"/>
    </row>
    <row r="291" ht="26.25" customHeight="1">
      <c r="A291" s="40">
        <v>290.0</v>
      </c>
      <c r="B291" s="55"/>
      <c r="C291" s="49" t="s">
        <v>3555</v>
      </c>
      <c r="D291" s="53">
        <v>8.1317156714E10</v>
      </c>
      <c r="E291" s="53"/>
      <c r="F291" s="40" t="s">
        <v>14829</v>
      </c>
      <c r="G291" s="55"/>
      <c r="H291" s="55"/>
      <c r="I291" s="55"/>
      <c r="J291" s="119"/>
      <c r="K291" s="116" t="s">
        <v>3559</v>
      </c>
      <c r="L291" s="55"/>
      <c r="M291" s="55"/>
      <c r="N291" s="55"/>
      <c r="O291" s="55"/>
      <c r="P291" s="55"/>
      <c r="Q291" s="8"/>
      <c r="R291" s="8"/>
      <c r="S291" s="8"/>
      <c r="T291" s="8"/>
      <c r="U291" s="8"/>
      <c r="V291" s="8"/>
      <c r="W291" s="8"/>
      <c r="X291" s="8"/>
      <c r="Y291" s="56"/>
      <c r="Z291" s="56"/>
      <c r="AA291" s="56"/>
      <c r="AB291" s="56"/>
      <c r="AC291" s="56"/>
      <c r="AD291" s="56"/>
    </row>
    <row r="292" ht="26.25" customHeight="1">
      <c r="A292" s="40">
        <v>291.0</v>
      </c>
      <c r="B292" s="55"/>
      <c r="C292" s="49" t="s">
        <v>3567</v>
      </c>
      <c r="D292" s="144">
        <v>8.128927191E9</v>
      </c>
      <c r="E292" s="144">
        <v>8.979550342E9</v>
      </c>
      <c r="F292" s="40" t="s">
        <v>14829</v>
      </c>
      <c r="G292" s="55"/>
      <c r="H292" s="55"/>
      <c r="I292" s="55"/>
      <c r="J292" s="119"/>
      <c r="K292" s="116" t="s">
        <v>3570</v>
      </c>
      <c r="L292" s="55"/>
      <c r="M292" s="55"/>
      <c r="N292" s="55"/>
      <c r="O292" s="55"/>
      <c r="P292" s="55"/>
      <c r="Q292" s="8"/>
      <c r="R292" s="8"/>
      <c r="S292" s="8"/>
      <c r="T292" s="8"/>
      <c r="U292" s="8"/>
      <c r="V292" s="8"/>
      <c r="W292" s="8"/>
      <c r="X292" s="8"/>
      <c r="Y292" s="56"/>
      <c r="Z292" s="56"/>
      <c r="AA292" s="56"/>
      <c r="AB292" s="56"/>
      <c r="AC292" s="56"/>
      <c r="AD292" s="56"/>
    </row>
    <row r="293" ht="26.25" customHeight="1">
      <c r="A293" s="40">
        <v>292.0</v>
      </c>
      <c r="B293" s="55"/>
      <c r="C293" s="49" t="s">
        <v>3571</v>
      </c>
      <c r="D293" s="53">
        <v>8.5695836413E10</v>
      </c>
      <c r="E293" s="53"/>
      <c r="F293" s="40" t="s">
        <v>14829</v>
      </c>
      <c r="G293" s="55"/>
      <c r="H293" s="55"/>
      <c r="I293" s="55"/>
      <c r="J293" s="119"/>
      <c r="K293" s="116" t="s">
        <v>3574</v>
      </c>
      <c r="L293" s="55"/>
      <c r="M293" s="55"/>
      <c r="N293" s="55"/>
      <c r="O293" s="55"/>
      <c r="P293" s="55"/>
      <c r="Q293" s="8"/>
      <c r="R293" s="8"/>
      <c r="S293" s="8"/>
      <c r="T293" s="8"/>
      <c r="U293" s="8"/>
      <c r="V293" s="8"/>
      <c r="W293" s="8"/>
      <c r="X293" s="8"/>
      <c r="Y293" s="56"/>
      <c r="Z293" s="56"/>
      <c r="AA293" s="56"/>
      <c r="AB293" s="56"/>
      <c r="AC293" s="56"/>
      <c r="AD293" s="56"/>
    </row>
    <row r="294" ht="26.25" customHeight="1">
      <c r="A294" s="40">
        <v>293.0</v>
      </c>
      <c r="B294" s="55"/>
      <c r="C294" s="49" t="s">
        <v>3585</v>
      </c>
      <c r="D294" s="53">
        <v>8.998153443E9</v>
      </c>
      <c r="E294" s="53"/>
      <c r="F294" s="40" t="s">
        <v>14829</v>
      </c>
      <c r="G294" s="55"/>
      <c r="H294" s="55"/>
      <c r="I294" s="55"/>
      <c r="J294" s="119"/>
      <c r="K294" s="116" t="s">
        <v>14848</v>
      </c>
      <c r="L294" s="55"/>
      <c r="M294" s="55"/>
      <c r="N294" s="55"/>
      <c r="O294" s="55"/>
      <c r="P294" s="55"/>
      <c r="Q294" s="8"/>
      <c r="R294" s="8"/>
      <c r="S294" s="8"/>
      <c r="T294" s="8"/>
      <c r="U294" s="8"/>
      <c r="V294" s="8"/>
      <c r="W294" s="8"/>
      <c r="X294" s="8"/>
      <c r="Y294" s="56"/>
      <c r="Z294" s="56"/>
      <c r="AA294" s="56"/>
      <c r="AB294" s="56"/>
      <c r="AC294" s="56"/>
      <c r="AD294" s="56"/>
    </row>
    <row r="295" ht="26.25" customHeight="1">
      <c r="A295" s="40">
        <v>294.0</v>
      </c>
      <c r="B295" s="55"/>
      <c r="C295" s="49" t="s">
        <v>3613</v>
      </c>
      <c r="D295" s="53">
        <v>8.380773021E10</v>
      </c>
      <c r="E295" s="53"/>
      <c r="F295" s="40" t="s">
        <v>14829</v>
      </c>
      <c r="G295" s="55"/>
      <c r="H295" s="55"/>
      <c r="I295" s="55"/>
      <c r="J295" s="119"/>
      <c r="K295" s="116" t="s">
        <v>3616</v>
      </c>
      <c r="L295" s="55"/>
      <c r="M295" s="55"/>
      <c r="N295" s="55"/>
      <c r="O295" s="55"/>
      <c r="P295" s="55"/>
      <c r="Q295" s="8"/>
      <c r="R295" s="8"/>
      <c r="S295" s="8"/>
      <c r="T295" s="8"/>
      <c r="U295" s="8"/>
      <c r="V295" s="8"/>
      <c r="W295" s="8"/>
      <c r="X295" s="8"/>
      <c r="Y295" s="56"/>
      <c r="Z295" s="56"/>
      <c r="AA295" s="56"/>
      <c r="AB295" s="56"/>
      <c r="AC295" s="56"/>
      <c r="AD295" s="56"/>
    </row>
    <row r="296" ht="26.25" customHeight="1">
      <c r="A296" s="40">
        <v>295.0</v>
      </c>
      <c r="B296" s="55"/>
      <c r="C296" s="49" t="s">
        <v>3617</v>
      </c>
      <c r="D296" s="53">
        <v>8.2210830784E10</v>
      </c>
      <c r="E296" s="53"/>
      <c r="F296" s="40" t="s">
        <v>14829</v>
      </c>
      <c r="G296" s="55"/>
      <c r="H296" s="55"/>
      <c r="I296" s="55"/>
      <c r="J296" s="119"/>
      <c r="K296" s="116" t="s">
        <v>3621</v>
      </c>
      <c r="L296" s="55"/>
      <c r="M296" s="55"/>
      <c r="N296" s="55"/>
      <c r="O296" s="55"/>
      <c r="P296" s="55"/>
      <c r="Q296" s="8"/>
      <c r="R296" s="8"/>
      <c r="S296" s="8"/>
      <c r="T296" s="8"/>
      <c r="U296" s="8"/>
      <c r="V296" s="8"/>
      <c r="W296" s="8"/>
      <c r="X296" s="8"/>
      <c r="Y296" s="56"/>
      <c r="Z296" s="56"/>
      <c r="AA296" s="56"/>
      <c r="AB296" s="56"/>
      <c r="AC296" s="56"/>
      <c r="AD296" s="56"/>
    </row>
    <row r="297" ht="26.25" customHeight="1">
      <c r="A297" s="40">
        <v>296.0</v>
      </c>
      <c r="B297" s="55"/>
      <c r="C297" s="49" t="s">
        <v>3622</v>
      </c>
      <c r="D297" s="53" t="s">
        <v>3625</v>
      </c>
      <c r="E297" s="53" t="s">
        <v>3626</v>
      </c>
      <c r="F297" s="40" t="s">
        <v>14829</v>
      </c>
      <c r="G297" s="55"/>
      <c r="H297" s="55"/>
      <c r="I297" s="55"/>
      <c r="J297" s="119"/>
      <c r="K297" s="119"/>
      <c r="L297" s="55"/>
      <c r="M297" s="55"/>
      <c r="N297" s="55"/>
      <c r="O297" s="55"/>
      <c r="P297" s="55"/>
      <c r="Q297" s="8"/>
      <c r="R297" s="8"/>
      <c r="S297" s="8"/>
      <c r="T297" s="8"/>
      <c r="U297" s="8"/>
      <c r="V297" s="8"/>
      <c r="W297" s="8"/>
      <c r="X297" s="8"/>
      <c r="Y297" s="56"/>
      <c r="Z297" s="56"/>
      <c r="AA297" s="56"/>
      <c r="AB297" s="56"/>
      <c r="AC297" s="56"/>
      <c r="AD297" s="56"/>
    </row>
    <row r="298" ht="26.25" customHeight="1">
      <c r="A298" s="40">
        <v>297.0</v>
      </c>
      <c r="B298" s="55"/>
      <c r="C298" s="49" t="s">
        <v>3654</v>
      </c>
      <c r="D298" s="53">
        <v>8.5782734691E10</v>
      </c>
      <c r="E298" s="53"/>
      <c r="F298" s="40" t="s">
        <v>14829</v>
      </c>
      <c r="G298" s="55"/>
      <c r="H298" s="55"/>
      <c r="I298" s="55"/>
      <c r="J298" s="119"/>
      <c r="K298" s="116" t="s">
        <v>14849</v>
      </c>
      <c r="L298" s="55"/>
      <c r="M298" s="55"/>
      <c r="N298" s="55"/>
      <c r="O298" s="55"/>
      <c r="P298" s="55"/>
      <c r="Q298" s="8"/>
      <c r="R298" s="8"/>
      <c r="S298" s="8"/>
      <c r="T298" s="8"/>
      <c r="U298" s="8"/>
      <c r="V298" s="8"/>
      <c r="W298" s="8"/>
      <c r="X298" s="8"/>
      <c r="Y298" s="56"/>
      <c r="Z298" s="56"/>
      <c r="AA298" s="56"/>
      <c r="AB298" s="56"/>
      <c r="AC298" s="56"/>
      <c r="AD298" s="56"/>
    </row>
    <row r="299" ht="26.25" customHeight="1">
      <c r="A299" s="40">
        <v>298.0</v>
      </c>
      <c r="B299" s="55"/>
      <c r="C299" s="49" t="s">
        <v>3660</v>
      </c>
      <c r="D299" s="53">
        <v>8.81509879E9</v>
      </c>
      <c r="E299" s="53"/>
      <c r="F299" s="40" t="s">
        <v>14829</v>
      </c>
      <c r="G299" s="55"/>
      <c r="H299" s="55"/>
      <c r="I299" s="55"/>
      <c r="J299" s="119"/>
      <c r="K299" s="116" t="s">
        <v>3665</v>
      </c>
      <c r="L299" s="55"/>
      <c r="M299" s="55"/>
      <c r="N299" s="55"/>
      <c r="O299" s="55"/>
      <c r="P299" s="55"/>
      <c r="Q299" s="8"/>
      <c r="R299" s="8"/>
      <c r="S299" s="8"/>
      <c r="T299" s="8"/>
      <c r="U299" s="8"/>
      <c r="V299" s="8"/>
      <c r="W299" s="8"/>
      <c r="X299" s="8"/>
      <c r="Y299" s="56"/>
      <c r="Z299" s="56"/>
      <c r="AA299" s="56"/>
      <c r="AB299" s="56"/>
      <c r="AC299" s="56"/>
      <c r="AD299" s="56"/>
    </row>
    <row r="300" ht="26.25" customHeight="1">
      <c r="A300" s="40">
        <v>299.0</v>
      </c>
      <c r="B300" s="55"/>
      <c r="C300" s="49" t="s">
        <v>3683</v>
      </c>
      <c r="D300" s="53" t="s">
        <v>3685</v>
      </c>
      <c r="E300" s="53"/>
      <c r="F300" s="40" t="s">
        <v>14829</v>
      </c>
      <c r="G300" s="55"/>
      <c r="H300" s="55"/>
      <c r="I300" s="55"/>
      <c r="J300" s="119"/>
      <c r="K300" s="116" t="s">
        <v>3687</v>
      </c>
      <c r="L300" s="55"/>
      <c r="M300" s="55"/>
      <c r="N300" s="55"/>
      <c r="O300" s="55"/>
      <c r="P300" s="55"/>
      <c r="Q300" s="8"/>
      <c r="R300" s="8"/>
      <c r="S300" s="8"/>
      <c r="T300" s="8"/>
      <c r="U300" s="8"/>
      <c r="V300" s="8"/>
      <c r="W300" s="8"/>
      <c r="X300" s="8"/>
      <c r="Y300" s="56"/>
      <c r="Z300" s="56"/>
      <c r="AA300" s="56"/>
      <c r="AB300" s="56"/>
      <c r="AC300" s="56"/>
      <c r="AD300" s="56"/>
    </row>
    <row r="301" ht="26.25" customHeight="1">
      <c r="A301" s="40">
        <v>300.0</v>
      </c>
      <c r="B301" s="55"/>
      <c r="C301" s="49" t="s">
        <v>3703</v>
      </c>
      <c r="D301" s="53">
        <v>8.7855062117E10</v>
      </c>
      <c r="E301" s="53"/>
      <c r="F301" s="40" t="s">
        <v>14829</v>
      </c>
      <c r="G301" s="55"/>
      <c r="H301" s="55"/>
      <c r="I301" s="55"/>
      <c r="J301" s="119"/>
      <c r="K301" s="116" t="s">
        <v>14850</v>
      </c>
      <c r="L301" s="55"/>
      <c r="M301" s="55"/>
      <c r="N301" s="55"/>
      <c r="O301" s="55"/>
      <c r="P301" s="55"/>
      <c r="Q301" s="8"/>
      <c r="R301" s="8"/>
      <c r="S301" s="8"/>
      <c r="T301" s="8"/>
      <c r="U301" s="8"/>
      <c r="V301" s="8"/>
      <c r="W301" s="8"/>
      <c r="X301" s="8"/>
      <c r="Y301" s="56"/>
      <c r="Z301" s="56"/>
      <c r="AA301" s="56"/>
      <c r="AB301" s="56"/>
      <c r="AC301" s="56"/>
      <c r="AD301" s="56"/>
    </row>
    <row r="302" ht="26.25" customHeight="1">
      <c r="A302" s="40">
        <v>301.0</v>
      </c>
      <c r="B302" s="55"/>
      <c r="C302" s="49" t="s">
        <v>3708</v>
      </c>
      <c r="D302" s="53" t="s">
        <v>3712</v>
      </c>
      <c r="E302" s="53"/>
      <c r="F302" s="40" t="s">
        <v>14829</v>
      </c>
      <c r="G302" s="55"/>
      <c r="H302" s="55"/>
      <c r="I302" s="55"/>
      <c r="J302" s="119"/>
      <c r="K302" s="119"/>
      <c r="L302" s="55"/>
      <c r="M302" s="55"/>
      <c r="N302" s="55"/>
      <c r="O302" s="55"/>
      <c r="P302" s="55"/>
      <c r="Q302" s="8"/>
      <c r="R302" s="8"/>
      <c r="S302" s="8"/>
      <c r="T302" s="8"/>
      <c r="U302" s="8"/>
      <c r="V302" s="8"/>
      <c r="W302" s="8"/>
      <c r="X302" s="8"/>
      <c r="Y302" s="56"/>
      <c r="Z302" s="56"/>
      <c r="AA302" s="56"/>
      <c r="AB302" s="56"/>
      <c r="AC302" s="56"/>
      <c r="AD302" s="56"/>
    </row>
    <row r="303" ht="26.25" customHeight="1">
      <c r="A303" s="40">
        <v>302.0</v>
      </c>
      <c r="B303" s="55"/>
      <c r="C303" s="49" t="s">
        <v>3714</v>
      </c>
      <c r="D303" s="53">
        <v>8.977615891E9</v>
      </c>
      <c r="E303" s="53" t="s">
        <v>3716</v>
      </c>
      <c r="F303" s="40" t="s">
        <v>14829</v>
      </c>
      <c r="G303" s="55"/>
      <c r="H303" s="55"/>
      <c r="I303" s="55"/>
      <c r="J303" s="119"/>
      <c r="K303" s="116" t="s">
        <v>14851</v>
      </c>
      <c r="L303" s="55"/>
      <c r="M303" s="55"/>
      <c r="N303" s="55"/>
      <c r="O303" s="55"/>
      <c r="P303" s="55"/>
      <c r="Q303" s="8"/>
      <c r="R303" s="8"/>
      <c r="S303" s="8"/>
      <c r="T303" s="8"/>
      <c r="U303" s="8"/>
      <c r="V303" s="8"/>
      <c r="W303" s="8"/>
      <c r="X303" s="8"/>
      <c r="Y303" s="56"/>
      <c r="Z303" s="56"/>
      <c r="AA303" s="56"/>
      <c r="AB303" s="56"/>
      <c r="AC303" s="56"/>
      <c r="AD303" s="56"/>
    </row>
    <row r="304" ht="26.25" customHeight="1">
      <c r="A304" s="40">
        <v>303.0</v>
      </c>
      <c r="B304" s="55"/>
      <c r="C304" s="49" t="s">
        <v>3719</v>
      </c>
      <c r="D304" s="53">
        <v>8.9637927955E10</v>
      </c>
      <c r="E304" s="53"/>
      <c r="F304" s="40" t="s">
        <v>14829</v>
      </c>
      <c r="G304" s="55"/>
      <c r="H304" s="55"/>
      <c r="I304" s="55"/>
      <c r="J304" s="119"/>
      <c r="K304" s="116" t="s">
        <v>14852</v>
      </c>
      <c r="L304" s="55"/>
      <c r="M304" s="55"/>
      <c r="N304" s="55"/>
      <c r="O304" s="55"/>
      <c r="P304" s="55"/>
      <c r="Q304" s="8"/>
      <c r="R304" s="8"/>
      <c r="S304" s="8"/>
      <c r="T304" s="8"/>
      <c r="U304" s="8"/>
      <c r="V304" s="8"/>
      <c r="W304" s="8"/>
      <c r="X304" s="8"/>
      <c r="Y304" s="56"/>
      <c r="Z304" s="56"/>
      <c r="AA304" s="56"/>
      <c r="AB304" s="56"/>
      <c r="AC304" s="56"/>
      <c r="AD304" s="56"/>
    </row>
    <row r="305" ht="26.25" customHeight="1">
      <c r="A305" s="40">
        <v>304.0</v>
      </c>
      <c r="B305" s="55"/>
      <c r="C305" s="49" t="s">
        <v>3752</v>
      </c>
      <c r="D305" s="53">
        <v>8.5738587156E10</v>
      </c>
      <c r="E305" s="53"/>
      <c r="F305" s="40" t="s">
        <v>14829</v>
      </c>
      <c r="G305" s="55"/>
      <c r="H305" s="55"/>
      <c r="I305" s="55"/>
      <c r="J305" s="119"/>
      <c r="K305" s="116" t="s">
        <v>3756</v>
      </c>
      <c r="L305" s="55"/>
      <c r="M305" s="55"/>
      <c r="N305" s="55"/>
      <c r="O305" s="55"/>
      <c r="P305" s="55"/>
      <c r="Q305" s="8"/>
      <c r="R305" s="8"/>
      <c r="S305" s="8"/>
      <c r="T305" s="8"/>
      <c r="U305" s="8"/>
      <c r="V305" s="8"/>
      <c r="W305" s="8"/>
      <c r="X305" s="8"/>
      <c r="Y305" s="56"/>
      <c r="Z305" s="56"/>
      <c r="AA305" s="56"/>
      <c r="AB305" s="56"/>
      <c r="AC305" s="56"/>
      <c r="AD305" s="56"/>
    </row>
    <row r="306" ht="26.25" customHeight="1">
      <c r="A306" s="40">
        <v>305.0</v>
      </c>
      <c r="B306" s="55"/>
      <c r="C306" s="49" t="s">
        <v>3761</v>
      </c>
      <c r="D306" s="53">
        <v>8.5648866448E10</v>
      </c>
      <c r="E306" s="53"/>
      <c r="F306" s="40" t="s">
        <v>14829</v>
      </c>
      <c r="G306" s="55"/>
      <c r="H306" s="55"/>
      <c r="I306" s="55"/>
      <c r="J306" s="119"/>
      <c r="K306" s="116" t="s">
        <v>3764</v>
      </c>
      <c r="L306" s="55"/>
      <c r="M306" s="55"/>
      <c r="N306" s="55"/>
      <c r="O306" s="55"/>
      <c r="P306" s="55"/>
      <c r="Q306" s="8"/>
      <c r="R306" s="8"/>
      <c r="S306" s="8"/>
      <c r="T306" s="8"/>
      <c r="U306" s="8"/>
      <c r="V306" s="8"/>
      <c r="W306" s="8"/>
      <c r="X306" s="8"/>
      <c r="Y306" s="56"/>
      <c r="Z306" s="56"/>
      <c r="AA306" s="56"/>
      <c r="AB306" s="56"/>
      <c r="AC306" s="56"/>
      <c r="AD306" s="56"/>
    </row>
    <row r="307" ht="26.25" customHeight="1">
      <c r="A307" s="40">
        <v>306.0</v>
      </c>
      <c r="B307" s="55"/>
      <c r="C307" s="49" t="s">
        <v>3777</v>
      </c>
      <c r="D307" s="53" t="s">
        <v>3780</v>
      </c>
      <c r="E307" s="53"/>
      <c r="F307" s="40" t="s">
        <v>14829</v>
      </c>
      <c r="G307" s="55"/>
      <c r="H307" s="55"/>
      <c r="I307" s="55"/>
      <c r="J307" s="119"/>
      <c r="K307" s="116" t="s">
        <v>3782</v>
      </c>
      <c r="L307" s="55"/>
      <c r="M307" s="55"/>
      <c r="N307" s="55"/>
      <c r="O307" s="55"/>
      <c r="P307" s="55"/>
      <c r="Q307" s="8"/>
      <c r="R307" s="8"/>
      <c r="S307" s="8"/>
      <c r="T307" s="8"/>
      <c r="U307" s="8"/>
      <c r="V307" s="8"/>
      <c r="W307" s="8"/>
      <c r="X307" s="8"/>
      <c r="Y307" s="56"/>
      <c r="Z307" s="56"/>
      <c r="AA307" s="56"/>
      <c r="AB307" s="56"/>
      <c r="AC307" s="56"/>
      <c r="AD307" s="56"/>
    </row>
    <row r="308" ht="26.25" customHeight="1">
      <c r="A308" s="40">
        <v>307.0</v>
      </c>
      <c r="B308" s="55"/>
      <c r="C308" s="49" t="s">
        <v>3783</v>
      </c>
      <c r="D308" s="53">
        <v>8.571258156E9</v>
      </c>
      <c r="E308" s="53" t="s">
        <v>3786</v>
      </c>
      <c r="F308" s="40" t="s">
        <v>14829</v>
      </c>
      <c r="G308" s="55"/>
      <c r="H308" s="55"/>
      <c r="I308" s="55"/>
      <c r="J308" s="119"/>
      <c r="K308" s="116" t="s">
        <v>2876</v>
      </c>
      <c r="L308" s="55"/>
      <c r="M308" s="55"/>
      <c r="N308" s="55"/>
      <c r="O308" s="55"/>
      <c r="P308" s="55"/>
      <c r="Q308" s="8"/>
      <c r="R308" s="8"/>
      <c r="S308" s="8"/>
      <c r="T308" s="8"/>
      <c r="U308" s="8"/>
      <c r="V308" s="8"/>
      <c r="W308" s="8"/>
      <c r="X308" s="8"/>
      <c r="Y308" s="56"/>
      <c r="Z308" s="56"/>
      <c r="AA308" s="56"/>
      <c r="AB308" s="56"/>
      <c r="AC308" s="56"/>
      <c r="AD308" s="56"/>
    </row>
    <row r="309" ht="26.25" customHeight="1">
      <c r="A309" s="40">
        <v>308.0</v>
      </c>
      <c r="B309" s="55"/>
      <c r="C309" s="49" t="s">
        <v>3794</v>
      </c>
      <c r="D309" s="53"/>
      <c r="E309" s="53" t="s">
        <v>3797</v>
      </c>
      <c r="F309" s="40" t="s">
        <v>14829</v>
      </c>
      <c r="G309" s="55"/>
      <c r="H309" s="55"/>
      <c r="I309" s="55"/>
      <c r="J309" s="119"/>
      <c r="K309" s="116" t="s">
        <v>3798</v>
      </c>
      <c r="L309" s="55"/>
      <c r="M309" s="55"/>
      <c r="N309" s="55"/>
      <c r="O309" s="55"/>
      <c r="P309" s="55"/>
      <c r="Q309" s="8"/>
      <c r="R309" s="8"/>
      <c r="S309" s="8"/>
      <c r="T309" s="8"/>
      <c r="U309" s="8"/>
      <c r="V309" s="8"/>
      <c r="W309" s="8"/>
      <c r="X309" s="8"/>
      <c r="Y309" s="56"/>
      <c r="Z309" s="56"/>
      <c r="AA309" s="56"/>
      <c r="AB309" s="56"/>
      <c r="AC309" s="56"/>
      <c r="AD309" s="56"/>
    </row>
    <row r="310" ht="26.25" customHeight="1">
      <c r="A310" s="40">
        <v>309.0</v>
      </c>
      <c r="B310" s="55"/>
      <c r="C310" s="49" t="s">
        <v>3806</v>
      </c>
      <c r="D310" s="53">
        <v>8.5739488115E10</v>
      </c>
      <c r="E310" s="53">
        <v>8.1338921391E10</v>
      </c>
      <c r="F310" s="40" t="s">
        <v>14829</v>
      </c>
      <c r="G310" s="55"/>
      <c r="H310" s="55"/>
      <c r="I310" s="55"/>
      <c r="J310" s="119"/>
      <c r="K310" s="116" t="s">
        <v>3810</v>
      </c>
      <c r="L310" s="55"/>
      <c r="M310" s="55"/>
      <c r="N310" s="55"/>
      <c r="O310" s="55"/>
      <c r="P310" s="55"/>
      <c r="Q310" s="8"/>
      <c r="R310" s="8"/>
      <c r="S310" s="8"/>
      <c r="T310" s="8"/>
      <c r="U310" s="8"/>
      <c r="V310" s="8"/>
      <c r="W310" s="8"/>
      <c r="X310" s="8"/>
      <c r="Y310" s="56"/>
      <c r="Z310" s="56"/>
      <c r="AA310" s="56"/>
      <c r="AB310" s="56"/>
      <c r="AC310" s="56"/>
      <c r="AD310" s="56"/>
    </row>
    <row r="311" ht="26.25" customHeight="1">
      <c r="A311" s="40">
        <v>310.0</v>
      </c>
      <c r="B311" s="55"/>
      <c r="C311" s="49" t="s">
        <v>3814</v>
      </c>
      <c r="D311" s="53">
        <v>8.1803738779E10</v>
      </c>
      <c r="E311" s="53">
        <v>8.1339567933E10</v>
      </c>
      <c r="F311" s="40" t="s">
        <v>14829</v>
      </c>
      <c r="G311" s="55"/>
      <c r="H311" s="55"/>
      <c r="I311" s="55"/>
      <c r="J311" s="119"/>
      <c r="K311" s="116" t="s">
        <v>3817</v>
      </c>
      <c r="L311" s="55"/>
      <c r="M311" s="55"/>
      <c r="N311" s="55"/>
      <c r="O311" s="55"/>
      <c r="P311" s="55"/>
      <c r="Q311" s="8"/>
      <c r="R311" s="8"/>
      <c r="S311" s="8"/>
      <c r="T311" s="8"/>
      <c r="U311" s="8"/>
      <c r="V311" s="8"/>
      <c r="W311" s="8"/>
      <c r="X311" s="8"/>
      <c r="Y311" s="56"/>
      <c r="Z311" s="56"/>
      <c r="AA311" s="56"/>
      <c r="AB311" s="56"/>
      <c r="AC311" s="56"/>
      <c r="AD311" s="56"/>
    </row>
    <row r="312" ht="26.25" customHeight="1">
      <c r="A312" s="40">
        <v>311.0</v>
      </c>
      <c r="B312" s="55"/>
      <c r="C312" s="49" t="s">
        <v>3827</v>
      </c>
      <c r="D312" s="53">
        <v>8.2190080038E10</v>
      </c>
      <c r="E312" s="53" t="s">
        <v>3830</v>
      </c>
      <c r="F312" s="40" t="s">
        <v>14829</v>
      </c>
      <c r="G312" s="55"/>
      <c r="H312" s="55"/>
      <c r="I312" s="55"/>
      <c r="J312" s="119"/>
      <c r="K312" s="116" t="s">
        <v>3832</v>
      </c>
      <c r="L312" s="55"/>
      <c r="M312" s="55"/>
      <c r="N312" s="55"/>
      <c r="O312" s="55"/>
      <c r="P312" s="55"/>
      <c r="Q312" s="8"/>
      <c r="R312" s="8"/>
      <c r="S312" s="8"/>
      <c r="T312" s="8"/>
      <c r="U312" s="8"/>
      <c r="V312" s="8"/>
      <c r="W312" s="8"/>
      <c r="X312" s="8"/>
      <c r="Y312" s="56"/>
      <c r="Z312" s="56"/>
      <c r="AA312" s="56"/>
      <c r="AB312" s="56"/>
      <c r="AC312" s="56"/>
      <c r="AD312" s="56"/>
    </row>
    <row r="313" ht="26.25" customHeight="1">
      <c r="A313" s="40">
        <v>312.0</v>
      </c>
      <c r="B313" s="55"/>
      <c r="C313" s="49" t="s">
        <v>3833</v>
      </c>
      <c r="D313" s="53">
        <v>8.7860021841E10</v>
      </c>
      <c r="E313" s="53"/>
      <c r="F313" s="40" t="s">
        <v>14829</v>
      </c>
      <c r="G313" s="55"/>
      <c r="H313" s="55"/>
      <c r="I313" s="55"/>
      <c r="J313" s="119"/>
      <c r="K313" s="116" t="s">
        <v>14853</v>
      </c>
      <c r="L313" s="55"/>
      <c r="M313" s="55"/>
      <c r="N313" s="55"/>
      <c r="O313" s="55"/>
      <c r="P313" s="55"/>
      <c r="Q313" s="8"/>
      <c r="R313" s="8"/>
      <c r="S313" s="8"/>
      <c r="T313" s="8"/>
      <c r="U313" s="8"/>
      <c r="V313" s="8"/>
      <c r="W313" s="8"/>
      <c r="X313" s="8"/>
      <c r="Y313" s="56"/>
      <c r="Z313" s="56"/>
      <c r="AA313" s="56"/>
      <c r="AB313" s="56"/>
      <c r="AC313" s="56"/>
      <c r="AD313" s="56"/>
    </row>
    <row r="314" ht="26.25" customHeight="1">
      <c r="A314" s="40">
        <v>313.0</v>
      </c>
      <c r="B314" s="55"/>
      <c r="C314" s="49" t="s">
        <v>3837</v>
      </c>
      <c r="D314" s="53">
        <v>8.2136464001E10</v>
      </c>
      <c r="E314" s="53"/>
      <c r="F314" s="40" t="s">
        <v>14829</v>
      </c>
      <c r="G314" s="55"/>
      <c r="H314" s="55"/>
      <c r="I314" s="55"/>
      <c r="J314" s="119"/>
      <c r="K314" s="116" t="s">
        <v>3840</v>
      </c>
      <c r="L314" s="55"/>
      <c r="M314" s="55"/>
      <c r="N314" s="55"/>
      <c r="O314" s="55"/>
      <c r="P314" s="55"/>
      <c r="Q314" s="8"/>
      <c r="R314" s="8"/>
      <c r="S314" s="8"/>
      <c r="T314" s="8"/>
      <c r="U314" s="8"/>
      <c r="V314" s="8"/>
      <c r="W314" s="8"/>
      <c r="X314" s="8"/>
      <c r="Y314" s="56"/>
      <c r="Z314" s="56"/>
      <c r="AA314" s="56"/>
      <c r="AB314" s="56"/>
      <c r="AC314" s="56"/>
      <c r="AD314" s="56"/>
    </row>
    <row r="315" ht="26.25" customHeight="1">
      <c r="A315" s="40">
        <v>314.0</v>
      </c>
      <c r="B315" s="55"/>
      <c r="C315" s="49" t="s">
        <v>3841</v>
      </c>
      <c r="D315" s="53">
        <v>8.113802588E9</v>
      </c>
      <c r="E315" s="53"/>
      <c r="F315" s="40" t="s">
        <v>14829</v>
      </c>
      <c r="G315" s="55"/>
      <c r="H315" s="55"/>
      <c r="I315" s="55"/>
      <c r="J315" s="119"/>
      <c r="K315" s="116" t="s">
        <v>3843</v>
      </c>
      <c r="L315" s="55"/>
      <c r="M315" s="55"/>
      <c r="N315" s="55"/>
      <c r="O315" s="55"/>
      <c r="P315" s="55"/>
      <c r="Q315" s="8"/>
      <c r="R315" s="8"/>
      <c r="S315" s="8"/>
      <c r="T315" s="8"/>
      <c r="U315" s="8"/>
      <c r="V315" s="8"/>
      <c r="W315" s="8"/>
      <c r="X315" s="8"/>
      <c r="Y315" s="56"/>
      <c r="Z315" s="56"/>
      <c r="AA315" s="56"/>
      <c r="AB315" s="56"/>
      <c r="AC315" s="56"/>
      <c r="AD315" s="56"/>
    </row>
    <row r="316" ht="26.25" customHeight="1">
      <c r="A316" s="40">
        <v>315.0</v>
      </c>
      <c r="B316" s="55"/>
      <c r="C316" s="49" t="s">
        <v>3861</v>
      </c>
      <c r="D316" s="53">
        <v>8.2372444148E10</v>
      </c>
      <c r="E316" s="53"/>
      <c r="F316" s="40" t="s">
        <v>14829</v>
      </c>
      <c r="G316" s="55"/>
      <c r="H316" s="55"/>
      <c r="I316" s="55"/>
      <c r="J316" s="119"/>
      <c r="K316" s="116" t="s">
        <v>2876</v>
      </c>
      <c r="L316" s="55"/>
      <c r="M316" s="55"/>
      <c r="N316" s="55"/>
      <c r="O316" s="55"/>
      <c r="P316" s="55"/>
      <c r="Q316" s="8"/>
      <c r="R316" s="8"/>
      <c r="S316" s="8"/>
      <c r="T316" s="8"/>
      <c r="U316" s="8"/>
      <c r="V316" s="8"/>
      <c r="W316" s="8"/>
      <c r="X316" s="8"/>
      <c r="Y316" s="56"/>
      <c r="Z316" s="56"/>
      <c r="AA316" s="56"/>
      <c r="AB316" s="56"/>
      <c r="AC316" s="56"/>
      <c r="AD316" s="56"/>
    </row>
    <row r="317" ht="26.25" customHeight="1">
      <c r="A317" s="40">
        <v>316.0</v>
      </c>
      <c r="B317" s="55"/>
      <c r="C317" s="49" t="s">
        <v>3877</v>
      </c>
      <c r="D317" s="53">
        <v>8.1272933993E10</v>
      </c>
      <c r="E317" s="53"/>
      <c r="F317" s="40" t="s">
        <v>14829</v>
      </c>
      <c r="G317" s="55"/>
      <c r="H317" s="55"/>
      <c r="I317" s="55"/>
      <c r="J317" s="119"/>
      <c r="K317" s="116" t="s">
        <v>3881</v>
      </c>
      <c r="L317" s="55"/>
      <c r="M317" s="55"/>
      <c r="N317" s="55"/>
      <c r="O317" s="55"/>
      <c r="P317" s="55"/>
      <c r="Q317" s="8"/>
      <c r="R317" s="8"/>
      <c r="S317" s="8"/>
      <c r="T317" s="8"/>
      <c r="U317" s="8"/>
      <c r="V317" s="8"/>
      <c r="W317" s="8"/>
      <c r="X317" s="8"/>
      <c r="Y317" s="56"/>
      <c r="Z317" s="56"/>
      <c r="AA317" s="56"/>
      <c r="AB317" s="56"/>
      <c r="AC317" s="56"/>
      <c r="AD317" s="56"/>
    </row>
    <row r="318" ht="26.25" customHeight="1">
      <c r="A318" s="40">
        <v>317.0</v>
      </c>
      <c r="B318" s="55"/>
      <c r="C318" s="49" t="s">
        <v>3882</v>
      </c>
      <c r="D318" s="53" t="s">
        <v>3885</v>
      </c>
      <c r="E318" s="53"/>
      <c r="F318" s="40" t="s">
        <v>14829</v>
      </c>
      <c r="G318" s="55"/>
      <c r="H318" s="55"/>
      <c r="I318" s="55"/>
      <c r="J318" s="119"/>
      <c r="K318" s="116" t="s">
        <v>3887</v>
      </c>
      <c r="L318" s="55"/>
      <c r="M318" s="55"/>
      <c r="N318" s="55"/>
      <c r="O318" s="55"/>
      <c r="P318" s="55"/>
      <c r="Q318" s="8"/>
      <c r="R318" s="8"/>
      <c r="S318" s="8"/>
      <c r="T318" s="8"/>
      <c r="U318" s="8"/>
      <c r="V318" s="8"/>
      <c r="W318" s="8"/>
      <c r="X318" s="8"/>
      <c r="Y318" s="56"/>
      <c r="Z318" s="56"/>
      <c r="AA318" s="56"/>
      <c r="AB318" s="56"/>
      <c r="AC318" s="56"/>
      <c r="AD318" s="56"/>
    </row>
    <row r="319" ht="26.25" customHeight="1">
      <c r="A319" s="40">
        <v>318.0</v>
      </c>
      <c r="B319" s="55"/>
      <c r="C319" s="49" t="s">
        <v>3895</v>
      </c>
      <c r="D319" s="53">
        <v>8.2213935965E10</v>
      </c>
      <c r="E319" s="53"/>
      <c r="F319" s="40" t="s">
        <v>14829</v>
      </c>
      <c r="G319" s="55"/>
      <c r="H319" s="55"/>
      <c r="I319" s="55"/>
      <c r="J319" s="119"/>
      <c r="K319" s="116" t="s">
        <v>3899</v>
      </c>
      <c r="L319" s="55"/>
      <c r="M319" s="55"/>
      <c r="N319" s="55"/>
      <c r="O319" s="55"/>
      <c r="P319" s="55"/>
      <c r="Q319" s="8"/>
      <c r="R319" s="8"/>
      <c r="S319" s="8"/>
      <c r="T319" s="8"/>
      <c r="U319" s="8"/>
      <c r="V319" s="8"/>
      <c r="W319" s="8"/>
      <c r="X319" s="8"/>
      <c r="Y319" s="56"/>
      <c r="Z319" s="56"/>
      <c r="AA319" s="56"/>
      <c r="AB319" s="56"/>
      <c r="AC319" s="56"/>
      <c r="AD319" s="56"/>
    </row>
    <row r="320" ht="26.25" customHeight="1">
      <c r="A320" s="40">
        <v>319.0</v>
      </c>
      <c r="B320" s="55"/>
      <c r="C320" s="49" t="s">
        <v>3903</v>
      </c>
      <c r="D320" s="53">
        <v>8.7775023887E10</v>
      </c>
      <c r="E320" s="53"/>
      <c r="F320" s="40" t="s">
        <v>14829</v>
      </c>
      <c r="G320" s="55"/>
      <c r="H320" s="55"/>
      <c r="I320" s="55"/>
      <c r="J320" s="119"/>
      <c r="K320" s="116" t="s">
        <v>14854</v>
      </c>
      <c r="L320" s="55"/>
      <c r="M320" s="55"/>
      <c r="N320" s="55"/>
      <c r="O320" s="55"/>
      <c r="P320" s="55"/>
      <c r="Q320" s="8"/>
      <c r="R320" s="8"/>
      <c r="S320" s="8"/>
      <c r="T320" s="8"/>
      <c r="U320" s="8"/>
      <c r="V320" s="8"/>
      <c r="W320" s="8"/>
      <c r="X320" s="8"/>
      <c r="Y320" s="56"/>
      <c r="Z320" s="56"/>
      <c r="AA320" s="56"/>
      <c r="AB320" s="56"/>
      <c r="AC320" s="56"/>
      <c r="AD320" s="56"/>
    </row>
    <row r="321" ht="26.25" customHeight="1">
      <c r="A321" s="40">
        <v>320.0</v>
      </c>
      <c r="B321" s="55"/>
      <c r="C321" s="49" t="s">
        <v>3919</v>
      </c>
      <c r="D321" s="53">
        <v>8.7722084614E10</v>
      </c>
      <c r="E321" s="53"/>
      <c r="F321" s="40" t="s">
        <v>14829</v>
      </c>
      <c r="G321" s="55"/>
      <c r="H321" s="55"/>
      <c r="I321" s="55"/>
      <c r="J321" s="119"/>
      <c r="K321" s="116" t="s">
        <v>2876</v>
      </c>
      <c r="L321" s="55"/>
      <c r="M321" s="55"/>
      <c r="N321" s="55"/>
      <c r="O321" s="55"/>
      <c r="P321" s="55"/>
      <c r="Q321" s="8"/>
      <c r="R321" s="8"/>
      <c r="S321" s="8"/>
      <c r="T321" s="8"/>
      <c r="U321" s="8"/>
      <c r="V321" s="8"/>
      <c r="W321" s="8"/>
      <c r="X321" s="8"/>
      <c r="Y321" s="56"/>
      <c r="Z321" s="56"/>
      <c r="AA321" s="56"/>
      <c r="AB321" s="56"/>
      <c r="AC321" s="56"/>
      <c r="AD321" s="56"/>
    </row>
    <row r="322" ht="26.25" customHeight="1">
      <c r="A322" s="40">
        <v>321.0</v>
      </c>
      <c r="B322" s="55"/>
      <c r="C322" s="49" t="s">
        <v>3930</v>
      </c>
      <c r="D322" s="53">
        <v>8.3117752069E10</v>
      </c>
      <c r="E322" s="53" t="s">
        <v>3933</v>
      </c>
      <c r="F322" s="40" t="s">
        <v>14829</v>
      </c>
      <c r="G322" s="55"/>
      <c r="H322" s="55"/>
      <c r="I322" s="55"/>
      <c r="J322" s="119"/>
      <c r="K322" s="116" t="s">
        <v>3934</v>
      </c>
      <c r="L322" s="55"/>
      <c r="M322" s="55"/>
      <c r="N322" s="55"/>
      <c r="O322" s="55"/>
      <c r="P322" s="55"/>
      <c r="Q322" s="8"/>
      <c r="R322" s="8"/>
      <c r="S322" s="8"/>
      <c r="T322" s="8"/>
      <c r="U322" s="8"/>
      <c r="V322" s="8"/>
      <c r="W322" s="8"/>
      <c r="X322" s="8"/>
      <c r="Y322" s="56"/>
      <c r="Z322" s="56"/>
      <c r="AA322" s="56"/>
      <c r="AB322" s="56"/>
      <c r="AC322" s="56"/>
      <c r="AD322" s="56"/>
    </row>
    <row r="323" ht="26.25" customHeight="1">
      <c r="A323" s="40">
        <v>322.0</v>
      </c>
      <c r="B323" s="55"/>
      <c r="C323" s="49" t="s">
        <v>3935</v>
      </c>
      <c r="D323" s="53">
        <v>8.5792110431E10</v>
      </c>
      <c r="E323" s="53" t="s">
        <v>3938</v>
      </c>
      <c r="F323" s="40" t="s">
        <v>14829</v>
      </c>
      <c r="G323" s="55"/>
      <c r="H323" s="55"/>
      <c r="I323" s="55"/>
      <c r="J323" s="119"/>
      <c r="K323" s="116" t="s">
        <v>3940</v>
      </c>
      <c r="L323" s="55"/>
      <c r="M323" s="55"/>
      <c r="N323" s="55"/>
      <c r="O323" s="55"/>
      <c r="P323" s="55"/>
      <c r="Q323" s="8"/>
      <c r="R323" s="8"/>
      <c r="S323" s="8"/>
      <c r="T323" s="8"/>
      <c r="U323" s="8"/>
      <c r="V323" s="8"/>
      <c r="W323" s="8"/>
      <c r="X323" s="8"/>
      <c r="Y323" s="56"/>
      <c r="Z323" s="56"/>
      <c r="AA323" s="56"/>
      <c r="AB323" s="56"/>
      <c r="AC323" s="56"/>
      <c r="AD323" s="56"/>
    </row>
    <row r="324" ht="26.25" customHeight="1">
      <c r="A324" s="40">
        <v>323.0</v>
      </c>
      <c r="B324" s="55"/>
      <c r="C324" s="49" t="s">
        <v>3941</v>
      </c>
      <c r="D324" s="53">
        <v>8.7861408486E10</v>
      </c>
      <c r="E324" s="53"/>
      <c r="F324" s="40" t="s">
        <v>14829</v>
      </c>
      <c r="G324" s="55"/>
      <c r="H324" s="55"/>
      <c r="I324" s="55"/>
      <c r="J324" s="119"/>
      <c r="K324" s="116" t="s">
        <v>3946</v>
      </c>
      <c r="L324" s="55"/>
      <c r="M324" s="55"/>
      <c r="N324" s="55"/>
      <c r="O324" s="55"/>
      <c r="P324" s="55"/>
      <c r="Q324" s="8"/>
      <c r="R324" s="8"/>
      <c r="S324" s="8"/>
      <c r="T324" s="8"/>
      <c r="U324" s="8"/>
      <c r="V324" s="8"/>
      <c r="W324" s="8"/>
      <c r="X324" s="8"/>
      <c r="Y324" s="56"/>
      <c r="Z324" s="56"/>
      <c r="AA324" s="56"/>
      <c r="AB324" s="56"/>
      <c r="AC324" s="56"/>
      <c r="AD324" s="56"/>
    </row>
    <row r="325" ht="26.25" customHeight="1">
      <c r="A325" s="40">
        <v>324.0</v>
      </c>
      <c r="B325" s="55"/>
      <c r="C325" s="49" t="s">
        <v>3954</v>
      </c>
      <c r="D325" s="53">
        <v>8.1999319164E10</v>
      </c>
      <c r="E325" s="53"/>
      <c r="F325" s="40" t="s">
        <v>14829</v>
      </c>
      <c r="G325" s="55"/>
      <c r="H325" s="55"/>
      <c r="I325" s="55"/>
      <c r="J325" s="119"/>
      <c r="K325" s="116" t="s">
        <v>14855</v>
      </c>
      <c r="L325" s="55"/>
      <c r="M325" s="55"/>
      <c r="N325" s="55"/>
      <c r="O325" s="55"/>
      <c r="P325" s="55"/>
      <c r="Q325" s="8"/>
      <c r="R325" s="8"/>
      <c r="S325" s="8"/>
      <c r="T325" s="8"/>
      <c r="U325" s="8"/>
      <c r="V325" s="8"/>
      <c r="W325" s="8"/>
      <c r="X325" s="8"/>
      <c r="Y325" s="56"/>
      <c r="Z325" s="56"/>
      <c r="AA325" s="56"/>
      <c r="AB325" s="56"/>
      <c r="AC325" s="56"/>
      <c r="AD325" s="56"/>
    </row>
    <row r="326" ht="26.25" customHeight="1">
      <c r="A326" s="40">
        <v>325.0</v>
      </c>
      <c r="B326" s="55"/>
      <c r="C326" s="49" t="s">
        <v>3971</v>
      </c>
      <c r="D326" s="53">
        <v>8.1999565561E10</v>
      </c>
      <c r="E326" s="53"/>
      <c r="F326" s="40" t="s">
        <v>14829</v>
      </c>
      <c r="G326" s="55"/>
      <c r="H326" s="55"/>
      <c r="I326" s="55"/>
      <c r="J326" s="119"/>
      <c r="K326" s="116" t="s">
        <v>3975</v>
      </c>
      <c r="L326" s="55"/>
      <c r="M326" s="55"/>
      <c r="N326" s="55"/>
      <c r="O326" s="55"/>
      <c r="P326" s="55"/>
      <c r="Q326" s="8"/>
      <c r="R326" s="8"/>
      <c r="S326" s="8"/>
      <c r="T326" s="8"/>
      <c r="U326" s="8"/>
      <c r="V326" s="8"/>
      <c r="W326" s="8"/>
      <c r="X326" s="8"/>
      <c r="Y326" s="56"/>
      <c r="Z326" s="56"/>
      <c r="AA326" s="56"/>
      <c r="AB326" s="56"/>
      <c r="AC326" s="56"/>
      <c r="AD326" s="56"/>
    </row>
    <row r="327" ht="26.25" customHeight="1">
      <c r="A327" s="40">
        <v>326.0</v>
      </c>
      <c r="B327" s="55"/>
      <c r="C327" s="49" t="s">
        <v>3982</v>
      </c>
      <c r="D327" s="53">
        <v>8.5238446837E10</v>
      </c>
      <c r="E327" s="53"/>
      <c r="F327" s="40" t="s">
        <v>14829</v>
      </c>
      <c r="G327" s="55"/>
      <c r="H327" s="55"/>
      <c r="I327" s="55"/>
      <c r="J327" s="119"/>
      <c r="K327" s="116" t="s">
        <v>3987</v>
      </c>
      <c r="L327" s="55"/>
      <c r="M327" s="55"/>
      <c r="N327" s="55"/>
      <c r="O327" s="55"/>
      <c r="P327" s="55"/>
      <c r="Q327" s="8"/>
      <c r="R327" s="8"/>
      <c r="S327" s="8"/>
      <c r="T327" s="8"/>
      <c r="U327" s="8"/>
      <c r="V327" s="8"/>
      <c r="W327" s="8"/>
      <c r="X327" s="8"/>
      <c r="Y327" s="56"/>
      <c r="Z327" s="56"/>
      <c r="AA327" s="56"/>
      <c r="AB327" s="56"/>
      <c r="AC327" s="56"/>
      <c r="AD327" s="56"/>
    </row>
    <row r="328" ht="26.25" customHeight="1">
      <c r="A328" s="40">
        <v>327.0</v>
      </c>
      <c r="B328" s="55"/>
      <c r="C328" s="49" t="s">
        <v>3988</v>
      </c>
      <c r="D328" s="53">
        <v>8.234111109E10</v>
      </c>
      <c r="E328" s="53"/>
      <c r="F328" s="40" t="s">
        <v>14829</v>
      </c>
      <c r="G328" s="55"/>
      <c r="H328" s="55"/>
      <c r="I328" s="55"/>
      <c r="J328" s="119"/>
      <c r="K328" s="116" t="s">
        <v>2876</v>
      </c>
      <c r="L328" s="55"/>
      <c r="M328" s="55"/>
      <c r="N328" s="55"/>
      <c r="O328" s="55"/>
      <c r="P328" s="55"/>
      <c r="Q328" s="8"/>
      <c r="R328" s="8"/>
      <c r="S328" s="8"/>
      <c r="T328" s="8"/>
      <c r="U328" s="8"/>
      <c r="V328" s="8"/>
      <c r="W328" s="8"/>
      <c r="X328" s="8"/>
      <c r="Y328" s="56"/>
      <c r="Z328" s="56"/>
      <c r="AA328" s="56"/>
      <c r="AB328" s="56"/>
      <c r="AC328" s="56"/>
      <c r="AD328" s="56"/>
    </row>
    <row r="329" ht="26.25" customHeight="1">
      <c r="A329" s="40">
        <v>328.0</v>
      </c>
      <c r="B329" s="55"/>
      <c r="C329" s="49" t="s">
        <v>4029</v>
      </c>
      <c r="D329" s="53">
        <v>8.23395764E10</v>
      </c>
      <c r="E329" s="53" t="s">
        <v>4032</v>
      </c>
      <c r="F329" s="40" t="s">
        <v>14829</v>
      </c>
      <c r="G329" s="55"/>
      <c r="H329" s="55"/>
      <c r="I329" s="55"/>
      <c r="J329" s="119"/>
      <c r="K329" s="116" t="s">
        <v>4034</v>
      </c>
      <c r="L329" s="55"/>
      <c r="M329" s="55"/>
      <c r="N329" s="55"/>
      <c r="O329" s="55"/>
      <c r="P329" s="55"/>
      <c r="Q329" s="8"/>
      <c r="R329" s="8"/>
      <c r="S329" s="8"/>
      <c r="T329" s="8"/>
      <c r="U329" s="8"/>
      <c r="V329" s="8"/>
      <c r="W329" s="8"/>
      <c r="X329" s="8"/>
      <c r="Y329" s="56"/>
      <c r="Z329" s="56"/>
      <c r="AA329" s="56"/>
      <c r="AB329" s="56"/>
      <c r="AC329" s="56"/>
      <c r="AD329" s="56"/>
    </row>
    <row r="330" ht="26.25" customHeight="1">
      <c r="A330" s="40">
        <v>329.0</v>
      </c>
      <c r="B330" s="55"/>
      <c r="C330" s="49" t="s">
        <v>4115</v>
      </c>
      <c r="D330" s="53">
        <v>8.7838146393E10</v>
      </c>
      <c r="E330" s="53"/>
      <c r="F330" s="40" t="s">
        <v>14829</v>
      </c>
      <c r="G330" s="55"/>
      <c r="H330" s="55"/>
      <c r="I330" s="55"/>
      <c r="J330" s="119"/>
      <c r="K330" s="116" t="s">
        <v>2876</v>
      </c>
      <c r="L330" s="55"/>
      <c r="M330" s="55"/>
      <c r="N330" s="55"/>
      <c r="O330" s="55"/>
      <c r="P330" s="55"/>
      <c r="Q330" s="8"/>
      <c r="R330" s="8"/>
      <c r="S330" s="8"/>
      <c r="T330" s="8"/>
      <c r="U330" s="8"/>
      <c r="V330" s="8"/>
      <c r="W330" s="8"/>
      <c r="X330" s="8"/>
      <c r="Y330" s="56"/>
      <c r="Z330" s="56"/>
      <c r="AA330" s="56"/>
      <c r="AB330" s="56"/>
      <c r="AC330" s="56"/>
      <c r="AD330" s="56"/>
    </row>
    <row r="331" ht="26.25" customHeight="1">
      <c r="A331" s="40">
        <v>330.0</v>
      </c>
      <c r="B331" s="55"/>
      <c r="C331" s="49" t="s">
        <v>4118</v>
      </c>
      <c r="D331" s="53">
        <v>8.999453591E9</v>
      </c>
      <c r="E331" s="53" t="s">
        <v>4120</v>
      </c>
      <c r="F331" s="40" t="s">
        <v>14829</v>
      </c>
      <c r="G331" s="55"/>
      <c r="H331" s="55"/>
      <c r="I331" s="55"/>
      <c r="J331" s="119"/>
      <c r="K331" s="116" t="s">
        <v>4122</v>
      </c>
      <c r="L331" s="55"/>
      <c r="M331" s="55"/>
      <c r="N331" s="55"/>
      <c r="O331" s="55"/>
      <c r="P331" s="55"/>
      <c r="Q331" s="8"/>
      <c r="R331" s="8"/>
      <c r="S331" s="8"/>
      <c r="T331" s="8"/>
      <c r="U331" s="8"/>
      <c r="V331" s="8"/>
      <c r="W331" s="8"/>
      <c r="X331" s="8"/>
      <c r="Y331" s="56"/>
      <c r="Z331" s="56"/>
      <c r="AA331" s="56"/>
      <c r="AB331" s="56"/>
      <c r="AC331" s="56"/>
      <c r="AD331" s="56"/>
    </row>
    <row r="332" ht="26.25" customHeight="1">
      <c r="A332" s="40">
        <v>331.0</v>
      </c>
      <c r="B332" s="55"/>
      <c r="C332" s="49" t="s">
        <v>4123</v>
      </c>
      <c r="D332" s="53">
        <v>8.5213134004E10</v>
      </c>
      <c r="E332" s="53"/>
      <c r="F332" s="40" t="s">
        <v>14829</v>
      </c>
      <c r="G332" s="55"/>
      <c r="H332" s="55"/>
      <c r="I332" s="55"/>
      <c r="J332" s="119"/>
      <c r="K332" s="116" t="s">
        <v>4127</v>
      </c>
      <c r="L332" s="55"/>
      <c r="M332" s="55"/>
      <c r="N332" s="55"/>
      <c r="O332" s="55"/>
      <c r="P332" s="55"/>
      <c r="Q332" s="8"/>
      <c r="R332" s="8"/>
      <c r="S332" s="8"/>
      <c r="T332" s="8"/>
      <c r="U332" s="8"/>
      <c r="V332" s="8"/>
      <c r="W332" s="8"/>
      <c r="X332" s="8"/>
      <c r="Y332" s="56"/>
      <c r="Z332" s="56"/>
      <c r="AA332" s="56"/>
      <c r="AB332" s="56"/>
      <c r="AC332" s="56"/>
      <c r="AD332" s="56"/>
    </row>
    <row r="333" ht="26.25" customHeight="1">
      <c r="A333" s="40">
        <v>332.0</v>
      </c>
      <c r="B333" s="55"/>
      <c r="C333" s="49" t="s">
        <v>4128</v>
      </c>
      <c r="D333" s="53">
        <v>8.5325509201E10</v>
      </c>
      <c r="E333" s="53" t="s">
        <v>4131</v>
      </c>
      <c r="F333" s="40" t="s">
        <v>14829</v>
      </c>
      <c r="G333" s="55"/>
      <c r="H333" s="55"/>
      <c r="I333" s="55"/>
      <c r="J333" s="119"/>
      <c r="K333" s="116" t="s">
        <v>4133</v>
      </c>
      <c r="L333" s="55"/>
      <c r="M333" s="55"/>
      <c r="N333" s="55"/>
      <c r="O333" s="55"/>
      <c r="P333" s="55"/>
      <c r="Q333" s="8"/>
      <c r="R333" s="8"/>
      <c r="S333" s="8"/>
      <c r="T333" s="8"/>
      <c r="U333" s="8"/>
      <c r="V333" s="8"/>
      <c r="W333" s="8"/>
      <c r="X333" s="8"/>
      <c r="Y333" s="56"/>
      <c r="Z333" s="56"/>
      <c r="AA333" s="56"/>
      <c r="AB333" s="56"/>
      <c r="AC333" s="56"/>
      <c r="AD333" s="56"/>
    </row>
    <row r="334" ht="26.25" customHeight="1">
      <c r="A334" s="40">
        <v>333.0</v>
      </c>
      <c r="B334" s="86"/>
      <c r="C334" s="49" t="s">
        <v>1166</v>
      </c>
      <c r="D334" s="53">
        <v>8.2175116247E10</v>
      </c>
      <c r="E334" s="53">
        <v>8.2211917719E10</v>
      </c>
      <c r="F334" s="40" t="s">
        <v>1168</v>
      </c>
      <c r="G334" s="49" t="s">
        <v>394</v>
      </c>
      <c r="H334" s="49" t="s">
        <v>14856</v>
      </c>
      <c r="I334" s="49" t="s">
        <v>216</v>
      </c>
      <c r="J334" s="119"/>
      <c r="K334" s="116" t="s">
        <v>14857</v>
      </c>
      <c r="L334" s="49" t="s">
        <v>159</v>
      </c>
      <c r="M334" s="49" t="s">
        <v>14858</v>
      </c>
      <c r="N334" s="86"/>
      <c r="O334" s="86"/>
      <c r="P334" s="86"/>
      <c r="Q334" s="8"/>
      <c r="R334" s="8"/>
      <c r="S334" s="8"/>
      <c r="T334" s="8"/>
      <c r="U334" s="8"/>
      <c r="V334" s="8"/>
      <c r="W334" s="8"/>
      <c r="X334" s="8"/>
      <c r="Y334" s="56"/>
      <c r="Z334" s="56"/>
      <c r="AA334" s="56"/>
      <c r="AB334" s="56"/>
      <c r="AC334" s="56"/>
      <c r="AD334" s="56"/>
    </row>
    <row r="335" ht="26.25" customHeight="1">
      <c r="A335" s="40">
        <v>334.0</v>
      </c>
      <c r="B335" s="55"/>
      <c r="C335" s="49" t="s">
        <v>4145</v>
      </c>
      <c r="D335" s="53">
        <v>8.2299877013E10</v>
      </c>
      <c r="E335" s="53"/>
      <c r="F335" s="40" t="s">
        <v>14829</v>
      </c>
      <c r="G335" s="55"/>
      <c r="H335" s="55"/>
      <c r="I335" s="55"/>
      <c r="J335" s="119"/>
      <c r="K335" s="116" t="s">
        <v>4150</v>
      </c>
      <c r="L335" s="55"/>
      <c r="M335" s="55"/>
      <c r="N335" s="55"/>
      <c r="O335" s="55"/>
      <c r="P335" s="55"/>
      <c r="Q335" s="8"/>
      <c r="R335" s="8"/>
      <c r="S335" s="8"/>
      <c r="T335" s="8"/>
      <c r="U335" s="8"/>
      <c r="V335" s="8"/>
      <c r="W335" s="8"/>
      <c r="X335" s="8"/>
      <c r="Y335" s="56"/>
      <c r="Z335" s="56"/>
      <c r="AA335" s="56"/>
      <c r="AB335" s="56"/>
      <c r="AC335" s="56"/>
      <c r="AD335" s="56"/>
    </row>
    <row r="336" ht="26.25" customHeight="1">
      <c r="A336" s="40">
        <v>335.0</v>
      </c>
      <c r="B336" s="55"/>
      <c r="C336" s="49" t="s">
        <v>4151</v>
      </c>
      <c r="D336" s="53">
        <v>8.2330528701E10</v>
      </c>
      <c r="E336" s="53"/>
      <c r="F336" s="40" t="s">
        <v>14829</v>
      </c>
      <c r="G336" s="55"/>
      <c r="H336" s="55"/>
      <c r="I336" s="55"/>
      <c r="J336" s="119"/>
      <c r="K336" s="116" t="s">
        <v>4154</v>
      </c>
      <c r="L336" s="55"/>
      <c r="M336" s="55"/>
      <c r="N336" s="55"/>
      <c r="O336" s="55"/>
      <c r="P336" s="55"/>
      <c r="Q336" s="8"/>
      <c r="R336" s="8"/>
      <c r="S336" s="8"/>
      <c r="T336" s="8"/>
      <c r="U336" s="8"/>
      <c r="V336" s="8"/>
      <c r="W336" s="8"/>
      <c r="X336" s="8"/>
      <c r="Y336" s="56"/>
      <c r="Z336" s="56"/>
      <c r="AA336" s="56"/>
      <c r="AB336" s="56"/>
      <c r="AC336" s="56"/>
      <c r="AD336" s="56"/>
    </row>
    <row r="337" ht="26.25" customHeight="1">
      <c r="A337" s="40">
        <v>336.0</v>
      </c>
      <c r="B337" s="55"/>
      <c r="C337" s="49" t="s">
        <v>4160</v>
      </c>
      <c r="D337" s="53">
        <v>8.1997732322E10</v>
      </c>
      <c r="E337" s="53"/>
      <c r="F337" s="40" t="s">
        <v>14829</v>
      </c>
      <c r="G337" s="55"/>
      <c r="H337" s="55"/>
      <c r="I337" s="55"/>
      <c r="J337" s="119"/>
      <c r="K337" s="116" t="s">
        <v>14859</v>
      </c>
      <c r="L337" s="55"/>
      <c r="M337" s="55"/>
      <c r="N337" s="55"/>
      <c r="O337" s="55"/>
      <c r="P337" s="55"/>
      <c r="Q337" s="8"/>
      <c r="R337" s="8"/>
      <c r="S337" s="8"/>
      <c r="T337" s="8"/>
      <c r="U337" s="8"/>
      <c r="V337" s="8"/>
      <c r="W337" s="8"/>
      <c r="X337" s="8"/>
      <c r="Y337" s="56"/>
      <c r="Z337" s="56"/>
      <c r="AA337" s="56"/>
      <c r="AB337" s="56"/>
      <c r="AC337" s="56"/>
      <c r="AD337" s="56"/>
    </row>
    <row r="338" ht="26.25" customHeight="1">
      <c r="A338" s="40">
        <v>337.0</v>
      </c>
      <c r="B338" s="55"/>
      <c r="C338" s="49" t="s">
        <v>4166</v>
      </c>
      <c r="D338" s="53">
        <v>8.1315720384E10</v>
      </c>
      <c r="E338" s="53"/>
      <c r="F338" s="40" t="s">
        <v>14829</v>
      </c>
      <c r="G338" s="55"/>
      <c r="H338" s="55"/>
      <c r="I338" s="55"/>
      <c r="J338" s="119"/>
      <c r="K338" s="116" t="s">
        <v>4170</v>
      </c>
      <c r="L338" s="55"/>
      <c r="M338" s="55"/>
      <c r="N338" s="55"/>
      <c r="O338" s="55"/>
      <c r="P338" s="55"/>
      <c r="Q338" s="8"/>
      <c r="R338" s="8"/>
      <c r="S338" s="8"/>
      <c r="T338" s="8"/>
      <c r="U338" s="8"/>
      <c r="V338" s="8"/>
      <c r="W338" s="8"/>
      <c r="X338" s="8"/>
      <c r="Y338" s="56"/>
      <c r="Z338" s="56"/>
      <c r="AA338" s="56"/>
      <c r="AB338" s="56"/>
      <c r="AC338" s="56"/>
      <c r="AD338" s="56"/>
    </row>
    <row r="339" ht="26.25" customHeight="1">
      <c r="A339" s="40">
        <v>338.0</v>
      </c>
      <c r="B339" s="55"/>
      <c r="C339" s="49" t="s">
        <v>4171</v>
      </c>
      <c r="D339" s="53">
        <v>8.2382274316E10</v>
      </c>
      <c r="E339" s="53"/>
      <c r="F339" s="40" t="s">
        <v>14829</v>
      </c>
      <c r="G339" s="55"/>
      <c r="H339" s="55"/>
      <c r="I339" s="55"/>
      <c r="J339" s="119"/>
      <c r="K339" s="116" t="s">
        <v>4175</v>
      </c>
      <c r="L339" s="55"/>
      <c r="M339" s="55"/>
      <c r="N339" s="55"/>
      <c r="O339" s="55"/>
      <c r="P339" s="55"/>
      <c r="Q339" s="8"/>
      <c r="R339" s="8"/>
      <c r="S339" s="8"/>
      <c r="T339" s="8"/>
      <c r="U339" s="8"/>
      <c r="V339" s="8"/>
      <c r="W339" s="8"/>
      <c r="X339" s="8"/>
      <c r="Y339" s="56"/>
      <c r="Z339" s="56"/>
      <c r="AA339" s="56"/>
      <c r="AB339" s="56"/>
      <c r="AC339" s="56"/>
      <c r="AD339" s="56"/>
    </row>
    <row r="340" ht="26.25" customHeight="1">
      <c r="A340" s="40">
        <v>339.0</v>
      </c>
      <c r="B340" s="55"/>
      <c r="C340" s="49" t="s">
        <v>4176</v>
      </c>
      <c r="D340" s="53">
        <v>8.989486575E9</v>
      </c>
      <c r="E340" s="53"/>
      <c r="F340" s="40" t="s">
        <v>14829</v>
      </c>
      <c r="G340" s="55"/>
      <c r="H340" s="55"/>
      <c r="I340" s="55"/>
      <c r="J340" s="119"/>
      <c r="K340" s="116" t="s">
        <v>2876</v>
      </c>
      <c r="L340" s="55"/>
      <c r="M340" s="55"/>
      <c r="N340" s="55"/>
      <c r="O340" s="55"/>
      <c r="P340" s="55"/>
      <c r="Q340" s="8"/>
      <c r="R340" s="8"/>
      <c r="S340" s="8"/>
      <c r="T340" s="8"/>
      <c r="U340" s="8"/>
      <c r="V340" s="8"/>
      <c r="W340" s="8"/>
      <c r="X340" s="8"/>
      <c r="Y340" s="56"/>
      <c r="Z340" s="56"/>
      <c r="AA340" s="56"/>
      <c r="AB340" s="56"/>
      <c r="AC340" s="56"/>
      <c r="AD340" s="56"/>
    </row>
    <row r="341" ht="26.25" customHeight="1">
      <c r="A341" s="40">
        <v>340.0</v>
      </c>
      <c r="B341" s="55"/>
      <c r="C341" s="49" t="s">
        <v>4180</v>
      </c>
      <c r="D341" s="53">
        <v>8.5715774776E10</v>
      </c>
      <c r="E341" s="53"/>
      <c r="F341" s="40" t="s">
        <v>14829</v>
      </c>
      <c r="G341" s="55"/>
      <c r="H341" s="55"/>
      <c r="I341" s="55"/>
      <c r="J341" s="119"/>
      <c r="K341" s="116" t="s">
        <v>4184</v>
      </c>
      <c r="L341" s="55"/>
      <c r="M341" s="55"/>
      <c r="N341" s="55"/>
      <c r="O341" s="55"/>
      <c r="P341" s="55"/>
      <c r="Q341" s="8"/>
      <c r="R341" s="8"/>
      <c r="S341" s="8"/>
      <c r="T341" s="8"/>
      <c r="U341" s="8"/>
      <c r="V341" s="8"/>
      <c r="W341" s="8"/>
      <c r="X341" s="8"/>
      <c r="Y341" s="56"/>
      <c r="Z341" s="56"/>
      <c r="AA341" s="56"/>
      <c r="AB341" s="56"/>
      <c r="AC341" s="56"/>
      <c r="AD341" s="56"/>
    </row>
    <row r="342" ht="26.25" customHeight="1">
      <c r="A342" s="40">
        <v>341.0</v>
      </c>
      <c r="B342" s="55"/>
      <c r="C342" s="49" t="s">
        <v>4208</v>
      </c>
      <c r="D342" s="53">
        <v>8.1314224354E10</v>
      </c>
      <c r="E342" s="53"/>
      <c r="F342" s="40" t="s">
        <v>14829</v>
      </c>
      <c r="G342" s="55"/>
      <c r="H342" s="55"/>
      <c r="I342" s="55"/>
      <c r="J342" s="119"/>
      <c r="K342" s="116" t="s">
        <v>4212</v>
      </c>
      <c r="L342" s="55"/>
      <c r="M342" s="55"/>
      <c r="N342" s="55"/>
      <c r="O342" s="55"/>
      <c r="P342" s="55"/>
      <c r="Q342" s="8"/>
      <c r="R342" s="8"/>
      <c r="S342" s="8"/>
      <c r="T342" s="8"/>
      <c r="U342" s="8"/>
      <c r="V342" s="8"/>
      <c r="W342" s="8"/>
      <c r="X342" s="8"/>
      <c r="Y342" s="56"/>
      <c r="Z342" s="56"/>
      <c r="AA342" s="56"/>
      <c r="AB342" s="56"/>
      <c r="AC342" s="56"/>
      <c r="AD342" s="56"/>
    </row>
    <row r="343" ht="26.25" customHeight="1">
      <c r="A343" s="40">
        <v>342.0</v>
      </c>
      <c r="B343" s="55"/>
      <c r="C343" s="49" t="s">
        <v>4213</v>
      </c>
      <c r="D343" s="53">
        <v>8.2144124385E10</v>
      </c>
      <c r="E343" s="53" t="s">
        <v>4216</v>
      </c>
      <c r="F343" s="40" t="s">
        <v>14829</v>
      </c>
      <c r="G343" s="55"/>
      <c r="H343" s="55"/>
      <c r="I343" s="55"/>
      <c r="J343" s="119"/>
      <c r="K343" s="116" t="s">
        <v>4218</v>
      </c>
      <c r="L343" s="55"/>
      <c r="M343" s="55"/>
      <c r="N343" s="55"/>
      <c r="O343" s="55"/>
      <c r="P343" s="55"/>
      <c r="Q343" s="8"/>
      <c r="R343" s="8"/>
      <c r="S343" s="8"/>
      <c r="T343" s="8"/>
      <c r="U343" s="8"/>
      <c r="V343" s="8"/>
      <c r="W343" s="8"/>
      <c r="X343" s="8"/>
      <c r="Y343" s="56"/>
      <c r="Z343" s="56"/>
      <c r="AA343" s="56"/>
      <c r="AB343" s="56"/>
      <c r="AC343" s="56"/>
      <c r="AD343" s="56"/>
    </row>
    <row r="344" ht="26.25" customHeight="1">
      <c r="A344" s="40">
        <v>343.0</v>
      </c>
      <c r="B344" s="55"/>
      <c r="C344" s="49" t="s">
        <v>4236</v>
      </c>
      <c r="D344" s="53">
        <v>8.976552321E9</v>
      </c>
      <c r="E344" s="53" t="s">
        <v>4239</v>
      </c>
      <c r="F344" s="40" t="s">
        <v>14829</v>
      </c>
      <c r="G344" s="55"/>
      <c r="H344" s="55"/>
      <c r="I344" s="55"/>
      <c r="J344" s="119"/>
      <c r="K344" s="116" t="s">
        <v>2876</v>
      </c>
      <c r="L344" s="55"/>
      <c r="M344" s="55"/>
      <c r="N344" s="55"/>
      <c r="O344" s="55"/>
      <c r="P344" s="55"/>
      <c r="Q344" s="8"/>
      <c r="R344" s="8"/>
      <c r="S344" s="8"/>
      <c r="T344" s="8"/>
      <c r="U344" s="8"/>
      <c r="V344" s="8"/>
      <c r="W344" s="8"/>
      <c r="X344" s="8"/>
      <c r="Y344" s="56"/>
      <c r="Z344" s="56"/>
      <c r="AA344" s="56"/>
      <c r="AB344" s="56"/>
      <c r="AC344" s="56"/>
      <c r="AD344" s="56"/>
    </row>
    <row r="345" ht="26.25" customHeight="1">
      <c r="A345" s="40">
        <v>344.0</v>
      </c>
      <c r="B345" s="55"/>
      <c r="C345" s="49" t="s">
        <v>4249</v>
      </c>
      <c r="D345" s="53">
        <v>8.5649139331E10</v>
      </c>
      <c r="E345" s="53"/>
      <c r="F345" s="40" t="s">
        <v>14829</v>
      </c>
      <c r="G345" s="55"/>
      <c r="H345" s="55"/>
      <c r="I345" s="55"/>
      <c r="J345" s="119"/>
      <c r="K345" s="116" t="s">
        <v>4253</v>
      </c>
      <c r="L345" s="55"/>
      <c r="M345" s="55"/>
      <c r="N345" s="55"/>
      <c r="O345" s="55"/>
      <c r="P345" s="55"/>
      <c r="Q345" s="8"/>
      <c r="R345" s="8"/>
      <c r="S345" s="8"/>
      <c r="T345" s="8"/>
      <c r="U345" s="8"/>
      <c r="V345" s="8"/>
      <c r="W345" s="8"/>
      <c r="X345" s="8"/>
      <c r="Y345" s="56"/>
      <c r="Z345" s="56"/>
      <c r="AA345" s="56"/>
      <c r="AB345" s="56"/>
      <c r="AC345" s="56"/>
      <c r="AD345" s="56"/>
    </row>
    <row r="346" ht="26.25" customHeight="1">
      <c r="A346" s="40">
        <v>345.0</v>
      </c>
      <c r="B346" s="55"/>
      <c r="C346" s="49" t="s">
        <v>4254</v>
      </c>
      <c r="D346" s="144">
        <v>8.180279555E10</v>
      </c>
      <c r="E346" s="116" t="s">
        <v>4258</v>
      </c>
      <c r="F346" s="40" t="s">
        <v>14829</v>
      </c>
      <c r="G346" s="55"/>
      <c r="H346" s="55"/>
      <c r="I346" s="55"/>
      <c r="J346" s="119"/>
      <c r="K346" s="116" t="s">
        <v>4260</v>
      </c>
      <c r="L346" s="55"/>
      <c r="M346" s="55"/>
      <c r="N346" s="55"/>
      <c r="O346" s="55"/>
      <c r="P346" s="55"/>
      <c r="Q346" s="8"/>
      <c r="R346" s="8"/>
      <c r="S346" s="8"/>
      <c r="T346" s="8"/>
      <c r="U346" s="8"/>
      <c r="V346" s="8"/>
      <c r="W346" s="8"/>
      <c r="X346" s="8"/>
      <c r="Y346" s="56"/>
      <c r="Z346" s="56"/>
      <c r="AA346" s="56"/>
      <c r="AB346" s="56"/>
      <c r="AC346" s="56"/>
      <c r="AD346" s="56"/>
    </row>
    <row r="347" ht="26.25" customHeight="1">
      <c r="A347" s="40">
        <v>346.0</v>
      </c>
      <c r="B347" s="55"/>
      <c r="C347" s="49" t="s">
        <v>4292</v>
      </c>
      <c r="D347" s="53">
        <v>8.15486217E10</v>
      </c>
      <c r="E347" s="53"/>
      <c r="F347" s="40" t="s">
        <v>14829</v>
      </c>
      <c r="G347" s="55"/>
      <c r="H347" s="55"/>
      <c r="I347" s="55"/>
      <c r="J347" s="119"/>
      <c r="K347" s="116" t="s">
        <v>4296</v>
      </c>
      <c r="L347" s="55"/>
      <c r="M347" s="55"/>
      <c r="N347" s="55"/>
      <c r="O347" s="55"/>
      <c r="P347" s="55"/>
      <c r="Q347" s="8"/>
      <c r="R347" s="8"/>
      <c r="S347" s="8"/>
      <c r="T347" s="8"/>
      <c r="U347" s="8"/>
      <c r="V347" s="8"/>
      <c r="W347" s="8"/>
      <c r="X347" s="8"/>
      <c r="Y347" s="56"/>
      <c r="Z347" s="56"/>
      <c r="AA347" s="56"/>
      <c r="AB347" s="56"/>
      <c r="AC347" s="56"/>
      <c r="AD347" s="56"/>
    </row>
    <row r="348" ht="26.25" customHeight="1">
      <c r="A348" s="40">
        <v>347.0</v>
      </c>
      <c r="B348" s="55"/>
      <c r="C348" s="49" t="s">
        <v>4297</v>
      </c>
      <c r="D348" s="116" t="s">
        <v>4300</v>
      </c>
      <c r="E348" s="116" t="s">
        <v>4301</v>
      </c>
      <c r="F348" s="40" t="s">
        <v>14829</v>
      </c>
      <c r="G348" s="55"/>
      <c r="H348" s="55"/>
      <c r="I348" s="55"/>
      <c r="J348" s="119"/>
      <c r="K348" s="116" t="s">
        <v>4303</v>
      </c>
      <c r="L348" s="55"/>
      <c r="M348" s="55"/>
      <c r="N348" s="55"/>
      <c r="O348" s="55"/>
      <c r="P348" s="55"/>
      <c r="Q348" s="8"/>
      <c r="R348" s="8"/>
      <c r="S348" s="8"/>
      <c r="T348" s="8"/>
      <c r="U348" s="8"/>
      <c r="V348" s="8"/>
      <c r="W348" s="8"/>
      <c r="X348" s="8"/>
      <c r="Y348" s="56"/>
      <c r="Z348" s="56"/>
      <c r="AA348" s="56"/>
      <c r="AB348" s="56"/>
      <c r="AC348" s="56"/>
      <c r="AD348" s="56"/>
    </row>
    <row r="349" ht="26.25" customHeight="1">
      <c r="A349" s="40">
        <v>348.0</v>
      </c>
      <c r="B349" s="55"/>
      <c r="C349" s="49" t="s">
        <v>4304</v>
      </c>
      <c r="D349" s="53">
        <v>8.7761018995E10</v>
      </c>
      <c r="E349" s="53"/>
      <c r="F349" s="40" t="s">
        <v>14829</v>
      </c>
      <c r="G349" s="55"/>
      <c r="H349" s="55"/>
      <c r="I349" s="55"/>
      <c r="J349" s="119"/>
      <c r="K349" s="116" t="s">
        <v>14860</v>
      </c>
      <c r="L349" s="55"/>
      <c r="M349" s="55"/>
      <c r="N349" s="55"/>
      <c r="O349" s="55"/>
      <c r="P349" s="55"/>
      <c r="Q349" s="8"/>
      <c r="R349" s="8"/>
      <c r="S349" s="8"/>
      <c r="T349" s="8"/>
      <c r="U349" s="8"/>
      <c r="V349" s="8"/>
      <c r="W349" s="8"/>
      <c r="X349" s="8"/>
      <c r="Y349" s="56"/>
      <c r="Z349" s="56"/>
      <c r="AA349" s="56"/>
      <c r="AB349" s="56"/>
      <c r="AC349" s="56"/>
      <c r="AD349" s="56"/>
    </row>
    <row r="350" ht="26.25" customHeight="1">
      <c r="A350" s="40">
        <v>349.0</v>
      </c>
      <c r="B350" s="55"/>
      <c r="C350" s="49" t="s">
        <v>4309</v>
      </c>
      <c r="D350" s="53">
        <v>8.3119346578E10</v>
      </c>
      <c r="E350" s="53" t="s">
        <v>4032</v>
      </c>
      <c r="F350" s="40" t="s">
        <v>14829</v>
      </c>
      <c r="G350" s="55"/>
      <c r="H350" s="55"/>
      <c r="I350" s="55"/>
      <c r="J350" s="119"/>
      <c r="K350" s="116" t="s">
        <v>4312</v>
      </c>
      <c r="L350" s="55"/>
      <c r="M350" s="55"/>
      <c r="N350" s="55"/>
      <c r="O350" s="55"/>
      <c r="P350" s="55"/>
      <c r="Q350" s="8"/>
      <c r="R350" s="8"/>
      <c r="S350" s="8"/>
      <c r="T350" s="8"/>
      <c r="U350" s="8"/>
      <c r="V350" s="8"/>
      <c r="W350" s="8"/>
      <c r="X350" s="8"/>
      <c r="Y350" s="56"/>
      <c r="Z350" s="56"/>
      <c r="AA350" s="56"/>
      <c r="AB350" s="56"/>
      <c r="AC350" s="56"/>
      <c r="AD350" s="56"/>
    </row>
    <row r="351" ht="26.25" customHeight="1">
      <c r="A351" s="40">
        <v>350.0</v>
      </c>
      <c r="B351" s="55"/>
      <c r="C351" s="49" t="s">
        <v>4313</v>
      </c>
      <c r="D351" s="53">
        <v>8.1936373961E10</v>
      </c>
      <c r="E351" s="53"/>
      <c r="F351" s="40" t="s">
        <v>14829</v>
      </c>
      <c r="G351" s="55"/>
      <c r="H351" s="55"/>
      <c r="I351" s="55"/>
      <c r="J351" s="119"/>
      <c r="K351" s="116" t="s">
        <v>4316</v>
      </c>
      <c r="L351" s="55"/>
      <c r="M351" s="55"/>
      <c r="N351" s="55"/>
      <c r="O351" s="55"/>
      <c r="P351" s="55"/>
      <c r="Q351" s="8"/>
      <c r="R351" s="8"/>
      <c r="S351" s="8"/>
      <c r="T351" s="8"/>
      <c r="U351" s="8"/>
      <c r="V351" s="8"/>
      <c r="W351" s="8"/>
      <c r="X351" s="8"/>
      <c r="Y351" s="56"/>
      <c r="Z351" s="56"/>
      <c r="AA351" s="56"/>
      <c r="AB351" s="56"/>
      <c r="AC351" s="56"/>
      <c r="AD351" s="56"/>
    </row>
    <row r="352" ht="26.25" customHeight="1">
      <c r="A352" s="40">
        <v>351.0</v>
      </c>
      <c r="B352" s="55"/>
      <c r="C352" s="49" t="s">
        <v>4317</v>
      </c>
      <c r="D352" s="144">
        <v>8.5792172425E10</v>
      </c>
      <c r="E352" s="53"/>
      <c r="F352" s="40" t="s">
        <v>14829</v>
      </c>
      <c r="G352" s="55"/>
      <c r="H352" s="55"/>
      <c r="I352" s="55"/>
      <c r="J352" s="119"/>
      <c r="K352" s="116" t="s">
        <v>4320</v>
      </c>
      <c r="L352" s="55"/>
      <c r="M352" s="55"/>
      <c r="N352" s="55"/>
      <c r="O352" s="55"/>
      <c r="P352" s="55"/>
      <c r="Q352" s="8"/>
      <c r="R352" s="8"/>
      <c r="S352" s="8"/>
      <c r="T352" s="8"/>
      <c r="U352" s="8"/>
      <c r="V352" s="8"/>
      <c r="W352" s="8"/>
      <c r="X352" s="8"/>
      <c r="Y352" s="56"/>
      <c r="Z352" s="56"/>
      <c r="AA352" s="56"/>
      <c r="AB352" s="56"/>
      <c r="AC352" s="56"/>
      <c r="AD352" s="56"/>
    </row>
    <row r="353" ht="26.25" customHeight="1">
      <c r="A353" s="40">
        <v>352.0</v>
      </c>
      <c r="B353" s="55"/>
      <c r="C353" s="49" t="s">
        <v>4338</v>
      </c>
      <c r="D353" s="53" t="s">
        <v>4340</v>
      </c>
      <c r="E353" s="53"/>
      <c r="F353" s="40" t="s">
        <v>14829</v>
      </c>
      <c r="G353" s="55"/>
      <c r="H353" s="55"/>
      <c r="I353" s="55"/>
      <c r="J353" s="119"/>
      <c r="K353" s="116" t="s">
        <v>4342</v>
      </c>
      <c r="L353" s="55"/>
      <c r="M353" s="55"/>
      <c r="N353" s="55"/>
      <c r="O353" s="55"/>
      <c r="P353" s="55"/>
      <c r="Q353" s="8"/>
      <c r="R353" s="8"/>
      <c r="S353" s="8"/>
      <c r="T353" s="8"/>
      <c r="U353" s="8"/>
      <c r="V353" s="8"/>
      <c r="W353" s="8"/>
      <c r="X353" s="8"/>
      <c r="Y353" s="56"/>
      <c r="Z353" s="56"/>
      <c r="AA353" s="56"/>
      <c r="AB353" s="56"/>
      <c r="AC353" s="56"/>
      <c r="AD353" s="56"/>
    </row>
    <row r="354" ht="26.25" customHeight="1">
      <c r="A354" s="40">
        <v>353.0</v>
      </c>
      <c r="B354" s="55"/>
      <c r="C354" s="49" t="s">
        <v>4360</v>
      </c>
      <c r="D354" s="53">
        <v>8.5343646789E10</v>
      </c>
      <c r="E354" s="53"/>
      <c r="F354" s="40" t="s">
        <v>14829</v>
      </c>
      <c r="G354" s="55"/>
      <c r="H354" s="55"/>
      <c r="I354" s="55"/>
      <c r="J354" s="119"/>
      <c r="K354" s="116" t="s">
        <v>2876</v>
      </c>
      <c r="L354" s="55"/>
      <c r="M354" s="55"/>
      <c r="N354" s="55"/>
      <c r="O354" s="55"/>
      <c r="P354" s="55"/>
      <c r="Q354" s="8"/>
      <c r="R354" s="8"/>
      <c r="S354" s="8"/>
      <c r="T354" s="8"/>
      <c r="U354" s="8"/>
      <c r="V354" s="8"/>
      <c r="W354" s="8"/>
      <c r="X354" s="8"/>
      <c r="Y354" s="56"/>
      <c r="Z354" s="56"/>
      <c r="AA354" s="56"/>
      <c r="AB354" s="56"/>
      <c r="AC354" s="56"/>
      <c r="AD354" s="56"/>
    </row>
    <row r="355" ht="26.25" customHeight="1">
      <c r="A355" s="40">
        <v>354.0</v>
      </c>
      <c r="B355" s="55"/>
      <c r="C355" s="49" t="s">
        <v>4411</v>
      </c>
      <c r="D355" s="53">
        <v>8.18478874E8</v>
      </c>
      <c r="E355" s="53" t="s">
        <v>4414</v>
      </c>
      <c r="F355" s="40" t="s">
        <v>14829</v>
      </c>
      <c r="G355" s="55"/>
      <c r="H355" s="55"/>
      <c r="I355" s="55"/>
      <c r="J355" s="119"/>
      <c r="K355" s="116" t="s">
        <v>4416</v>
      </c>
      <c r="L355" s="55"/>
      <c r="M355" s="55"/>
      <c r="N355" s="55"/>
      <c r="O355" s="55"/>
      <c r="P355" s="55"/>
      <c r="Q355" s="8"/>
      <c r="R355" s="8"/>
      <c r="S355" s="8"/>
      <c r="T355" s="8"/>
      <c r="U355" s="8"/>
      <c r="V355" s="8"/>
      <c r="W355" s="8"/>
      <c r="X355" s="8"/>
      <c r="Y355" s="56"/>
      <c r="Z355" s="56"/>
      <c r="AA355" s="56"/>
      <c r="AB355" s="56"/>
      <c r="AC355" s="56"/>
      <c r="AD355" s="56"/>
    </row>
    <row r="356" ht="26.25" customHeight="1">
      <c r="A356" s="40">
        <v>355.0</v>
      </c>
      <c r="B356" s="55"/>
      <c r="C356" s="49" t="s">
        <v>4420</v>
      </c>
      <c r="D356" s="53" t="s">
        <v>4422</v>
      </c>
      <c r="E356" s="53"/>
      <c r="F356" s="40" t="s">
        <v>14829</v>
      </c>
      <c r="G356" s="55"/>
      <c r="H356" s="55"/>
      <c r="I356" s="55"/>
      <c r="J356" s="119"/>
      <c r="K356" s="116" t="s">
        <v>4423</v>
      </c>
      <c r="L356" s="55"/>
      <c r="M356" s="55"/>
      <c r="N356" s="55"/>
      <c r="O356" s="55"/>
      <c r="P356" s="55"/>
      <c r="Q356" s="8"/>
      <c r="R356" s="8"/>
      <c r="S356" s="8"/>
      <c r="T356" s="8"/>
      <c r="U356" s="8"/>
      <c r="V356" s="8"/>
      <c r="W356" s="8"/>
      <c r="X356" s="8"/>
      <c r="Y356" s="56"/>
      <c r="Z356" s="56"/>
      <c r="AA356" s="56"/>
      <c r="AB356" s="56"/>
      <c r="AC356" s="56"/>
      <c r="AD356" s="56"/>
    </row>
    <row r="357" ht="26.25" customHeight="1">
      <c r="A357" s="40">
        <v>356.0</v>
      </c>
      <c r="B357" s="55"/>
      <c r="C357" s="49" t="s">
        <v>4427</v>
      </c>
      <c r="D357" s="53">
        <v>8.5766944423E10</v>
      </c>
      <c r="E357" s="53" t="s">
        <v>4430</v>
      </c>
      <c r="F357" s="40" t="s">
        <v>14829</v>
      </c>
      <c r="G357" s="55"/>
      <c r="H357" s="55"/>
      <c r="I357" s="55"/>
      <c r="J357" s="119"/>
      <c r="K357" s="116" t="s">
        <v>4432</v>
      </c>
      <c r="L357" s="55"/>
      <c r="M357" s="55"/>
      <c r="N357" s="55"/>
      <c r="O357" s="55"/>
      <c r="P357" s="55"/>
      <c r="Q357" s="8"/>
      <c r="R357" s="8"/>
      <c r="S357" s="8"/>
      <c r="T357" s="8"/>
      <c r="U357" s="8"/>
      <c r="V357" s="8"/>
      <c r="W357" s="8"/>
      <c r="X357" s="8"/>
      <c r="Y357" s="56"/>
      <c r="Z357" s="56"/>
      <c r="AA357" s="56"/>
      <c r="AB357" s="56"/>
      <c r="AC357" s="56"/>
      <c r="AD357" s="56"/>
    </row>
    <row r="358" ht="26.25" customHeight="1">
      <c r="A358" s="40">
        <v>357.0</v>
      </c>
      <c r="B358" s="55"/>
      <c r="C358" s="49" t="s">
        <v>4433</v>
      </c>
      <c r="D358" s="53">
        <v>8.5739473974E10</v>
      </c>
      <c r="E358" s="53"/>
      <c r="F358" s="40" t="s">
        <v>14829</v>
      </c>
      <c r="G358" s="55"/>
      <c r="H358" s="55"/>
      <c r="I358" s="55"/>
      <c r="J358" s="119"/>
      <c r="K358" s="116" t="s">
        <v>2876</v>
      </c>
      <c r="L358" s="55"/>
      <c r="M358" s="55"/>
      <c r="N358" s="55"/>
      <c r="O358" s="55"/>
      <c r="P358" s="55"/>
      <c r="Q358" s="8"/>
      <c r="R358" s="8"/>
      <c r="S358" s="8"/>
      <c r="T358" s="8"/>
      <c r="U358" s="8"/>
      <c r="V358" s="8"/>
      <c r="W358" s="8"/>
      <c r="X358" s="8"/>
      <c r="Y358" s="56"/>
      <c r="Z358" s="56"/>
      <c r="AA358" s="56"/>
      <c r="AB358" s="56"/>
      <c r="AC358" s="56"/>
      <c r="AD358" s="56"/>
    </row>
    <row r="359" ht="26.25" customHeight="1">
      <c r="A359" s="40">
        <v>358.0</v>
      </c>
      <c r="B359" s="55"/>
      <c r="C359" s="49" t="s">
        <v>4442</v>
      </c>
      <c r="D359" s="53">
        <v>8.3867574906E10</v>
      </c>
      <c r="E359" s="53"/>
      <c r="F359" s="40" t="s">
        <v>14829</v>
      </c>
      <c r="G359" s="55"/>
      <c r="H359" s="55"/>
      <c r="I359" s="55"/>
      <c r="J359" s="119"/>
      <c r="K359" s="116" t="s">
        <v>4446</v>
      </c>
      <c r="L359" s="55"/>
      <c r="M359" s="55"/>
      <c r="N359" s="55"/>
      <c r="O359" s="55"/>
      <c r="P359" s="55"/>
      <c r="Q359" s="8"/>
      <c r="R359" s="8"/>
      <c r="S359" s="8"/>
      <c r="T359" s="8"/>
      <c r="U359" s="8"/>
      <c r="V359" s="8"/>
      <c r="W359" s="8"/>
      <c r="X359" s="8"/>
      <c r="Y359" s="56"/>
      <c r="Z359" s="56"/>
      <c r="AA359" s="56"/>
      <c r="AB359" s="56"/>
      <c r="AC359" s="56"/>
      <c r="AD359" s="56"/>
    </row>
    <row r="360" ht="26.25" customHeight="1">
      <c r="A360" s="40">
        <v>359.0</v>
      </c>
      <c r="B360" s="55"/>
      <c r="C360" s="49" t="s">
        <v>4452</v>
      </c>
      <c r="D360" s="53">
        <v>8.5925170111E10</v>
      </c>
      <c r="E360" s="53"/>
      <c r="F360" s="40" t="s">
        <v>14829</v>
      </c>
      <c r="G360" s="55"/>
      <c r="H360" s="55"/>
      <c r="I360" s="55"/>
      <c r="J360" s="119"/>
      <c r="K360" s="116" t="s">
        <v>4457</v>
      </c>
      <c r="L360" s="55"/>
      <c r="M360" s="55"/>
      <c r="N360" s="55"/>
      <c r="O360" s="55"/>
      <c r="P360" s="55"/>
      <c r="Q360" s="8"/>
      <c r="R360" s="8"/>
      <c r="S360" s="8"/>
      <c r="T360" s="8"/>
      <c r="U360" s="8"/>
      <c r="V360" s="8"/>
      <c r="W360" s="8"/>
      <c r="X360" s="8"/>
      <c r="Y360" s="56"/>
      <c r="Z360" s="56"/>
      <c r="AA360" s="56"/>
      <c r="AB360" s="56"/>
      <c r="AC360" s="56"/>
      <c r="AD360" s="56"/>
    </row>
    <row r="361" ht="26.25" customHeight="1">
      <c r="A361" s="40">
        <v>360.0</v>
      </c>
      <c r="B361" s="55"/>
      <c r="C361" s="49" t="s">
        <v>4458</v>
      </c>
      <c r="D361" s="53">
        <v>8.5205305407E10</v>
      </c>
      <c r="E361" s="53"/>
      <c r="F361" s="40" t="s">
        <v>14829</v>
      </c>
      <c r="G361" s="55"/>
      <c r="H361" s="55"/>
      <c r="I361" s="55"/>
      <c r="J361" s="119"/>
      <c r="K361" s="116" t="s">
        <v>14861</v>
      </c>
      <c r="L361" s="55"/>
      <c r="M361" s="55"/>
      <c r="N361" s="55"/>
      <c r="O361" s="55"/>
      <c r="P361" s="55"/>
      <c r="Q361" s="8"/>
      <c r="R361" s="8"/>
      <c r="S361" s="8"/>
      <c r="T361" s="8"/>
      <c r="U361" s="8"/>
      <c r="V361" s="8"/>
      <c r="W361" s="8"/>
      <c r="X361" s="8"/>
      <c r="Y361" s="56"/>
      <c r="Z361" s="56"/>
      <c r="AA361" s="56"/>
      <c r="AB361" s="56"/>
      <c r="AC361" s="56"/>
      <c r="AD361" s="56"/>
    </row>
    <row r="362" ht="26.25" customHeight="1">
      <c r="A362" s="40">
        <v>361.0</v>
      </c>
      <c r="B362" s="55"/>
      <c r="C362" s="49" t="s">
        <v>4468</v>
      </c>
      <c r="D362" s="53">
        <v>8.7865161881E10</v>
      </c>
      <c r="E362" s="53"/>
      <c r="F362" s="40" t="s">
        <v>14829</v>
      </c>
      <c r="G362" s="55"/>
      <c r="H362" s="55"/>
      <c r="I362" s="55"/>
      <c r="J362" s="119"/>
      <c r="K362" s="116" t="s">
        <v>4472</v>
      </c>
      <c r="L362" s="55"/>
      <c r="M362" s="55"/>
      <c r="N362" s="55"/>
      <c r="O362" s="55"/>
      <c r="P362" s="55"/>
      <c r="Q362" s="8"/>
      <c r="R362" s="8"/>
      <c r="S362" s="8"/>
      <c r="T362" s="8"/>
      <c r="U362" s="8"/>
      <c r="V362" s="8"/>
      <c r="W362" s="8"/>
      <c r="X362" s="8"/>
      <c r="Y362" s="56"/>
      <c r="Z362" s="56"/>
      <c r="AA362" s="56"/>
      <c r="AB362" s="56"/>
      <c r="AC362" s="56"/>
      <c r="AD362" s="56"/>
    </row>
    <row r="363" ht="26.25" customHeight="1">
      <c r="A363" s="40">
        <v>362.0</v>
      </c>
      <c r="B363" s="55"/>
      <c r="C363" s="49" t="s">
        <v>4499</v>
      </c>
      <c r="D363" s="53" t="s">
        <v>4502</v>
      </c>
      <c r="E363" s="53" t="s">
        <v>4503</v>
      </c>
      <c r="F363" s="40" t="s">
        <v>14829</v>
      </c>
      <c r="G363" s="55"/>
      <c r="H363" s="55"/>
      <c r="I363" s="55"/>
      <c r="J363" s="119"/>
      <c r="K363" s="119"/>
      <c r="L363" s="55"/>
      <c r="M363" s="55"/>
      <c r="N363" s="55"/>
      <c r="O363" s="55"/>
      <c r="P363" s="55"/>
      <c r="Q363" s="8"/>
      <c r="R363" s="8"/>
      <c r="S363" s="8"/>
      <c r="T363" s="8"/>
      <c r="U363" s="8"/>
      <c r="V363" s="8"/>
      <c r="W363" s="8"/>
      <c r="X363" s="8"/>
      <c r="Y363" s="56"/>
      <c r="Z363" s="56"/>
      <c r="AA363" s="56"/>
      <c r="AB363" s="56"/>
      <c r="AC363" s="56"/>
      <c r="AD363" s="56"/>
    </row>
    <row r="364" ht="26.25" customHeight="1">
      <c r="A364" s="40">
        <v>363.0</v>
      </c>
      <c r="B364" s="55"/>
      <c r="C364" s="49" t="s">
        <v>4513</v>
      </c>
      <c r="D364" s="53">
        <v>8.5714088875E10</v>
      </c>
      <c r="E364" s="53" t="s">
        <v>4515</v>
      </c>
      <c r="F364" s="40" t="s">
        <v>14829</v>
      </c>
      <c r="G364" s="55"/>
      <c r="H364" s="55"/>
      <c r="I364" s="55"/>
      <c r="J364" s="119"/>
      <c r="K364" s="116" t="s">
        <v>2876</v>
      </c>
      <c r="L364" s="55"/>
      <c r="M364" s="55"/>
      <c r="N364" s="55"/>
      <c r="O364" s="55"/>
      <c r="P364" s="55"/>
      <c r="Q364" s="8"/>
      <c r="R364" s="8"/>
      <c r="S364" s="8"/>
      <c r="T364" s="8"/>
      <c r="U364" s="8"/>
      <c r="V364" s="8"/>
      <c r="W364" s="8"/>
      <c r="X364" s="8"/>
      <c r="Y364" s="56"/>
      <c r="Z364" s="56"/>
      <c r="AA364" s="56"/>
      <c r="AB364" s="56"/>
      <c r="AC364" s="56"/>
      <c r="AD364" s="56"/>
    </row>
    <row r="365" ht="26.25" customHeight="1">
      <c r="A365" s="40">
        <v>364.0</v>
      </c>
      <c r="B365" s="55"/>
      <c r="C365" s="49" t="s">
        <v>4516</v>
      </c>
      <c r="D365" s="53" t="s">
        <v>4519</v>
      </c>
      <c r="E365" s="53"/>
      <c r="F365" s="40" t="s">
        <v>14829</v>
      </c>
      <c r="G365" s="55"/>
      <c r="H365" s="55"/>
      <c r="I365" s="55"/>
      <c r="J365" s="119"/>
      <c r="K365" s="116" t="s">
        <v>4521</v>
      </c>
      <c r="L365" s="55"/>
      <c r="M365" s="55"/>
      <c r="N365" s="55"/>
      <c r="O365" s="55"/>
      <c r="P365" s="55"/>
      <c r="Q365" s="8"/>
      <c r="R365" s="8"/>
      <c r="S365" s="8"/>
      <c r="T365" s="8"/>
      <c r="U365" s="8"/>
      <c r="V365" s="8"/>
      <c r="W365" s="8"/>
      <c r="X365" s="8"/>
      <c r="Y365" s="56"/>
      <c r="Z365" s="56"/>
      <c r="AA365" s="56"/>
      <c r="AB365" s="56"/>
      <c r="AC365" s="56"/>
      <c r="AD365" s="56"/>
    </row>
    <row r="366" ht="26.25" customHeight="1">
      <c r="A366" s="40">
        <v>365.0</v>
      </c>
      <c r="B366" s="55"/>
      <c r="C366" s="49" t="s">
        <v>4552</v>
      </c>
      <c r="D366" s="53" t="s">
        <v>4555</v>
      </c>
      <c r="E366" s="53" t="s">
        <v>4556</v>
      </c>
      <c r="F366" s="40" t="s">
        <v>14829</v>
      </c>
      <c r="G366" s="55"/>
      <c r="H366" s="55"/>
      <c r="I366" s="55"/>
      <c r="J366" s="119"/>
      <c r="K366" s="116" t="s">
        <v>4558</v>
      </c>
      <c r="L366" s="55"/>
      <c r="M366" s="55"/>
      <c r="N366" s="55"/>
      <c r="O366" s="55"/>
      <c r="P366" s="55"/>
      <c r="Q366" s="8"/>
      <c r="R366" s="8"/>
      <c r="S366" s="8"/>
      <c r="T366" s="8"/>
      <c r="U366" s="8"/>
      <c r="V366" s="8"/>
      <c r="W366" s="8"/>
      <c r="X366" s="8"/>
      <c r="Y366" s="56"/>
      <c r="Z366" s="56"/>
      <c r="AA366" s="56"/>
      <c r="AB366" s="56"/>
      <c r="AC366" s="56"/>
      <c r="AD366" s="56"/>
    </row>
    <row r="367" ht="26.25" customHeight="1">
      <c r="A367" s="40">
        <v>366.0</v>
      </c>
      <c r="B367" s="55"/>
      <c r="C367" s="49" t="s">
        <v>4563</v>
      </c>
      <c r="D367" s="144">
        <v>8.561062551E9</v>
      </c>
      <c r="E367" s="116" t="s">
        <v>4566</v>
      </c>
      <c r="F367" s="40" t="s">
        <v>14829</v>
      </c>
      <c r="G367" s="55"/>
      <c r="H367" s="55"/>
      <c r="I367" s="55"/>
      <c r="J367" s="119"/>
      <c r="K367" s="116" t="s">
        <v>4568</v>
      </c>
      <c r="L367" s="55"/>
      <c r="M367" s="55"/>
      <c r="N367" s="55"/>
      <c r="O367" s="55"/>
      <c r="P367" s="55"/>
      <c r="Q367" s="8"/>
      <c r="R367" s="8"/>
      <c r="S367" s="8"/>
      <c r="T367" s="8"/>
      <c r="U367" s="8"/>
      <c r="V367" s="8"/>
      <c r="W367" s="8"/>
      <c r="X367" s="8"/>
      <c r="Y367" s="56"/>
      <c r="Z367" s="56"/>
      <c r="AA367" s="56"/>
      <c r="AB367" s="56"/>
      <c r="AC367" s="56"/>
      <c r="AD367" s="56"/>
    </row>
    <row r="368" ht="26.25" customHeight="1">
      <c r="A368" s="40">
        <v>367.0</v>
      </c>
      <c r="B368" s="55"/>
      <c r="C368" s="49" t="s">
        <v>4577</v>
      </c>
      <c r="D368" s="53">
        <v>8.7887676719E10</v>
      </c>
      <c r="E368" s="53"/>
      <c r="F368" s="40" t="s">
        <v>14829</v>
      </c>
      <c r="G368" s="55"/>
      <c r="H368" s="55"/>
      <c r="I368" s="55"/>
      <c r="J368" s="119"/>
      <c r="K368" s="116" t="s">
        <v>2876</v>
      </c>
      <c r="L368" s="55"/>
      <c r="M368" s="55"/>
      <c r="N368" s="55"/>
      <c r="O368" s="55"/>
      <c r="P368" s="55"/>
      <c r="Q368" s="8"/>
      <c r="R368" s="8"/>
      <c r="S368" s="8"/>
      <c r="T368" s="8"/>
      <c r="U368" s="8"/>
      <c r="V368" s="8"/>
      <c r="W368" s="8"/>
      <c r="X368" s="8"/>
      <c r="Y368" s="56"/>
      <c r="Z368" s="56"/>
      <c r="AA368" s="56"/>
      <c r="AB368" s="56"/>
      <c r="AC368" s="56"/>
      <c r="AD368" s="56"/>
    </row>
    <row r="369" ht="26.25" customHeight="1">
      <c r="A369" s="40">
        <v>368.0</v>
      </c>
      <c r="B369" s="55"/>
      <c r="C369" s="49" t="s">
        <v>4590</v>
      </c>
      <c r="D369" s="53">
        <v>8.1909881927E10</v>
      </c>
      <c r="E369" s="53"/>
      <c r="F369" s="40" t="s">
        <v>14829</v>
      </c>
      <c r="G369" s="55"/>
      <c r="H369" s="55"/>
      <c r="I369" s="55"/>
      <c r="J369" s="119"/>
      <c r="K369" s="116" t="s">
        <v>4593</v>
      </c>
      <c r="L369" s="55"/>
      <c r="M369" s="55"/>
      <c r="N369" s="55"/>
      <c r="O369" s="55"/>
      <c r="P369" s="55"/>
      <c r="Q369" s="8"/>
      <c r="R369" s="8"/>
      <c r="S369" s="8"/>
      <c r="T369" s="8"/>
      <c r="U369" s="8"/>
      <c r="V369" s="8"/>
      <c r="W369" s="8"/>
      <c r="X369" s="8"/>
      <c r="Y369" s="56"/>
      <c r="Z369" s="56"/>
      <c r="AA369" s="56"/>
      <c r="AB369" s="56"/>
      <c r="AC369" s="56"/>
      <c r="AD369" s="56"/>
    </row>
    <row r="370" ht="26.25" customHeight="1">
      <c r="A370" s="40">
        <v>369.0</v>
      </c>
      <c r="B370" s="55"/>
      <c r="C370" s="49" t="s">
        <v>4594</v>
      </c>
      <c r="D370" s="53">
        <v>8.7842122268E10</v>
      </c>
      <c r="E370" s="53"/>
      <c r="F370" s="40" t="s">
        <v>14829</v>
      </c>
      <c r="G370" s="55"/>
      <c r="H370" s="55"/>
      <c r="I370" s="55"/>
      <c r="J370" s="119"/>
      <c r="K370" s="116" t="s">
        <v>4598</v>
      </c>
      <c r="L370" s="55"/>
      <c r="M370" s="55"/>
      <c r="N370" s="55"/>
      <c r="O370" s="55"/>
      <c r="P370" s="55"/>
      <c r="Q370" s="8"/>
      <c r="R370" s="8"/>
      <c r="S370" s="8"/>
      <c r="T370" s="8"/>
      <c r="U370" s="8"/>
      <c r="V370" s="8"/>
      <c r="W370" s="8"/>
      <c r="X370" s="8"/>
      <c r="Y370" s="56"/>
      <c r="Z370" s="56"/>
      <c r="AA370" s="56"/>
      <c r="AB370" s="56"/>
      <c r="AC370" s="56"/>
      <c r="AD370" s="56"/>
    </row>
    <row r="371" ht="26.25" customHeight="1">
      <c r="A371" s="40">
        <v>370.0</v>
      </c>
      <c r="B371" s="55"/>
      <c r="C371" s="49" t="s">
        <v>4599</v>
      </c>
      <c r="D371" s="53">
        <v>8.5695427259E10</v>
      </c>
      <c r="E371" s="53"/>
      <c r="F371" s="40" t="s">
        <v>14829</v>
      </c>
      <c r="G371" s="55"/>
      <c r="H371" s="55"/>
      <c r="I371" s="55"/>
      <c r="J371" s="119"/>
      <c r="K371" s="116" t="s">
        <v>1325</v>
      </c>
      <c r="L371" s="55"/>
      <c r="M371" s="55"/>
      <c r="N371" s="55"/>
      <c r="O371" s="55"/>
      <c r="P371" s="55"/>
      <c r="Q371" s="8"/>
      <c r="R371" s="8"/>
      <c r="S371" s="8"/>
      <c r="T371" s="8"/>
      <c r="U371" s="8"/>
      <c r="V371" s="8"/>
      <c r="W371" s="8"/>
      <c r="X371" s="8"/>
      <c r="Y371" s="56"/>
      <c r="Z371" s="56"/>
      <c r="AA371" s="56"/>
      <c r="AB371" s="56"/>
      <c r="AC371" s="56"/>
      <c r="AD371" s="56"/>
    </row>
    <row r="372" ht="26.25" customHeight="1">
      <c r="A372" s="40">
        <v>371.0</v>
      </c>
      <c r="B372" s="55"/>
      <c r="C372" s="49" t="s">
        <v>4604</v>
      </c>
      <c r="D372" s="53">
        <v>8.5725920992E10</v>
      </c>
      <c r="E372" s="53"/>
      <c r="F372" s="40" t="s">
        <v>14829</v>
      </c>
      <c r="G372" s="55"/>
      <c r="H372" s="55"/>
      <c r="I372" s="55"/>
      <c r="J372" s="119"/>
      <c r="K372" s="116" t="s">
        <v>4607</v>
      </c>
      <c r="L372" s="55"/>
      <c r="M372" s="55"/>
      <c r="N372" s="55"/>
      <c r="O372" s="55"/>
      <c r="P372" s="55"/>
      <c r="Q372" s="8"/>
      <c r="R372" s="8"/>
      <c r="S372" s="8"/>
      <c r="T372" s="8"/>
      <c r="U372" s="8"/>
      <c r="V372" s="8"/>
      <c r="W372" s="8"/>
      <c r="X372" s="8"/>
      <c r="Y372" s="56"/>
      <c r="Z372" s="56"/>
      <c r="AA372" s="56"/>
      <c r="AB372" s="56"/>
      <c r="AC372" s="56"/>
      <c r="AD372" s="56"/>
    </row>
    <row r="373" ht="26.25" customHeight="1">
      <c r="A373" s="40">
        <v>372.0</v>
      </c>
      <c r="B373" s="55"/>
      <c r="C373" s="49" t="s">
        <v>4608</v>
      </c>
      <c r="D373" s="144">
        <v>8.5737758849E10</v>
      </c>
      <c r="E373" s="53"/>
      <c r="F373" s="40" t="s">
        <v>14829</v>
      </c>
      <c r="G373" s="55"/>
      <c r="H373" s="55"/>
      <c r="I373" s="55"/>
      <c r="J373" s="119"/>
      <c r="K373" s="116" t="s">
        <v>2876</v>
      </c>
      <c r="L373" s="55"/>
      <c r="M373" s="55"/>
      <c r="N373" s="55"/>
      <c r="O373" s="55"/>
      <c r="P373" s="55"/>
      <c r="Q373" s="8"/>
      <c r="R373" s="8"/>
      <c r="S373" s="8"/>
      <c r="T373" s="8"/>
      <c r="U373" s="8"/>
      <c r="V373" s="8"/>
      <c r="W373" s="8"/>
      <c r="X373" s="8"/>
      <c r="Y373" s="56"/>
      <c r="Z373" s="56"/>
      <c r="AA373" s="56"/>
      <c r="AB373" s="56"/>
      <c r="AC373" s="56"/>
      <c r="AD373" s="56"/>
    </row>
    <row r="374" ht="26.25" customHeight="1">
      <c r="A374" s="40">
        <v>373.0</v>
      </c>
      <c r="B374" s="55"/>
      <c r="C374" s="49" t="s">
        <v>4617</v>
      </c>
      <c r="D374" s="53" t="s">
        <v>4620</v>
      </c>
      <c r="E374" s="53"/>
      <c r="F374" s="40" t="s">
        <v>14829</v>
      </c>
      <c r="G374" s="55"/>
      <c r="H374" s="55"/>
      <c r="I374" s="55"/>
      <c r="J374" s="119"/>
      <c r="K374" s="116" t="s">
        <v>4622</v>
      </c>
      <c r="L374" s="55"/>
      <c r="M374" s="55"/>
      <c r="N374" s="55"/>
      <c r="O374" s="55"/>
      <c r="P374" s="55"/>
      <c r="Q374" s="8"/>
      <c r="R374" s="8"/>
      <c r="S374" s="8"/>
      <c r="T374" s="8"/>
      <c r="U374" s="8"/>
      <c r="V374" s="8"/>
      <c r="W374" s="8"/>
      <c r="X374" s="8"/>
      <c r="Y374" s="56"/>
      <c r="Z374" s="56"/>
      <c r="AA374" s="56"/>
      <c r="AB374" s="56"/>
      <c r="AC374" s="56"/>
      <c r="AD374" s="56"/>
    </row>
    <row r="375" ht="26.25" customHeight="1">
      <c r="A375" s="40">
        <v>374.0</v>
      </c>
      <c r="B375" s="55"/>
      <c r="C375" s="49" t="s">
        <v>4628</v>
      </c>
      <c r="D375" s="53" t="s">
        <v>4630</v>
      </c>
      <c r="E375" s="53" t="s">
        <v>4631</v>
      </c>
      <c r="F375" s="40" t="s">
        <v>14829</v>
      </c>
      <c r="G375" s="55"/>
      <c r="H375" s="55"/>
      <c r="I375" s="55"/>
      <c r="J375" s="119"/>
      <c r="K375" s="116" t="s">
        <v>4632</v>
      </c>
      <c r="L375" s="55"/>
      <c r="M375" s="55"/>
      <c r="N375" s="55"/>
      <c r="O375" s="55"/>
      <c r="P375" s="55"/>
      <c r="Q375" s="8"/>
      <c r="R375" s="8"/>
      <c r="S375" s="8"/>
      <c r="T375" s="8"/>
      <c r="U375" s="8"/>
      <c r="V375" s="8"/>
      <c r="W375" s="8"/>
      <c r="X375" s="8"/>
      <c r="Y375" s="56"/>
      <c r="Z375" s="56"/>
      <c r="AA375" s="56"/>
      <c r="AB375" s="56"/>
      <c r="AC375" s="56"/>
      <c r="AD375" s="56"/>
    </row>
    <row r="376" ht="26.25" customHeight="1">
      <c r="A376" s="40">
        <v>375.0</v>
      </c>
      <c r="B376" s="55"/>
      <c r="C376" s="49" t="s">
        <v>4645</v>
      </c>
      <c r="D376" s="53">
        <v>8.5883983495E10</v>
      </c>
      <c r="E376" s="116" t="s">
        <v>4647</v>
      </c>
      <c r="F376" s="40" t="s">
        <v>14829</v>
      </c>
      <c r="G376" s="55"/>
      <c r="H376" s="55"/>
      <c r="I376" s="55"/>
      <c r="J376" s="119"/>
      <c r="K376" s="116" t="s">
        <v>4649</v>
      </c>
      <c r="L376" s="55"/>
      <c r="M376" s="55"/>
      <c r="N376" s="55"/>
      <c r="O376" s="55"/>
      <c r="P376" s="55"/>
      <c r="Q376" s="8"/>
      <c r="R376" s="8"/>
      <c r="S376" s="8"/>
      <c r="T376" s="8"/>
      <c r="U376" s="8"/>
      <c r="V376" s="8"/>
      <c r="W376" s="8"/>
      <c r="X376" s="8"/>
      <c r="Y376" s="56"/>
      <c r="Z376" s="56"/>
      <c r="AA376" s="56"/>
      <c r="AB376" s="56"/>
      <c r="AC376" s="56"/>
      <c r="AD376" s="56"/>
    </row>
    <row r="377" ht="26.25" customHeight="1">
      <c r="A377" s="40">
        <v>376.0</v>
      </c>
      <c r="B377" s="55"/>
      <c r="C377" s="49" t="s">
        <v>4653</v>
      </c>
      <c r="D377" s="53">
        <v>8.1368612454E10</v>
      </c>
      <c r="E377" s="53"/>
      <c r="F377" s="40" t="s">
        <v>14829</v>
      </c>
      <c r="G377" s="55"/>
      <c r="H377" s="55"/>
      <c r="I377" s="55"/>
      <c r="J377" s="119"/>
      <c r="K377" s="116" t="s">
        <v>2876</v>
      </c>
      <c r="L377" s="55"/>
      <c r="M377" s="55"/>
      <c r="N377" s="55"/>
      <c r="O377" s="55"/>
      <c r="P377" s="55"/>
      <c r="Q377" s="8"/>
      <c r="R377" s="8"/>
      <c r="S377" s="8"/>
      <c r="T377" s="8"/>
      <c r="U377" s="8"/>
      <c r="V377" s="8"/>
      <c r="W377" s="8"/>
      <c r="X377" s="8"/>
      <c r="Y377" s="56"/>
      <c r="Z377" s="56"/>
      <c r="AA377" s="56"/>
      <c r="AB377" s="56"/>
      <c r="AC377" s="56"/>
      <c r="AD377" s="56"/>
    </row>
    <row r="378" ht="26.25" customHeight="1">
      <c r="A378" s="40">
        <v>377.0</v>
      </c>
      <c r="B378" s="55"/>
      <c r="C378" s="49" t="s">
        <v>4671</v>
      </c>
      <c r="D378" s="53">
        <v>8.1906013713E10</v>
      </c>
      <c r="E378" s="53"/>
      <c r="F378" s="40" t="s">
        <v>14829</v>
      </c>
      <c r="G378" s="55"/>
      <c r="H378" s="55"/>
      <c r="I378" s="55"/>
      <c r="J378" s="119"/>
      <c r="K378" s="116" t="s">
        <v>2876</v>
      </c>
      <c r="L378" s="55"/>
      <c r="M378" s="55"/>
      <c r="N378" s="55"/>
      <c r="O378" s="55"/>
      <c r="P378" s="55"/>
      <c r="Q378" s="8"/>
      <c r="R378" s="8"/>
      <c r="S378" s="8"/>
      <c r="T378" s="8"/>
      <c r="U378" s="8"/>
      <c r="V378" s="8"/>
      <c r="W378" s="8"/>
      <c r="X378" s="8"/>
      <c r="Y378" s="56"/>
      <c r="Z378" s="56"/>
      <c r="AA378" s="56"/>
      <c r="AB378" s="56"/>
      <c r="AC378" s="56"/>
      <c r="AD378" s="56"/>
    </row>
    <row r="379" ht="26.25" customHeight="1">
      <c r="A379" s="40">
        <v>378.0</v>
      </c>
      <c r="B379" s="55"/>
      <c r="C379" s="49" t="s">
        <v>4697</v>
      </c>
      <c r="D379" s="53">
        <v>8.1211694541E10</v>
      </c>
      <c r="E379" s="53"/>
      <c r="F379" s="40" t="s">
        <v>14829</v>
      </c>
      <c r="G379" s="55"/>
      <c r="H379" s="55"/>
      <c r="I379" s="55"/>
      <c r="J379" s="119"/>
      <c r="K379" s="116" t="s">
        <v>2876</v>
      </c>
      <c r="L379" s="55"/>
      <c r="M379" s="55"/>
      <c r="N379" s="55"/>
      <c r="O379" s="55"/>
      <c r="P379" s="55"/>
      <c r="Q379" s="8"/>
      <c r="R379" s="8"/>
      <c r="S379" s="8"/>
      <c r="T379" s="8"/>
      <c r="U379" s="8"/>
      <c r="V379" s="8"/>
      <c r="W379" s="8"/>
      <c r="X379" s="8"/>
      <c r="Y379" s="56"/>
      <c r="Z379" s="56"/>
      <c r="AA379" s="56"/>
      <c r="AB379" s="56"/>
      <c r="AC379" s="56"/>
      <c r="AD379" s="56"/>
    </row>
    <row r="380" ht="26.25" customHeight="1">
      <c r="A380" s="40">
        <v>379.0</v>
      </c>
      <c r="B380" s="55"/>
      <c r="C380" s="49" t="s">
        <v>4700</v>
      </c>
      <c r="D380" s="53">
        <v>8.1271766812E10</v>
      </c>
      <c r="E380" s="53"/>
      <c r="F380" s="40" t="s">
        <v>14829</v>
      </c>
      <c r="G380" s="55"/>
      <c r="H380" s="55"/>
      <c r="I380" s="55"/>
      <c r="J380" s="119"/>
      <c r="K380" s="116" t="s">
        <v>14862</v>
      </c>
      <c r="L380" s="55"/>
      <c r="M380" s="55"/>
      <c r="N380" s="55"/>
      <c r="O380" s="55"/>
      <c r="P380" s="55"/>
      <c r="Q380" s="8"/>
      <c r="R380" s="8"/>
      <c r="S380" s="8"/>
      <c r="T380" s="8"/>
      <c r="U380" s="8"/>
      <c r="V380" s="8"/>
      <c r="W380" s="8"/>
      <c r="X380" s="8"/>
      <c r="Y380" s="56"/>
      <c r="Z380" s="56"/>
      <c r="AA380" s="56"/>
      <c r="AB380" s="56"/>
      <c r="AC380" s="56"/>
      <c r="AD380" s="56"/>
    </row>
    <row r="381" ht="26.25" customHeight="1">
      <c r="A381" s="40">
        <v>380.0</v>
      </c>
      <c r="B381" s="55"/>
      <c r="C381" s="49" t="s">
        <v>4724</v>
      </c>
      <c r="D381" s="53">
        <v>8.5237755414E10</v>
      </c>
      <c r="E381" s="53"/>
      <c r="F381" s="40" t="s">
        <v>14829</v>
      </c>
      <c r="G381" s="55"/>
      <c r="H381" s="55"/>
      <c r="I381" s="55"/>
      <c r="J381" s="119"/>
      <c r="K381" s="116" t="s">
        <v>4727</v>
      </c>
      <c r="L381" s="55"/>
      <c r="M381" s="55"/>
      <c r="N381" s="55"/>
      <c r="O381" s="55"/>
      <c r="P381" s="55"/>
      <c r="Q381" s="8"/>
      <c r="R381" s="8"/>
      <c r="S381" s="8"/>
      <c r="T381" s="8"/>
      <c r="U381" s="8"/>
      <c r="V381" s="8"/>
      <c r="W381" s="8"/>
      <c r="X381" s="8"/>
      <c r="Y381" s="56"/>
      <c r="Z381" s="56"/>
      <c r="AA381" s="56"/>
      <c r="AB381" s="56"/>
      <c r="AC381" s="56"/>
      <c r="AD381" s="56"/>
    </row>
    <row r="382" ht="26.25" customHeight="1">
      <c r="A382" s="40">
        <v>381.0</v>
      </c>
      <c r="B382" s="55"/>
      <c r="C382" s="49" t="s">
        <v>4742</v>
      </c>
      <c r="D382" s="53" t="s">
        <v>4744</v>
      </c>
      <c r="E382" s="53"/>
      <c r="F382" s="40" t="s">
        <v>14829</v>
      </c>
      <c r="G382" s="55"/>
      <c r="H382" s="55"/>
      <c r="I382" s="55"/>
      <c r="J382" s="119"/>
      <c r="K382" s="116" t="s">
        <v>4746</v>
      </c>
      <c r="L382" s="55"/>
      <c r="M382" s="55"/>
      <c r="N382" s="55"/>
      <c r="O382" s="55"/>
      <c r="P382" s="55"/>
      <c r="Q382" s="8"/>
      <c r="R382" s="8"/>
      <c r="S382" s="8"/>
      <c r="T382" s="8"/>
      <c r="U382" s="8"/>
      <c r="V382" s="8"/>
      <c r="W382" s="8"/>
      <c r="X382" s="8"/>
      <c r="Y382" s="56"/>
      <c r="Z382" s="56"/>
      <c r="AA382" s="56"/>
      <c r="AB382" s="56"/>
      <c r="AC382" s="56"/>
      <c r="AD382" s="56"/>
    </row>
    <row r="383" ht="26.25" customHeight="1">
      <c r="A383" s="40">
        <v>382.0</v>
      </c>
      <c r="B383" s="55"/>
      <c r="C383" s="49" t="s">
        <v>4776</v>
      </c>
      <c r="D383" s="53">
        <v>8.3856035788E10</v>
      </c>
      <c r="E383" s="53"/>
      <c r="F383" s="40" t="s">
        <v>14829</v>
      </c>
      <c r="G383" s="55"/>
      <c r="H383" s="55"/>
      <c r="I383" s="55"/>
      <c r="J383" s="119"/>
      <c r="K383" s="116" t="s">
        <v>4780</v>
      </c>
      <c r="L383" s="55"/>
      <c r="M383" s="55"/>
      <c r="N383" s="55"/>
      <c r="O383" s="55"/>
      <c r="P383" s="55"/>
      <c r="Q383" s="8"/>
      <c r="R383" s="8"/>
      <c r="S383" s="8"/>
      <c r="T383" s="8"/>
      <c r="U383" s="8"/>
      <c r="V383" s="8"/>
      <c r="W383" s="8"/>
      <c r="X383" s="8"/>
      <c r="Y383" s="56"/>
      <c r="Z383" s="56"/>
      <c r="AA383" s="56"/>
      <c r="AB383" s="56"/>
      <c r="AC383" s="56"/>
      <c r="AD383" s="56"/>
    </row>
    <row r="384" ht="26.25" customHeight="1">
      <c r="A384" s="40">
        <v>383.0</v>
      </c>
      <c r="B384" s="55"/>
      <c r="C384" s="49" t="s">
        <v>4784</v>
      </c>
      <c r="D384" s="53">
        <v>8.7860913219E10</v>
      </c>
      <c r="E384" s="53"/>
      <c r="F384" s="40" t="s">
        <v>14829</v>
      </c>
      <c r="G384" s="55"/>
      <c r="H384" s="55"/>
      <c r="I384" s="55"/>
      <c r="J384" s="119"/>
      <c r="K384" s="119"/>
      <c r="L384" s="55"/>
      <c r="M384" s="55"/>
      <c r="N384" s="55"/>
      <c r="O384" s="55"/>
      <c r="P384" s="55"/>
      <c r="Q384" s="8"/>
      <c r="R384" s="8"/>
      <c r="S384" s="8"/>
      <c r="T384" s="8"/>
      <c r="U384" s="8"/>
      <c r="V384" s="8"/>
      <c r="W384" s="8"/>
      <c r="X384" s="8"/>
      <c r="Y384" s="56"/>
      <c r="Z384" s="56"/>
      <c r="AA384" s="56"/>
      <c r="AB384" s="56"/>
      <c r="AC384" s="56"/>
      <c r="AD384" s="56"/>
    </row>
    <row r="385" ht="26.25" customHeight="1">
      <c r="A385" s="40">
        <v>384.0</v>
      </c>
      <c r="B385" s="55"/>
      <c r="C385" s="49" t="s">
        <v>4804</v>
      </c>
      <c r="D385" s="53">
        <v>8.193650272E9</v>
      </c>
      <c r="E385" s="53"/>
      <c r="F385" s="40" t="s">
        <v>14829</v>
      </c>
      <c r="G385" s="55"/>
      <c r="H385" s="55"/>
      <c r="I385" s="55"/>
      <c r="J385" s="119"/>
      <c r="K385" s="116" t="s">
        <v>4807</v>
      </c>
      <c r="L385" s="55"/>
      <c r="M385" s="55"/>
      <c r="N385" s="55"/>
      <c r="O385" s="55"/>
      <c r="P385" s="55"/>
      <c r="Q385" s="8"/>
      <c r="R385" s="8"/>
      <c r="S385" s="8"/>
      <c r="T385" s="8"/>
      <c r="U385" s="8"/>
      <c r="V385" s="8"/>
      <c r="W385" s="8"/>
      <c r="X385" s="8"/>
      <c r="Y385" s="56"/>
      <c r="Z385" s="56"/>
      <c r="AA385" s="56"/>
      <c r="AB385" s="56"/>
      <c r="AC385" s="56"/>
      <c r="AD385" s="56"/>
    </row>
    <row r="386" ht="26.25" customHeight="1">
      <c r="A386" s="40">
        <v>385.0</v>
      </c>
      <c r="B386" s="55"/>
      <c r="C386" s="49" t="s">
        <v>4818</v>
      </c>
      <c r="D386" s="53">
        <v>8.5737280117E10</v>
      </c>
      <c r="E386" s="53"/>
      <c r="F386" s="40" t="s">
        <v>14829</v>
      </c>
      <c r="G386" s="55"/>
      <c r="H386" s="55"/>
      <c r="I386" s="55"/>
      <c r="J386" s="119"/>
      <c r="K386" s="116" t="s">
        <v>4821</v>
      </c>
      <c r="L386" s="55"/>
      <c r="M386" s="55"/>
      <c r="N386" s="55"/>
      <c r="O386" s="55"/>
      <c r="P386" s="55"/>
      <c r="Q386" s="8"/>
      <c r="R386" s="8"/>
      <c r="S386" s="8"/>
      <c r="T386" s="8"/>
      <c r="U386" s="8"/>
      <c r="V386" s="8"/>
      <c r="W386" s="8"/>
      <c r="X386" s="8"/>
      <c r="Y386" s="56"/>
      <c r="Z386" s="56"/>
      <c r="AA386" s="56"/>
      <c r="AB386" s="56"/>
      <c r="AC386" s="56"/>
      <c r="AD386" s="56"/>
    </row>
    <row r="387" ht="26.25" customHeight="1">
      <c r="A387" s="40">
        <v>386.0</v>
      </c>
      <c r="B387" s="55"/>
      <c r="C387" s="49" t="s">
        <v>4827</v>
      </c>
      <c r="D387" s="53">
        <v>8.7761490476E10</v>
      </c>
      <c r="E387" s="53"/>
      <c r="F387" s="40" t="s">
        <v>14829</v>
      </c>
      <c r="G387" s="55"/>
      <c r="H387" s="55"/>
      <c r="I387" s="55"/>
      <c r="J387" s="119"/>
      <c r="K387" s="116" t="s">
        <v>14863</v>
      </c>
      <c r="L387" s="55"/>
      <c r="M387" s="55"/>
      <c r="N387" s="55"/>
      <c r="O387" s="55"/>
      <c r="P387" s="55"/>
      <c r="Q387" s="8"/>
      <c r="R387" s="8"/>
      <c r="S387" s="8"/>
      <c r="T387" s="8"/>
      <c r="U387" s="8"/>
      <c r="V387" s="8"/>
      <c r="W387" s="8"/>
      <c r="X387" s="8"/>
      <c r="Y387" s="56"/>
      <c r="Z387" s="56"/>
      <c r="AA387" s="56"/>
      <c r="AB387" s="56"/>
      <c r="AC387" s="56"/>
      <c r="AD387" s="56"/>
    </row>
    <row r="388" ht="26.25" customHeight="1">
      <c r="A388" s="40">
        <v>387.0</v>
      </c>
      <c r="B388" s="55"/>
      <c r="C388" s="49" t="s">
        <v>4847</v>
      </c>
      <c r="D388" s="53">
        <v>8.2341838869E10</v>
      </c>
      <c r="E388" s="53"/>
      <c r="F388" s="40" t="s">
        <v>14829</v>
      </c>
      <c r="G388" s="55"/>
      <c r="H388" s="55"/>
      <c r="I388" s="55"/>
      <c r="J388" s="119"/>
      <c r="K388" s="116" t="s">
        <v>2876</v>
      </c>
      <c r="L388" s="55"/>
      <c r="M388" s="55"/>
      <c r="N388" s="55"/>
      <c r="O388" s="55"/>
      <c r="P388" s="55"/>
      <c r="Q388" s="8"/>
      <c r="R388" s="8"/>
      <c r="S388" s="8"/>
      <c r="T388" s="8"/>
      <c r="U388" s="8"/>
      <c r="V388" s="8"/>
      <c r="W388" s="8"/>
      <c r="X388" s="8"/>
      <c r="Y388" s="56"/>
      <c r="Z388" s="56"/>
      <c r="AA388" s="56"/>
      <c r="AB388" s="56"/>
      <c r="AC388" s="56"/>
      <c r="AD388" s="56"/>
    </row>
    <row r="389" ht="26.25" customHeight="1">
      <c r="A389" s="40">
        <v>388.0</v>
      </c>
      <c r="B389" s="55"/>
      <c r="C389" s="49" t="s">
        <v>4850</v>
      </c>
      <c r="D389" s="53" t="s">
        <v>4852</v>
      </c>
      <c r="E389" s="53"/>
      <c r="F389" s="40" t="s">
        <v>14829</v>
      </c>
      <c r="G389" s="55"/>
      <c r="H389" s="55"/>
      <c r="I389" s="55"/>
      <c r="J389" s="119"/>
      <c r="K389" s="116" t="s">
        <v>14864</v>
      </c>
      <c r="L389" s="55"/>
      <c r="M389" s="55"/>
      <c r="N389" s="55"/>
      <c r="O389" s="55"/>
      <c r="P389" s="55"/>
      <c r="Q389" s="8"/>
      <c r="R389" s="8"/>
      <c r="S389" s="8"/>
      <c r="T389" s="8"/>
      <c r="U389" s="8"/>
      <c r="V389" s="8"/>
      <c r="W389" s="8"/>
      <c r="X389" s="8"/>
      <c r="Y389" s="56"/>
      <c r="Z389" s="56"/>
      <c r="AA389" s="56"/>
      <c r="AB389" s="56"/>
      <c r="AC389" s="56"/>
      <c r="AD389" s="56"/>
    </row>
    <row r="390" ht="26.25" customHeight="1">
      <c r="A390" s="40">
        <v>389.0</v>
      </c>
      <c r="B390" s="55"/>
      <c r="C390" s="49" t="s">
        <v>4854</v>
      </c>
      <c r="D390" s="53">
        <v>8.7862570729E10</v>
      </c>
      <c r="E390" s="53"/>
      <c r="F390" s="40" t="s">
        <v>14829</v>
      </c>
      <c r="G390" s="55"/>
      <c r="H390" s="55"/>
      <c r="I390" s="55"/>
      <c r="J390" s="119"/>
      <c r="K390" s="116" t="s">
        <v>2876</v>
      </c>
      <c r="L390" s="55"/>
      <c r="M390" s="55"/>
      <c r="N390" s="55"/>
      <c r="O390" s="55"/>
      <c r="P390" s="55"/>
      <c r="Q390" s="8"/>
      <c r="R390" s="8"/>
      <c r="S390" s="8"/>
      <c r="T390" s="8"/>
      <c r="U390" s="8"/>
      <c r="V390" s="8"/>
      <c r="W390" s="8"/>
      <c r="X390" s="8"/>
      <c r="Y390" s="56"/>
      <c r="Z390" s="56"/>
      <c r="AA390" s="56"/>
      <c r="AB390" s="56"/>
      <c r="AC390" s="56"/>
      <c r="AD390" s="56"/>
    </row>
    <row r="391" ht="26.25" customHeight="1">
      <c r="A391" s="40">
        <v>390.0</v>
      </c>
      <c r="B391" s="55"/>
      <c r="C391" s="49" t="s">
        <v>4868</v>
      </c>
      <c r="D391" s="53">
        <v>8.1350432016E10</v>
      </c>
      <c r="E391" s="53"/>
      <c r="F391" s="40" t="s">
        <v>14829</v>
      </c>
      <c r="G391" s="55"/>
      <c r="H391" s="55"/>
      <c r="I391" s="55"/>
      <c r="J391" s="119"/>
      <c r="K391" s="116" t="s">
        <v>14865</v>
      </c>
      <c r="L391" s="55"/>
      <c r="M391" s="55"/>
      <c r="N391" s="55"/>
      <c r="O391" s="55"/>
      <c r="P391" s="55"/>
      <c r="Q391" s="8"/>
      <c r="R391" s="8"/>
      <c r="S391" s="8"/>
      <c r="T391" s="8"/>
      <c r="U391" s="8"/>
      <c r="V391" s="8"/>
      <c r="W391" s="8"/>
      <c r="X391" s="8"/>
      <c r="Y391" s="56"/>
      <c r="Z391" s="56"/>
      <c r="AA391" s="56"/>
      <c r="AB391" s="56"/>
      <c r="AC391" s="56"/>
      <c r="AD391" s="56"/>
    </row>
    <row r="392" ht="26.25" customHeight="1">
      <c r="A392" s="40">
        <v>391.0</v>
      </c>
      <c r="B392" s="55"/>
      <c r="C392" s="49" t="s">
        <v>4876</v>
      </c>
      <c r="D392" s="53" t="s">
        <v>4879</v>
      </c>
      <c r="E392" s="53" t="s">
        <v>4880</v>
      </c>
      <c r="F392" s="40" t="s">
        <v>14829</v>
      </c>
      <c r="G392" s="55"/>
      <c r="H392" s="55"/>
      <c r="I392" s="55"/>
      <c r="J392" s="119"/>
      <c r="K392" s="116" t="s">
        <v>4882</v>
      </c>
      <c r="L392" s="55"/>
      <c r="M392" s="55"/>
      <c r="N392" s="55"/>
      <c r="O392" s="55"/>
      <c r="P392" s="55"/>
      <c r="Q392" s="8"/>
      <c r="R392" s="8"/>
      <c r="S392" s="8"/>
      <c r="T392" s="8"/>
      <c r="U392" s="8"/>
      <c r="V392" s="8"/>
      <c r="W392" s="8"/>
      <c r="X392" s="8"/>
      <c r="Y392" s="56"/>
      <c r="Z392" s="56"/>
      <c r="AA392" s="56"/>
      <c r="AB392" s="56"/>
      <c r="AC392" s="56"/>
      <c r="AD392" s="56"/>
    </row>
    <row r="393" ht="26.25" customHeight="1">
      <c r="A393" s="40">
        <v>392.0</v>
      </c>
      <c r="B393" s="55"/>
      <c r="C393" s="49" t="s">
        <v>4883</v>
      </c>
      <c r="D393" s="53">
        <v>8.3877089557E10</v>
      </c>
      <c r="E393" s="53"/>
      <c r="F393" s="40" t="s">
        <v>14829</v>
      </c>
      <c r="G393" s="55"/>
      <c r="H393" s="55"/>
      <c r="I393" s="55"/>
      <c r="J393" s="119"/>
      <c r="K393" s="116" t="s">
        <v>2876</v>
      </c>
      <c r="L393" s="55"/>
      <c r="M393" s="55"/>
      <c r="N393" s="55"/>
      <c r="O393" s="55"/>
      <c r="P393" s="55"/>
      <c r="Q393" s="8"/>
      <c r="R393" s="8"/>
      <c r="S393" s="8"/>
      <c r="T393" s="8"/>
      <c r="U393" s="8"/>
      <c r="V393" s="8"/>
      <c r="W393" s="8"/>
      <c r="X393" s="8"/>
      <c r="Y393" s="56"/>
      <c r="Z393" s="56"/>
      <c r="AA393" s="56"/>
      <c r="AB393" s="56"/>
      <c r="AC393" s="56"/>
      <c r="AD393" s="56"/>
    </row>
    <row r="394" ht="26.25" customHeight="1">
      <c r="A394" s="40">
        <v>393.0</v>
      </c>
      <c r="B394" s="55"/>
      <c r="C394" s="49" t="s">
        <v>4902</v>
      </c>
      <c r="D394" s="144">
        <v>8.5243138402E10</v>
      </c>
      <c r="E394" s="144">
        <v>8.2399506051E10</v>
      </c>
      <c r="F394" s="40" t="s">
        <v>14829</v>
      </c>
      <c r="G394" s="55"/>
      <c r="H394" s="55"/>
      <c r="I394" s="55"/>
      <c r="J394" s="119"/>
      <c r="K394" s="116" t="s">
        <v>2876</v>
      </c>
      <c r="L394" s="55"/>
      <c r="M394" s="55"/>
      <c r="N394" s="55"/>
      <c r="O394" s="55"/>
      <c r="P394" s="55"/>
      <c r="Q394" s="8"/>
      <c r="R394" s="8"/>
      <c r="S394" s="8"/>
      <c r="T394" s="8"/>
      <c r="U394" s="8"/>
      <c r="V394" s="8"/>
      <c r="W394" s="8"/>
      <c r="X394" s="8"/>
      <c r="Y394" s="56"/>
      <c r="Z394" s="56"/>
      <c r="AA394" s="56"/>
      <c r="AB394" s="56"/>
      <c r="AC394" s="56"/>
      <c r="AD394" s="56"/>
    </row>
    <row r="395" ht="26.25" customHeight="1">
      <c r="A395" s="40">
        <v>394.0</v>
      </c>
      <c r="B395" s="55"/>
      <c r="C395" s="49" t="s">
        <v>4905</v>
      </c>
      <c r="D395" s="53">
        <v>8.523966666E10</v>
      </c>
      <c r="E395" s="53"/>
      <c r="F395" s="40" t="s">
        <v>14829</v>
      </c>
      <c r="G395" s="55"/>
      <c r="H395" s="55"/>
      <c r="I395" s="55"/>
      <c r="J395" s="119"/>
      <c r="K395" s="116" t="s">
        <v>14866</v>
      </c>
      <c r="L395" s="55"/>
      <c r="M395" s="55"/>
      <c r="N395" s="55"/>
      <c r="O395" s="55"/>
      <c r="P395" s="55"/>
      <c r="Q395" s="8"/>
      <c r="R395" s="8"/>
      <c r="S395" s="8"/>
      <c r="T395" s="8"/>
      <c r="U395" s="8"/>
      <c r="V395" s="8"/>
      <c r="W395" s="8"/>
      <c r="X395" s="8"/>
      <c r="Y395" s="56"/>
      <c r="Z395" s="56"/>
      <c r="AA395" s="56"/>
      <c r="AB395" s="56"/>
      <c r="AC395" s="56"/>
      <c r="AD395" s="56"/>
    </row>
    <row r="396" ht="26.25" customHeight="1">
      <c r="A396" s="40">
        <v>395.0</v>
      </c>
      <c r="B396" s="55"/>
      <c r="C396" s="49" t="s">
        <v>4915</v>
      </c>
      <c r="D396" s="53">
        <v>8.1916459676E10</v>
      </c>
      <c r="E396" s="53"/>
      <c r="F396" s="40" t="s">
        <v>14829</v>
      </c>
      <c r="G396" s="55"/>
      <c r="H396" s="55"/>
      <c r="I396" s="55"/>
      <c r="J396" s="119"/>
      <c r="K396" s="116" t="s">
        <v>14867</v>
      </c>
      <c r="L396" s="55"/>
      <c r="M396" s="55"/>
      <c r="N396" s="55"/>
      <c r="O396" s="55"/>
      <c r="P396" s="55"/>
      <c r="Q396" s="8"/>
      <c r="R396" s="8"/>
      <c r="S396" s="8"/>
      <c r="T396" s="8"/>
      <c r="U396" s="8"/>
      <c r="V396" s="8"/>
      <c r="W396" s="8"/>
      <c r="X396" s="8"/>
      <c r="Y396" s="56"/>
      <c r="Z396" s="56"/>
      <c r="AA396" s="56"/>
      <c r="AB396" s="56"/>
      <c r="AC396" s="56"/>
      <c r="AD396" s="56"/>
    </row>
    <row r="397" ht="26.25" customHeight="1">
      <c r="A397" s="40">
        <v>396.0</v>
      </c>
      <c r="B397" s="55"/>
      <c r="C397" s="49" t="s">
        <v>4923</v>
      </c>
      <c r="D397" s="53">
        <v>8.5222886663E10</v>
      </c>
      <c r="E397" s="53"/>
      <c r="F397" s="40" t="s">
        <v>14829</v>
      </c>
      <c r="G397" s="55"/>
      <c r="H397" s="55"/>
      <c r="I397" s="55"/>
      <c r="J397" s="119"/>
      <c r="K397" s="116" t="s">
        <v>2876</v>
      </c>
      <c r="L397" s="55"/>
      <c r="M397" s="55"/>
      <c r="N397" s="55"/>
      <c r="O397" s="55"/>
      <c r="P397" s="55"/>
      <c r="Q397" s="8"/>
      <c r="R397" s="8"/>
      <c r="S397" s="8"/>
      <c r="T397" s="8"/>
      <c r="U397" s="8"/>
      <c r="V397" s="8"/>
      <c r="W397" s="8"/>
      <c r="X397" s="8"/>
      <c r="Y397" s="56"/>
      <c r="Z397" s="56"/>
      <c r="AA397" s="56"/>
      <c r="AB397" s="56"/>
      <c r="AC397" s="56"/>
      <c r="AD397" s="56"/>
    </row>
    <row r="398" ht="26.25" customHeight="1">
      <c r="A398" s="40">
        <v>397.0</v>
      </c>
      <c r="B398" s="55"/>
      <c r="C398" s="49" t="s">
        <v>4927</v>
      </c>
      <c r="D398" s="53">
        <v>8.1281938138E10</v>
      </c>
      <c r="E398" s="53">
        <v>8.1369071042E10</v>
      </c>
      <c r="F398" s="40" t="s">
        <v>14829</v>
      </c>
      <c r="G398" s="55"/>
      <c r="H398" s="55"/>
      <c r="I398" s="55"/>
      <c r="J398" s="119"/>
      <c r="K398" s="116" t="s">
        <v>4930</v>
      </c>
      <c r="L398" s="55"/>
      <c r="M398" s="55"/>
      <c r="N398" s="55"/>
      <c r="O398" s="55"/>
      <c r="P398" s="55"/>
      <c r="Q398" s="8"/>
      <c r="R398" s="8"/>
      <c r="S398" s="8"/>
      <c r="T398" s="8"/>
      <c r="U398" s="8"/>
      <c r="V398" s="8"/>
      <c r="W398" s="8"/>
      <c r="X398" s="8"/>
      <c r="Y398" s="56"/>
      <c r="Z398" s="56"/>
      <c r="AA398" s="56"/>
      <c r="AB398" s="56"/>
      <c r="AC398" s="56"/>
      <c r="AD398" s="56"/>
    </row>
    <row r="399" ht="26.25" customHeight="1">
      <c r="A399" s="40">
        <v>398.0</v>
      </c>
      <c r="B399" s="55"/>
      <c r="C399" s="49" t="s">
        <v>4931</v>
      </c>
      <c r="D399" s="53">
        <v>8.5642174148E10</v>
      </c>
      <c r="E399" s="53"/>
      <c r="F399" s="40" t="s">
        <v>14829</v>
      </c>
      <c r="G399" s="55"/>
      <c r="H399" s="55"/>
      <c r="I399" s="55"/>
      <c r="J399" s="119"/>
      <c r="K399" s="116" t="s">
        <v>2876</v>
      </c>
      <c r="L399" s="55"/>
      <c r="M399" s="55"/>
      <c r="N399" s="55"/>
      <c r="O399" s="55"/>
      <c r="P399" s="55"/>
      <c r="Q399" s="8"/>
      <c r="R399" s="8"/>
      <c r="S399" s="8"/>
      <c r="T399" s="8"/>
      <c r="U399" s="8"/>
      <c r="V399" s="8"/>
      <c r="W399" s="8"/>
      <c r="X399" s="8"/>
      <c r="Y399" s="56"/>
      <c r="Z399" s="56"/>
      <c r="AA399" s="56"/>
      <c r="AB399" s="56"/>
      <c r="AC399" s="56"/>
      <c r="AD399" s="56"/>
    </row>
    <row r="400" ht="26.25" customHeight="1">
      <c r="A400" s="40">
        <v>399.0</v>
      </c>
      <c r="B400" s="55"/>
      <c r="C400" s="49" t="s">
        <v>4945</v>
      </c>
      <c r="D400" s="53">
        <v>8.5239039277E10</v>
      </c>
      <c r="E400" s="53"/>
      <c r="F400" s="40" t="s">
        <v>14829</v>
      </c>
      <c r="G400" s="55"/>
      <c r="H400" s="55"/>
      <c r="I400" s="55"/>
      <c r="J400" s="119"/>
      <c r="K400" s="116" t="s">
        <v>4948</v>
      </c>
      <c r="L400" s="55"/>
      <c r="M400" s="55"/>
      <c r="N400" s="55"/>
      <c r="O400" s="55"/>
      <c r="P400" s="55"/>
      <c r="Q400" s="8"/>
      <c r="R400" s="8"/>
      <c r="S400" s="8"/>
      <c r="T400" s="8"/>
      <c r="U400" s="8"/>
      <c r="V400" s="8"/>
      <c r="W400" s="8"/>
      <c r="X400" s="8"/>
      <c r="Y400" s="56"/>
      <c r="Z400" s="56"/>
      <c r="AA400" s="56"/>
      <c r="AB400" s="56"/>
      <c r="AC400" s="56"/>
      <c r="AD400" s="56"/>
    </row>
    <row r="401" ht="26.25" customHeight="1">
      <c r="A401" s="40">
        <v>400.0</v>
      </c>
      <c r="B401" s="55"/>
      <c r="C401" s="49" t="s">
        <v>4967</v>
      </c>
      <c r="D401" s="53">
        <v>8.1933102678E10</v>
      </c>
      <c r="E401" s="53"/>
      <c r="F401" s="40" t="s">
        <v>14829</v>
      </c>
      <c r="G401" s="55"/>
      <c r="H401" s="55"/>
      <c r="I401" s="55"/>
      <c r="J401" s="119"/>
      <c r="K401" s="116" t="s">
        <v>14868</v>
      </c>
      <c r="L401" s="55"/>
      <c r="M401" s="55"/>
      <c r="N401" s="55"/>
      <c r="O401" s="55"/>
      <c r="P401" s="55"/>
      <c r="Q401" s="8"/>
      <c r="R401" s="8"/>
      <c r="S401" s="8"/>
      <c r="T401" s="8"/>
      <c r="U401" s="8"/>
      <c r="V401" s="8"/>
      <c r="W401" s="8"/>
      <c r="X401" s="8"/>
      <c r="Y401" s="56"/>
      <c r="Z401" s="56"/>
      <c r="AA401" s="56"/>
      <c r="AB401" s="56"/>
      <c r="AC401" s="56"/>
      <c r="AD401" s="56"/>
    </row>
    <row r="402" ht="26.25" customHeight="1">
      <c r="A402" s="40">
        <v>401.0</v>
      </c>
      <c r="B402" s="55"/>
      <c r="C402" s="49" t="s">
        <v>4972</v>
      </c>
      <c r="D402" s="53">
        <v>8.573743043E10</v>
      </c>
      <c r="E402" s="53"/>
      <c r="F402" s="40" t="s">
        <v>14829</v>
      </c>
      <c r="G402" s="55"/>
      <c r="H402" s="55"/>
      <c r="I402" s="55"/>
      <c r="J402" s="119"/>
      <c r="K402" s="116" t="s">
        <v>14869</v>
      </c>
      <c r="L402" s="55"/>
      <c r="M402" s="55"/>
      <c r="N402" s="55"/>
      <c r="O402" s="55"/>
      <c r="P402" s="55"/>
      <c r="Q402" s="8"/>
      <c r="R402" s="8"/>
      <c r="S402" s="8"/>
      <c r="T402" s="8"/>
      <c r="U402" s="8"/>
      <c r="V402" s="8"/>
      <c r="W402" s="8"/>
      <c r="X402" s="8"/>
      <c r="Y402" s="56"/>
      <c r="Z402" s="56"/>
      <c r="AA402" s="56"/>
      <c r="AB402" s="56"/>
      <c r="AC402" s="56"/>
      <c r="AD402" s="56"/>
    </row>
    <row r="403" ht="26.25" customHeight="1">
      <c r="A403" s="40">
        <v>402.0</v>
      </c>
      <c r="B403" s="55"/>
      <c r="C403" s="49" t="s">
        <v>4977</v>
      </c>
      <c r="D403" s="53">
        <v>8.5875654007E10</v>
      </c>
      <c r="E403" s="53"/>
      <c r="F403" s="40" t="s">
        <v>14829</v>
      </c>
      <c r="G403" s="55"/>
      <c r="H403" s="55"/>
      <c r="I403" s="55"/>
      <c r="J403" s="119"/>
      <c r="K403" s="116" t="s">
        <v>14870</v>
      </c>
      <c r="L403" s="55"/>
      <c r="M403" s="55"/>
      <c r="N403" s="55"/>
      <c r="O403" s="55"/>
      <c r="P403" s="55"/>
      <c r="Q403" s="8"/>
      <c r="R403" s="8"/>
      <c r="S403" s="8"/>
      <c r="T403" s="8"/>
      <c r="U403" s="8"/>
      <c r="V403" s="8"/>
      <c r="W403" s="8"/>
      <c r="X403" s="8"/>
      <c r="Y403" s="56"/>
      <c r="Z403" s="56"/>
      <c r="AA403" s="56"/>
      <c r="AB403" s="56"/>
      <c r="AC403" s="56"/>
      <c r="AD403" s="56"/>
    </row>
    <row r="404" ht="26.25" customHeight="1">
      <c r="A404" s="40">
        <v>403.0</v>
      </c>
      <c r="B404" s="55"/>
      <c r="C404" s="49" t="s">
        <v>4982</v>
      </c>
      <c r="D404" s="53">
        <v>3.61807421E9</v>
      </c>
      <c r="E404" s="53"/>
      <c r="F404" s="40" t="s">
        <v>14829</v>
      </c>
      <c r="G404" s="55"/>
      <c r="H404" s="55"/>
      <c r="I404" s="55"/>
      <c r="J404" s="119"/>
      <c r="K404" s="116" t="s">
        <v>14871</v>
      </c>
      <c r="L404" s="55"/>
      <c r="M404" s="55"/>
      <c r="N404" s="55"/>
      <c r="O404" s="55"/>
      <c r="P404" s="55"/>
      <c r="Q404" s="8"/>
      <c r="R404" s="8"/>
      <c r="S404" s="8"/>
      <c r="T404" s="8"/>
      <c r="U404" s="8"/>
      <c r="V404" s="8"/>
      <c r="W404" s="8"/>
      <c r="X404" s="8"/>
      <c r="Y404" s="56"/>
      <c r="Z404" s="56"/>
      <c r="AA404" s="56"/>
      <c r="AB404" s="56"/>
      <c r="AC404" s="56"/>
      <c r="AD404" s="56"/>
    </row>
    <row r="405" ht="26.25" customHeight="1">
      <c r="A405" s="40">
        <v>404.0</v>
      </c>
      <c r="B405" s="55"/>
      <c r="C405" s="49" t="s">
        <v>5044</v>
      </c>
      <c r="D405" s="53">
        <v>8.3878248579E10</v>
      </c>
      <c r="E405" s="53"/>
      <c r="F405" s="40" t="s">
        <v>14829</v>
      </c>
      <c r="G405" s="55"/>
      <c r="H405" s="55"/>
      <c r="I405" s="55"/>
      <c r="J405" s="119"/>
      <c r="K405" s="116" t="s">
        <v>2876</v>
      </c>
      <c r="L405" s="55"/>
      <c r="M405" s="55"/>
      <c r="N405" s="55"/>
      <c r="O405" s="55"/>
      <c r="P405" s="55"/>
      <c r="Q405" s="8"/>
      <c r="R405" s="8"/>
      <c r="S405" s="8"/>
      <c r="T405" s="8"/>
      <c r="U405" s="8"/>
      <c r="V405" s="8"/>
      <c r="W405" s="8"/>
      <c r="X405" s="8"/>
      <c r="Y405" s="56"/>
      <c r="Z405" s="56"/>
      <c r="AA405" s="56"/>
      <c r="AB405" s="56"/>
      <c r="AC405" s="56"/>
      <c r="AD405" s="56"/>
    </row>
    <row r="406" ht="26.25" customHeight="1">
      <c r="A406" s="40">
        <v>405.0</v>
      </c>
      <c r="B406" s="55"/>
      <c r="C406" s="49" t="s">
        <v>5062</v>
      </c>
      <c r="D406" s="53">
        <v>8.3811237934E10</v>
      </c>
      <c r="E406" s="53">
        <v>8.782393961E10</v>
      </c>
      <c r="F406" s="40" t="s">
        <v>14829</v>
      </c>
      <c r="G406" s="55"/>
      <c r="H406" s="55"/>
      <c r="I406" s="55"/>
      <c r="J406" s="119"/>
      <c r="K406" s="119"/>
      <c r="L406" s="55"/>
      <c r="M406" s="55"/>
      <c r="N406" s="55"/>
      <c r="O406" s="55"/>
      <c r="P406" s="55"/>
      <c r="Q406" s="8"/>
      <c r="R406" s="8"/>
      <c r="S406" s="8"/>
      <c r="T406" s="8"/>
      <c r="U406" s="8"/>
      <c r="V406" s="8"/>
      <c r="W406" s="8"/>
      <c r="X406" s="8"/>
      <c r="Y406" s="56"/>
      <c r="Z406" s="56"/>
      <c r="AA406" s="56"/>
      <c r="AB406" s="56"/>
      <c r="AC406" s="56"/>
      <c r="AD406" s="56"/>
    </row>
    <row r="407" ht="26.25" customHeight="1">
      <c r="A407" s="40">
        <v>406.0</v>
      </c>
      <c r="B407" s="55"/>
      <c r="C407" s="49" t="s">
        <v>5082</v>
      </c>
      <c r="D407" s="53">
        <v>8.5728730907E10</v>
      </c>
      <c r="E407" s="53"/>
      <c r="F407" s="40" t="s">
        <v>14829</v>
      </c>
      <c r="G407" s="55"/>
      <c r="H407" s="55"/>
      <c r="I407" s="55"/>
      <c r="J407" s="119"/>
      <c r="K407" s="116" t="s">
        <v>13424</v>
      </c>
      <c r="L407" s="55"/>
      <c r="M407" s="55"/>
      <c r="N407" s="55"/>
      <c r="O407" s="55"/>
      <c r="P407" s="55"/>
      <c r="Q407" s="8"/>
      <c r="R407" s="8"/>
      <c r="S407" s="8"/>
      <c r="T407" s="8"/>
      <c r="U407" s="8"/>
      <c r="V407" s="8"/>
      <c r="W407" s="8"/>
      <c r="X407" s="8"/>
      <c r="Y407" s="56"/>
      <c r="Z407" s="56"/>
      <c r="AA407" s="56"/>
      <c r="AB407" s="56"/>
      <c r="AC407" s="56"/>
      <c r="AD407" s="56"/>
    </row>
    <row r="408" ht="26.25" customHeight="1">
      <c r="A408" s="40">
        <v>407.0</v>
      </c>
      <c r="B408" s="55"/>
      <c r="C408" s="49" t="s">
        <v>5113</v>
      </c>
      <c r="D408" s="53">
        <v>8.5600001708E10</v>
      </c>
      <c r="E408" s="53" t="s">
        <v>5116</v>
      </c>
      <c r="F408" s="40" t="s">
        <v>14829</v>
      </c>
      <c r="G408" s="55"/>
      <c r="H408" s="55"/>
      <c r="I408" s="55"/>
      <c r="J408" s="119"/>
      <c r="K408" s="116" t="s">
        <v>5118</v>
      </c>
      <c r="L408" s="55"/>
      <c r="M408" s="55"/>
      <c r="N408" s="55"/>
      <c r="O408" s="55"/>
      <c r="P408" s="55"/>
      <c r="Q408" s="8"/>
      <c r="R408" s="8"/>
      <c r="S408" s="8"/>
      <c r="T408" s="8"/>
      <c r="U408" s="8"/>
      <c r="V408" s="8"/>
      <c r="W408" s="8"/>
      <c r="X408" s="8"/>
      <c r="Y408" s="56"/>
      <c r="Z408" s="56"/>
      <c r="AA408" s="56"/>
      <c r="AB408" s="56"/>
      <c r="AC408" s="56"/>
      <c r="AD408" s="56"/>
    </row>
    <row r="409" ht="26.25" customHeight="1">
      <c r="A409" s="40">
        <v>408.0</v>
      </c>
      <c r="B409" s="55"/>
      <c r="C409" s="49" t="s">
        <v>5130</v>
      </c>
      <c r="D409" s="53">
        <v>8.5601021187E10</v>
      </c>
      <c r="E409" s="53"/>
      <c r="F409" s="40" t="s">
        <v>14829</v>
      </c>
      <c r="G409" s="55"/>
      <c r="H409" s="55"/>
      <c r="I409" s="55"/>
      <c r="J409" s="119"/>
      <c r="K409" s="116" t="s">
        <v>2876</v>
      </c>
      <c r="L409" s="55"/>
      <c r="M409" s="55"/>
      <c r="N409" s="55"/>
      <c r="O409" s="55"/>
      <c r="P409" s="55"/>
      <c r="Q409" s="8"/>
      <c r="R409" s="8"/>
      <c r="S409" s="8"/>
      <c r="T409" s="8"/>
      <c r="U409" s="8"/>
      <c r="V409" s="8"/>
      <c r="W409" s="8"/>
      <c r="X409" s="8"/>
      <c r="Y409" s="56"/>
      <c r="Z409" s="56"/>
      <c r="AA409" s="56"/>
      <c r="AB409" s="56"/>
      <c r="AC409" s="56"/>
      <c r="AD409" s="56"/>
    </row>
    <row r="410" ht="26.25" customHeight="1">
      <c r="A410" s="40">
        <v>409.0</v>
      </c>
      <c r="B410" s="55"/>
      <c r="C410" s="49" t="s">
        <v>5134</v>
      </c>
      <c r="D410" s="53">
        <v>8.5266304768E10</v>
      </c>
      <c r="E410" s="53"/>
      <c r="F410" s="40" t="s">
        <v>14829</v>
      </c>
      <c r="G410" s="55"/>
      <c r="H410" s="55"/>
      <c r="I410" s="55"/>
      <c r="J410" s="119"/>
      <c r="K410" s="116" t="s">
        <v>5139</v>
      </c>
      <c r="L410" s="55"/>
      <c r="M410" s="55"/>
      <c r="N410" s="55"/>
      <c r="O410" s="55"/>
      <c r="P410" s="55"/>
      <c r="Q410" s="8"/>
      <c r="R410" s="8"/>
      <c r="S410" s="8"/>
      <c r="T410" s="8"/>
      <c r="U410" s="8"/>
      <c r="V410" s="8"/>
      <c r="W410" s="8"/>
      <c r="X410" s="8"/>
      <c r="Y410" s="56"/>
      <c r="Z410" s="56"/>
      <c r="AA410" s="56"/>
      <c r="AB410" s="56"/>
      <c r="AC410" s="56"/>
      <c r="AD410" s="56"/>
    </row>
    <row r="411" ht="26.25" customHeight="1">
      <c r="A411" s="40">
        <v>410.0</v>
      </c>
      <c r="B411" s="55"/>
      <c r="C411" s="49" t="s">
        <v>5140</v>
      </c>
      <c r="D411" s="53">
        <v>8.2298215788E10</v>
      </c>
      <c r="E411" s="53"/>
      <c r="F411" s="40" t="s">
        <v>14829</v>
      </c>
      <c r="G411" s="55"/>
      <c r="H411" s="55"/>
      <c r="I411" s="55"/>
      <c r="J411" s="119"/>
      <c r="K411" s="116" t="s">
        <v>5144</v>
      </c>
      <c r="L411" s="55"/>
      <c r="M411" s="55"/>
      <c r="N411" s="55"/>
      <c r="O411" s="55"/>
      <c r="P411" s="55"/>
      <c r="Q411" s="8"/>
      <c r="R411" s="8"/>
      <c r="S411" s="8"/>
      <c r="T411" s="8"/>
      <c r="U411" s="8"/>
      <c r="V411" s="8"/>
      <c r="W411" s="8"/>
      <c r="X411" s="8"/>
      <c r="Y411" s="56"/>
      <c r="Z411" s="56"/>
      <c r="AA411" s="56"/>
      <c r="AB411" s="56"/>
      <c r="AC411" s="56"/>
      <c r="AD411" s="56"/>
    </row>
    <row r="412" ht="26.25" customHeight="1">
      <c r="A412" s="40">
        <v>411.0</v>
      </c>
      <c r="B412" s="55"/>
      <c r="C412" s="49" t="s">
        <v>5176</v>
      </c>
      <c r="D412" s="53">
        <v>8.218203852E10</v>
      </c>
      <c r="E412" s="53"/>
      <c r="F412" s="40" t="s">
        <v>14829</v>
      </c>
      <c r="G412" s="55"/>
      <c r="H412" s="55"/>
      <c r="I412" s="55"/>
      <c r="J412" s="119"/>
      <c r="K412" s="116" t="s">
        <v>5180</v>
      </c>
      <c r="L412" s="55"/>
      <c r="M412" s="55"/>
      <c r="N412" s="55"/>
      <c r="O412" s="55"/>
      <c r="P412" s="55"/>
      <c r="Q412" s="8"/>
      <c r="R412" s="8"/>
      <c r="S412" s="8"/>
      <c r="T412" s="8"/>
      <c r="U412" s="8"/>
      <c r="V412" s="8"/>
      <c r="W412" s="8"/>
      <c r="X412" s="8"/>
      <c r="Y412" s="56"/>
      <c r="Z412" s="56"/>
      <c r="AA412" s="56"/>
      <c r="AB412" s="56"/>
      <c r="AC412" s="56"/>
      <c r="AD412" s="56"/>
    </row>
    <row r="413" ht="26.25" customHeight="1">
      <c r="A413" s="40">
        <v>412.0</v>
      </c>
      <c r="B413" s="55"/>
      <c r="C413" s="49" t="s">
        <v>5184</v>
      </c>
      <c r="D413" s="53" t="s">
        <v>5186</v>
      </c>
      <c r="E413" s="53"/>
      <c r="F413" s="40" t="s">
        <v>14829</v>
      </c>
      <c r="G413" s="55"/>
      <c r="H413" s="55"/>
      <c r="I413" s="55"/>
      <c r="J413" s="119"/>
      <c r="K413" s="116" t="s">
        <v>5188</v>
      </c>
      <c r="L413" s="55"/>
      <c r="M413" s="55"/>
      <c r="N413" s="55"/>
      <c r="O413" s="55"/>
      <c r="P413" s="55"/>
      <c r="Q413" s="8"/>
      <c r="R413" s="8"/>
      <c r="S413" s="8"/>
      <c r="T413" s="8"/>
      <c r="U413" s="8"/>
      <c r="V413" s="8"/>
      <c r="W413" s="8"/>
      <c r="X413" s="8"/>
      <c r="Y413" s="56"/>
      <c r="Z413" s="56"/>
      <c r="AA413" s="56"/>
      <c r="AB413" s="56"/>
      <c r="AC413" s="56"/>
      <c r="AD413" s="56"/>
    </row>
    <row r="414" ht="26.25" customHeight="1">
      <c r="A414" s="40">
        <v>413.0</v>
      </c>
      <c r="B414" s="55"/>
      <c r="C414" s="49" t="s">
        <v>5189</v>
      </c>
      <c r="D414" s="53" t="s">
        <v>5191</v>
      </c>
      <c r="E414" s="53" t="s">
        <v>5192</v>
      </c>
      <c r="F414" s="40" t="s">
        <v>14829</v>
      </c>
      <c r="G414" s="55"/>
      <c r="H414" s="55"/>
      <c r="I414" s="55"/>
      <c r="J414" s="119"/>
      <c r="K414" s="116" t="s">
        <v>5194</v>
      </c>
      <c r="L414" s="55"/>
      <c r="M414" s="55"/>
      <c r="N414" s="55"/>
      <c r="O414" s="55"/>
      <c r="P414" s="55"/>
      <c r="Q414" s="8"/>
      <c r="R414" s="8"/>
      <c r="S414" s="8"/>
      <c r="T414" s="8"/>
      <c r="U414" s="8"/>
      <c r="V414" s="8"/>
      <c r="W414" s="8"/>
      <c r="X414" s="8"/>
      <c r="Y414" s="56"/>
      <c r="Z414" s="56"/>
      <c r="AA414" s="56"/>
      <c r="AB414" s="56"/>
      <c r="AC414" s="56"/>
      <c r="AD414" s="56"/>
    </row>
    <row r="415" ht="26.25" customHeight="1">
      <c r="A415" s="40">
        <v>414.0</v>
      </c>
      <c r="B415" s="55"/>
      <c r="C415" s="49" t="s">
        <v>5195</v>
      </c>
      <c r="D415" s="53" t="s">
        <v>5197</v>
      </c>
      <c r="E415" s="53" t="s">
        <v>5198</v>
      </c>
      <c r="F415" s="40" t="s">
        <v>14829</v>
      </c>
      <c r="G415" s="55"/>
      <c r="H415" s="55"/>
      <c r="I415" s="55"/>
      <c r="J415" s="119"/>
      <c r="K415" s="116" t="s">
        <v>5199</v>
      </c>
      <c r="L415" s="55"/>
      <c r="M415" s="55"/>
      <c r="N415" s="55"/>
      <c r="O415" s="55"/>
      <c r="P415" s="55"/>
      <c r="Q415" s="8"/>
      <c r="R415" s="8"/>
      <c r="S415" s="8"/>
      <c r="T415" s="8"/>
      <c r="U415" s="8"/>
      <c r="V415" s="8"/>
      <c r="W415" s="8"/>
      <c r="X415" s="8"/>
      <c r="Y415" s="56"/>
      <c r="Z415" s="56"/>
      <c r="AA415" s="56"/>
      <c r="AB415" s="56"/>
      <c r="AC415" s="56"/>
      <c r="AD415" s="56"/>
    </row>
    <row r="416" ht="26.25" customHeight="1">
      <c r="A416" s="40">
        <v>415.0</v>
      </c>
      <c r="B416" s="55"/>
      <c r="C416" s="49" t="s">
        <v>5200</v>
      </c>
      <c r="D416" s="53">
        <v>8.1290648086E10</v>
      </c>
      <c r="E416" s="53"/>
      <c r="F416" s="40" t="s">
        <v>14829</v>
      </c>
      <c r="G416" s="55"/>
      <c r="H416" s="55"/>
      <c r="I416" s="55"/>
      <c r="J416" s="119"/>
      <c r="K416" s="116" t="s">
        <v>14872</v>
      </c>
      <c r="L416" s="55"/>
      <c r="M416" s="55"/>
      <c r="N416" s="55"/>
      <c r="O416" s="55"/>
      <c r="P416" s="55"/>
      <c r="Q416" s="8"/>
      <c r="R416" s="8"/>
      <c r="S416" s="8"/>
      <c r="T416" s="8"/>
      <c r="U416" s="8"/>
      <c r="V416" s="8"/>
      <c r="W416" s="8"/>
      <c r="X416" s="8"/>
      <c r="Y416" s="56"/>
      <c r="Z416" s="56"/>
      <c r="AA416" s="56"/>
      <c r="AB416" s="56"/>
      <c r="AC416" s="56"/>
      <c r="AD416" s="56"/>
    </row>
    <row r="417" ht="26.25" customHeight="1">
      <c r="A417" s="40">
        <v>416.0</v>
      </c>
      <c r="B417" s="55"/>
      <c r="C417" s="49" t="s">
        <v>5204</v>
      </c>
      <c r="D417" s="53">
        <v>8.7771378121E10</v>
      </c>
      <c r="E417" s="53"/>
      <c r="F417" s="40" t="s">
        <v>14829</v>
      </c>
      <c r="G417" s="55"/>
      <c r="H417" s="55"/>
      <c r="I417" s="55"/>
      <c r="J417" s="119"/>
      <c r="K417" s="116" t="s">
        <v>5207</v>
      </c>
      <c r="L417" s="55"/>
      <c r="M417" s="55"/>
      <c r="N417" s="55"/>
      <c r="O417" s="55"/>
      <c r="P417" s="55"/>
      <c r="Q417" s="8"/>
      <c r="R417" s="8"/>
      <c r="S417" s="8"/>
      <c r="T417" s="8"/>
      <c r="U417" s="8"/>
      <c r="V417" s="8"/>
      <c r="W417" s="8"/>
      <c r="X417" s="8"/>
      <c r="Y417" s="56"/>
      <c r="Z417" s="56"/>
      <c r="AA417" s="56"/>
      <c r="AB417" s="56"/>
      <c r="AC417" s="56"/>
      <c r="AD417" s="56"/>
    </row>
    <row r="418" ht="26.25" customHeight="1">
      <c r="A418" s="40">
        <v>417.0</v>
      </c>
      <c r="B418" s="55"/>
      <c r="C418" s="49" t="s">
        <v>5208</v>
      </c>
      <c r="D418" s="53" t="s">
        <v>5212</v>
      </c>
      <c r="E418" s="53"/>
      <c r="F418" s="40" t="s">
        <v>14829</v>
      </c>
      <c r="G418" s="55"/>
      <c r="H418" s="55"/>
      <c r="I418" s="55"/>
      <c r="J418" s="119"/>
      <c r="K418" s="116" t="s">
        <v>5214</v>
      </c>
      <c r="L418" s="55"/>
      <c r="M418" s="55"/>
      <c r="N418" s="55"/>
      <c r="O418" s="55"/>
      <c r="P418" s="55"/>
      <c r="Q418" s="8"/>
      <c r="R418" s="8"/>
      <c r="S418" s="8"/>
      <c r="T418" s="8"/>
      <c r="U418" s="8"/>
      <c r="V418" s="8"/>
      <c r="W418" s="8"/>
      <c r="X418" s="8"/>
      <c r="Y418" s="56"/>
      <c r="Z418" s="56"/>
      <c r="AA418" s="56"/>
      <c r="AB418" s="56"/>
      <c r="AC418" s="56"/>
      <c r="AD418" s="56"/>
    </row>
    <row r="419" ht="26.25" customHeight="1">
      <c r="A419" s="40">
        <v>418.0</v>
      </c>
      <c r="B419" s="55"/>
      <c r="C419" s="49" t="s">
        <v>5222</v>
      </c>
      <c r="D419" s="53">
        <v>8.2298410023E10</v>
      </c>
      <c r="E419" s="53"/>
      <c r="F419" s="40" t="s">
        <v>14829</v>
      </c>
      <c r="G419" s="55"/>
      <c r="H419" s="55"/>
      <c r="I419" s="55"/>
      <c r="J419" s="119"/>
      <c r="K419" s="116" t="s">
        <v>5228</v>
      </c>
      <c r="L419" s="55"/>
      <c r="M419" s="55"/>
      <c r="N419" s="55"/>
      <c r="O419" s="55"/>
      <c r="P419" s="55"/>
      <c r="Q419" s="8"/>
      <c r="R419" s="8"/>
      <c r="S419" s="8"/>
      <c r="T419" s="8"/>
      <c r="U419" s="8"/>
      <c r="V419" s="8"/>
      <c r="W419" s="8"/>
      <c r="X419" s="8"/>
      <c r="Y419" s="56"/>
      <c r="Z419" s="56"/>
      <c r="AA419" s="56"/>
      <c r="AB419" s="56"/>
      <c r="AC419" s="56"/>
      <c r="AD419" s="56"/>
    </row>
    <row r="420" ht="26.25" customHeight="1">
      <c r="A420" s="40">
        <v>419.0</v>
      </c>
      <c r="B420" s="55"/>
      <c r="C420" s="49" t="s">
        <v>5260</v>
      </c>
      <c r="D420" s="53">
        <v>8.2281977071E10</v>
      </c>
      <c r="E420" s="53">
        <v>8.5213693654E10</v>
      </c>
      <c r="F420" s="40" t="s">
        <v>14829</v>
      </c>
      <c r="G420" s="55"/>
      <c r="H420" s="55"/>
      <c r="I420" s="55"/>
      <c r="J420" s="119"/>
      <c r="K420" s="116" t="s">
        <v>5264</v>
      </c>
      <c r="L420" s="55"/>
      <c r="M420" s="55"/>
      <c r="N420" s="55"/>
      <c r="O420" s="55"/>
      <c r="P420" s="55"/>
      <c r="Q420" s="8"/>
      <c r="R420" s="8"/>
      <c r="S420" s="8"/>
      <c r="T420" s="8"/>
      <c r="U420" s="8"/>
      <c r="V420" s="8"/>
      <c r="W420" s="8"/>
      <c r="X420" s="8"/>
      <c r="Y420" s="56"/>
      <c r="Z420" s="56"/>
      <c r="AA420" s="56"/>
      <c r="AB420" s="56"/>
      <c r="AC420" s="56"/>
      <c r="AD420" s="56"/>
    </row>
    <row r="421" ht="26.25" customHeight="1">
      <c r="A421" s="40">
        <v>420.0</v>
      </c>
      <c r="B421" s="55"/>
      <c r="C421" s="49" t="s">
        <v>5295</v>
      </c>
      <c r="D421" s="53">
        <v>8.1323949167E10</v>
      </c>
      <c r="E421" s="53"/>
      <c r="F421" s="40" t="s">
        <v>14829</v>
      </c>
      <c r="G421" s="55"/>
      <c r="H421" s="55"/>
      <c r="I421" s="55"/>
      <c r="J421" s="119"/>
      <c r="K421" s="116" t="s">
        <v>5299</v>
      </c>
      <c r="L421" s="55"/>
      <c r="M421" s="55"/>
      <c r="N421" s="55"/>
      <c r="O421" s="55"/>
      <c r="P421" s="55"/>
      <c r="Q421" s="8"/>
      <c r="R421" s="8"/>
      <c r="S421" s="8"/>
      <c r="T421" s="8"/>
      <c r="U421" s="8"/>
      <c r="V421" s="8"/>
      <c r="W421" s="8"/>
      <c r="X421" s="8"/>
      <c r="Y421" s="56"/>
      <c r="Z421" s="56"/>
      <c r="AA421" s="56"/>
      <c r="AB421" s="56"/>
      <c r="AC421" s="56"/>
      <c r="AD421" s="56"/>
    </row>
    <row r="422" ht="26.25" customHeight="1">
      <c r="A422" s="40">
        <v>421.0</v>
      </c>
      <c r="B422" s="55"/>
      <c r="C422" s="49" t="s">
        <v>5300</v>
      </c>
      <c r="D422" s="53">
        <v>8.5784690034E10</v>
      </c>
      <c r="E422" s="53"/>
      <c r="F422" s="40" t="s">
        <v>14829</v>
      </c>
      <c r="G422" s="55"/>
      <c r="H422" s="55"/>
      <c r="I422" s="55"/>
      <c r="J422" s="119"/>
      <c r="K422" s="116" t="s">
        <v>14873</v>
      </c>
      <c r="L422" s="55"/>
      <c r="M422" s="55"/>
      <c r="N422" s="55"/>
      <c r="O422" s="55"/>
      <c r="P422" s="55"/>
      <c r="Q422" s="8"/>
      <c r="R422" s="8"/>
      <c r="S422" s="8"/>
      <c r="T422" s="8"/>
      <c r="U422" s="8"/>
      <c r="V422" s="8"/>
      <c r="W422" s="8"/>
      <c r="X422" s="8"/>
      <c r="Y422" s="56"/>
      <c r="Z422" s="56"/>
      <c r="AA422" s="56"/>
      <c r="AB422" s="56"/>
      <c r="AC422" s="56"/>
      <c r="AD422" s="56"/>
    </row>
    <row r="423" ht="26.25" customHeight="1">
      <c r="A423" s="40">
        <v>422.0</v>
      </c>
      <c r="B423" s="55"/>
      <c r="C423" s="49" t="s">
        <v>5312</v>
      </c>
      <c r="D423" s="144">
        <v>8.569236117E10</v>
      </c>
      <c r="E423" s="116" t="s">
        <v>5316</v>
      </c>
      <c r="F423" s="40" t="s">
        <v>14829</v>
      </c>
      <c r="G423" s="55"/>
      <c r="H423" s="55"/>
      <c r="I423" s="55"/>
      <c r="J423" s="119"/>
      <c r="K423" s="116" t="s">
        <v>5318</v>
      </c>
      <c r="L423" s="55"/>
      <c r="M423" s="55"/>
      <c r="N423" s="55"/>
      <c r="O423" s="55"/>
      <c r="P423" s="55"/>
      <c r="Q423" s="8"/>
      <c r="R423" s="8"/>
      <c r="S423" s="8"/>
      <c r="T423" s="8"/>
      <c r="U423" s="8"/>
      <c r="V423" s="8"/>
      <c r="W423" s="8"/>
      <c r="X423" s="8"/>
      <c r="Y423" s="56"/>
      <c r="Z423" s="56"/>
      <c r="AA423" s="56"/>
      <c r="AB423" s="56"/>
      <c r="AC423" s="56"/>
      <c r="AD423" s="56"/>
    </row>
    <row r="424" ht="26.25" customHeight="1">
      <c r="A424" s="40">
        <v>423.0</v>
      </c>
      <c r="B424" s="55"/>
      <c r="C424" s="49" t="s">
        <v>5319</v>
      </c>
      <c r="D424" s="53" t="s">
        <v>5322</v>
      </c>
      <c r="E424" s="53"/>
      <c r="F424" s="40" t="s">
        <v>14829</v>
      </c>
      <c r="G424" s="55"/>
      <c r="H424" s="55"/>
      <c r="I424" s="55"/>
      <c r="J424" s="119"/>
      <c r="K424" s="116" t="s">
        <v>5324</v>
      </c>
      <c r="L424" s="55"/>
      <c r="M424" s="55"/>
      <c r="N424" s="55"/>
      <c r="O424" s="55"/>
      <c r="P424" s="55"/>
      <c r="Q424" s="8"/>
      <c r="R424" s="8"/>
      <c r="S424" s="8"/>
      <c r="T424" s="8"/>
      <c r="U424" s="8"/>
      <c r="V424" s="8"/>
      <c r="W424" s="8"/>
      <c r="X424" s="8"/>
      <c r="Y424" s="56"/>
      <c r="Z424" s="56"/>
      <c r="AA424" s="56"/>
      <c r="AB424" s="56"/>
      <c r="AC424" s="56"/>
      <c r="AD424" s="56"/>
    </row>
    <row r="425" ht="26.25" customHeight="1">
      <c r="A425" s="40">
        <v>424.0</v>
      </c>
      <c r="B425" s="55"/>
      <c r="C425" s="49" t="s">
        <v>5325</v>
      </c>
      <c r="D425" s="53">
        <v>8.56387492E9</v>
      </c>
      <c r="E425" s="53"/>
      <c r="F425" s="40" t="s">
        <v>14829</v>
      </c>
      <c r="G425" s="55"/>
      <c r="H425" s="55"/>
      <c r="I425" s="55"/>
      <c r="J425" s="119"/>
      <c r="K425" s="116" t="s">
        <v>5328</v>
      </c>
      <c r="L425" s="55"/>
      <c r="M425" s="55"/>
      <c r="N425" s="55"/>
      <c r="O425" s="55"/>
      <c r="P425" s="55"/>
      <c r="Q425" s="8"/>
      <c r="R425" s="8"/>
      <c r="S425" s="8"/>
      <c r="T425" s="8"/>
      <c r="U425" s="8"/>
      <c r="V425" s="8"/>
      <c r="W425" s="8"/>
      <c r="X425" s="8"/>
      <c r="Y425" s="56"/>
      <c r="Z425" s="56"/>
      <c r="AA425" s="56"/>
      <c r="AB425" s="56"/>
      <c r="AC425" s="56"/>
      <c r="AD425" s="56"/>
    </row>
    <row r="426" ht="26.25" customHeight="1">
      <c r="A426" s="40">
        <v>425.0</v>
      </c>
      <c r="B426" s="55"/>
      <c r="C426" s="49" t="s">
        <v>5334</v>
      </c>
      <c r="D426" s="53" t="s">
        <v>5338</v>
      </c>
      <c r="E426" s="53" t="s">
        <v>5339</v>
      </c>
      <c r="F426" s="40" t="s">
        <v>14829</v>
      </c>
      <c r="G426" s="55"/>
      <c r="H426" s="55"/>
      <c r="I426" s="55"/>
      <c r="J426" s="119"/>
      <c r="K426" s="116" t="s">
        <v>2876</v>
      </c>
      <c r="L426" s="55"/>
      <c r="M426" s="55"/>
      <c r="N426" s="55"/>
      <c r="O426" s="55"/>
      <c r="P426" s="55"/>
      <c r="Q426" s="8"/>
      <c r="R426" s="8"/>
      <c r="S426" s="8"/>
      <c r="T426" s="8"/>
      <c r="U426" s="8"/>
      <c r="V426" s="8"/>
      <c r="W426" s="8"/>
      <c r="X426" s="8"/>
      <c r="Y426" s="56"/>
      <c r="Z426" s="56"/>
      <c r="AA426" s="56"/>
      <c r="AB426" s="56"/>
      <c r="AC426" s="56"/>
      <c r="AD426" s="56"/>
    </row>
    <row r="427" ht="26.25" customHeight="1">
      <c r="A427" s="40">
        <v>426.0</v>
      </c>
      <c r="B427" s="55"/>
      <c r="C427" s="49" t="s">
        <v>5353</v>
      </c>
      <c r="D427" s="53">
        <v>8.1288504539E10</v>
      </c>
      <c r="E427" s="53"/>
      <c r="F427" s="40" t="s">
        <v>14829</v>
      </c>
      <c r="G427" s="55"/>
      <c r="H427" s="55"/>
      <c r="I427" s="55"/>
      <c r="J427" s="119"/>
      <c r="K427" s="116" t="s">
        <v>14874</v>
      </c>
      <c r="L427" s="55"/>
      <c r="M427" s="55"/>
      <c r="N427" s="55"/>
      <c r="O427" s="55"/>
      <c r="P427" s="55"/>
      <c r="Q427" s="8"/>
      <c r="R427" s="8"/>
      <c r="S427" s="8"/>
      <c r="T427" s="8"/>
      <c r="U427" s="8"/>
      <c r="V427" s="8"/>
      <c r="W427" s="8"/>
      <c r="X427" s="8"/>
      <c r="Y427" s="56"/>
      <c r="Z427" s="56"/>
      <c r="AA427" s="56"/>
      <c r="AB427" s="56"/>
      <c r="AC427" s="56"/>
      <c r="AD427" s="56"/>
    </row>
    <row r="428" ht="26.25" customHeight="1">
      <c r="A428" s="40">
        <v>427.0</v>
      </c>
      <c r="B428" s="55"/>
      <c r="C428" s="49" t="s">
        <v>5357</v>
      </c>
      <c r="D428" s="53">
        <v>8.2319814621E10</v>
      </c>
      <c r="E428" s="53"/>
      <c r="F428" s="40" t="s">
        <v>14829</v>
      </c>
      <c r="G428" s="55"/>
      <c r="H428" s="55"/>
      <c r="I428" s="55"/>
      <c r="J428" s="119"/>
      <c r="K428" s="116" t="s">
        <v>2876</v>
      </c>
      <c r="L428" s="55"/>
      <c r="M428" s="55"/>
      <c r="N428" s="55"/>
      <c r="O428" s="55"/>
      <c r="P428" s="55"/>
      <c r="Q428" s="8"/>
      <c r="R428" s="8"/>
      <c r="S428" s="8"/>
      <c r="T428" s="8"/>
      <c r="U428" s="8"/>
      <c r="V428" s="8"/>
      <c r="W428" s="8"/>
      <c r="X428" s="8"/>
      <c r="Y428" s="56"/>
      <c r="Z428" s="56"/>
      <c r="AA428" s="56"/>
      <c r="AB428" s="56"/>
      <c r="AC428" s="56"/>
      <c r="AD428" s="56"/>
    </row>
    <row r="429" ht="26.25" customHeight="1">
      <c r="A429" s="40">
        <v>428.0</v>
      </c>
      <c r="B429" s="55"/>
      <c r="C429" s="49" t="s">
        <v>5362</v>
      </c>
      <c r="D429" s="53">
        <v>8.5268483299E10</v>
      </c>
      <c r="E429" s="53"/>
      <c r="F429" s="40" t="s">
        <v>14829</v>
      </c>
      <c r="G429" s="55"/>
      <c r="H429" s="55"/>
      <c r="I429" s="55"/>
      <c r="J429" s="119"/>
      <c r="K429" s="116" t="s">
        <v>5366</v>
      </c>
      <c r="L429" s="55"/>
      <c r="M429" s="55"/>
      <c r="N429" s="55"/>
      <c r="O429" s="55"/>
      <c r="P429" s="55"/>
      <c r="Q429" s="8"/>
      <c r="R429" s="8"/>
      <c r="S429" s="8"/>
      <c r="T429" s="8"/>
      <c r="U429" s="8"/>
      <c r="V429" s="8"/>
      <c r="W429" s="8"/>
      <c r="X429" s="8"/>
      <c r="Y429" s="56"/>
      <c r="Z429" s="56"/>
      <c r="AA429" s="56"/>
      <c r="AB429" s="56"/>
      <c r="AC429" s="56"/>
      <c r="AD429" s="56"/>
    </row>
    <row r="430" ht="26.25" customHeight="1">
      <c r="A430" s="40">
        <v>429.0</v>
      </c>
      <c r="B430" s="55"/>
      <c r="C430" s="49" t="s">
        <v>5367</v>
      </c>
      <c r="D430" s="53">
        <v>8.1903774458E10</v>
      </c>
      <c r="E430" s="53"/>
      <c r="F430" s="40" t="s">
        <v>14829</v>
      </c>
      <c r="G430" s="55"/>
      <c r="H430" s="55"/>
      <c r="I430" s="55"/>
      <c r="J430" s="119"/>
      <c r="K430" s="116" t="s">
        <v>5370</v>
      </c>
      <c r="L430" s="55"/>
      <c r="M430" s="55"/>
      <c r="N430" s="55"/>
      <c r="O430" s="55"/>
      <c r="P430" s="55"/>
      <c r="Q430" s="8"/>
      <c r="R430" s="8"/>
      <c r="S430" s="8"/>
      <c r="T430" s="8"/>
      <c r="U430" s="8"/>
      <c r="V430" s="8"/>
      <c r="W430" s="8"/>
      <c r="X430" s="8"/>
      <c r="Y430" s="56"/>
      <c r="Z430" s="56"/>
      <c r="AA430" s="56"/>
      <c r="AB430" s="56"/>
      <c r="AC430" s="56"/>
      <c r="AD430" s="56"/>
    </row>
    <row r="431" ht="26.25" customHeight="1">
      <c r="A431" s="40">
        <v>430.0</v>
      </c>
      <c r="B431" s="55"/>
      <c r="C431" s="49" t="s">
        <v>5371</v>
      </c>
      <c r="D431" s="53">
        <v>8.3812554785E10</v>
      </c>
      <c r="E431" s="53"/>
      <c r="F431" s="40" t="s">
        <v>14829</v>
      </c>
      <c r="G431" s="55"/>
      <c r="H431" s="55"/>
      <c r="I431" s="55"/>
      <c r="J431" s="119"/>
      <c r="K431" s="116" t="s">
        <v>2876</v>
      </c>
      <c r="L431" s="55"/>
      <c r="M431" s="55"/>
      <c r="N431" s="55"/>
      <c r="O431" s="55"/>
      <c r="P431" s="55"/>
      <c r="Q431" s="8"/>
      <c r="R431" s="8"/>
      <c r="S431" s="8"/>
      <c r="T431" s="8"/>
      <c r="U431" s="8"/>
      <c r="V431" s="8"/>
      <c r="W431" s="8"/>
      <c r="X431" s="8"/>
      <c r="Y431" s="56"/>
      <c r="Z431" s="56"/>
      <c r="AA431" s="56"/>
      <c r="AB431" s="56"/>
      <c r="AC431" s="56"/>
      <c r="AD431" s="56"/>
    </row>
    <row r="432" ht="26.25" customHeight="1">
      <c r="A432" s="40">
        <v>431.0</v>
      </c>
      <c r="B432" s="55"/>
      <c r="C432" s="49" t="s">
        <v>5377</v>
      </c>
      <c r="D432" s="53">
        <v>8.1353366599E10</v>
      </c>
      <c r="E432" s="53"/>
      <c r="F432" s="40" t="s">
        <v>14829</v>
      </c>
      <c r="G432" s="55"/>
      <c r="H432" s="55"/>
      <c r="I432" s="55"/>
      <c r="J432" s="119"/>
      <c r="K432" s="116" t="s">
        <v>5380</v>
      </c>
      <c r="L432" s="55"/>
      <c r="M432" s="55"/>
      <c r="N432" s="55"/>
      <c r="O432" s="55"/>
      <c r="P432" s="55"/>
      <c r="Q432" s="8"/>
      <c r="R432" s="8"/>
      <c r="S432" s="8"/>
      <c r="T432" s="8"/>
      <c r="U432" s="8"/>
      <c r="V432" s="8"/>
      <c r="W432" s="8"/>
      <c r="X432" s="8"/>
      <c r="Y432" s="56"/>
      <c r="Z432" s="56"/>
      <c r="AA432" s="56"/>
      <c r="AB432" s="56"/>
      <c r="AC432" s="56"/>
      <c r="AD432" s="56"/>
    </row>
    <row r="433" ht="26.25" customHeight="1">
      <c r="A433" s="40">
        <v>432.0</v>
      </c>
      <c r="B433" s="55"/>
      <c r="C433" s="49" t="s">
        <v>5381</v>
      </c>
      <c r="D433" s="144">
        <v>8.5716156893E10</v>
      </c>
      <c r="E433" s="116" t="s">
        <v>5383</v>
      </c>
      <c r="F433" s="40" t="s">
        <v>14829</v>
      </c>
      <c r="G433" s="55"/>
      <c r="H433" s="55"/>
      <c r="I433" s="55"/>
      <c r="J433" s="119"/>
      <c r="K433" s="116" t="s">
        <v>2876</v>
      </c>
      <c r="L433" s="55"/>
      <c r="M433" s="55"/>
      <c r="N433" s="55"/>
      <c r="O433" s="55"/>
      <c r="P433" s="55"/>
      <c r="Q433" s="8"/>
      <c r="R433" s="8"/>
      <c r="S433" s="8"/>
      <c r="T433" s="8"/>
      <c r="U433" s="8"/>
      <c r="V433" s="8"/>
      <c r="W433" s="8"/>
      <c r="X433" s="8"/>
      <c r="Y433" s="56"/>
      <c r="Z433" s="56"/>
      <c r="AA433" s="56"/>
      <c r="AB433" s="56"/>
      <c r="AC433" s="56"/>
      <c r="AD433" s="56"/>
    </row>
    <row r="434" ht="26.25" customHeight="1">
      <c r="A434" s="40">
        <v>433.0</v>
      </c>
      <c r="B434" s="55"/>
      <c r="C434" s="49" t="s">
        <v>5384</v>
      </c>
      <c r="D434" s="53">
        <v>8.236707077E10</v>
      </c>
      <c r="E434" s="53"/>
      <c r="F434" s="40" t="s">
        <v>14829</v>
      </c>
      <c r="G434" s="55"/>
      <c r="H434" s="55"/>
      <c r="I434" s="55"/>
      <c r="J434" s="119"/>
      <c r="K434" s="116" t="s">
        <v>2876</v>
      </c>
      <c r="L434" s="55"/>
      <c r="M434" s="55"/>
      <c r="N434" s="55"/>
      <c r="O434" s="55"/>
      <c r="P434" s="55"/>
      <c r="Q434" s="8"/>
      <c r="R434" s="8"/>
      <c r="S434" s="8"/>
      <c r="T434" s="8"/>
      <c r="U434" s="8"/>
      <c r="V434" s="8"/>
      <c r="W434" s="8"/>
      <c r="X434" s="8"/>
      <c r="Y434" s="56"/>
      <c r="Z434" s="56"/>
      <c r="AA434" s="56"/>
      <c r="AB434" s="56"/>
      <c r="AC434" s="56"/>
      <c r="AD434" s="56"/>
    </row>
    <row r="435" ht="26.25" customHeight="1">
      <c r="A435" s="40">
        <v>434.0</v>
      </c>
      <c r="B435" s="55"/>
      <c r="C435" s="49" t="s">
        <v>5389</v>
      </c>
      <c r="D435" s="53">
        <v>8.1804121565E10</v>
      </c>
      <c r="E435" s="53"/>
      <c r="F435" s="40" t="s">
        <v>14829</v>
      </c>
      <c r="G435" s="55"/>
      <c r="H435" s="55"/>
      <c r="I435" s="55"/>
      <c r="J435" s="119"/>
      <c r="K435" s="116" t="s">
        <v>5392</v>
      </c>
      <c r="L435" s="55"/>
      <c r="M435" s="55"/>
      <c r="N435" s="55"/>
      <c r="O435" s="55"/>
      <c r="P435" s="55"/>
      <c r="Q435" s="8"/>
      <c r="R435" s="8"/>
      <c r="S435" s="8"/>
      <c r="T435" s="8"/>
      <c r="U435" s="8"/>
      <c r="V435" s="8"/>
      <c r="W435" s="8"/>
      <c r="X435" s="8"/>
      <c r="Y435" s="56"/>
      <c r="Z435" s="56"/>
      <c r="AA435" s="56"/>
      <c r="AB435" s="56"/>
      <c r="AC435" s="56"/>
      <c r="AD435" s="56"/>
    </row>
    <row r="436" ht="26.25" customHeight="1">
      <c r="A436" s="40">
        <v>435.0</v>
      </c>
      <c r="B436" s="55"/>
      <c r="C436" s="49" t="s">
        <v>5395</v>
      </c>
      <c r="D436" s="53">
        <v>8.7739482441E10</v>
      </c>
      <c r="E436" s="53" t="s">
        <v>5397</v>
      </c>
      <c r="F436" s="40" t="s">
        <v>14829</v>
      </c>
      <c r="G436" s="55"/>
      <c r="H436" s="55"/>
      <c r="I436" s="55"/>
      <c r="J436" s="119"/>
      <c r="K436" s="116" t="s">
        <v>5399</v>
      </c>
      <c r="L436" s="55"/>
      <c r="M436" s="55"/>
      <c r="N436" s="55"/>
      <c r="O436" s="55"/>
      <c r="P436" s="55"/>
      <c r="Q436" s="8"/>
      <c r="R436" s="8"/>
      <c r="S436" s="8"/>
      <c r="T436" s="8"/>
      <c r="U436" s="8"/>
      <c r="V436" s="8"/>
      <c r="W436" s="8"/>
      <c r="X436" s="8"/>
      <c r="Y436" s="56"/>
      <c r="Z436" s="56"/>
      <c r="AA436" s="56"/>
      <c r="AB436" s="56"/>
      <c r="AC436" s="56"/>
      <c r="AD436" s="56"/>
    </row>
    <row r="437" ht="26.25" customHeight="1">
      <c r="A437" s="40">
        <v>436.0</v>
      </c>
      <c r="B437" s="55"/>
      <c r="C437" s="49" t="s">
        <v>5400</v>
      </c>
      <c r="D437" s="144">
        <v>8.5648683663E10</v>
      </c>
      <c r="E437" s="116" t="s">
        <v>5404</v>
      </c>
      <c r="F437" s="40" t="s">
        <v>14829</v>
      </c>
      <c r="G437" s="55"/>
      <c r="H437" s="55"/>
      <c r="I437" s="55"/>
      <c r="J437" s="119"/>
      <c r="K437" s="116" t="s">
        <v>2876</v>
      </c>
      <c r="L437" s="55"/>
      <c r="M437" s="55"/>
      <c r="N437" s="55"/>
      <c r="O437" s="55"/>
      <c r="P437" s="55"/>
      <c r="Q437" s="8"/>
      <c r="R437" s="8"/>
      <c r="S437" s="8"/>
      <c r="T437" s="8"/>
      <c r="U437" s="8"/>
      <c r="V437" s="8"/>
      <c r="W437" s="8"/>
      <c r="X437" s="8"/>
      <c r="Y437" s="56"/>
      <c r="Z437" s="56"/>
      <c r="AA437" s="56"/>
      <c r="AB437" s="56"/>
      <c r="AC437" s="56"/>
      <c r="AD437" s="56"/>
    </row>
    <row r="438" ht="26.25" customHeight="1">
      <c r="A438" s="40">
        <v>437.0</v>
      </c>
      <c r="B438" s="55"/>
      <c r="C438" s="49" t="s">
        <v>5406</v>
      </c>
      <c r="D438" s="53">
        <v>8.1210124563E10</v>
      </c>
      <c r="E438" s="53" t="s">
        <v>5408</v>
      </c>
      <c r="F438" s="40" t="s">
        <v>14829</v>
      </c>
      <c r="G438" s="55"/>
      <c r="H438" s="55"/>
      <c r="I438" s="55"/>
      <c r="J438" s="119"/>
      <c r="K438" s="116" t="s">
        <v>5410</v>
      </c>
      <c r="L438" s="55"/>
      <c r="M438" s="55"/>
      <c r="N438" s="55"/>
      <c r="O438" s="55"/>
      <c r="P438" s="55"/>
      <c r="Q438" s="8"/>
      <c r="R438" s="8"/>
      <c r="S438" s="8"/>
      <c r="T438" s="8"/>
      <c r="U438" s="8"/>
      <c r="V438" s="8"/>
      <c r="W438" s="8"/>
      <c r="X438" s="8"/>
      <c r="Y438" s="56"/>
      <c r="Z438" s="56"/>
      <c r="AA438" s="56"/>
      <c r="AB438" s="56"/>
      <c r="AC438" s="56"/>
      <c r="AD438" s="56"/>
    </row>
    <row r="439" ht="26.25" customHeight="1">
      <c r="A439" s="40">
        <v>438.0</v>
      </c>
      <c r="B439" s="55"/>
      <c r="C439" s="49" t="s">
        <v>5411</v>
      </c>
      <c r="D439" s="53">
        <v>8.773813326E10</v>
      </c>
      <c r="E439" s="53"/>
      <c r="F439" s="40" t="s">
        <v>14829</v>
      </c>
      <c r="G439" s="55"/>
      <c r="H439" s="55"/>
      <c r="I439" s="55"/>
      <c r="J439" s="119"/>
      <c r="K439" s="116" t="s">
        <v>5414</v>
      </c>
      <c r="L439" s="55"/>
      <c r="M439" s="55"/>
      <c r="N439" s="55"/>
      <c r="O439" s="55"/>
      <c r="P439" s="55"/>
      <c r="Q439" s="8"/>
      <c r="R439" s="8"/>
      <c r="S439" s="8"/>
      <c r="T439" s="8"/>
      <c r="U439" s="8"/>
      <c r="V439" s="8"/>
      <c r="W439" s="8"/>
      <c r="X439" s="8"/>
      <c r="Y439" s="56"/>
      <c r="Z439" s="56"/>
      <c r="AA439" s="56"/>
      <c r="AB439" s="56"/>
      <c r="AC439" s="56"/>
      <c r="AD439" s="56"/>
    </row>
    <row r="440" ht="26.25" customHeight="1">
      <c r="A440" s="40">
        <v>439.0</v>
      </c>
      <c r="B440" s="55"/>
      <c r="C440" s="49" t="s">
        <v>5415</v>
      </c>
      <c r="D440" s="53">
        <v>8.2359023397E10</v>
      </c>
      <c r="E440" s="53"/>
      <c r="F440" s="40" t="s">
        <v>14829</v>
      </c>
      <c r="G440" s="55"/>
      <c r="H440" s="55"/>
      <c r="I440" s="55"/>
      <c r="J440" s="119"/>
      <c r="K440" s="116" t="s">
        <v>14875</v>
      </c>
      <c r="L440" s="55"/>
      <c r="M440" s="55"/>
      <c r="N440" s="55"/>
      <c r="O440" s="55"/>
      <c r="P440" s="55"/>
      <c r="Q440" s="8"/>
      <c r="R440" s="8"/>
      <c r="S440" s="8"/>
      <c r="T440" s="8"/>
      <c r="U440" s="8"/>
      <c r="V440" s="8"/>
      <c r="W440" s="8"/>
      <c r="X440" s="8"/>
      <c r="Y440" s="56"/>
      <c r="Z440" s="56"/>
      <c r="AA440" s="56"/>
      <c r="AB440" s="56"/>
      <c r="AC440" s="56"/>
      <c r="AD440" s="56"/>
    </row>
    <row r="441" ht="26.25" customHeight="1">
      <c r="A441" s="40">
        <v>440.0</v>
      </c>
      <c r="B441" s="55"/>
      <c r="C441" s="49" t="s">
        <v>5420</v>
      </c>
      <c r="D441" s="53">
        <v>8.122283049E10</v>
      </c>
      <c r="E441" s="53"/>
      <c r="F441" s="40" t="s">
        <v>14829</v>
      </c>
      <c r="G441" s="55"/>
      <c r="H441" s="55"/>
      <c r="I441" s="55"/>
      <c r="J441" s="119"/>
      <c r="K441" s="116" t="s">
        <v>5424</v>
      </c>
      <c r="L441" s="55"/>
      <c r="M441" s="55"/>
      <c r="N441" s="55"/>
      <c r="O441" s="55"/>
      <c r="P441" s="55"/>
      <c r="Q441" s="8"/>
      <c r="R441" s="8"/>
      <c r="S441" s="8"/>
      <c r="T441" s="8"/>
      <c r="U441" s="8"/>
      <c r="V441" s="8"/>
      <c r="W441" s="8"/>
      <c r="X441" s="8"/>
      <c r="Y441" s="56"/>
      <c r="Z441" s="56"/>
      <c r="AA441" s="56"/>
      <c r="AB441" s="56"/>
      <c r="AC441" s="56"/>
      <c r="AD441" s="56"/>
    </row>
    <row r="442" ht="26.25" customHeight="1">
      <c r="A442" s="40">
        <v>441.0</v>
      </c>
      <c r="B442" s="55"/>
      <c r="C442" s="49" t="s">
        <v>5434</v>
      </c>
      <c r="D442" s="53">
        <v>8.2127039991E10</v>
      </c>
      <c r="E442" s="53"/>
      <c r="F442" s="40" t="s">
        <v>14829</v>
      </c>
      <c r="G442" s="55"/>
      <c r="H442" s="55"/>
      <c r="I442" s="55"/>
      <c r="J442" s="119"/>
      <c r="K442" s="116" t="s">
        <v>2876</v>
      </c>
      <c r="L442" s="55"/>
      <c r="M442" s="55"/>
      <c r="N442" s="55"/>
      <c r="O442" s="55"/>
      <c r="P442" s="55"/>
      <c r="Q442" s="8"/>
      <c r="R442" s="8"/>
      <c r="S442" s="8"/>
      <c r="T442" s="8"/>
      <c r="U442" s="8"/>
      <c r="V442" s="8"/>
      <c r="W442" s="8"/>
      <c r="X442" s="8"/>
      <c r="Y442" s="56"/>
      <c r="Z442" s="56"/>
      <c r="AA442" s="56"/>
      <c r="AB442" s="56"/>
      <c r="AC442" s="56"/>
      <c r="AD442" s="56"/>
    </row>
    <row r="443" ht="26.25" customHeight="1">
      <c r="A443" s="40">
        <v>442.0</v>
      </c>
      <c r="B443" s="55"/>
      <c r="C443" s="49" t="s">
        <v>5437</v>
      </c>
      <c r="D443" s="53">
        <v>8.5695513194E10</v>
      </c>
      <c r="E443" s="53" t="s">
        <v>5440</v>
      </c>
      <c r="F443" s="40" t="s">
        <v>14829</v>
      </c>
      <c r="G443" s="55"/>
      <c r="H443" s="55"/>
      <c r="I443" s="55"/>
      <c r="J443" s="119"/>
      <c r="K443" s="116" t="s">
        <v>5442</v>
      </c>
      <c r="L443" s="55"/>
      <c r="M443" s="55"/>
      <c r="N443" s="55"/>
      <c r="O443" s="55"/>
      <c r="P443" s="55"/>
      <c r="Q443" s="8"/>
      <c r="R443" s="8"/>
      <c r="S443" s="8"/>
      <c r="T443" s="8"/>
      <c r="U443" s="8"/>
      <c r="V443" s="8"/>
      <c r="W443" s="8"/>
      <c r="X443" s="8"/>
      <c r="Y443" s="56"/>
      <c r="Z443" s="56"/>
      <c r="AA443" s="56"/>
      <c r="AB443" s="56"/>
      <c r="AC443" s="56"/>
      <c r="AD443" s="56"/>
    </row>
    <row r="444" ht="26.25" customHeight="1">
      <c r="A444" s="40">
        <v>443.0</v>
      </c>
      <c r="B444" s="55"/>
      <c r="C444" s="49" t="s">
        <v>5450</v>
      </c>
      <c r="D444" s="53">
        <v>8.1932808939E10</v>
      </c>
      <c r="E444" s="53"/>
      <c r="F444" s="40" t="s">
        <v>14829</v>
      </c>
      <c r="G444" s="55"/>
      <c r="H444" s="55"/>
      <c r="I444" s="55"/>
      <c r="J444" s="119"/>
      <c r="K444" s="116" t="s">
        <v>5454</v>
      </c>
      <c r="L444" s="55"/>
      <c r="M444" s="55"/>
      <c r="N444" s="55"/>
      <c r="O444" s="55"/>
      <c r="P444" s="55"/>
      <c r="Q444" s="8"/>
      <c r="R444" s="8"/>
      <c r="S444" s="8"/>
      <c r="T444" s="8"/>
      <c r="U444" s="8"/>
      <c r="V444" s="8"/>
      <c r="W444" s="8"/>
      <c r="X444" s="8"/>
      <c r="Y444" s="56"/>
      <c r="Z444" s="56"/>
      <c r="AA444" s="56"/>
      <c r="AB444" s="56"/>
      <c r="AC444" s="56"/>
      <c r="AD444" s="56"/>
    </row>
    <row r="445" ht="26.25" customHeight="1">
      <c r="A445" s="40">
        <v>444.0</v>
      </c>
      <c r="B445" s="55"/>
      <c r="C445" s="49" t="s">
        <v>5458</v>
      </c>
      <c r="D445" s="53">
        <v>8.5237398349E10</v>
      </c>
      <c r="E445" s="53"/>
      <c r="F445" s="40" t="s">
        <v>14829</v>
      </c>
      <c r="G445" s="55"/>
      <c r="H445" s="55"/>
      <c r="I445" s="55"/>
      <c r="J445" s="119"/>
      <c r="K445" s="116" t="s">
        <v>14876</v>
      </c>
      <c r="L445" s="55"/>
      <c r="M445" s="55"/>
      <c r="N445" s="55"/>
      <c r="O445" s="55"/>
      <c r="P445" s="55"/>
      <c r="Q445" s="8"/>
      <c r="R445" s="8"/>
      <c r="S445" s="8"/>
      <c r="T445" s="8"/>
      <c r="U445" s="8"/>
      <c r="V445" s="8"/>
      <c r="W445" s="8"/>
      <c r="X445" s="8"/>
      <c r="Y445" s="56"/>
      <c r="Z445" s="56"/>
      <c r="AA445" s="56"/>
      <c r="AB445" s="56"/>
      <c r="AC445" s="56"/>
      <c r="AD445" s="56"/>
    </row>
    <row r="446" ht="26.25" customHeight="1">
      <c r="A446" s="40">
        <v>445.0</v>
      </c>
      <c r="B446" s="55"/>
      <c r="C446" s="49" t="s">
        <v>5463</v>
      </c>
      <c r="D446" s="53">
        <v>8.2391533322E10</v>
      </c>
      <c r="E446" s="53"/>
      <c r="F446" s="40" t="s">
        <v>14829</v>
      </c>
      <c r="G446" s="55"/>
      <c r="H446" s="55"/>
      <c r="I446" s="55"/>
      <c r="J446" s="119"/>
      <c r="K446" s="116" t="s">
        <v>5468</v>
      </c>
      <c r="L446" s="55"/>
      <c r="M446" s="55"/>
      <c r="N446" s="55"/>
      <c r="O446" s="55"/>
      <c r="P446" s="55"/>
      <c r="Q446" s="8"/>
      <c r="R446" s="8"/>
      <c r="S446" s="8"/>
      <c r="T446" s="8"/>
      <c r="U446" s="8"/>
      <c r="V446" s="8"/>
      <c r="W446" s="8"/>
      <c r="X446" s="8"/>
      <c r="Y446" s="56"/>
      <c r="Z446" s="56"/>
      <c r="AA446" s="56"/>
      <c r="AB446" s="56"/>
      <c r="AC446" s="56"/>
      <c r="AD446" s="56"/>
    </row>
    <row r="447" ht="26.25" customHeight="1">
      <c r="A447" s="40">
        <v>446.0</v>
      </c>
      <c r="B447" s="55"/>
      <c r="C447" s="49" t="s">
        <v>5478</v>
      </c>
      <c r="D447" s="53">
        <v>8.9601429993E10</v>
      </c>
      <c r="E447" s="53"/>
      <c r="F447" s="40" t="s">
        <v>14829</v>
      </c>
      <c r="G447" s="55"/>
      <c r="H447" s="55"/>
      <c r="I447" s="55"/>
      <c r="J447" s="119"/>
      <c r="K447" s="116" t="s">
        <v>2876</v>
      </c>
      <c r="L447" s="55"/>
      <c r="M447" s="55"/>
      <c r="N447" s="55"/>
      <c r="O447" s="55"/>
      <c r="P447" s="55"/>
      <c r="Q447" s="8"/>
      <c r="R447" s="8"/>
      <c r="S447" s="8"/>
      <c r="T447" s="8"/>
      <c r="U447" s="8"/>
      <c r="V447" s="8"/>
      <c r="W447" s="8"/>
      <c r="X447" s="8"/>
      <c r="Y447" s="56"/>
      <c r="Z447" s="56"/>
      <c r="AA447" s="56"/>
      <c r="AB447" s="56"/>
      <c r="AC447" s="56"/>
      <c r="AD447" s="56"/>
    </row>
    <row r="448" ht="26.25" customHeight="1">
      <c r="A448" s="40">
        <v>447.0</v>
      </c>
      <c r="B448" s="55"/>
      <c r="C448" s="49" t="s">
        <v>5493</v>
      </c>
      <c r="D448" s="53" t="s">
        <v>5495</v>
      </c>
      <c r="E448" s="53"/>
      <c r="F448" s="40" t="s">
        <v>14829</v>
      </c>
      <c r="G448" s="55"/>
      <c r="H448" s="55"/>
      <c r="I448" s="55"/>
      <c r="J448" s="119"/>
      <c r="K448" s="116" t="s">
        <v>5497</v>
      </c>
      <c r="L448" s="55"/>
      <c r="M448" s="55"/>
      <c r="N448" s="55"/>
      <c r="O448" s="55"/>
      <c r="P448" s="55"/>
      <c r="Q448" s="8"/>
      <c r="R448" s="8"/>
      <c r="S448" s="8"/>
      <c r="T448" s="8"/>
      <c r="U448" s="8"/>
      <c r="V448" s="8"/>
      <c r="W448" s="8"/>
      <c r="X448" s="8"/>
      <c r="Y448" s="56"/>
      <c r="Z448" s="56"/>
      <c r="AA448" s="56"/>
      <c r="AB448" s="56"/>
      <c r="AC448" s="56"/>
      <c r="AD448" s="56"/>
    </row>
    <row r="449" ht="26.25" customHeight="1">
      <c r="A449" s="40">
        <v>448.0</v>
      </c>
      <c r="B449" s="55"/>
      <c r="C449" s="49" t="s">
        <v>5502</v>
      </c>
      <c r="D449" s="53">
        <v>8.5248705155E10</v>
      </c>
      <c r="E449" s="53"/>
      <c r="F449" s="40" t="s">
        <v>14829</v>
      </c>
      <c r="G449" s="55"/>
      <c r="H449" s="55"/>
      <c r="I449" s="55"/>
      <c r="J449" s="119"/>
      <c r="K449" s="116" t="s">
        <v>2842</v>
      </c>
      <c r="L449" s="55"/>
      <c r="M449" s="55"/>
      <c r="N449" s="55"/>
      <c r="O449" s="55"/>
      <c r="P449" s="55"/>
      <c r="Q449" s="8"/>
      <c r="R449" s="8"/>
      <c r="S449" s="8"/>
      <c r="T449" s="8"/>
      <c r="U449" s="8"/>
      <c r="V449" s="8"/>
      <c r="W449" s="8"/>
      <c r="X449" s="8"/>
      <c r="Y449" s="56"/>
      <c r="Z449" s="56"/>
      <c r="AA449" s="56"/>
      <c r="AB449" s="56"/>
      <c r="AC449" s="56"/>
      <c r="AD449" s="56"/>
    </row>
    <row r="450" ht="26.25" customHeight="1">
      <c r="A450" s="40">
        <v>449.0</v>
      </c>
      <c r="B450" s="55"/>
      <c r="C450" s="49" t="s">
        <v>5509</v>
      </c>
      <c r="D450" s="53">
        <v>8.1280842007E10</v>
      </c>
      <c r="E450" s="53"/>
      <c r="F450" s="40" t="s">
        <v>14829</v>
      </c>
      <c r="G450" s="55"/>
      <c r="H450" s="55"/>
      <c r="I450" s="55"/>
      <c r="J450" s="119"/>
      <c r="K450" s="116" t="s">
        <v>5511</v>
      </c>
      <c r="L450" s="55"/>
      <c r="M450" s="55"/>
      <c r="N450" s="55"/>
      <c r="O450" s="55"/>
      <c r="P450" s="55"/>
      <c r="Q450" s="8"/>
      <c r="R450" s="8"/>
      <c r="S450" s="8"/>
      <c r="T450" s="8"/>
      <c r="U450" s="8"/>
      <c r="V450" s="8"/>
      <c r="W450" s="8"/>
      <c r="X450" s="8"/>
      <c r="Y450" s="56"/>
      <c r="Z450" s="56"/>
      <c r="AA450" s="56"/>
      <c r="AB450" s="56"/>
      <c r="AC450" s="56"/>
      <c r="AD450" s="56"/>
    </row>
    <row r="451" ht="26.25" customHeight="1">
      <c r="A451" s="40">
        <v>450.0</v>
      </c>
      <c r="B451" s="55"/>
      <c r="C451" s="49" t="s">
        <v>5518</v>
      </c>
      <c r="D451" s="53" t="s">
        <v>5521</v>
      </c>
      <c r="E451" s="53"/>
      <c r="F451" s="40" t="s">
        <v>14829</v>
      </c>
      <c r="G451" s="55"/>
      <c r="H451" s="55"/>
      <c r="I451" s="55"/>
      <c r="J451" s="119"/>
      <c r="K451" s="116" t="s">
        <v>2876</v>
      </c>
      <c r="L451" s="55"/>
      <c r="M451" s="55"/>
      <c r="N451" s="55"/>
      <c r="O451" s="55"/>
      <c r="P451" s="55"/>
      <c r="Q451" s="8"/>
      <c r="R451" s="8"/>
      <c r="S451" s="8"/>
      <c r="T451" s="8"/>
      <c r="U451" s="8"/>
      <c r="V451" s="8"/>
      <c r="W451" s="8"/>
      <c r="X451" s="8"/>
      <c r="Y451" s="56"/>
      <c r="Z451" s="56"/>
      <c r="AA451" s="56"/>
      <c r="AB451" s="56"/>
      <c r="AC451" s="56"/>
      <c r="AD451" s="56"/>
    </row>
    <row r="452" ht="26.25" customHeight="1">
      <c r="A452" s="40">
        <v>451.0</v>
      </c>
      <c r="B452" s="55"/>
      <c r="C452" s="49" t="s">
        <v>5529</v>
      </c>
      <c r="D452" s="53">
        <v>8.7858032024E10</v>
      </c>
      <c r="E452" s="53"/>
      <c r="F452" s="40" t="s">
        <v>14829</v>
      </c>
      <c r="G452" s="55"/>
      <c r="H452" s="55"/>
      <c r="I452" s="55"/>
      <c r="J452" s="119"/>
      <c r="K452" s="116" t="s">
        <v>5534</v>
      </c>
      <c r="L452" s="55"/>
      <c r="M452" s="55"/>
      <c r="N452" s="55"/>
      <c r="O452" s="55"/>
      <c r="P452" s="55"/>
      <c r="Q452" s="8"/>
      <c r="R452" s="8"/>
      <c r="S452" s="8"/>
      <c r="T452" s="8"/>
      <c r="U452" s="8"/>
      <c r="V452" s="8"/>
      <c r="W452" s="8"/>
      <c r="X452" s="8"/>
      <c r="Y452" s="56"/>
      <c r="Z452" s="56"/>
      <c r="AA452" s="56"/>
      <c r="AB452" s="56"/>
      <c r="AC452" s="56"/>
      <c r="AD452" s="56"/>
    </row>
    <row r="453" ht="26.25" customHeight="1">
      <c r="A453" s="40">
        <v>452.0</v>
      </c>
      <c r="B453" s="55"/>
      <c r="C453" s="49" t="s">
        <v>5535</v>
      </c>
      <c r="D453" s="53">
        <v>8.5206822073E10</v>
      </c>
      <c r="E453" s="53"/>
      <c r="F453" s="40" t="s">
        <v>14829</v>
      </c>
      <c r="G453" s="55"/>
      <c r="H453" s="55"/>
      <c r="I453" s="55"/>
      <c r="J453" s="119"/>
      <c r="K453" s="116" t="s">
        <v>14877</v>
      </c>
      <c r="L453" s="55"/>
      <c r="M453" s="55"/>
      <c r="N453" s="55"/>
      <c r="O453" s="55"/>
      <c r="P453" s="55"/>
      <c r="Q453" s="8"/>
      <c r="R453" s="8"/>
      <c r="S453" s="8"/>
      <c r="T453" s="8"/>
      <c r="U453" s="8"/>
      <c r="V453" s="8"/>
      <c r="W453" s="8"/>
      <c r="X453" s="8"/>
      <c r="Y453" s="56"/>
      <c r="Z453" s="56"/>
      <c r="AA453" s="56"/>
      <c r="AB453" s="56"/>
      <c r="AC453" s="56"/>
      <c r="AD453" s="56"/>
    </row>
    <row r="454" ht="26.25" customHeight="1">
      <c r="A454" s="40">
        <v>453.0</v>
      </c>
      <c r="B454" s="55"/>
      <c r="C454" s="49" t="s">
        <v>5570</v>
      </c>
      <c r="D454" s="53">
        <v>8.5656776423E10</v>
      </c>
      <c r="E454" s="53"/>
      <c r="F454" s="40" t="s">
        <v>14829</v>
      </c>
      <c r="G454" s="55"/>
      <c r="H454" s="55"/>
      <c r="I454" s="55"/>
      <c r="J454" s="119"/>
      <c r="K454" s="116" t="s">
        <v>5574</v>
      </c>
      <c r="L454" s="55"/>
      <c r="M454" s="55"/>
      <c r="N454" s="55"/>
      <c r="O454" s="55"/>
      <c r="P454" s="55"/>
      <c r="Q454" s="8"/>
      <c r="R454" s="8"/>
      <c r="S454" s="8"/>
      <c r="T454" s="8"/>
      <c r="U454" s="8"/>
      <c r="V454" s="8"/>
      <c r="W454" s="8"/>
      <c r="X454" s="8"/>
      <c r="Y454" s="56"/>
      <c r="Z454" s="56"/>
      <c r="AA454" s="56"/>
      <c r="AB454" s="56"/>
      <c r="AC454" s="56"/>
      <c r="AD454" s="56"/>
    </row>
    <row r="455" ht="26.25" customHeight="1">
      <c r="A455" s="40">
        <v>454.0</v>
      </c>
      <c r="B455" s="55"/>
      <c r="C455" s="49" t="s">
        <v>5584</v>
      </c>
      <c r="D455" s="53">
        <v>8.7889913321E10</v>
      </c>
      <c r="E455" s="53"/>
      <c r="F455" s="40" t="s">
        <v>14829</v>
      </c>
      <c r="G455" s="55"/>
      <c r="H455" s="55"/>
      <c r="I455" s="55"/>
      <c r="J455" s="119"/>
      <c r="K455" s="116" t="s">
        <v>5587</v>
      </c>
      <c r="L455" s="55"/>
      <c r="M455" s="55"/>
      <c r="N455" s="55"/>
      <c r="O455" s="55"/>
      <c r="P455" s="55"/>
      <c r="Q455" s="8"/>
      <c r="R455" s="8"/>
      <c r="S455" s="8"/>
      <c r="T455" s="8"/>
      <c r="U455" s="8"/>
      <c r="V455" s="8"/>
      <c r="W455" s="8"/>
      <c r="X455" s="8"/>
      <c r="Y455" s="56"/>
      <c r="Z455" s="56"/>
      <c r="AA455" s="56"/>
      <c r="AB455" s="56"/>
      <c r="AC455" s="56"/>
      <c r="AD455" s="56"/>
    </row>
    <row r="456" ht="26.25" customHeight="1">
      <c r="A456" s="40">
        <v>455.0</v>
      </c>
      <c r="B456" s="55"/>
      <c r="C456" s="49" t="s">
        <v>5608</v>
      </c>
      <c r="D456" s="53">
        <v>8.5215852006E10</v>
      </c>
      <c r="E456" s="53"/>
      <c r="F456" s="40" t="s">
        <v>14829</v>
      </c>
      <c r="G456" s="55"/>
      <c r="H456" s="55"/>
      <c r="I456" s="55"/>
      <c r="J456" s="119"/>
      <c r="K456" s="116" t="s">
        <v>2876</v>
      </c>
      <c r="L456" s="55"/>
      <c r="M456" s="55"/>
      <c r="N456" s="55"/>
      <c r="O456" s="55"/>
      <c r="P456" s="55"/>
      <c r="Q456" s="8"/>
      <c r="R456" s="8"/>
      <c r="S456" s="8"/>
      <c r="T456" s="8"/>
      <c r="U456" s="8"/>
      <c r="V456" s="8"/>
      <c r="W456" s="8"/>
      <c r="X456" s="8"/>
      <c r="Y456" s="56"/>
      <c r="Z456" s="56"/>
      <c r="AA456" s="56"/>
      <c r="AB456" s="56"/>
      <c r="AC456" s="56"/>
      <c r="AD456" s="56"/>
    </row>
    <row r="457" ht="26.25" customHeight="1">
      <c r="A457" s="40">
        <v>456.0</v>
      </c>
      <c r="B457" s="55"/>
      <c r="C457" s="49" t="s">
        <v>5630</v>
      </c>
      <c r="D457" s="53">
        <v>8.5780574943E10</v>
      </c>
      <c r="E457" s="53"/>
      <c r="F457" s="40" t="s">
        <v>14829</v>
      </c>
      <c r="G457" s="55"/>
      <c r="H457" s="55"/>
      <c r="I457" s="55"/>
      <c r="J457" s="119"/>
      <c r="K457" s="116" t="s">
        <v>5634</v>
      </c>
      <c r="L457" s="55"/>
      <c r="M457" s="55"/>
      <c r="N457" s="55"/>
      <c r="O457" s="55"/>
      <c r="P457" s="55"/>
      <c r="Q457" s="8"/>
      <c r="R457" s="8"/>
      <c r="S457" s="8"/>
      <c r="T457" s="8"/>
      <c r="U457" s="8"/>
      <c r="V457" s="8"/>
      <c r="W457" s="8"/>
      <c r="X457" s="8"/>
      <c r="Y457" s="56"/>
      <c r="Z457" s="56"/>
      <c r="AA457" s="56"/>
      <c r="AB457" s="56"/>
      <c r="AC457" s="56"/>
      <c r="AD457" s="56"/>
    </row>
    <row r="458" ht="26.25" customHeight="1">
      <c r="A458" s="40">
        <v>457.0</v>
      </c>
      <c r="B458" s="55"/>
      <c r="C458" s="49" t="s">
        <v>5661</v>
      </c>
      <c r="D458" s="53">
        <v>8.1548218459E10</v>
      </c>
      <c r="E458" s="53"/>
      <c r="F458" s="40" t="s">
        <v>14829</v>
      </c>
      <c r="G458" s="55"/>
      <c r="H458" s="55"/>
      <c r="I458" s="55"/>
      <c r="J458" s="119"/>
      <c r="K458" s="116" t="s">
        <v>2876</v>
      </c>
      <c r="L458" s="55"/>
      <c r="M458" s="55"/>
      <c r="N458" s="55"/>
      <c r="O458" s="55"/>
      <c r="P458" s="55"/>
      <c r="Q458" s="8"/>
      <c r="R458" s="8"/>
      <c r="S458" s="8"/>
      <c r="T458" s="8"/>
      <c r="U458" s="8"/>
      <c r="V458" s="8"/>
      <c r="W458" s="8"/>
      <c r="X458" s="8"/>
      <c r="Y458" s="56"/>
      <c r="Z458" s="56"/>
      <c r="AA458" s="56"/>
      <c r="AB458" s="56"/>
      <c r="AC458" s="56"/>
      <c r="AD458" s="56"/>
    </row>
    <row r="459" ht="26.25" customHeight="1">
      <c r="A459" s="40">
        <v>458.0</v>
      </c>
      <c r="B459" s="55"/>
      <c r="C459" s="49" t="s">
        <v>5669</v>
      </c>
      <c r="D459" s="53">
        <v>8.2373605823E10</v>
      </c>
      <c r="E459" s="53"/>
      <c r="F459" s="40" t="s">
        <v>14829</v>
      </c>
      <c r="G459" s="55"/>
      <c r="H459" s="55"/>
      <c r="I459" s="55"/>
      <c r="J459" s="119"/>
      <c r="K459" s="116" t="s">
        <v>5674</v>
      </c>
      <c r="L459" s="55"/>
      <c r="M459" s="55"/>
      <c r="N459" s="55"/>
      <c r="O459" s="55"/>
      <c r="P459" s="55"/>
      <c r="Q459" s="8"/>
      <c r="R459" s="8"/>
      <c r="S459" s="8"/>
      <c r="T459" s="8"/>
      <c r="U459" s="8"/>
      <c r="V459" s="8"/>
      <c r="W459" s="8"/>
      <c r="X459" s="8"/>
      <c r="Y459" s="56"/>
      <c r="Z459" s="56"/>
      <c r="AA459" s="56"/>
      <c r="AB459" s="56"/>
      <c r="AC459" s="56"/>
      <c r="AD459" s="56"/>
    </row>
    <row r="460" ht="26.25" customHeight="1">
      <c r="A460" s="40">
        <v>459.0</v>
      </c>
      <c r="B460" s="55"/>
      <c r="C460" s="49" t="s">
        <v>5678</v>
      </c>
      <c r="D460" s="53">
        <v>8.131408945E10</v>
      </c>
      <c r="E460" s="53"/>
      <c r="F460" s="40" t="s">
        <v>14829</v>
      </c>
      <c r="G460" s="55"/>
      <c r="H460" s="55"/>
      <c r="I460" s="55"/>
      <c r="J460" s="119"/>
      <c r="K460" s="116" t="s">
        <v>5683</v>
      </c>
      <c r="L460" s="55"/>
      <c r="M460" s="55"/>
      <c r="N460" s="55"/>
      <c r="O460" s="55"/>
      <c r="P460" s="55"/>
      <c r="Q460" s="8"/>
      <c r="R460" s="8"/>
      <c r="S460" s="8"/>
      <c r="T460" s="8"/>
      <c r="U460" s="8"/>
      <c r="V460" s="8"/>
      <c r="W460" s="8"/>
      <c r="X460" s="8"/>
      <c r="Y460" s="56"/>
      <c r="Z460" s="56"/>
      <c r="AA460" s="56"/>
      <c r="AB460" s="56"/>
      <c r="AC460" s="56"/>
      <c r="AD460" s="56"/>
    </row>
    <row r="461" ht="26.25" customHeight="1">
      <c r="A461" s="40">
        <v>460.0</v>
      </c>
      <c r="B461" s="55"/>
      <c r="C461" s="49" t="s">
        <v>5684</v>
      </c>
      <c r="D461" s="144">
        <v>8.563631042E9</v>
      </c>
      <c r="E461" s="116" t="s">
        <v>5687</v>
      </c>
      <c r="F461" s="40" t="s">
        <v>14829</v>
      </c>
      <c r="G461" s="55"/>
      <c r="H461" s="55"/>
      <c r="I461" s="55"/>
      <c r="J461" s="119"/>
      <c r="K461" s="116" t="s">
        <v>2876</v>
      </c>
      <c r="L461" s="55"/>
      <c r="M461" s="55"/>
      <c r="N461" s="55"/>
      <c r="O461" s="55"/>
      <c r="P461" s="55"/>
      <c r="Q461" s="8"/>
      <c r="R461" s="8"/>
      <c r="S461" s="8"/>
      <c r="T461" s="8"/>
      <c r="U461" s="8"/>
      <c r="V461" s="8"/>
      <c r="W461" s="8"/>
      <c r="X461" s="8"/>
      <c r="Y461" s="56"/>
      <c r="Z461" s="56"/>
      <c r="AA461" s="56"/>
      <c r="AB461" s="56"/>
      <c r="AC461" s="56"/>
      <c r="AD461" s="56"/>
    </row>
    <row r="462" ht="26.25" customHeight="1">
      <c r="A462" s="40">
        <v>461.0</v>
      </c>
      <c r="B462" s="55"/>
      <c r="C462" s="49" t="s">
        <v>5781</v>
      </c>
      <c r="D462" s="53">
        <v>8.1936264424E10</v>
      </c>
      <c r="E462" s="53"/>
      <c r="F462" s="40" t="s">
        <v>14829</v>
      </c>
      <c r="G462" s="55"/>
      <c r="H462" s="55"/>
      <c r="I462" s="55"/>
      <c r="J462" s="119"/>
      <c r="K462" s="116" t="s">
        <v>2876</v>
      </c>
      <c r="L462" s="55"/>
      <c r="M462" s="55"/>
      <c r="N462" s="55"/>
      <c r="O462" s="55"/>
      <c r="P462" s="55"/>
      <c r="Q462" s="8"/>
      <c r="R462" s="8"/>
      <c r="S462" s="8"/>
      <c r="T462" s="8"/>
      <c r="U462" s="8"/>
      <c r="V462" s="8"/>
      <c r="W462" s="8"/>
      <c r="X462" s="8"/>
      <c r="Y462" s="56"/>
      <c r="Z462" s="56"/>
      <c r="AA462" s="56"/>
      <c r="AB462" s="56"/>
      <c r="AC462" s="56"/>
      <c r="AD462" s="56"/>
    </row>
    <row r="463" ht="26.25" customHeight="1">
      <c r="A463" s="40">
        <v>462.0</v>
      </c>
      <c r="B463" s="55"/>
      <c r="C463" s="49" t="s">
        <v>5802</v>
      </c>
      <c r="D463" s="53">
        <v>8.216805926E10</v>
      </c>
      <c r="E463" s="53"/>
      <c r="F463" s="40" t="s">
        <v>14829</v>
      </c>
      <c r="G463" s="55"/>
      <c r="H463" s="55"/>
      <c r="I463" s="55"/>
      <c r="J463" s="119"/>
      <c r="K463" s="116" t="s">
        <v>14878</v>
      </c>
      <c r="L463" s="55"/>
      <c r="M463" s="55"/>
      <c r="N463" s="55"/>
      <c r="O463" s="55"/>
      <c r="P463" s="55"/>
      <c r="Q463" s="8"/>
      <c r="R463" s="8"/>
      <c r="S463" s="8"/>
      <c r="T463" s="8"/>
      <c r="U463" s="8"/>
      <c r="V463" s="8"/>
      <c r="W463" s="8"/>
      <c r="X463" s="8"/>
      <c r="Y463" s="56"/>
      <c r="Z463" s="56"/>
      <c r="AA463" s="56"/>
      <c r="AB463" s="56"/>
      <c r="AC463" s="56"/>
      <c r="AD463" s="56"/>
    </row>
    <row r="464" ht="26.25" customHeight="1">
      <c r="A464" s="40">
        <v>463.0</v>
      </c>
      <c r="B464" s="55"/>
      <c r="C464" s="49" t="s">
        <v>5808</v>
      </c>
      <c r="D464" s="53">
        <v>8.5261277307E10</v>
      </c>
      <c r="E464" s="53">
        <v>8.1261682001E10</v>
      </c>
      <c r="F464" s="40" t="s">
        <v>14829</v>
      </c>
      <c r="G464" s="55"/>
      <c r="H464" s="55"/>
      <c r="I464" s="55"/>
      <c r="J464" s="119"/>
      <c r="K464" s="116" t="s">
        <v>14879</v>
      </c>
      <c r="L464" s="55"/>
      <c r="M464" s="55"/>
      <c r="N464" s="55"/>
      <c r="O464" s="55"/>
      <c r="P464" s="55"/>
      <c r="Q464" s="8"/>
      <c r="R464" s="8"/>
      <c r="S464" s="8"/>
      <c r="T464" s="8"/>
      <c r="U464" s="8"/>
      <c r="V464" s="8"/>
      <c r="W464" s="8"/>
      <c r="X464" s="8"/>
      <c r="Y464" s="56"/>
      <c r="Z464" s="56"/>
      <c r="AA464" s="56"/>
      <c r="AB464" s="56"/>
      <c r="AC464" s="56"/>
      <c r="AD464" s="56"/>
    </row>
    <row r="465" ht="26.25" customHeight="1">
      <c r="A465" s="40">
        <v>464.0</v>
      </c>
      <c r="B465" s="55"/>
      <c r="C465" s="49" t="s">
        <v>5813</v>
      </c>
      <c r="D465" s="53">
        <v>8.5739959866E10</v>
      </c>
      <c r="E465" s="53" t="s">
        <v>5815</v>
      </c>
      <c r="F465" s="40" t="s">
        <v>14829</v>
      </c>
      <c r="G465" s="55"/>
      <c r="H465" s="55"/>
      <c r="I465" s="55"/>
      <c r="J465" s="119"/>
      <c r="K465" s="116" t="s">
        <v>5817</v>
      </c>
      <c r="L465" s="55"/>
      <c r="M465" s="55"/>
      <c r="N465" s="55"/>
      <c r="O465" s="55"/>
      <c r="P465" s="55"/>
      <c r="Q465" s="8"/>
      <c r="R465" s="8"/>
      <c r="S465" s="8"/>
      <c r="T465" s="8"/>
      <c r="U465" s="8"/>
      <c r="V465" s="8"/>
      <c r="W465" s="8"/>
      <c r="X465" s="8"/>
      <c r="Y465" s="56"/>
      <c r="Z465" s="56"/>
      <c r="AA465" s="56"/>
      <c r="AB465" s="56"/>
      <c r="AC465" s="56"/>
      <c r="AD465" s="56"/>
    </row>
    <row r="466" ht="26.25" customHeight="1">
      <c r="A466" s="40">
        <v>465.0</v>
      </c>
      <c r="B466" s="55"/>
      <c r="C466" s="49" t="s">
        <v>5818</v>
      </c>
      <c r="D466" s="53">
        <v>8.9626702313E10</v>
      </c>
      <c r="E466" s="53"/>
      <c r="F466" s="40" t="s">
        <v>14829</v>
      </c>
      <c r="G466" s="55"/>
      <c r="H466" s="55"/>
      <c r="I466" s="55"/>
      <c r="J466" s="119"/>
      <c r="K466" s="116" t="s">
        <v>2876</v>
      </c>
      <c r="L466" s="55"/>
      <c r="M466" s="55"/>
      <c r="N466" s="55"/>
      <c r="O466" s="55"/>
      <c r="P466" s="55"/>
      <c r="Q466" s="8"/>
      <c r="R466" s="8"/>
      <c r="S466" s="8"/>
      <c r="T466" s="8"/>
      <c r="U466" s="8"/>
      <c r="V466" s="8"/>
      <c r="W466" s="8"/>
      <c r="X466" s="8"/>
      <c r="Y466" s="56"/>
      <c r="Z466" s="56"/>
      <c r="AA466" s="56"/>
      <c r="AB466" s="56"/>
      <c r="AC466" s="56"/>
      <c r="AD466" s="56"/>
    </row>
    <row r="467" ht="26.25" customHeight="1">
      <c r="A467" s="40">
        <v>466.0</v>
      </c>
      <c r="B467" s="55"/>
      <c r="C467" s="49" t="s">
        <v>5821</v>
      </c>
      <c r="D467" s="53">
        <v>8.3115063937E10</v>
      </c>
      <c r="E467" s="53"/>
      <c r="F467" s="40" t="s">
        <v>14829</v>
      </c>
      <c r="G467" s="55"/>
      <c r="H467" s="55"/>
      <c r="I467" s="55"/>
      <c r="J467" s="119"/>
      <c r="K467" s="116" t="s">
        <v>5825</v>
      </c>
      <c r="L467" s="55"/>
      <c r="M467" s="55"/>
      <c r="N467" s="55"/>
      <c r="O467" s="55"/>
      <c r="P467" s="55"/>
      <c r="Q467" s="8"/>
      <c r="R467" s="8"/>
      <c r="S467" s="8"/>
      <c r="T467" s="8"/>
      <c r="U467" s="8"/>
      <c r="V467" s="8"/>
      <c r="W467" s="8"/>
      <c r="X467" s="8"/>
      <c r="Y467" s="56"/>
      <c r="Z467" s="56"/>
      <c r="AA467" s="56"/>
      <c r="AB467" s="56"/>
      <c r="AC467" s="56"/>
      <c r="AD467" s="56"/>
    </row>
    <row r="468" ht="26.25" customHeight="1">
      <c r="A468" s="40">
        <v>467.0</v>
      </c>
      <c r="B468" s="55"/>
      <c r="C468" s="49" t="s">
        <v>5840</v>
      </c>
      <c r="D468" s="53" t="s">
        <v>5843</v>
      </c>
      <c r="E468" s="53"/>
      <c r="F468" s="40" t="s">
        <v>14829</v>
      </c>
      <c r="G468" s="55"/>
      <c r="H468" s="55"/>
      <c r="I468" s="55"/>
      <c r="J468" s="119"/>
      <c r="K468" s="116" t="s">
        <v>14880</v>
      </c>
      <c r="L468" s="55"/>
      <c r="M468" s="55"/>
      <c r="N468" s="55"/>
      <c r="O468" s="55"/>
      <c r="P468" s="55"/>
      <c r="Q468" s="8"/>
      <c r="R468" s="8"/>
      <c r="S468" s="8"/>
      <c r="T468" s="8"/>
      <c r="U468" s="8"/>
      <c r="V468" s="8"/>
      <c r="W468" s="8"/>
      <c r="X468" s="8"/>
      <c r="Y468" s="56"/>
      <c r="Z468" s="56"/>
      <c r="AA468" s="56"/>
      <c r="AB468" s="56"/>
      <c r="AC468" s="56"/>
      <c r="AD468" s="56"/>
    </row>
    <row r="469" ht="26.25" customHeight="1">
      <c r="A469" s="40">
        <v>468.0</v>
      </c>
      <c r="B469" s="55"/>
      <c r="C469" s="49" t="s">
        <v>5846</v>
      </c>
      <c r="D469" s="53">
        <v>8.9606629308E10</v>
      </c>
      <c r="E469" s="53"/>
      <c r="F469" s="40" t="s">
        <v>14829</v>
      </c>
      <c r="G469" s="55"/>
      <c r="H469" s="55"/>
      <c r="I469" s="55"/>
      <c r="J469" s="119"/>
      <c r="K469" s="116" t="s">
        <v>5849</v>
      </c>
      <c r="L469" s="55"/>
      <c r="M469" s="55"/>
      <c r="N469" s="55"/>
      <c r="O469" s="55"/>
      <c r="P469" s="55"/>
      <c r="Q469" s="8"/>
      <c r="R469" s="8"/>
      <c r="S469" s="8"/>
      <c r="T469" s="8"/>
      <c r="U469" s="8"/>
      <c r="V469" s="8"/>
      <c r="W469" s="8"/>
      <c r="X469" s="8"/>
      <c r="Y469" s="56"/>
      <c r="Z469" s="56"/>
      <c r="AA469" s="56"/>
      <c r="AB469" s="56"/>
      <c r="AC469" s="56"/>
      <c r="AD469" s="56"/>
    </row>
    <row r="470" ht="26.25" customHeight="1">
      <c r="A470" s="40">
        <v>469.0</v>
      </c>
      <c r="B470" s="55"/>
      <c r="C470" s="49" t="s">
        <v>5860</v>
      </c>
      <c r="D470" s="53">
        <v>8.5732149314E10</v>
      </c>
      <c r="E470" s="53" t="s">
        <v>5865</v>
      </c>
      <c r="F470" s="40" t="s">
        <v>14829</v>
      </c>
      <c r="G470" s="55"/>
      <c r="H470" s="55"/>
      <c r="I470" s="55"/>
      <c r="J470" s="119"/>
      <c r="K470" s="119"/>
      <c r="L470" s="55"/>
      <c r="M470" s="55"/>
      <c r="N470" s="55"/>
      <c r="O470" s="55"/>
      <c r="P470" s="55"/>
      <c r="Q470" s="8"/>
      <c r="R470" s="8"/>
      <c r="S470" s="8"/>
      <c r="T470" s="8"/>
      <c r="U470" s="8"/>
      <c r="V470" s="8"/>
      <c r="W470" s="8"/>
      <c r="X470" s="8"/>
      <c r="Y470" s="56"/>
      <c r="Z470" s="56"/>
      <c r="AA470" s="56"/>
      <c r="AB470" s="56"/>
      <c r="AC470" s="56"/>
      <c r="AD470" s="56"/>
    </row>
    <row r="471" ht="26.25" customHeight="1">
      <c r="A471" s="40">
        <v>470.0</v>
      </c>
      <c r="B471" s="55"/>
      <c r="C471" s="49" t="s">
        <v>5872</v>
      </c>
      <c r="D471" s="53">
        <v>8.3144575E10</v>
      </c>
      <c r="E471" s="53">
        <v>8.5643935052E10</v>
      </c>
      <c r="F471" s="40" t="s">
        <v>14829</v>
      </c>
      <c r="G471" s="55"/>
      <c r="H471" s="55"/>
      <c r="I471" s="55"/>
      <c r="J471" s="119"/>
      <c r="K471" s="119"/>
      <c r="L471" s="55"/>
      <c r="M471" s="55"/>
      <c r="N471" s="55"/>
      <c r="O471" s="55"/>
      <c r="P471" s="55"/>
      <c r="Q471" s="8"/>
      <c r="R471" s="8"/>
      <c r="S471" s="8"/>
      <c r="T471" s="8"/>
      <c r="U471" s="8"/>
      <c r="V471" s="8"/>
      <c r="W471" s="8"/>
      <c r="X471" s="8"/>
      <c r="Y471" s="56"/>
      <c r="Z471" s="56"/>
      <c r="AA471" s="56"/>
      <c r="AB471" s="56"/>
      <c r="AC471" s="56"/>
      <c r="AD471" s="56"/>
    </row>
    <row r="472" ht="26.25" customHeight="1">
      <c r="A472" s="40">
        <v>471.0</v>
      </c>
      <c r="B472" s="55"/>
      <c r="C472" s="49" t="s">
        <v>5876</v>
      </c>
      <c r="D472" s="53">
        <v>8.5936116954E10</v>
      </c>
      <c r="E472" s="53"/>
      <c r="F472" s="40" t="s">
        <v>14829</v>
      </c>
      <c r="G472" s="55"/>
      <c r="H472" s="55"/>
      <c r="I472" s="55"/>
      <c r="J472" s="119"/>
      <c r="K472" s="116" t="s">
        <v>14881</v>
      </c>
      <c r="L472" s="55"/>
      <c r="M472" s="55"/>
      <c r="N472" s="55"/>
      <c r="O472" s="55"/>
      <c r="P472" s="55"/>
      <c r="Q472" s="8"/>
      <c r="R472" s="8"/>
      <c r="S472" s="8"/>
      <c r="T472" s="8"/>
      <c r="U472" s="8"/>
      <c r="V472" s="8"/>
      <c r="W472" s="8"/>
      <c r="X472" s="8"/>
      <c r="Y472" s="56"/>
      <c r="Z472" s="56"/>
      <c r="AA472" s="56"/>
      <c r="AB472" s="56"/>
      <c r="AC472" s="56"/>
      <c r="AD472" s="56"/>
    </row>
    <row r="473" ht="26.25" customHeight="1">
      <c r="A473" s="40">
        <v>472.0</v>
      </c>
      <c r="B473" s="55"/>
      <c r="C473" s="49" t="s">
        <v>5880</v>
      </c>
      <c r="D473" s="53">
        <v>8.1213937964E10</v>
      </c>
      <c r="E473" s="53" t="s">
        <v>5882</v>
      </c>
      <c r="F473" s="40" t="s">
        <v>14829</v>
      </c>
      <c r="G473" s="55"/>
      <c r="H473" s="55"/>
      <c r="I473" s="55"/>
      <c r="J473" s="119"/>
      <c r="K473" s="119"/>
      <c r="L473" s="55"/>
      <c r="M473" s="55"/>
      <c r="N473" s="55"/>
      <c r="O473" s="55"/>
      <c r="P473" s="55"/>
      <c r="Q473" s="8"/>
      <c r="R473" s="8"/>
      <c r="S473" s="8"/>
      <c r="T473" s="8"/>
      <c r="U473" s="8"/>
      <c r="V473" s="8"/>
      <c r="W473" s="8"/>
      <c r="X473" s="8"/>
      <c r="Y473" s="56"/>
      <c r="Z473" s="56"/>
      <c r="AA473" s="56"/>
      <c r="AB473" s="56"/>
      <c r="AC473" s="56"/>
      <c r="AD473" s="56"/>
    </row>
    <row r="474" ht="26.25" customHeight="1">
      <c r="A474" s="40">
        <v>473.0</v>
      </c>
      <c r="B474" s="55"/>
      <c r="C474" s="49" t="s">
        <v>5884</v>
      </c>
      <c r="D474" s="53">
        <v>8.885512002E9</v>
      </c>
      <c r="E474" s="53">
        <v>8.5646851777E10</v>
      </c>
      <c r="F474" s="40" t="s">
        <v>14829</v>
      </c>
      <c r="G474" s="55"/>
      <c r="H474" s="55"/>
      <c r="I474" s="55"/>
      <c r="J474" s="119"/>
      <c r="K474" s="116" t="s">
        <v>5887</v>
      </c>
      <c r="L474" s="55"/>
      <c r="M474" s="55"/>
      <c r="N474" s="55"/>
      <c r="O474" s="55"/>
      <c r="P474" s="55"/>
      <c r="Q474" s="8"/>
      <c r="R474" s="8"/>
      <c r="S474" s="8"/>
      <c r="T474" s="8"/>
      <c r="U474" s="8"/>
      <c r="V474" s="8"/>
      <c r="W474" s="8"/>
      <c r="X474" s="8"/>
      <c r="Y474" s="56"/>
      <c r="Z474" s="56"/>
      <c r="AA474" s="56"/>
      <c r="AB474" s="56"/>
      <c r="AC474" s="56"/>
      <c r="AD474" s="56"/>
    </row>
    <row r="475" ht="26.25" customHeight="1">
      <c r="A475" s="40">
        <v>474.0</v>
      </c>
      <c r="B475" s="55"/>
      <c r="C475" s="49" t="s">
        <v>5893</v>
      </c>
      <c r="D475" s="53">
        <v>8.153399187E9</v>
      </c>
      <c r="E475" s="53">
        <v>8.5296334899E10</v>
      </c>
      <c r="F475" s="40" t="s">
        <v>14829</v>
      </c>
      <c r="G475" s="55"/>
      <c r="H475" s="55"/>
      <c r="I475" s="55"/>
      <c r="J475" s="119"/>
      <c r="K475" s="116" t="s">
        <v>2842</v>
      </c>
      <c r="L475" s="55"/>
      <c r="M475" s="55"/>
      <c r="N475" s="55"/>
      <c r="O475" s="55"/>
      <c r="P475" s="55"/>
      <c r="Q475" s="8"/>
      <c r="R475" s="8"/>
      <c r="S475" s="8"/>
      <c r="T475" s="8"/>
      <c r="U475" s="8"/>
      <c r="V475" s="8"/>
      <c r="W475" s="8"/>
      <c r="X475" s="8"/>
      <c r="Y475" s="56"/>
      <c r="Z475" s="56"/>
      <c r="AA475" s="56"/>
      <c r="AB475" s="56"/>
      <c r="AC475" s="56"/>
      <c r="AD475" s="56"/>
    </row>
    <row r="476" ht="26.25" customHeight="1">
      <c r="A476" s="40">
        <v>475.0</v>
      </c>
      <c r="B476" s="55"/>
      <c r="C476" s="49" t="s">
        <v>5909</v>
      </c>
      <c r="D476" s="144">
        <v>8.990860136E9</v>
      </c>
      <c r="E476" s="116" t="s">
        <v>5911</v>
      </c>
      <c r="F476" s="40" t="s">
        <v>14829</v>
      </c>
      <c r="G476" s="55"/>
      <c r="H476" s="55"/>
      <c r="I476" s="55"/>
      <c r="J476" s="119"/>
      <c r="K476" s="116" t="s">
        <v>5913</v>
      </c>
      <c r="L476" s="55"/>
      <c r="M476" s="55"/>
      <c r="N476" s="55"/>
      <c r="O476" s="55"/>
      <c r="P476" s="55"/>
      <c r="Q476" s="8"/>
      <c r="R476" s="8"/>
      <c r="S476" s="8"/>
      <c r="T476" s="8"/>
      <c r="U476" s="8"/>
      <c r="V476" s="8"/>
      <c r="W476" s="8"/>
      <c r="X476" s="8"/>
      <c r="Y476" s="56"/>
      <c r="Z476" s="56"/>
      <c r="AA476" s="56"/>
      <c r="AB476" s="56"/>
      <c r="AC476" s="56"/>
      <c r="AD476" s="56"/>
    </row>
    <row r="477" ht="26.25" customHeight="1">
      <c r="A477" s="40">
        <v>476.0</v>
      </c>
      <c r="B477" s="55"/>
      <c r="C477" s="49" t="s">
        <v>5945</v>
      </c>
      <c r="D477" s="53">
        <v>8.5704218019E10</v>
      </c>
      <c r="E477" s="53">
        <v>8.2237130907E10</v>
      </c>
      <c r="F477" s="40" t="s">
        <v>14829</v>
      </c>
      <c r="G477" s="55"/>
      <c r="H477" s="55"/>
      <c r="I477" s="55"/>
      <c r="J477" s="119"/>
      <c r="K477" s="116" t="s">
        <v>5948</v>
      </c>
      <c r="L477" s="55"/>
      <c r="M477" s="55"/>
      <c r="N477" s="55"/>
      <c r="O477" s="55"/>
      <c r="P477" s="55"/>
      <c r="Q477" s="8"/>
      <c r="R477" s="8"/>
      <c r="S477" s="8"/>
      <c r="T477" s="8"/>
      <c r="U477" s="8"/>
      <c r="V477" s="8"/>
      <c r="W477" s="8"/>
      <c r="X477" s="8"/>
      <c r="Y477" s="56"/>
      <c r="Z477" s="56"/>
      <c r="AA477" s="56"/>
      <c r="AB477" s="56"/>
      <c r="AC477" s="56"/>
      <c r="AD477" s="56"/>
    </row>
    <row r="478" ht="26.25" customHeight="1">
      <c r="A478" s="40">
        <v>477.0</v>
      </c>
      <c r="B478" s="55"/>
      <c r="C478" s="49" t="s">
        <v>5949</v>
      </c>
      <c r="D478" s="53">
        <v>8.2225469313E10</v>
      </c>
      <c r="E478" s="53"/>
      <c r="F478" s="40" t="s">
        <v>14829</v>
      </c>
      <c r="G478" s="55"/>
      <c r="H478" s="55"/>
      <c r="I478" s="55"/>
      <c r="J478" s="119"/>
      <c r="K478" s="119"/>
      <c r="L478" s="55"/>
      <c r="M478" s="55"/>
      <c r="N478" s="55"/>
      <c r="O478" s="55"/>
      <c r="P478" s="55"/>
      <c r="Q478" s="8"/>
      <c r="R478" s="8"/>
      <c r="S478" s="8"/>
      <c r="T478" s="8"/>
      <c r="U478" s="8"/>
      <c r="V478" s="8"/>
      <c r="W478" s="8"/>
      <c r="X478" s="8"/>
      <c r="Y478" s="56"/>
      <c r="Z478" s="56"/>
      <c r="AA478" s="56"/>
      <c r="AB478" s="56"/>
      <c r="AC478" s="56"/>
      <c r="AD478" s="56"/>
    </row>
    <row r="479" ht="26.25" customHeight="1">
      <c r="A479" s="40">
        <v>478.0</v>
      </c>
      <c r="B479" s="55"/>
      <c r="C479" s="49" t="s">
        <v>5952</v>
      </c>
      <c r="D479" s="53">
        <v>8.3877237934E10</v>
      </c>
      <c r="E479" s="53" t="s">
        <v>5954</v>
      </c>
      <c r="F479" s="40" t="s">
        <v>14829</v>
      </c>
      <c r="G479" s="55"/>
      <c r="H479" s="55"/>
      <c r="I479" s="55"/>
      <c r="J479" s="119"/>
      <c r="K479" s="116" t="s">
        <v>14882</v>
      </c>
      <c r="L479" s="55"/>
      <c r="M479" s="55"/>
      <c r="N479" s="55"/>
      <c r="O479" s="55"/>
      <c r="P479" s="55"/>
      <c r="Q479" s="8"/>
      <c r="R479" s="8"/>
      <c r="S479" s="8"/>
      <c r="T479" s="8"/>
      <c r="U479" s="8"/>
      <c r="V479" s="8"/>
      <c r="W479" s="8"/>
      <c r="X479" s="8"/>
      <c r="Y479" s="56"/>
      <c r="Z479" s="56"/>
      <c r="AA479" s="56"/>
      <c r="AB479" s="56"/>
      <c r="AC479" s="56"/>
      <c r="AD479" s="56"/>
    </row>
    <row r="480" ht="26.25" customHeight="1">
      <c r="A480" s="40">
        <v>479.0</v>
      </c>
      <c r="B480" s="55"/>
      <c r="C480" s="49" t="s">
        <v>5972</v>
      </c>
      <c r="D480" s="53">
        <v>8.2291562097E10</v>
      </c>
      <c r="E480" s="53">
        <v>8.2197004602E10</v>
      </c>
      <c r="F480" s="40" t="s">
        <v>14829</v>
      </c>
      <c r="G480" s="55"/>
      <c r="H480" s="55"/>
      <c r="I480" s="55"/>
      <c r="J480" s="119"/>
      <c r="K480" s="116" t="s">
        <v>5977</v>
      </c>
      <c r="L480" s="55"/>
      <c r="M480" s="55"/>
      <c r="N480" s="55"/>
      <c r="O480" s="55"/>
      <c r="P480" s="55"/>
      <c r="Q480" s="8"/>
      <c r="R480" s="8"/>
      <c r="S480" s="8"/>
      <c r="T480" s="8"/>
      <c r="U480" s="8"/>
      <c r="V480" s="8"/>
      <c r="W480" s="8"/>
      <c r="X480" s="8"/>
      <c r="Y480" s="56"/>
      <c r="Z480" s="56"/>
      <c r="AA480" s="56"/>
      <c r="AB480" s="56"/>
      <c r="AC480" s="56"/>
      <c r="AD480" s="56"/>
    </row>
    <row r="481" ht="26.25" customHeight="1">
      <c r="A481" s="40">
        <v>480.0</v>
      </c>
      <c r="B481" s="55"/>
      <c r="C481" s="49" t="s">
        <v>5991</v>
      </c>
      <c r="D481" s="53">
        <v>8.5296324137E10</v>
      </c>
      <c r="E481" s="53" t="s">
        <v>5995</v>
      </c>
      <c r="F481" s="40" t="s">
        <v>14829</v>
      </c>
      <c r="G481" s="55"/>
      <c r="H481" s="55"/>
      <c r="I481" s="55"/>
      <c r="J481" s="119"/>
      <c r="K481" s="116" t="s">
        <v>5997</v>
      </c>
      <c r="L481" s="55"/>
      <c r="M481" s="55"/>
      <c r="N481" s="55"/>
      <c r="O481" s="55"/>
      <c r="P481" s="55"/>
      <c r="Q481" s="8"/>
      <c r="R481" s="8"/>
      <c r="S481" s="8"/>
      <c r="T481" s="8"/>
      <c r="U481" s="8"/>
      <c r="V481" s="8"/>
      <c r="W481" s="8"/>
      <c r="X481" s="8"/>
      <c r="Y481" s="56"/>
      <c r="Z481" s="56"/>
      <c r="AA481" s="56"/>
      <c r="AB481" s="56"/>
      <c r="AC481" s="56"/>
      <c r="AD481" s="56"/>
    </row>
    <row r="482" ht="26.25" customHeight="1">
      <c r="A482" s="40">
        <v>481.0</v>
      </c>
      <c r="B482" s="55"/>
      <c r="C482" s="49" t="s">
        <v>5998</v>
      </c>
      <c r="D482" s="53">
        <v>8.1318837302E10</v>
      </c>
      <c r="E482" s="53">
        <v>8.1293736981E10</v>
      </c>
      <c r="F482" s="40" t="s">
        <v>14829</v>
      </c>
      <c r="G482" s="55"/>
      <c r="H482" s="55"/>
      <c r="I482" s="55"/>
      <c r="J482" s="119"/>
      <c r="K482" s="116" t="s">
        <v>6002</v>
      </c>
      <c r="L482" s="55"/>
      <c r="M482" s="55"/>
      <c r="N482" s="55"/>
      <c r="O482" s="55"/>
      <c r="P482" s="55"/>
      <c r="Q482" s="8"/>
      <c r="R482" s="8"/>
      <c r="S482" s="8"/>
      <c r="T482" s="8"/>
      <c r="U482" s="8"/>
      <c r="V482" s="8"/>
      <c r="W482" s="8"/>
      <c r="X482" s="8"/>
      <c r="Y482" s="56"/>
      <c r="Z482" s="56"/>
      <c r="AA482" s="56"/>
      <c r="AB482" s="56"/>
      <c r="AC482" s="56"/>
      <c r="AD482" s="56"/>
    </row>
    <row r="483" ht="26.25" customHeight="1">
      <c r="A483" s="40">
        <v>482.0</v>
      </c>
      <c r="B483" s="55"/>
      <c r="C483" s="49" t="s">
        <v>6003</v>
      </c>
      <c r="D483" s="53">
        <v>8.1556625851E10</v>
      </c>
      <c r="E483" s="53"/>
      <c r="F483" s="40" t="s">
        <v>14829</v>
      </c>
      <c r="G483" s="55"/>
      <c r="H483" s="55"/>
      <c r="I483" s="55"/>
      <c r="J483" s="119"/>
      <c r="K483" s="116" t="s">
        <v>6008</v>
      </c>
      <c r="L483" s="55"/>
      <c r="M483" s="55"/>
      <c r="N483" s="55"/>
      <c r="O483" s="55"/>
      <c r="P483" s="55"/>
      <c r="Q483" s="8"/>
      <c r="R483" s="8"/>
      <c r="S483" s="8"/>
      <c r="T483" s="8"/>
      <c r="U483" s="8"/>
      <c r="V483" s="8"/>
      <c r="W483" s="8"/>
      <c r="X483" s="8"/>
      <c r="Y483" s="56"/>
      <c r="Z483" s="56"/>
      <c r="AA483" s="56"/>
      <c r="AB483" s="56"/>
      <c r="AC483" s="56"/>
      <c r="AD483" s="56"/>
    </row>
    <row r="484" ht="26.25" customHeight="1">
      <c r="A484" s="40">
        <v>483.0</v>
      </c>
      <c r="B484" s="86"/>
      <c r="C484" s="49" t="s">
        <v>1451</v>
      </c>
      <c r="D484" s="53" t="s">
        <v>105</v>
      </c>
      <c r="E484" s="53">
        <v>8.9526921728E10</v>
      </c>
      <c r="F484" s="40" t="s">
        <v>123</v>
      </c>
      <c r="G484" s="49" t="s">
        <v>588</v>
      </c>
      <c r="H484" s="49" t="s">
        <v>158</v>
      </c>
      <c r="I484" s="86"/>
      <c r="J484" s="116" t="s">
        <v>1455</v>
      </c>
      <c r="K484" s="147" t="s">
        <v>1456</v>
      </c>
      <c r="L484" s="49" t="s">
        <v>1457</v>
      </c>
      <c r="M484" s="49" t="s">
        <v>593</v>
      </c>
      <c r="N484" s="65"/>
      <c r="O484" s="65"/>
      <c r="P484" s="65"/>
      <c r="Q484" s="8"/>
      <c r="R484" s="8"/>
      <c r="S484" s="8"/>
      <c r="T484" s="8"/>
      <c r="U484" s="8"/>
      <c r="V484" s="8"/>
      <c r="W484" s="8"/>
      <c r="X484" s="8"/>
      <c r="Y484" s="56"/>
      <c r="Z484" s="56"/>
      <c r="AA484" s="56"/>
      <c r="AB484" s="56"/>
      <c r="AC484" s="56"/>
      <c r="AD484" s="56"/>
    </row>
    <row r="485" ht="26.25" customHeight="1">
      <c r="A485" s="40">
        <v>484.0</v>
      </c>
      <c r="B485" s="55"/>
      <c r="C485" s="49" t="s">
        <v>6036</v>
      </c>
      <c r="D485" s="53">
        <v>8.2327019466E10</v>
      </c>
      <c r="E485" s="53" t="s">
        <v>6040</v>
      </c>
      <c r="F485" s="40" t="s">
        <v>14829</v>
      </c>
      <c r="G485" s="55"/>
      <c r="H485" s="55"/>
      <c r="I485" s="55"/>
      <c r="J485" s="119"/>
      <c r="K485" s="116" t="s">
        <v>6042</v>
      </c>
      <c r="L485" s="55"/>
      <c r="M485" s="55"/>
      <c r="N485" s="55"/>
      <c r="O485" s="55"/>
      <c r="P485" s="55"/>
      <c r="Q485" s="8"/>
      <c r="R485" s="8"/>
      <c r="S485" s="8"/>
      <c r="T485" s="8"/>
      <c r="U485" s="8"/>
      <c r="V485" s="8"/>
      <c r="W485" s="8"/>
      <c r="X485" s="8"/>
      <c r="Y485" s="56"/>
      <c r="Z485" s="56"/>
      <c r="AA485" s="56"/>
      <c r="AB485" s="56"/>
      <c r="AC485" s="56"/>
      <c r="AD485" s="56"/>
    </row>
    <row r="486" ht="26.25" customHeight="1">
      <c r="A486" s="40">
        <v>485.0</v>
      </c>
      <c r="B486" s="55"/>
      <c r="C486" s="49" t="s">
        <v>6053</v>
      </c>
      <c r="D486" s="53">
        <v>8.5695934942E10</v>
      </c>
      <c r="E486" s="53" t="s">
        <v>6056</v>
      </c>
      <c r="F486" s="40" t="s">
        <v>14829</v>
      </c>
      <c r="G486" s="55"/>
      <c r="H486" s="55"/>
      <c r="I486" s="55"/>
      <c r="J486" s="119"/>
      <c r="K486" s="116" t="s">
        <v>6057</v>
      </c>
      <c r="L486" s="55"/>
      <c r="M486" s="55"/>
      <c r="N486" s="55"/>
      <c r="O486" s="55"/>
      <c r="P486" s="55"/>
      <c r="Q486" s="8"/>
      <c r="R486" s="8"/>
      <c r="S486" s="8"/>
      <c r="T486" s="8"/>
      <c r="U486" s="8"/>
      <c r="V486" s="8"/>
      <c r="W486" s="8"/>
      <c r="X486" s="8"/>
      <c r="Y486" s="56"/>
      <c r="Z486" s="56"/>
      <c r="AA486" s="56"/>
      <c r="AB486" s="56"/>
      <c r="AC486" s="56"/>
      <c r="AD486" s="56"/>
    </row>
    <row r="487" ht="26.25" customHeight="1">
      <c r="A487" s="40">
        <v>486.0</v>
      </c>
      <c r="B487" s="55"/>
      <c r="C487" s="49" t="s">
        <v>6084</v>
      </c>
      <c r="D487" s="53" t="s">
        <v>6086</v>
      </c>
      <c r="E487" s="53"/>
      <c r="F487" s="40" t="s">
        <v>14829</v>
      </c>
      <c r="G487" s="55"/>
      <c r="H487" s="55"/>
      <c r="I487" s="55"/>
      <c r="J487" s="119"/>
      <c r="K487" s="119"/>
      <c r="L487" s="55"/>
      <c r="M487" s="55"/>
      <c r="N487" s="55"/>
      <c r="O487" s="55"/>
      <c r="P487" s="55"/>
      <c r="Q487" s="8"/>
      <c r="R487" s="8"/>
      <c r="S487" s="8"/>
      <c r="T487" s="8"/>
      <c r="U487" s="8"/>
      <c r="V487" s="8"/>
      <c r="W487" s="8"/>
      <c r="X487" s="8"/>
      <c r="Y487" s="56"/>
      <c r="Z487" s="56"/>
      <c r="AA487" s="56"/>
      <c r="AB487" s="56"/>
      <c r="AC487" s="56"/>
      <c r="AD487" s="56"/>
    </row>
    <row r="488" ht="26.25" customHeight="1">
      <c r="A488" s="40">
        <v>487.0</v>
      </c>
      <c r="B488" s="55"/>
      <c r="C488" s="49" t="s">
        <v>6087</v>
      </c>
      <c r="D488" s="53">
        <v>8.1362089722E10</v>
      </c>
      <c r="E488" s="53"/>
      <c r="F488" s="40" t="s">
        <v>14829</v>
      </c>
      <c r="G488" s="55"/>
      <c r="H488" s="55"/>
      <c r="I488" s="55"/>
      <c r="J488" s="119"/>
      <c r="K488" s="116" t="s">
        <v>6090</v>
      </c>
      <c r="L488" s="55"/>
      <c r="M488" s="55"/>
      <c r="N488" s="55"/>
      <c r="O488" s="55"/>
      <c r="P488" s="55"/>
      <c r="Q488" s="8"/>
      <c r="R488" s="8"/>
      <c r="S488" s="8"/>
      <c r="T488" s="8"/>
      <c r="U488" s="8"/>
      <c r="V488" s="8"/>
      <c r="W488" s="8"/>
      <c r="X488" s="8"/>
      <c r="Y488" s="56"/>
      <c r="Z488" s="56"/>
      <c r="AA488" s="56"/>
      <c r="AB488" s="56"/>
      <c r="AC488" s="56"/>
      <c r="AD488" s="56"/>
    </row>
    <row r="489" ht="26.25" customHeight="1">
      <c r="A489" s="40">
        <v>488.0</v>
      </c>
      <c r="B489" s="55"/>
      <c r="C489" s="49" t="s">
        <v>6100</v>
      </c>
      <c r="D489" s="53">
        <v>8.5773334363E10</v>
      </c>
      <c r="E489" s="53"/>
      <c r="F489" s="40" t="s">
        <v>14829</v>
      </c>
      <c r="G489" s="55"/>
      <c r="H489" s="55"/>
      <c r="I489" s="55"/>
      <c r="J489" s="119"/>
      <c r="K489" s="116" t="s">
        <v>6105</v>
      </c>
      <c r="L489" s="55"/>
      <c r="M489" s="55"/>
      <c r="N489" s="55"/>
      <c r="O489" s="55"/>
      <c r="P489" s="55"/>
      <c r="Q489" s="8"/>
      <c r="R489" s="8"/>
      <c r="S489" s="8"/>
      <c r="T489" s="8"/>
      <c r="U489" s="8"/>
      <c r="V489" s="8"/>
      <c r="W489" s="8"/>
      <c r="X489" s="8"/>
      <c r="Y489" s="56"/>
      <c r="Z489" s="56"/>
      <c r="AA489" s="56"/>
      <c r="AB489" s="56"/>
      <c r="AC489" s="56"/>
      <c r="AD489" s="56"/>
    </row>
    <row r="490" ht="26.25" customHeight="1">
      <c r="A490" s="40">
        <v>489.0</v>
      </c>
      <c r="B490" s="55"/>
      <c r="C490" s="49" t="s">
        <v>6123</v>
      </c>
      <c r="D490" s="53">
        <v>8.9637460843E10</v>
      </c>
      <c r="E490" s="53" t="s">
        <v>6126</v>
      </c>
      <c r="F490" s="40" t="s">
        <v>14829</v>
      </c>
      <c r="G490" s="55"/>
      <c r="H490" s="55"/>
      <c r="I490" s="55"/>
      <c r="J490" s="119"/>
      <c r="K490" s="116" t="s">
        <v>6128</v>
      </c>
      <c r="L490" s="55"/>
      <c r="M490" s="55"/>
      <c r="N490" s="55"/>
      <c r="O490" s="55"/>
      <c r="P490" s="55"/>
      <c r="Q490" s="8"/>
      <c r="R490" s="8"/>
      <c r="S490" s="8"/>
      <c r="T490" s="8"/>
      <c r="U490" s="8"/>
      <c r="V490" s="8"/>
      <c r="W490" s="8"/>
      <c r="X490" s="8"/>
      <c r="Y490" s="56"/>
      <c r="Z490" s="56"/>
      <c r="AA490" s="56"/>
      <c r="AB490" s="56"/>
      <c r="AC490" s="56"/>
      <c r="AD490" s="56"/>
    </row>
    <row r="491" ht="26.25" customHeight="1">
      <c r="A491" s="40">
        <v>490.0</v>
      </c>
      <c r="B491" s="55"/>
      <c r="C491" s="49" t="s">
        <v>6155</v>
      </c>
      <c r="D491" s="53">
        <v>8.5740506544E10</v>
      </c>
      <c r="E491" s="53"/>
      <c r="F491" s="40" t="s">
        <v>14829</v>
      </c>
      <c r="G491" s="55"/>
      <c r="H491" s="55"/>
      <c r="I491" s="55"/>
      <c r="J491" s="119"/>
      <c r="K491" s="116" t="s">
        <v>6159</v>
      </c>
      <c r="L491" s="55"/>
      <c r="M491" s="55"/>
      <c r="N491" s="55"/>
      <c r="O491" s="55"/>
      <c r="P491" s="55"/>
      <c r="Q491" s="8"/>
      <c r="R491" s="8"/>
      <c r="S491" s="8"/>
      <c r="T491" s="8"/>
      <c r="U491" s="8"/>
      <c r="V491" s="8"/>
      <c r="W491" s="8"/>
      <c r="X491" s="8"/>
      <c r="Y491" s="56"/>
      <c r="Z491" s="56"/>
      <c r="AA491" s="56"/>
      <c r="AB491" s="56"/>
      <c r="AC491" s="56"/>
      <c r="AD491" s="56"/>
    </row>
    <row r="492" ht="26.25" customHeight="1">
      <c r="A492" s="40">
        <v>491.0</v>
      </c>
      <c r="B492" s="55"/>
      <c r="C492" s="49" t="s">
        <v>6178</v>
      </c>
      <c r="D492" s="53" t="s">
        <v>14883</v>
      </c>
      <c r="E492" s="53" t="s">
        <v>6183</v>
      </c>
      <c r="F492" s="40" t="s">
        <v>14829</v>
      </c>
      <c r="G492" s="55"/>
      <c r="H492" s="55"/>
      <c r="I492" s="55"/>
      <c r="J492" s="119"/>
      <c r="K492" s="116" t="s">
        <v>6185</v>
      </c>
      <c r="L492" s="55"/>
      <c r="M492" s="55"/>
      <c r="N492" s="55"/>
      <c r="O492" s="55"/>
      <c r="P492" s="55"/>
      <c r="Q492" s="8"/>
      <c r="R492" s="8"/>
      <c r="S492" s="8"/>
      <c r="T492" s="8"/>
      <c r="U492" s="8"/>
      <c r="V492" s="8"/>
      <c r="W492" s="8"/>
      <c r="X492" s="8"/>
      <c r="Y492" s="56"/>
      <c r="Z492" s="56"/>
      <c r="AA492" s="56"/>
      <c r="AB492" s="56"/>
      <c r="AC492" s="56"/>
      <c r="AD492" s="56"/>
    </row>
    <row r="493" ht="26.25" customHeight="1">
      <c r="A493" s="40">
        <v>492.0</v>
      </c>
      <c r="B493" s="55"/>
      <c r="C493" s="49" t="s">
        <v>6221</v>
      </c>
      <c r="D493" s="53" t="s">
        <v>6224</v>
      </c>
      <c r="E493" s="53" t="s">
        <v>6225</v>
      </c>
      <c r="F493" s="40" t="s">
        <v>14829</v>
      </c>
      <c r="G493" s="55"/>
      <c r="H493" s="55"/>
      <c r="I493" s="55"/>
      <c r="J493" s="119"/>
      <c r="K493" s="116" t="s">
        <v>6227</v>
      </c>
      <c r="L493" s="55"/>
      <c r="M493" s="55"/>
      <c r="N493" s="55"/>
      <c r="O493" s="55"/>
      <c r="P493" s="55"/>
      <c r="Q493" s="8"/>
      <c r="R493" s="8"/>
      <c r="S493" s="8"/>
      <c r="T493" s="8"/>
      <c r="U493" s="8"/>
      <c r="V493" s="8"/>
      <c r="W493" s="8"/>
      <c r="X493" s="8"/>
      <c r="Y493" s="56"/>
      <c r="Z493" s="56"/>
      <c r="AA493" s="56"/>
      <c r="AB493" s="56"/>
      <c r="AC493" s="56"/>
      <c r="AD493" s="56"/>
    </row>
    <row r="494" ht="26.25" customHeight="1">
      <c r="A494" s="40">
        <v>493.0</v>
      </c>
      <c r="B494" s="55"/>
      <c r="C494" s="49" t="s">
        <v>6245</v>
      </c>
      <c r="D494" s="53" t="s">
        <v>6247</v>
      </c>
      <c r="E494" s="53" t="s">
        <v>6248</v>
      </c>
      <c r="F494" s="40" t="s">
        <v>14829</v>
      </c>
      <c r="G494" s="55"/>
      <c r="H494" s="55"/>
      <c r="I494" s="55"/>
      <c r="J494" s="119"/>
      <c r="K494" s="119"/>
      <c r="L494" s="55"/>
      <c r="M494" s="55"/>
      <c r="N494" s="55"/>
      <c r="O494" s="55"/>
      <c r="P494" s="55"/>
      <c r="Q494" s="8"/>
      <c r="R494" s="8"/>
      <c r="S494" s="8"/>
      <c r="T494" s="8"/>
      <c r="U494" s="8"/>
      <c r="V494" s="8"/>
      <c r="W494" s="8"/>
      <c r="X494" s="8"/>
      <c r="Y494" s="56"/>
      <c r="Z494" s="56"/>
      <c r="AA494" s="56"/>
      <c r="AB494" s="56"/>
      <c r="AC494" s="56"/>
      <c r="AD494" s="56"/>
    </row>
    <row r="495" ht="26.25" customHeight="1">
      <c r="A495" s="40">
        <v>494.0</v>
      </c>
      <c r="B495" s="55"/>
      <c r="C495" s="49" t="s">
        <v>6261</v>
      </c>
      <c r="D495" s="53" t="s">
        <v>6263</v>
      </c>
      <c r="E495" s="53" t="s">
        <v>6264</v>
      </c>
      <c r="F495" s="40" t="s">
        <v>14829</v>
      </c>
      <c r="G495" s="55"/>
      <c r="H495" s="55"/>
      <c r="I495" s="55"/>
      <c r="J495" s="119"/>
      <c r="K495" s="116" t="s">
        <v>6266</v>
      </c>
      <c r="L495" s="55"/>
      <c r="M495" s="55"/>
      <c r="N495" s="55"/>
      <c r="O495" s="55"/>
      <c r="P495" s="55"/>
      <c r="Q495" s="8"/>
      <c r="R495" s="8"/>
      <c r="S495" s="8"/>
      <c r="T495" s="8"/>
      <c r="U495" s="8"/>
      <c r="V495" s="8"/>
      <c r="W495" s="8"/>
      <c r="X495" s="8"/>
      <c r="Y495" s="56"/>
      <c r="Z495" s="56"/>
      <c r="AA495" s="56"/>
      <c r="AB495" s="56"/>
      <c r="AC495" s="56"/>
      <c r="AD495" s="56"/>
    </row>
    <row r="496" ht="26.25" customHeight="1">
      <c r="A496" s="40">
        <v>495.0</v>
      </c>
      <c r="B496" s="55"/>
      <c r="C496" s="49" t="s">
        <v>6267</v>
      </c>
      <c r="D496" s="53" t="s">
        <v>6269</v>
      </c>
      <c r="E496" s="53"/>
      <c r="F496" s="40" t="s">
        <v>14829</v>
      </c>
      <c r="G496" s="55"/>
      <c r="H496" s="55"/>
      <c r="I496" s="55"/>
      <c r="J496" s="119"/>
      <c r="K496" s="116" t="s">
        <v>6271</v>
      </c>
      <c r="L496" s="55"/>
      <c r="M496" s="55"/>
      <c r="N496" s="55"/>
      <c r="O496" s="55"/>
      <c r="P496" s="55"/>
      <c r="Q496" s="8"/>
      <c r="R496" s="8"/>
      <c r="S496" s="8"/>
      <c r="T496" s="8"/>
      <c r="U496" s="8"/>
      <c r="V496" s="8"/>
      <c r="W496" s="8"/>
      <c r="X496" s="8"/>
      <c r="Y496" s="56"/>
      <c r="Z496" s="56"/>
      <c r="AA496" s="56"/>
      <c r="AB496" s="56"/>
      <c r="AC496" s="56"/>
      <c r="AD496" s="56"/>
    </row>
    <row r="497" ht="26.25" customHeight="1">
      <c r="A497" s="40">
        <v>496.0</v>
      </c>
      <c r="B497" s="55"/>
      <c r="C497" s="49" t="s">
        <v>6272</v>
      </c>
      <c r="D497" s="53"/>
      <c r="E497" s="53"/>
      <c r="F497" s="40" t="s">
        <v>14829</v>
      </c>
      <c r="G497" s="55"/>
      <c r="H497" s="55"/>
      <c r="I497" s="55"/>
      <c r="J497" s="119"/>
      <c r="K497" s="119"/>
      <c r="L497" s="55"/>
      <c r="M497" s="55"/>
      <c r="N497" s="55"/>
      <c r="O497" s="55"/>
      <c r="P497" s="55"/>
      <c r="Q497" s="8"/>
      <c r="R497" s="8"/>
      <c r="S497" s="8"/>
      <c r="T497" s="8"/>
      <c r="U497" s="8"/>
      <c r="V497" s="8"/>
      <c r="W497" s="8"/>
      <c r="X497" s="8"/>
      <c r="Y497" s="56"/>
      <c r="Z497" s="56"/>
      <c r="AA497" s="56"/>
      <c r="AB497" s="56"/>
      <c r="AC497" s="56"/>
      <c r="AD497" s="56"/>
    </row>
    <row r="498" ht="26.25" customHeight="1">
      <c r="A498" s="40">
        <v>497.0</v>
      </c>
      <c r="B498" s="55"/>
      <c r="C498" s="49" t="s">
        <v>6302</v>
      </c>
      <c r="D498" s="53">
        <v>8.5738499365E10</v>
      </c>
      <c r="E498" s="53"/>
      <c r="F498" s="40" t="s">
        <v>14829</v>
      </c>
      <c r="G498" s="55"/>
      <c r="H498" s="55"/>
      <c r="I498" s="55"/>
      <c r="J498" s="119"/>
      <c r="K498" s="116" t="s">
        <v>2842</v>
      </c>
      <c r="L498" s="55"/>
      <c r="M498" s="55"/>
      <c r="N498" s="55"/>
      <c r="O498" s="55"/>
      <c r="P498" s="55"/>
      <c r="Q498" s="8"/>
      <c r="R498" s="8"/>
      <c r="S498" s="8"/>
      <c r="T498" s="8"/>
      <c r="U498" s="8"/>
      <c r="V498" s="8"/>
      <c r="W498" s="8"/>
      <c r="X498" s="8"/>
      <c r="Y498" s="56"/>
      <c r="Z498" s="56"/>
      <c r="AA498" s="56"/>
      <c r="AB498" s="56"/>
      <c r="AC498" s="56"/>
      <c r="AD498" s="56"/>
    </row>
    <row r="499" ht="26.25" customHeight="1">
      <c r="A499" s="40">
        <v>498.0</v>
      </c>
      <c r="B499" s="55"/>
      <c r="C499" s="49" t="s">
        <v>6335</v>
      </c>
      <c r="D499" s="53">
        <v>8.5723401127E10</v>
      </c>
      <c r="E499" s="53"/>
      <c r="F499" s="40" t="s">
        <v>14829</v>
      </c>
      <c r="G499" s="55"/>
      <c r="H499" s="55"/>
      <c r="I499" s="55"/>
      <c r="J499" s="119"/>
      <c r="K499" s="116" t="s">
        <v>2876</v>
      </c>
      <c r="L499" s="55"/>
      <c r="M499" s="55"/>
      <c r="N499" s="55"/>
      <c r="O499" s="55"/>
      <c r="P499" s="55"/>
      <c r="Q499" s="8"/>
      <c r="R499" s="8"/>
      <c r="S499" s="8"/>
      <c r="T499" s="8"/>
      <c r="U499" s="8"/>
      <c r="V499" s="8"/>
      <c r="W499" s="8"/>
      <c r="X499" s="8"/>
      <c r="Y499" s="56"/>
      <c r="Z499" s="56"/>
      <c r="AA499" s="56"/>
      <c r="AB499" s="56"/>
      <c r="AC499" s="56"/>
      <c r="AD499" s="56"/>
    </row>
    <row r="500" ht="26.25" customHeight="1">
      <c r="A500" s="40">
        <v>499.0</v>
      </c>
      <c r="B500" s="55"/>
      <c r="C500" s="49" t="s">
        <v>6342</v>
      </c>
      <c r="D500" s="53">
        <v>8.1910086751E10</v>
      </c>
      <c r="E500" s="53"/>
      <c r="F500" s="40" t="s">
        <v>14829</v>
      </c>
      <c r="G500" s="55"/>
      <c r="H500" s="55"/>
      <c r="I500" s="55"/>
      <c r="J500" s="119"/>
      <c r="K500" s="116" t="s">
        <v>14884</v>
      </c>
      <c r="L500" s="55"/>
      <c r="M500" s="55"/>
      <c r="N500" s="55"/>
      <c r="O500" s="55"/>
      <c r="P500" s="55"/>
      <c r="Q500" s="8"/>
      <c r="R500" s="8"/>
      <c r="S500" s="8"/>
      <c r="T500" s="8"/>
      <c r="U500" s="8"/>
      <c r="V500" s="8"/>
      <c r="W500" s="8"/>
      <c r="X500" s="8"/>
      <c r="Y500" s="56"/>
      <c r="Z500" s="56"/>
      <c r="AA500" s="56"/>
      <c r="AB500" s="56"/>
      <c r="AC500" s="56"/>
      <c r="AD500" s="56"/>
    </row>
    <row r="501" ht="26.25" customHeight="1">
      <c r="A501" s="40">
        <v>500.0</v>
      </c>
      <c r="B501" s="55"/>
      <c r="C501" s="49" t="s">
        <v>6364</v>
      </c>
      <c r="D501" s="53">
        <v>8.5792806735E10</v>
      </c>
      <c r="E501" s="53"/>
      <c r="F501" s="40" t="s">
        <v>14829</v>
      </c>
      <c r="G501" s="55"/>
      <c r="H501" s="55"/>
      <c r="I501" s="55"/>
      <c r="J501" s="119"/>
      <c r="K501" s="116" t="s">
        <v>6367</v>
      </c>
      <c r="L501" s="55"/>
      <c r="M501" s="55"/>
      <c r="N501" s="55"/>
      <c r="O501" s="55"/>
      <c r="P501" s="55"/>
      <c r="Q501" s="8"/>
      <c r="R501" s="8"/>
      <c r="S501" s="8"/>
      <c r="T501" s="8"/>
      <c r="U501" s="8"/>
      <c r="V501" s="8"/>
      <c r="W501" s="8"/>
      <c r="X501" s="8"/>
      <c r="Y501" s="56"/>
      <c r="Z501" s="56"/>
      <c r="AA501" s="56"/>
      <c r="AB501" s="56"/>
      <c r="AC501" s="56"/>
      <c r="AD501" s="56"/>
    </row>
    <row r="502" ht="26.25" customHeight="1">
      <c r="A502" s="40">
        <v>501.0</v>
      </c>
      <c r="B502" s="55"/>
      <c r="C502" s="49" t="s">
        <v>6368</v>
      </c>
      <c r="D502" s="53">
        <v>8.5739695302E10</v>
      </c>
      <c r="E502" s="53"/>
      <c r="F502" s="40" t="s">
        <v>14829</v>
      </c>
      <c r="G502" s="55"/>
      <c r="H502" s="55"/>
      <c r="I502" s="55"/>
      <c r="J502" s="119"/>
      <c r="K502" s="116" t="s">
        <v>14885</v>
      </c>
      <c r="L502" s="55"/>
      <c r="M502" s="55"/>
      <c r="N502" s="55"/>
      <c r="O502" s="55"/>
      <c r="P502" s="55"/>
      <c r="Q502" s="8"/>
      <c r="R502" s="8"/>
      <c r="S502" s="8"/>
      <c r="T502" s="8"/>
      <c r="U502" s="8"/>
      <c r="V502" s="8"/>
      <c r="W502" s="8"/>
      <c r="X502" s="8"/>
      <c r="Y502" s="56"/>
      <c r="Z502" s="56"/>
      <c r="AA502" s="56"/>
      <c r="AB502" s="56"/>
      <c r="AC502" s="56"/>
      <c r="AD502" s="56"/>
    </row>
    <row r="503" ht="26.25" customHeight="1">
      <c r="A503" s="40">
        <v>502.0</v>
      </c>
      <c r="B503" s="55"/>
      <c r="C503" s="49" t="s">
        <v>6372</v>
      </c>
      <c r="D503" s="53" t="s">
        <v>6374</v>
      </c>
      <c r="E503" s="53" t="s">
        <v>6375</v>
      </c>
      <c r="F503" s="40" t="s">
        <v>14829</v>
      </c>
      <c r="G503" s="55"/>
      <c r="H503" s="55"/>
      <c r="I503" s="55"/>
      <c r="J503" s="119"/>
      <c r="K503" s="116" t="s">
        <v>6377</v>
      </c>
      <c r="L503" s="55"/>
      <c r="M503" s="55"/>
      <c r="N503" s="55"/>
      <c r="O503" s="55"/>
      <c r="P503" s="55"/>
      <c r="Q503" s="8"/>
      <c r="R503" s="8"/>
      <c r="S503" s="8"/>
      <c r="T503" s="8"/>
      <c r="U503" s="8"/>
      <c r="V503" s="8"/>
      <c r="W503" s="8"/>
      <c r="X503" s="8"/>
      <c r="Y503" s="56"/>
      <c r="Z503" s="56"/>
      <c r="AA503" s="56"/>
      <c r="AB503" s="56"/>
      <c r="AC503" s="56"/>
      <c r="AD503" s="56"/>
    </row>
    <row r="504" ht="26.25" customHeight="1">
      <c r="A504" s="40">
        <v>503.0</v>
      </c>
      <c r="B504" s="55"/>
      <c r="C504" s="49" t="s">
        <v>6414</v>
      </c>
      <c r="D504" s="53">
        <v>8.5378669923E10</v>
      </c>
      <c r="E504" s="53"/>
      <c r="F504" s="40" t="s">
        <v>14829</v>
      </c>
      <c r="G504" s="55"/>
      <c r="H504" s="55"/>
      <c r="I504" s="55"/>
      <c r="J504" s="119"/>
      <c r="K504" s="116" t="s">
        <v>14886</v>
      </c>
      <c r="L504" s="55"/>
      <c r="M504" s="55"/>
      <c r="N504" s="55"/>
      <c r="O504" s="55"/>
      <c r="P504" s="55"/>
      <c r="Q504" s="8"/>
      <c r="R504" s="8"/>
      <c r="S504" s="8"/>
      <c r="T504" s="8"/>
      <c r="U504" s="8"/>
      <c r="V504" s="8"/>
      <c r="W504" s="8"/>
      <c r="X504" s="8"/>
      <c r="Y504" s="56"/>
      <c r="Z504" s="56"/>
      <c r="AA504" s="56"/>
      <c r="AB504" s="56"/>
      <c r="AC504" s="56"/>
      <c r="AD504" s="56"/>
    </row>
    <row r="505" ht="26.25" customHeight="1">
      <c r="A505" s="40">
        <v>504.0</v>
      </c>
      <c r="B505" s="55"/>
      <c r="C505" s="49" t="s">
        <v>6496</v>
      </c>
      <c r="D505" s="53">
        <v>8.1380230529E10</v>
      </c>
      <c r="E505" s="53">
        <v>8.1514200885E10</v>
      </c>
      <c r="F505" s="40" t="s">
        <v>14829</v>
      </c>
      <c r="G505" s="55"/>
      <c r="H505" s="55"/>
      <c r="I505" s="55"/>
      <c r="J505" s="119"/>
      <c r="K505" s="116" t="s">
        <v>6500</v>
      </c>
      <c r="L505" s="55"/>
      <c r="M505" s="55"/>
      <c r="N505" s="55"/>
      <c r="O505" s="55"/>
      <c r="P505" s="55"/>
      <c r="Q505" s="8"/>
      <c r="R505" s="8"/>
      <c r="S505" s="8"/>
      <c r="T505" s="8"/>
      <c r="U505" s="8"/>
      <c r="V505" s="8"/>
      <c r="W505" s="8"/>
      <c r="X505" s="8"/>
      <c r="Y505" s="56"/>
      <c r="Z505" s="56"/>
      <c r="AA505" s="56"/>
      <c r="AB505" s="56"/>
      <c r="AC505" s="56"/>
      <c r="AD505" s="56"/>
    </row>
    <row r="506" ht="26.25" customHeight="1">
      <c r="A506" s="40">
        <v>505.0</v>
      </c>
      <c r="B506" s="55"/>
      <c r="C506" s="49" t="s">
        <v>6526</v>
      </c>
      <c r="D506" s="53" t="s">
        <v>6529</v>
      </c>
      <c r="E506" s="53" t="s">
        <v>6530</v>
      </c>
      <c r="F506" s="40" t="s">
        <v>14829</v>
      </c>
      <c r="G506" s="55"/>
      <c r="H506" s="55"/>
      <c r="I506" s="55"/>
      <c r="J506" s="119"/>
      <c r="K506" s="116" t="s">
        <v>6532</v>
      </c>
      <c r="L506" s="55"/>
      <c r="M506" s="55"/>
      <c r="N506" s="55"/>
      <c r="O506" s="55"/>
      <c r="P506" s="55"/>
      <c r="Q506" s="8"/>
      <c r="R506" s="8"/>
      <c r="S506" s="8"/>
      <c r="T506" s="8"/>
      <c r="U506" s="8"/>
      <c r="V506" s="8"/>
      <c r="W506" s="8"/>
      <c r="X506" s="8"/>
      <c r="Y506" s="56"/>
      <c r="Z506" s="56"/>
      <c r="AA506" s="56"/>
      <c r="AB506" s="56"/>
      <c r="AC506" s="56"/>
      <c r="AD506" s="56"/>
    </row>
    <row r="507" ht="26.25" customHeight="1">
      <c r="A507" s="40">
        <v>506.0</v>
      </c>
      <c r="B507" s="55"/>
      <c r="C507" s="49" t="s">
        <v>6552</v>
      </c>
      <c r="D507" s="53">
        <v>8.190394394E10</v>
      </c>
      <c r="E507" s="53"/>
      <c r="F507" s="40" t="s">
        <v>14829</v>
      </c>
      <c r="G507" s="55"/>
      <c r="H507" s="55"/>
      <c r="I507" s="55"/>
      <c r="J507" s="119"/>
      <c r="K507" s="116" t="s">
        <v>6555</v>
      </c>
      <c r="L507" s="55"/>
      <c r="M507" s="55"/>
      <c r="N507" s="55"/>
      <c r="O507" s="55"/>
      <c r="P507" s="55"/>
      <c r="Q507" s="8"/>
      <c r="R507" s="8"/>
      <c r="S507" s="8"/>
      <c r="T507" s="8"/>
      <c r="U507" s="8"/>
      <c r="V507" s="8"/>
      <c r="W507" s="8"/>
      <c r="X507" s="8"/>
      <c r="Y507" s="56"/>
      <c r="Z507" s="56"/>
      <c r="AA507" s="56"/>
      <c r="AB507" s="56"/>
      <c r="AC507" s="56"/>
      <c r="AD507" s="56"/>
    </row>
    <row r="508" ht="26.25" customHeight="1">
      <c r="A508" s="40">
        <v>507.0</v>
      </c>
      <c r="B508" s="55"/>
      <c r="C508" s="49" t="s">
        <v>6603</v>
      </c>
      <c r="D508" s="53" t="s">
        <v>6606</v>
      </c>
      <c r="E508" s="53" t="s">
        <v>6607</v>
      </c>
      <c r="F508" s="40" t="s">
        <v>14829</v>
      </c>
      <c r="G508" s="55"/>
      <c r="H508" s="55"/>
      <c r="I508" s="55"/>
      <c r="J508" s="119"/>
      <c r="K508" s="116" t="s">
        <v>14887</v>
      </c>
      <c r="L508" s="55"/>
      <c r="M508" s="55"/>
      <c r="N508" s="55"/>
      <c r="O508" s="55"/>
      <c r="P508" s="55"/>
      <c r="Q508" s="8"/>
      <c r="R508" s="8"/>
      <c r="S508" s="8"/>
      <c r="T508" s="8"/>
      <c r="U508" s="8"/>
      <c r="V508" s="8"/>
      <c r="W508" s="8"/>
      <c r="X508" s="8"/>
      <c r="Y508" s="56"/>
      <c r="Z508" s="56"/>
      <c r="AA508" s="56"/>
      <c r="AB508" s="56"/>
      <c r="AC508" s="56"/>
      <c r="AD508" s="56"/>
    </row>
    <row r="509" ht="26.25" customHeight="1">
      <c r="A509" s="40">
        <v>508.0</v>
      </c>
      <c r="B509" s="55"/>
      <c r="C509" s="49" t="s">
        <v>6610</v>
      </c>
      <c r="D509" s="53">
        <v>8.5267751651E10</v>
      </c>
      <c r="E509" s="53"/>
      <c r="F509" s="40" t="s">
        <v>14829</v>
      </c>
      <c r="G509" s="55"/>
      <c r="H509" s="55"/>
      <c r="I509" s="55"/>
      <c r="J509" s="119"/>
      <c r="K509" s="116" t="s">
        <v>6613</v>
      </c>
      <c r="L509" s="55"/>
      <c r="M509" s="55"/>
      <c r="N509" s="55"/>
      <c r="O509" s="55"/>
      <c r="P509" s="55"/>
      <c r="Q509" s="8"/>
      <c r="R509" s="8"/>
      <c r="S509" s="8"/>
      <c r="T509" s="8"/>
      <c r="U509" s="8"/>
      <c r="V509" s="8"/>
      <c r="W509" s="8"/>
      <c r="X509" s="8"/>
      <c r="Y509" s="56"/>
      <c r="Z509" s="56"/>
      <c r="AA509" s="56"/>
      <c r="AB509" s="56"/>
      <c r="AC509" s="56"/>
      <c r="AD509" s="56"/>
    </row>
    <row r="510" ht="26.25" customHeight="1">
      <c r="A510" s="40">
        <v>509.0</v>
      </c>
      <c r="B510" s="55"/>
      <c r="C510" s="49" t="s">
        <v>6614</v>
      </c>
      <c r="D510" s="53" t="s">
        <v>6616</v>
      </c>
      <c r="E510" s="53"/>
      <c r="F510" s="40" t="s">
        <v>14829</v>
      </c>
      <c r="G510" s="55"/>
      <c r="H510" s="55"/>
      <c r="I510" s="55"/>
      <c r="J510" s="119"/>
      <c r="K510" s="119"/>
      <c r="L510" s="55"/>
      <c r="M510" s="55"/>
      <c r="N510" s="55"/>
      <c r="O510" s="55"/>
      <c r="P510" s="55"/>
      <c r="Q510" s="8"/>
      <c r="R510" s="8"/>
      <c r="S510" s="8"/>
      <c r="T510" s="8"/>
      <c r="U510" s="8"/>
      <c r="V510" s="8"/>
      <c r="W510" s="8"/>
      <c r="X510" s="8"/>
      <c r="Y510" s="56"/>
      <c r="Z510" s="56"/>
      <c r="AA510" s="56"/>
      <c r="AB510" s="56"/>
      <c r="AC510" s="56"/>
      <c r="AD510" s="56"/>
    </row>
    <row r="511" ht="26.25" customHeight="1">
      <c r="A511" s="40">
        <v>510.0</v>
      </c>
      <c r="B511" s="55"/>
      <c r="C511" s="49" t="s">
        <v>6629</v>
      </c>
      <c r="D511" s="53">
        <v>8.5755500522E10</v>
      </c>
      <c r="E511" s="53"/>
      <c r="F511" s="40" t="s">
        <v>14829</v>
      </c>
      <c r="G511" s="55"/>
      <c r="H511" s="55"/>
      <c r="I511" s="55"/>
      <c r="J511" s="119"/>
      <c r="K511" s="116" t="s">
        <v>6633</v>
      </c>
      <c r="L511" s="55"/>
      <c r="M511" s="55"/>
      <c r="N511" s="55"/>
      <c r="O511" s="55"/>
      <c r="P511" s="55"/>
      <c r="Q511" s="8"/>
      <c r="R511" s="8"/>
      <c r="S511" s="8"/>
      <c r="T511" s="8"/>
      <c r="U511" s="8"/>
      <c r="V511" s="8"/>
      <c r="W511" s="8"/>
      <c r="X511" s="8"/>
      <c r="Y511" s="56"/>
      <c r="Z511" s="56"/>
      <c r="AA511" s="56"/>
      <c r="AB511" s="56"/>
      <c r="AC511" s="56"/>
      <c r="AD511" s="56"/>
    </row>
    <row r="512" ht="26.25" customHeight="1">
      <c r="A512" s="40">
        <v>511.0</v>
      </c>
      <c r="B512" s="55"/>
      <c r="C512" s="49" t="s">
        <v>6663</v>
      </c>
      <c r="D512" s="53" t="s">
        <v>6667</v>
      </c>
      <c r="E512" s="53"/>
      <c r="F512" s="40" t="s">
        <v>14829</v>
      </c>
      <c r="G512" s="55"/>
      <c r="H512" s="55"/>
      <c r="I512" s="55"/>
      <c r="J512" s="119"/>
      <c r="K512" s="116" t="s">
        <v>6669</v>
      </c>
      <c r="L512" s="55"/>
      <c r="M512" s="55"/>
      <c r="N512" s="55"/>
      <c r="O512" s="55"/>
      <c r="P512" s="55"/>
      <c r="Q512" s="8"/>
      <c r="R512" s="8"/>
      <c r="S512" s="8"/>
      <c r="T512" s="8"/>
      <c r="U512" s="8"/>
      <c r="V512" s="8"/>
      <c r="W512" s="8"/>
      <c r="X512" s="8"/>
      <c r="Y512" s="56"/>
      <c r="Z512" s="56"/>
      <c r="AA512" s="56"/>
      <c r="AB512" s="56"/>
      <c r="AC512" s="56"/>
      <c r="AD512" s="56"/>
    </row>
    <row r="513" ht="26.25" customHeight="1">
      <c r="A513" s="40">
        <v>512.0</v>
      </c>
      <c r="B513" s="55"/>
      <c r="C513" s="49" t="s">
        <v>6681</v>
      </c>
      <c r="D513" s="53">
        <v>8.2220022541E10</v>
      </c>
      <c r="E513" s="53"/>
      <c r="F513" s="40" t="s">
        <v>14829</v>
      </c>
      <c r="G513" s="55"/>
      <c r="H513" s="55"/>
      <c r="I513" s="55"/>
      <c r="J513" s="119"/>
      <c r="K513" s="116" t="s">
        <v>14888</v>
      </c>
      <c r="L513" s="55"/>
      <c r="M513" s="55"/>
      <c r="N513" s="55"/>
      <c r="O513" s="55"/>
      <c r="P513" s="55"/>
      <c r="Q513" s="8"/>
      <c r="R513" s="8"/>
      <c r="S513" s="8"/>
      <c r="T513" s="8"/>
      <c r="U513" s="8"/>
      <c r="V513" s="8"/>
      <c r="W513" s="8"/>
      <c r="X513" s="8"/>
      <c r="Y513" s="56"/>
      <c r="Z513" s="56"/>
      <c r="AA513" s="56"/>
      <c r="AB513" s="56"/>
      <c r="AC513" s="56"/>
      <c r="AD513" s="56"/>
    </row>
    <row r="514" ht="26.25" customHeight="1">
      <c r="A514" s="40">
        <v>513.0</v>
      </c>
      <c r="B514" s="55"/>
      <c r="C514" s="49" t="s">
        <v>6688</v>
      </c>
      <c r="D514" s="53" t="s">
        <v>6690</v>
      </c>
      <c r="E514" s="53" t="s">
        <v>6691</v>
      </c>
      <c r="F514" s="40" t="s">
        <v>14829</v>
      </c>
      <c r="G514" s="55"/>
      <c r="H514" s="55"/>
      <c r="I514" s="55"/>
      <c r="J514" s="119"/>
      <c r="K514" s="116" t="s">
        <v>6693</v>
      </c>
      <c r="L514" s="55"/>
      <c r="M514" s="55"/>
      <c r="N514" s="55"/>
      <c r="O514" s="55"/>
      <c r="P514" s="55"/>
      <c r="Q514" s="8"/>
      <c r="R514" s="8"/>
      <c r="S514" s="8"/>
      <c r="T514" s="8"/>
      <c r="U514" s="8"/>
      <c r="V514" s="8"/>
      <c r="W514" s="8"/>
      <c r="X514" s="8"/>
      <c r="Y514" s="56"/>
      <c r="Z514" s="56"/>
      <c r="AA514" s="56"/>
      <c r="AB514" s="56"/>
      <c r="AC514" s="56"/>
      <c r="AD514" s="56"/>
    </row>
    <row r="515" ht="26.25" customHeight="1">
      <c r="A515" s="40">
        <v>514.0</v>
      </c>
      <c r="B515" s="55"/>
      <c r="C515" s="49" t="s">
        <v>6694</v>
      </c>
      <c r="D515" s="53">
        <v>8.5649205523E10</v>
      </c>
      <c r="E515" s="53"/>
      <c r="F515" s="40" t="s">
        <v>14829</v>
      </c>
      <c r="G515" s="55"/>
      <c r="H515" s="55"/>
      <c r="I515" s="55"/>
      <c r="J515" s="119"/>
      <c r="K515" s="116" t="s">
        <v>2876</v>
      </c>
      <c r="L515" s="55"/>
      <c r="M515" s="55"/>
      <c r="N515" s="55"/>
      <c r="O515" s="55"/>
      <c r="P515" s="55"/>
      <c r="Q515" s="8"/>
      <c r="R515" s="8"/>
      <c r="S515" s="8"/>
      <c r="T515" s="8"/>
      <c r="U515" s="8"/>
      <c r="V515" s="8"/>
      <c r="W515" s="8"/>
      <c r="X515" s="8"/>
      <c r="Y515" s="56"/>
      <c r="Z515" s="56"/>
      <c r="AA515" s="56"/>
      <c r="AB515" s="56"/>
      <c r="AC515" s="56"/>
      <c r="AD515" s="56"/>
    </row>
    <row r="516" ht="26.25" customHeight="1">
      <c r="A516" s="40">
        <v>515.0</v>
      </c>
      <c r="B516" s="55"/>
      <c r="C516" s="49" t="s">
        <v>6699</v>
      </c>
      <c r="D516" s="53">
        <v>8.2283654249E10</v>
      </c>
      <c r="E516" s="53" t="s">
        <v>6702</v>
      </c>
      <c r="F516" s="40" t="s">
        <v>14829</v>
      </c>
      <c r="G516" s="55"/>
      <c r="H516" s="55"/>
      <c r="I516" s="55"/>
      <c r="J516" s="119"/>
      <c r="K516" s="116" t="s">
        <v>6704</v>
      </c>
      <c r="L516" s="55"/>
      <c r="M516" s="55"/>
      <c r="N516" s="55"/>
      <c r="O516" s="55"/>
      <c r="P516" s="55"/>
      <c r="Q516" s="8"/>
      <c r="R516" s="8"/>
      <c r="S516" s="8"/>
      <c r="T516" s="8"/>
      <c r="U516" s="8"/>
      <c r="V516" s="8"/>
      <c r="W516" s="8"/>
      <c r="X516" s="8"/>
      <c r="Y516" s="56"/>
      <c r="Z516" s="56"/>
      <c r="AA516" s="56"/>
      <c r="AB516" s="56"/>
      <c r="AC516" s="56"/>
      <c r="AD516" s="56"/>
    </row>
    <row r="517" ht="26.25" customHeight="1">
      <c r="A517" s="40">
        <v>516.0</v>
      </c>
      <c r="B517" s="55"/>
      <c r="C517" s="49" t="s">
        <v>6711</v>
      </c>
      <c r="D517" s="53" t="s">
        <v>6713</v>
      </c>
      <c r="E517" s="53" t="s">
        <v>6714</v>
      </c>
      <c r="F517" s="40" t="s">
        <v>14829</v>
      </c>
      <c r="G517" s="55"/>
      <c r="H517" s="55"/>
      <c r="I517" s="55"/>
      <c r="J517" s="119"/>
      <c r="K517" s="119"/>
      <c r="L517" s="55"/>
      <c r="M517" s="55"/>
      <c r="N517" s="55"/>
      <c r="O517" s="55"/>
      <c r="P517" s="55"/>
      <c r="Q517" s="8"/>
      <c r="R517" s="8"/>
      <c r="S517" s="8"/>
      <c r="T517" s="8"/>
      <c r="U517" s="8"/>
      <c r="V517" s="8"/>
      <c r="W517" s="8"/>
      <c r="X517" s="8"/>
      <c r="Y517" s="56"/>
      <c r="Z517" s="56"/>
      <c r="AA517" s="56"/>
      <c r="AB517" s="56"/>
      <c r="AC517" s="56"/>
      <c r="AD517" s="56"/>
    </row>
    <row r="518" ht="26.25" customHeight="1">
      <c r="A518" s="40">
        <v>517.0</v>
      </c>
      <c r="B518" s="55"/>
      <c r="C518" s="49" t="s">
        <v>6727</v>
      </c>
      <c r="D518" s="53" t="s">
        <v>6731</v>
      </c>
      <c r="E518" s="53"/>
      <c r="F518" s="40" t="s">
        <v>14829</v>
      </c>
      <c r="G518" s="55"/>
      <c r="H518" s="55"/>
      <c r="I518" s="55"/>
      <c r="J518" s="119"/>
      <c r="K518" s="116" t="s">
        <v>6733</v>
      </c>
      <c r="L518" s="55"/>
      <c r="M518" s="55"/>
      <c r="N518" s="55"/>
      <c r="O518" s="55"/>
      <c r="P518" s="55"/>
      <c r="Q518" s="8"/>
      <c r="R518" s="8"/>
      <c r="S518" s="8"/>
      <c r="T518" s="8"/>
      <c r="U518" s="8"/>
      <c r="V518" s="8"/>
      <c r="W518" s="8"/>
      <c r="X518" s="8"/>
      <c r="Y518" s="56"/>
      <c r="Z518" s="56"/>
      <c r="AA518" s="56"/>
      <c r="AB518" s="56"/>
      <c r="AC518" s="56"/>
      <c r="AD518" s="56"/>
    </row>
    <row r="519" ht="26.25" customHeight="1">
      <c r="A519" s="40">
        <v>518.0</v>
      </c>
      <c r="B519" s="55"/>
      <c r="C519" s="49" t="s">
        <v>6734</v>
      </c>
      <c r="D519" s="53">
        <v>8.5792742283E10</v>
      </c>
      <c r="E519" s="53"/>
      <c r="F519" s="40" t="s">
        <v>14829</v>
      </c>
      <c r="G519" s="55"/>
      <c r="H519" s="55"/>
      <c r="I519" s="55"/>
      <c r="J519" s="119"/>
      <c r="K519" s="116" t="s">
        <v>14889</v>
      </c>
      <c r="L519" s="55"/>
      <c r="M519" s="55"/>
      <c r="N519" s="55"/>
      <c r="O519" s="55"/>
      <c r="P519" s="55"/>
      <c r="Q519" s="8"/>
      <c r="R519" s="8"/>
      <c r="S519" s="8"/>
      <c r="T519" s="8"/>
      <c r="U519" s="8"/>
      <c r="V519" s="8"/>
      <c r="W519" s="8"/>
      <c r="X519" s="8"/>
      <c r="Y519" s="56"/>
      <c r="Z519" s="56"/>
      <c r="AA519" s="56"/>
      <c r="AB519" s="56"/>
      <c r="AC519" s="56"/>
      <c r="AD519" s="56"/>
    </row>
    <row r="520" ht="26.25" customHeight="1">
      <c r="A520" s="40">
        <v>519.0</v>
      </c>
      <c r="B520" s="55"/>
      <c r="C520" s="49" t="s">
        <v>6738</v>
      </c>
      <c r="D520" s="53">
        <v>8.2221090022E10</v>
      </c>
      <c r="E520" s="53" t="s">
        <v>6742</v>
      </c>
      <c r="F520" s="40" t="s">
        <v>14829</v>
      </c>
      <c r="G520" s="55"/>
      <c r="H520" s="55"/>
      <c r="I520" s="55"/>
      <c r="J520" s="119"/>
      <c r="K520" s="119"/>
      <c r="L520" s="55"/>
      <c r="M520" s="55"/>
      <c r="N520" s="55"/>
      <c r="O520" s="55"/>
      <c r="P520" s="55"/>
      <c r="Q520" s="8"/>
      <c r="R520" s="8"/>
      <c r="S520" s="8"/>
      <c r="T520" s="8"/>
      <c r="U520" s="8"/>
      <c r="V520" s="8"/>
      <c r="W520" s="8"/>
      <c r="X520" s="8"/>
      <c r="Y520" s="56"/>
      <c r="Z520" s="56"/>
      <c r="AA520" s="56"/>
      <c r="AB520" s="56"/>
      <c r="AC520" s="56"/>
      <c r="AD520" s="56"/>
    </row>
    <row r="521" ht="26.25" customHeight="1">
      <c r="A521" s="40">
        <v>520.0</v>
      </c>
      <c r="B521" s="55"/>
      <c r="C521" s="49" t="s">
        <v>6743</v>
      </c>
      <c r="D521" s="53">
        <v>8.1353004504E10</v>
      </c>
      <c r="E521" s="53"/>
      <c r="F521" s="40" t="s">
        <v>14829</v>
      </c>
      <c r="G521" s="55"/>
      <c r="H521" s="55"/>
      <c r="I521" s="55"/>
      <c r="J521" s="119"/>
      <c r="K521" s="116" t="s">
        <v>14890</v>
      </c>
      <c r="L521" s="55"/>
      <c r="M521" s="55"/>
      <c r="N521" s="55"/>
      <c r="O521" s="55"/>
      <c r="P521" s="55"/>
      <c r="Q521" s="8"/>
      <c r="R521" s="8"/>
      <c r="S521" s="8"/>
      <c r="T521" s="8"/>
      <c r="U521" s="8"/>
      <c r="V521" s="8"/>
      <c r="W521" s="8"/>
      <c r="X521" s="8"/>
      <c r="Y521" s="56"/>
      <c r="Z521" s="56"/>
      <c r="AA521" s="56"/>
      <c r="AB521" s="56"/>
      <c r="AC521" s="56"/>
      <c r="AD521" s="56"/>
    </row>
    <row r="522" ht="26.25" customHeight="1">
      <c r="A522" s="40">
        <v>521.0</v>
      </c>
      <c r="B522" s="55"/>
      <c r="C522" s="49" t="s">
        <v>6747</v>
      </c>
      <c r="D522" s="53">
        <v>8.1323589514E10</v>
      </c>
      <c r="E522" s="53" t="s">
        <v>6750</v>
      </c>
      <c r="F522" s="40" t="s">
        <v>14829</v>
      </c>
      <c r="G522" s="55"/>
      <c r="H522" s="55"/>
      <c r="I522" s="55"/>
      <c r="J522" s="119"/>
      <c r="K522" s="116" t="s">
        <v>6752</v>
      </c>
      <c r="L522" s="55"/>
      <c r="M522" s="55"/>
      <c r="N522" s="55"/>
      <c r="O522" s="55"/>
      <c r="P522" s="55"/>
      <c r="Q522" s="8"/>
      <c r="R522" s="8"/>
      <c r="S522" s="8"/>
      <c r="T522" s="8"/>
      <c r="U522" s="8"/>
      <c r="V522" s="8"/>
      <c r="W522" s="8"/>
      <c r="X522" s="8"/>
      <c r="Y522" s="56"/>
      <c r="Z522" s="56"/>
      <c r="AA522" s="56"/>
      <c r="AB522" s="56"/>
      <c r="AC522" s="56"/>
      <c r="AD522" s="56"/>
    </row>
    <row r="523" ht="26.25" customHeight="1">
      <c r="A523" s="40">
        <v>522.0</v>
      </c>
      <c r="B523" s="55"/>
      <c r="C523" s="49" t="s">
        <v>6753</v>
      </c>
      <c r="D523" s="53">
        <v>8.5737482469E10</v>
      </c>
      <c r="E523" s="53"/>
      <c r="F523" s="40" t="s">
        <v>14829</v>
      </c>
      <c r="G523" s="55"/>
      <c r="H523" s="55"/>
      <c r="I523" s="55"/>
      <c r="J523" s="119"/>
      <c r="K523" s="116" t="s">
        <v>14891</v>
      </c>
      <c r="L523" s="55"/>
      <c r="M523" s="55"/>
      <c r="N523" s="55"/>
      <c r="O523" s="55"/>
      <c r="P523" s="55"/>
      <c r="Q523" s="8"/>
      <c r="R523" s="8"/>
      <c r="S523" s="8"/>
      <c r="T523" s="8"/>
      <c r="U523" s="8"/>
      <c r="V523" s="8"/>
      <c r="W523" s="8"/>
      <c r="X523" s="8"/>
      <c r="Y523" s="56"/>
      <c r="Z523" s="56"/>
      <c r="AA523" s="56"/>
      <c r="AB523" s="56"/>
      <c r="AC523" s="56"/>
      <c r="AD523" s="56"/>
    </row>
    <row r="524" ht="26.25" customHeight="1">
      <c r="A524" s="40">
        <v>523.0</v>
      </c>
      <c r="B524" s="55"/>
      <c r="C524" s="49" t="s">
        <v>6757</v>
      </c>
      <c r="D524" s="53" t="s">
        <v>6759</v>
      </c>
      <c r="E524" s="53"/>
      <c r="F524" s="40" t="s">
        <v>14829</v>
      </c>
      <c r="G524" s="55"/>
      <c r="H524" s="55"/>
      <c r="I524" s="55"/>
      <c r="J524" s="119"/>
      <c r="K524" s="116" t="s">
        <v>6761</v>
      </c>
      <c r="L524" s="55"/>
      <c r="M524" s="55"/>
      <c r="N524" s="55"/>
      <c r="O524" s="55"/>
      <c r="P524" s="55"/>
      <c r="Q524" s="8"/>
      <c r="R524" s="8"/>
      <c r="S524" s="8"/>
      <c r="T524" s="8"/>
      <c r="U524" s="8"/>
      <c r="V524" s="8"/>
      <c r="W524" s="8"/>
      <c r="X524" s="8"/>
      <c r="Y524" s="56"/>
      <c r="Z524" s="56"/>
      <c r="AA524" s="56"/>
      <c r="AB524" s="56"/>
      <c r="AC524" s="56"/>
      <c r="AD524" s="56"/>
    </row>
    <row r="525" ht="26.25" customHeight="1">
      <c r="A525" s="40">
        <v>524.0</v>
      </c>
      <c r="B525" s="55"/>
      <c r="C525" s="49" t="s">
        <v>6762</v>
      </c>
      <c r="D525" s="53">
        <v>8.5226582168E10</v>
      </c>
      <c r="E525" s="53"/>
      <c r="F525" s="40" t="s">
        <v>14829</v>
      </c>
      <c r="G525" s="55"/>
      <c r="H525" s="55"/>
      <c r="I525" s="55"/>
      <c r="J525" s="119"/>
      <c r="K525" s="116" t="s">
        <v>2876</v>
      </c>
      <c r="L525" s="55"/>
      <c r="M525" s="55"/>
      <c r="N525" s="55"/>
      <c r="O525" s="55"/>
      <c r="P525" s="55"/>
      <c r="Q525" s="8"/>
      <c r="R525" s="8"/>
      <c r="S525" s="8"/>
      <c r="T525" s="8"/>
      <c r="U525" s="8"/>
      <c r="V525" s="8"/>
      <c r="W525" s="8"/>
      <c r="X525" s="8"/>
      <c r="Y525" s="56"/>
      <c r="Z525" s="56"/>
      <c r="AA525" s="56"/>
      <c r="AB525" s="56"/>
      <c r="AC525" s="56"/>
      <c r="AD525" s="56"/>
    </row>
    <row r="526" ht="26.25" customHeight="1">
      <c r="A526" s="40">
        <v>525.0</v>
      </c>
      <c r="B526" s="55"/>
      <c r="C526" s="49" t="s">
        <v>6773</v>
      </c>
      <c r="D526" s="53">
        <v>8.5732822294E10</v>
      </c>
      <c r="E526" s="53"/>
      <c r="F526" s="40" t="s">
        <v>14829</v>
      </c>
      <c r="G526" s="55"/>
      <c r="H526" s="55"/>
      <c r="I526" s="55"/>
      <c r="J526" s="119"/>
      <c r="K526" s="116" t="s">
        <v>6779</v>
      </c>
      <c r="L526" s="55"/>
      <c r="M526" s="55"/>
      <c r="N526" s="55"/>
      <c r="O526" s="55"/>
      <c r="P526" s="55"/>
      <c r="Q526" s="8"/>
      <c r="R526" s="8"/>
      <c r="S526" s="8"/>
      <c r="T526" s="8"/>
      <c r="U526" s="8"/>
      <c r="V526" s="8"/>
      <c r="W526" s="8"/>
      <c r="X526" s="8"/>
      <c r="Y526" s="56"/>
      <c r="Z526" s="56"/>
      <c r="AA526" s="56"/>
      <c r="AB526" s="56"/>
      <c r="AC526" s="56"/>
      <c r="AD526" s="56"/>
    </row>
    <row r="527" ht="26.25" customHeight="1">
      <c r="A527" s="40">
        <v>526.0</v>
      </c>
      <c r="B527" s="55"/>
      <c r="C527" s="49" t="s">
        <v>6780</v>
      </c>
      <c r="D527" s="53">
        <v>8.7702582502E10</v>
      </c>
      <c r="E527" s="53"/>
      <c r="F527" s="40" t="s">
        <v>14829</v>
      </c>
      <c r="G527" s="55"/>
      <c r="H527" s="55"/>
      <c r="I527" s="55"/>
      <c r="J527" s="119"/>
      <c r="K527" s="116" t="s">
        <v>6784</v>
      </c>
      <c r="L527" s="55"/>
      <c r="M527" s="55"/>
      <c r="N527" s="55"/>
      <c r="O527" s="55"/>
      <c r="P527" s="55"/>
      <c r="Q527" s="8"/>
      <c r="R527" s="8"/>
      <c r="S527" s="8"/>
      <c r="T527" s="8"/>
      <c r="U527" s="8"/>
      <c r="V527" s="8"/>
      <c r="W527" s="8"/>
      <c r="X527" s="8"/>
      <c r="Y527" s="56"/>
      <c r="Z527" s="56"/>
      <c r="AA527" s="56"/>
      <c r="AB527" s="56"/>
      <c r="AC527" s="56"/>
      <c r="AD527" s="56"/>
    </row>
    <row r="528" ht="26.25" customHeight="1">
      <c r="A528" s="40">
        <v>527.0</v>
      </c>
      <c r="B528" s="55"/>
      <c r="C528" s="49" t="s">
        <v>6785</v>
      </c>
      <c r="D528" s="53" t="s">
        <v>6787</v>
      </c>
      <c r="E528" s="53"/>
      <c r="F528" s="40" t="s">
        <v>14829</v>
      </c>
      <c r="G528" s="55"/>
      <c r="H528" s="55"/>
      <c r="I528" s="55"/>
      <c r="J528" s="119"/>
      <c r="K528" s="116" t="s">
        <v>6788</v>
      </c>
      <c r="L528" s="55"/>
      <c r="M528" s="55"/>
      <c r="N528" s="55"/>
      <c r="O528" s="55"/>
      <c r="P528" s="55"/>
      <c r="Q528" s="8"/>
      <c r="R528" s="8"/>
      <c r="S528" s="8"/>
      <c r="T528" s="8"/>
      <c r="U528" s="8"/>
      <c r="V528" s="8"/>
      <c r="W528" s="8"/>
      <c r="X528" s="8"/>
      <c r="Y528" s="56"/>
      <c r="Z528" s="56"/>
      <c r="AA528" s="56"/>
      <c r="AB528" s="56"/>
      <c r="AC528" s="56"/>
      <c r="AD528" s="56"/>
    </row>
    <row r="529" ht="26.25" customHeight="1">
      <c r="A529" s="40">
        <v>528.0</v>
      </c>
      <c r="B529" s="55"/>
      <c r="C529" s="49" t="s">
        <v>12973</v>
      </c>
      <c r="D529" s="53">
        <v>8.5624972452E10</v>
      </c>
      <c r="E529" s="53">
        <v>8.3824540064E10</v>
      </c>
      <c r="F529" s="40" t="s">
        <v>14829</v>
      </c>
      <c r="G529" s="55"/>
      <c r="H529" s="55"/>
      <c r="I529" s="55"/>
      <c r="J529" s="119"/>
      <c r="K529" s="119"/>
      <c r="L529" s="55"/>
      <c r="M529" s="55"/>
      <c r="N529" s="55"/>
      <c r="O529" s="55"/>
      <c r="P529" s="55"/>
      <c r="Q529" s="8"/>
      <c r="R529" s="8"/>
      <c r="S529" s="8"/>
      <c r="T529" s="8"/>
      <c r="U529" s="8"/>
      <c r="V529" s="8"/>
      <c r="W529" s="8"/>
      <c r="X529" s="8"/>
      <c r="Y529" s="56"/>
      <c r="Z529" s="56"/>
      <c r="AA529" s="56"/>
      <c r="AB529" s="56"/>
      <c r="AC529" s="56"/>
      <c r="AD529" s="56"/>
    </row>
    <row r="530" ht="26.25" customHeight="1">
      <c r="A530" s="40">
        <v>529.0</v>
      </c>
      <c r="B530" s="55"/>
      <c r="C530" s="49" t="s">
        <v>6789</v>
      </c>
      <c r="D530" s="53" t="s">
        <v>6791</v>
      </c>
      <c r="E530" s="53"/>
      <c r="F530" s="40" t="s">
        <v>14829</v>
      </c>
      <c r="G530" s="55"/>
      <c r="H530" s="55"/>
      <c r="I530" s="55"/>
      <c r="J530" s="119"/>
      <c r="K530" s="116" t="s">
        <v>6793</v>
      </c>
      <c r="L530" s="55"/>
      <c r="M530" s="55"/>
      <c r="N530" s="55"/>
      <c r="O530" s="55"/>
      <c r="P530" s="55"/>
      <c r="Q530" s="8"/>
      <c r="R530" s="8"/>
      <c r="S530" s="8"/>
      <c r="T530" s="8"/>
      <c r="U530" s="8"/>
      <c r="V530" s="8"/>
      <c r="W530" s="8"/>
      <c r="X530" s="8"/>
      <c r="Y530" s="56"/>
      <c r="Z530" s="56"/>
      <c r="AA530" s="56"/>
      <c r="AB530" s="56"/>
      <c r="AC530" s="56"/>
      <c r="AD530" s="56"/>
    </row>
    <row r="531" ht="26.25" customHeight="1">
      <c r="A531" s="40">
        <v>530.0</v>
      </c>
      <c r="B531" s="55"/>
      <c r="C531" s="49" t="s">
        <v>6794</v>
      </c>
      <c r="D531" s="53">
        <v>8.7834921316E10</v>
      </c>
      <c r="E531" s="53" t="s">
        <v>6796</v>
      </c>
      <c r="F531" s="40" t="s">
        <v>14829</v>
      </c>
      <c r="G531" s="55"/>
      <c r="H531" s="55"/>
      <c r="I531" s="55"/>
      <c r="J531" s="119"/>
      <c r="K531" s="116" t="s">
        <v>6798</v>
      </c>
      <c r="L531" s="55"/>
      <c r="M531" s="55"/>
      <c r="N531" s="55"/>
      <c r="O531" s="55"/>
      <c r="P531" s="55"/>
      <c r="Q531" s="8"/>
      <c r="R531" s="8"/>
      <c r="S531" s="8"/>
      <c r="T531" s="8"/>
      <c r="U531" s="8"/>
      <c r="V531" s="8"/>
      <c r="W531" s="8"/>
      <c r="X531" s="8"/>
      <c r="Y531" s="56"/>
      <c r="Z531" s="56"/>
      <c r="AA531" s="56"/>
      <c r="AB531" s="56"/>
      <c r="AC531" s="56"/>
      <c r="AD531" s="56"/>
    </row>
    <row r="532" ht="26.25" customHeight="1">
      <c r="A532" s="40">
        <v>531.0</v>
      </c>
      <c r="B532" s="55"/>
      <c r="C532" s="49" t="s">
        <v>6804</v>
      </c>
      <c r="D532" s="53">
        <v>8.2137049123E10</v>
      </c>
      <c r="E532" s="53"/>
      <c r="F532" s="40" t="s">
        <v>14829</v>
      </c>
      <c r="G532" s="55"/>
      <c r="H532" s="55"/>
      <c r="I532" s="55"/>
      <c r="J532" s="119"/>
      <c r="K532" s="116" t="s">
        <v>2876</v>
      </c>
      <c r="L532" s="55"/>
      <c r="M532" s="55"/>
      <c r="N532" s="55"/>
      <c r="O532" s="55"/>
      <c r="P532" s="55"/>
      <c r="Q532" s="8"/>
      <c r="R532" s="8"/>
      <c r="S532" s="8"/>
      <c r="T532" s="8"/>
      <c r="U532" s="8"/>
      <c r="V532" s="8"/>
      <c r="W532" s="8"/>
      <c r="X532" s="8"/>
      <c r="Y532" s="56"/>
      <c r="Z532" s="56"/>
      <c r="AA532" s="56"/>
      <c r="AB532" s="56"/>
      <c r="AC532" s="56"/>
      <c r="AD532" s="56"/>
    </row>
    <row r="533" ht="26.25" customHeight="1">
      <c r="A533" s="40">
        <v>532.0</v>
      </c>
      <c r="B533" s="55"/>
      <c r="C533" s="49" t="s">
        <v>6808</v>
      </c>
      <c r="D533" s="53" t="s">
        <v>6810</v>
      </c>
      <c r="E533" s="53"/>
      <c r="F533" s="40" t="s">
        <v>14829</v>
      </c>
      <c r="G533" s="55"/>
      <c r="H533" s="55"/>
      <c r="I533" s="55"/>
      <c r="J533" s="119"/>
      <c r="K533" s="116" t="s">
        <v>6812</v>
      </c>
      <c r="L533" s="55"/>
      <c r="M533" s="55"/>
      <c r="N533" s="55"/>
      <c r="O533" s="55"/>
      <c r="P533" s="55"/>
      <c r="Q533" s="8"/>
      <c r="R533" s="8"/>
      <c r="S533" s="8"/>
      <c r="T533" s="8"/>
      <c r="U533" s="8"/>
      <c r="V533" s="8"/>
      <c r="W533" s="8"/>
      <c r="X533" s="8"/>
      <c r="Y533" s="56"/>
      <c r="Z533" s="56"/>
      <c r="AA533" s="56"/>
      <c r="AB533" s="56"/>
      <c r="AC533" s="56"/>
      <c r="AD533" s="56"/>
    </row>
    <row r="534" ht="26.25" customHeight="1">
      <c r="A534" s="40">
        <v>533.0</v>
      </c>
      <c r="B534" s="55"/>
      <c r="C534" s="49" t="s">
        <v>6813</v>
      </c>
      <c r="D534" s="53" t="s">
        <v>6815</v>
      </c>
      <c r="E534" s="53"/>
      <c r="F534" s="40" t="s">
        <v>14829</v>
      </c>
      <c r="G534" s="55"/>
      <c r="H534" s="55"/>
      <c r="I534" s="55"/>
      <c r="J534" s="119"/>
      <c r="K534" s="116" t="s">
        <v>6817</v>
      </c>
      <c r="L534" s="55"/>
      <c r="M534" s="55"/>
      <c r="N534" s="55"/>
      <c r="O534" s="55"/>
      <c r="P534" s="55"/>
      <c r="Q534" s="8"/>
      <c r="R534" s="8"/>
      <c r="S534" s="8"/>
      <c r="T534" s="8"/>
      <c r="U534" s="8"/>
      <c r="V534" s="8"/>
      <c r="W534" s="8"/>
      <c r="X534" s="8"/>
      <c r="Y534" s="56"/>
      <c r="Z534" s="56"/>
      <c r="AA534" s="56"/>
      <c r="AB534" s="56"/>
      <c r="AC534" s="56"/>
      <c r="AD534" s="56"/>
    </row>
    <row r="535" ht="26.25" customHeight="1">
      <c r="A535" s="40">
        <v>534.0</v>
      </c>
      <c r="B535" s="55"/>
      <c r="C535" s="49" t="s">
        <v>6818</v>
      </c>
      <c r="D535" s="53" t="s">
        <v>6822</v>
      </c>
      <c r="E535" s="53"/>
      <c r="F535" s="40" t="s">
        <v>14829</v>
      </c>
      <c r="G535" s="55"/>
      <c r="H535" s="55"/>
      <c r="I535" s="55"/>
      <c r="J535" s="119"/>
      <c r="K535" s="116" t="s">
        <v>6824</v>
      </c>
      <c r="L535" s="55"/>
      <c r="M535" s="55"/>
      <c r="N535" s="55"/>
      <c r="O535" s="55"/>
      <c r="P535" s="55"/>
      <c r="Q535" s="8"/>
      <c r="R535" s="8"/>
      <c r="S535" s="8"/>
      <c r="T535" s="8"/>
      <c r="U535" s="8"/>
      <c r="V535" s="8"/>
      <c r="W535" s="8"/>
      <c r="X535" s="8"/>
      <c r="Y535" s="56"/>
      <c r="Z535" s="56"/>
      <c r="AA535" s="56"/>
      <c r="AB535" s="56"/>
      <c r="AC535" s="56"/>
      <c r="AD535" s="56"/>
    </row>
    <row r="536" ht="26.25" customHeight="1">
      <c r="A536" s="40">
        <v>535.0</v>
      </c>
      <c r="B536" s="55"/>
      <c r="C536" s="49" t="s">
        <v>6830</v>
      </c>
      <c r="D536" s="53" t="s">
        <v>6833</v>
      </c>
      <c r="E536" s="53"/>
      <c r="F536" s="40" t="s">
        <v>14829</v>
      </c>
      <c r="G536" s="55"/>
      <c r="H536" s="55"/>
      <c r="I536" s="55"/>
      <c r="J536" s="119"/>
      <c r="K536" s="119"/>
      <c r="L536" s="55"/>
      <c r="M536" s="55"/>
      <c r="N536" s="55"/>
      <c r="O536" s="55"/>
      <c r="P536" s="55"/>
      <c r="Q536" s="8"/>
      <c r="R536" s="8"/>
      <c r="S536" s="8"/>
      <c r="T536" s="8"/>
      <c r="U536" s="8"/>
      <c r="V536" s="8"/>
      <c r="W536" s="8"/>
      <c r="X536" s="8"/>
      <c r="Y536" s="56"/>
      <c r="Z536" s="56"/>
      <c r="AA536" s="56"/>
      <c r="AB536" s="56"/>
      <c r="AC536" s="56"/>
      <c r="AD536" s="56"/>
    </row>
    <row r="537" ht="26.25" customHeight="1">
      <c r="A537" s="40">
        <v>536.0</v>
      </c>
      <c r="B537" s="55"/>
      <c r="C537" s="49" t="s">
        <v>6835</v>
      </c>
      <c r="D537" s="53" t="s">
        <v>6837</v>
      </c>
      <c r="E537" s="53"/>
      <c r="F537" s="40" t="s">
        <v>14829</v>
      </c>
      <c r="G537" s="55"/>
      <c r="H537" s="55"/>
      <c r="I537" s="55"/>
      <c r="J537" s="119"/>
      <c r="K537" s="119"/>
      <c r="L537" s="55"/>
      <c r="M537" s="55"/>
      <c r="N537" s="55"/>
      <c r="O537" s="55"/>
      <c r="P537" s="55"/>
      <c r="Q537" s="8"/>
      <c r="R537" s="8"/>
      <c r="S537" s="8"/>
      <c r="T537" s="8"/>
      <c r="U537" s="8"/>
      <c r="V537" s="8"/>
      <c r="W537" s="8"/>
      <c r="X537" s="8"/>
      <c r="Y537" s="56"/>
      <c r="Z537" s="56"/>
      <c r="AA537" s="56"/>
      <c r="AB537" s="56"/>
      <c r="AC537" s="56"/>
      <c r="AD537" s="56"/>
    </row>
    <row r="538" ht="26.25" customHeight="1">
      <c r="A538" s="40">
        <v>537.0</v>
      </c>
      <c r="B538" s="55"/>
      <c r="C538" s="49" t="s">
        <v>11696</v>
      </c>
      <c r="D538" s="53">
        <v>8.7865986746E10</v>
      </c>
      <c r="E538" s="53" t="s">
        <v>5815</v>
      </c>
      <c r="F538" s="40" t="s">
        <v>14829</v>
      </c>
      <c r="G538" s="55"/>
      <c r="H538" s="55"/>
      <c r="I538" s="55"/>
      <c r="J538" s="119"/>
      <c r="K538" s="116" t="s">
        <v>11700</v>
      </c>
      <c r="L538" s="55"/>
      <c r="M538" s="55"/>
      <c r="N538" s="55"/>
      <c r="O538" s="55"/>
      <c r="P538" s="55"/>
      <c r="Q538" s="8"/>
      <c r="R538" s="8"/>
      <c r="S538" s="8"/>
      <c r="T538" s="8"/>
      <c r="U538" s="8"/>
      <c r="V538" s="8"/>
      <c r="W538" s="8"/>
      <c r="X538" s="8"/>
      <c r="Y538" s="56"/>
      <c r="Z538" s="56"/>
      <c r="AA538" s="56"/>
      <c r="AB538" s="56"/>
      <c r="AC538" s="56"/>
      <c r="AD538" s="56"/>
    </row>
    <row r="539" ht="26.25" customHeight="1">
      <c r="A539" s="40">
        <v>538.0</v>
      </c>
      <c r="B539" s="55"/>
      <c r="C539" s="49" t="s">
        <v>6853</v>
      </c>
      <c r="D539" s="53">
        <v>8.1936086957E10</v>
      </c>
      <c r="E539" s="53"/>
      <c r="F539" s="40" t="s">
        <v>14829</v>
      </c>
      <c r="G539" s="55"/>
      <c r="H539" s="55"/>
      <c r="I539" s="55"/>
      <c r="J539" s="119"/>
      <c r="K539" s="116" t="s">
        <v>6856</v>
      </c>
      <c r="L539" s="55"/>
      <c r="M539" s="55"/>
      <c r="N539" s="55"/>
      <c r="O539" s="55"/>
      <c r="P539" s="55"/>
      <c r="Q539" s="8"/>
      <c r="R539" s="8"/>
      <c r="S539" s="8"/>
      <c r="T539" s="8"/>
      <c r="U539" s="8"/>
      <c r="V539" s="8"/>
      <c r="W539" s="8"/>
      <c r="X539" s="8"/>
      <c r="Y539" s="56"/>
      <c r="Z539" s="56"/>
      <c r="AA539" s="56"/>
      <c r="AB539" s="56"/>
      <c r="AC539" s="56"/>
      <c r="AD539" s="56"/>
    </row>
    <row r="540" ht="26.25" customHeight="1">
      <c r="A540" s="40">
        <v>539.0</v>
      </c>
      <c r="B540" s="55"/>
      <c r="C540" s="49" t="s">
        <v>6863</v>
      </c>
      <c r="D540" s="53" t="s">
        <v>6866</v>
      </c>
      <c r="E540" s="53" t="s">
        <v>6867</v>
      </c>
      <c r="F540" s="40" t="s">
        <v>14829</v>
      </c>
      <c r="G540" s="55"/>
      <c r="H540" s="55"/>
      <c r="I540" s="55"/>
      <c r="J540" s="119"/>
      <c r="K540" s="116" t="s">
        <v>6869</v>
      </c>
      <c r="L540" s="55"/>
      <c r="M540" s="55"/>
      <c r="N540" s="55"/>
      <c r="O540" s="55"/>
      <c r="P540" s="55"/>
      <c r="Q540" s="8"/>
      <c r="R540" s="8"/>
      <c r="S540" s="8"/>
      <c r="T540" s="8"/>
      <c r="U540" s="8"/>
      <c r="V540" s="8"/>
      <c r="W540" s="8"/>
      <c r="X540" s="8"/>
      <c r="Y540" s="56"/>
      <c r="Z540" s="56"/>
      <c r="AA540" s="56"/>
      <c r="AB540" s="56"/>
      <c r="AC540" s="56"/>
      <c r="AD540" s="56"/>
    </row>
    <row r="541" ht="26.25" customHeight="1">
      <c r="A541" s="40">
        <v>540.0</v>
      </c>
      <c r="B541" s="55"/>
      <c r="C541" s="49" t="s">
        <v>6870</v>
      </c>
      <c r="D541" s="53" t="s">
        <v>6873</v>
      </c>
      <c r="E541" s="53"/>
      <c r="F541" s="40" t="s">
        <v>14829</v>
      </c>
      <c r="G541" s="55"/>
      <c r="H541" s="55"/>
      <c r="I541" s="55"/>
      <c r="J541" s="119"/>
      <c r="K541" s="116" t="s">
        <v>14892</v>
      </c>
      <c r="L541" s="55"/>
      <c r="M541" s="55"/>
      <c r="N541" s="55"/>
      <c r="O541" s="55"/>
      <c r="P541" s="55"/>
      <c r="Q541" s="8"/>
      <c r="R541" s="8"/>
      <c r="S541" s="8"/>
      <c r="T541" s="8"/>
      <c r="U541" s="8"/>
      <c r="V541" s="8"/>
      <c r="W541" s="8"/>
      <c r="X541" s="8"/>
      <c r="Y541" s="56"/>
      <c r="Z541" s="56"/>
      <c r="AA541" s="56"/>
      <c r="AB541" s="56"/>
      <c r="AC541" s="56"/>
      <c r="AD541" s="56"/>
    </row>
    <row r="542" ht="26.25" customHeight="1">
      <c r="A542" s="40">
        <v>541.0</v>
      </c>
      <c r="B542" s="55"/>
      <c r="C542" s="49" t="s">
        <v>6875</v>
      </c>
      <c r="D542" s="53" t="s">
        <v>14893</v>
      </c>
      <c r="E542" s="53"/>
      <c r="F542" s="40" t="s">
        <v>14829</v>
      </c>
      <c r="G542" s="55"/>
      <c r="H542" s="55"/>
      <c r="I542" s="55"/>
      <c r="J542" s="119"/>
      <c r="K542" s="116" t="s">
        <v>6878</v>
      </c>
      <c r="L542" s="55"/>
      <c r="M542" s="55"/>
      <c r="N542" s="55"/>
      <c r="O542" s="55"/>
      <c r="P542" s="55"/>
      <c r="Q542" s="8"/>
      <c r="R542" s="8"/>
      <c r="S542" s="8"/>
      <c r="T542" s="8"/>
      <c r="U542" s="8"/>
      <c r="V542" s="8"/>
      <c r="W542" s="8"/>
      <c r="X542" s="8"/>
      <c r="Y542" s="56"/>
      <c r="Z542" s="56"/>
      <c r="AA542" s="56"/>
      <c r="AB542" s="56"/>
      <c r="AC542" s="56"/>
      <c r="AD542" s="56"/>
    </row>
    <row r="543" ht="26.25" customHeight="1">
      <c r="A543" s="40">
        <v>542.0</v>
      </c>
      <c r="B543" s="55"/>
      <c r="C543" s="49" t="s">
        <v>6879</v>
      </c>
      <c r="D543" s="53" t="s">
        <v>14894</v>
      </c>
      <c r="E543" s="53"/>
      <c r="F543" s="40" t="s">
        <v>14829</v>
      </c>
      <c r="G543" s="55"/>
      <c r="H543" s="55"/>
      <c r="I543" s="55"/>
      <c r="J543" s="119"/>
      <c r="K543" s="119"/>
      <c r="L543" s="55"/>
      <c r="M543" s="55"/>
      <c r="N543" s="55"/>
      <c r="O543" s="55"/>
      <c r="P543" s="55"/>
      <c r="Q543" s="8"/>
      <c r="R543" s="8"/>
      <c r="S543" s="8"/>
      <c r="T543" s="8"/>
      <c r="U543" s="8"/>
      <c r="V543" s="8"/>
      <c r="W543" s="8"/>
      <c r="X543" s="8"/>
      <c r="Y543" s="56"/>
      <c r="Z543" s="56"/>
      <c r="AA543" s="56"/>
      <c r="AB543" s="56"/>
      <c r="AC543" s="56"/>
      <c r="AD543" s="56"/>
    </row>
    <row r="544" ht="26.25" customHeight="1">
      <c r="A544" s="40">
        <v>543.0</v>
      </c>
      <c r="B544" s="55"/>
      <c r="C544" s="49" t="s">
        <v>6889</v>
      </c>
      <c r="D544" s="53">
        <v>8.19161596E10</v>
      </c>
      <c r="E544" s="53"/>
      <c r="F544" s="40" t="s">
        <v>14829</v>
      </c>
      <c r="G544" s="55"/>
      <c r="H544" s="55"/>
      <c r="I544" s="55"/>
      <c r="J544" s="119"/>
      <c r="K544" s="116" t="s">
        <v>14895</v>
      </c>
      <c r="L544" s="55"/>
      <c r="M544" s="55"/>
      <c r="N544" s="55"/>
      <c r="O544" s="55"/>
      <c r="P544" s="55"/>
      <c r="Q544" s="8"/>
      <c r="R544" s="8"/>
      <c r="S544" s="8"/>
      <c r="T544" s="8"/>
      <c r="U544" s="8"/>
      <c r="V544" s="8"/>
      <c r="W544" s="8"/>
      <c r="X544" s="8"/>
      <c r="Y544" s="56"/>
      <c r="Z544" s="56"/>
      <c r="AA544" s="56"/>
      <c r="AB544" s="56"/>
      <c r="AC544" s="56"/>
      <c r="AD544" s="56"/>
    </row>
    <row r="545" ht="26.25" customHeight="1">
      <c r="A545" s="40">
        <v>544.0</v>
      </c>
      <c r="B545" s="55"/>
      <c r="C545" s="49" t="s">
        <v>6892</v>
      </c>
      <c r="D545" s="53" t="s">
        <v>6894</v>
      </c>
      <c r="E545" s="53"/>
      <c r="F545" s="40" t="s">
        <v>14829</v>
      </c>
      <c r="G545" s="55"/>
      <c r="H545" s="55"/>
      <c r="I545" s="55"/>
      <c r="J545" s="119"/>
      <c r="K545" s="116" t="s">
        <v>6896</v>
      </c>
      <c r="L545" s="55"/>
      <c r="M545" s="55"/>
      <c r="N545" s="55"/>
      <c r="O545" s="55"/>
      <c r="P545" s="55"/>
      <c r="Q545" s="8"/>
      <c r="R545" s="8"/>
      <c r="S545" s="8"/>
      <c r="T545" s="8"/>
      <c r="U545" s="8"/>
      <c r="V545" s="8"/>
      <c r="W545" s="8"/>
      <c r="X545" s="8"/>
      <c r="Y545" s="56"/>
      <c r="Z545" s="56"/>
      <c r="AA545" s="56"/>
      <c r="AB545" s="56"/>
      <c r="AC545" s="56"/>
      <c r="AD545" s="56"/>
    </row>
    <row r="546" ht="26.25" customHeight="1">
      <c r="A546" s="40">
        <v>545.0</v>
      </c>
      <c r="B546" s="55"/>
      <c r="C546" s="49" t="s">
        <v>6897</v>
      </c>
      <c r="D546" s="53">
        <v>8.5739682975E10</v>
      </c>
      <c r="E546" s="53"/>
      <c r="F546" s="40" t="s">
        <v>14829</v>
      </c>
      <c r="G546" s="55"/>
      <c r="H546" s="55"/>
      <c r="I546" s="55"/>
      <c r="J546" s="119"/>
      <c r="K546" s="116" t="s">
        <v>2876</v>
      </c>
      <c r="L546" s="55"/>
      <c r="M546" s="55"/>
      <c r="N546" s="55"/>
      <c r="O546" s="55"/>
      <c r="P546" s="55"/>
      <c r="Q546" s="8"/>
      <c r="R546" s="8"/>
      <c r="S546" s="8"/>
      <c r="T546" s="8"/>
      <c r="U546" s="8"/>
      <c r="V546" s="8"/>
      <c r="W546" s="8"/>
      <c r="X546" s="8"/>
      <c r="Y546" s="56"/>
      <c r="Z546" s="56"/>
      <c r="AA546" s="56"/>
      <c r="AB546" s="56"/>
      <c r="AC546" s="56"/>
      <c r="AD546" s="56"/>
    </row>
    <row r="547" ht="26.25" customHeight="1">
      <c r="A547" s="40">
        <v>546.0</v>
      </c>
      <c r="B547" s="55"/>
      <c r="C547" s="49" t="s">
        <v>6905</v>
      </c>
      <c r="D547" s="53" t="s">
        <v>6909</v>
      </c>
      <c r="E547" s="53" t="s">
        <v>6910</v>
      </c>
      <c r="F547" s="40" t="s">
        <v>14829</v>
      </c>
      <c r="G547" s="55"/>
      <c r="H547" s="55"/>
      <c r="I547" s="55"/>
      <c r="J547" s="119"/>
      <c r="K547" s="119"/>
      <c r="L547" s="55"/>
      <c r="M547" s="55"/>
      <c r="N547" s="55"/>
      <c r="O547" s="55"/>
      <c r="P547" s="55"/>
      <c r="Q547" s="8"/>
      <c r="R547" s="8"/>
      <c r="S547" s="8"/>
      <c r="T547" s="8"/>
      <c r="U547" s="8"/>
      <c r="V547" s="8"/>
      <c r="W547" s="8"/>
      <c r="X547" s="8"/>
      <c r="Y547" s="56"/>
      <c r="Z547" s="56"/>
      <c r="AA547" s="56"/>
      <c r="AB547" s="56"/>
      <c r="AC547" s="56"/>
      <c r="AD547" s="56"/>
    </row>
    <row r="548" ht="26.25" customHeight="1">
      <c r="A548" s="40">
        <v>547.0</v>
      </c>
      <c r="B548" s="55"/>
      <c r="C548" s="49" t="s">
        <v>6917</v>
      </c>
      <c r="D548" s="53" t="s">
        <v>6919</v>
      </c>
      <c r="E548" s="53"/>
      <c r="F548" s="40" t="s">
        <v>14829</v>
      </c>
      <c r="G548" s="55"/>
      <c r="H548" s="55"/>
      <c r="I548" s="55"/>
      <c r="J548" s="119"/>
      <c r="K548" s="116" t="s">
        <v>2876</v>
      </c>
      <c r="L548" s="55"/>
      <c r="M548" s="55"/>
      <c r="N548" s="55"/>
      <c r="O548" s="55"/>
      <c r="P548" s="55"/>
      <c r="Q548" s="8"/>
      <c r="R548" s="8"/>
      <c r="S548" s="8"/>
      <c r="T548" s="8"/>
      <c r="U548" s="8"/>
      <c r="V548" s="8"/>
      <c r="W548" s="8"/>
      <c r="X548" s="8"/>
      <c r="Y548" s="56"/>
      <c r="Z548" s="56"/>
      <c r="AA548" s="56"/>
      <c r="AB548" s="56"/>
      <c r="AC548" s="56"/>
      <c r="AD548" s="56"/>
    </row>
    <row r="549" ht="26.25" customHeight="1">
      <c r="A549" s="40">
        <v>548.0</v>
      </c>
      <c r="B549" s="55"/>
      <c r="C549" s="49" t="s">
        <v>6921</v>
      </c>
      <c r="D549" s="53">
        <v>8.123662951E9</v>
      </c>
      <c r="E549" s="53"/>
      <c r="F549" s="40" t="s">
        <v>14829</v>
      </c>
      <c r="G549" s="55"/>
      <c r="H549" s="55"/>
      <c r="I549" s="55"/>
      <c r="J549" s="119"/>
      <c r="K549" s="116" t="s">
        <v>6925</v>
      </c>
      <c r="L549" s="55"/>
      <c r="M549" s="55"/>
      <c r="N549" s="55"/>
      <c r="O549" s="55"/>
      <c r="P549" s="55"/>
      <c r="Q549" s="8"/>
      <c r="R549" s="8"/>
      <c r="S549" s="8"/>
      <c r="T549" s="8"/>
      <c r="U549" s="8"/>
      <c r="V549" s="8"/>
      <c r="W549" s="8"/>
      <c r="X549" s="8"/>
      <c r="Y549" s="56"/>
      <c r="Z549" s="56"/>
      <c r="AA549" s="56"/>
      <c r="AB549" s="56"/>
      <c r="AC549" s="56"/>
      <c r="AD549" s="56"/>
    </row>
    <row r="550" ht="26.25" customHeight="1">
      <c r="A550" s="40">
        <v>549.0</v>
      </c>
      <c r="B550" s="55"/>
      <c r="C550" s="49" t="s">
        <v>6942</v>
      </c>
      <c r="D550" s="53" t="s">
        <v>6944</v>
      </c>
      <c r="E550" s="53"/>
      <c r="F550" s="40" t="s">
        <v>14829</v>
      </c>
      <c r="G550" s="55"/>
      <c r="H550" s="55"/>
      <c r="I550" s="55"/>
      <c r="J550" s="119"/>
      <c r="K550" s="116" t="s">
        <v>6946</v>
      </c>
      <c r="L550" s="55"/>
      <c r="M550" s="55"/>
      <c r="N550" s="55"/>
      <c r="O550" s="55"/>
      <c r="P550" s="55"/>
      <c r="Q550" s="8"/>
      <c r="R550" s="8"/>
      <c r="S550" s="8"/>
      <c r="T550" s="8"/>
      <c r="U550" s="8"/>
      <c r="V550" s="8"/>
      <c r="W550" s="8"/>
      <c r="X550" s="8"/>
      <c r="Y550" s="56"/>
      <c r="Z550" s="56"/>
      <c r="AA550" s="56"/>
      <c r="AB550" s="56"/>
      <c r="AC550" s="56"/>
      <c r="AD550" s="56"/>
    </row>
    <row r="551" ht="26.25" customHeight="1">
      <c r="A551" s="40">
        <v>550.0</v>
      </c>
      <c r="B551" s="55"/>
      <c r="C551" s="49" t="s">
        <v>6947</v>
      </c>
      <c r="D551" s="53" t="s">
        <v>6950</v>
      </c>
      <c r="E551" s="53" t="s">
        <v>6951</v>
      </c>
      <c r="F551" s="40" t="s">
        <v>14829</v>
      </c>
      <c r="G551" s="55"/>
      <c r="H551" s="55"/>
      <c r="I551" s="55"/>
      <c r="J551" s="119"/>
      <c r="K551" s="116" t="s">
        <v>6953</v>
      </c>
      <c r="L551" s="55"/>
      <c r="M551" s="55"/>
      <c r="N551" s="55"/>
      <c r="O551" s="55"/>
      <c r="P551" s="55"/>
      <c r="Q551" s="8"/>
      <c r="R551" s="8"/>
      <c r="S551" s="8"/>
      <c r="T551" s="8"/>
      <c r="U551" s="8"/>
      <c r="V551" s="8"/>
      <c r="W551" s="8"/>
      <c r="X551" s="8"/>
      <c r="Y551" s="56"/>
      <c r="Z551" s="56"/>
      <c r="AA551" s="56"/>
      <c r="AB551" s="56"/>
      <c r="AC551" s="56"/>
      <c r="AD551" s="56"/>
    </row>
    <row r="552" ht="26.25" customHeight="1">
      <c r="A552" s="40">
        <v>551.0</v>
      </c>
      <c r="B552" s="55"/>
      <c r="C552" s="49" t="s">
        <v>6954</v>
      </c>
      <c r="D552" s="116" t="s">
        <v>14896</v>
      </c>
      <c r="E552" s="53" t="s">
        <v>6958</v>
      </c>
      <c r="F552" s="40" t="s">
        <v>14829</v>
      </c>
      <c r="G552" s="55"/>
      <c r="H552" s="55"/>
      <c r="I552" s="55"/>
      <c r="J552" s="119"/>
      <c r="K552" s="119"/>
      <c r="L552" s="55"/>
      <c r="M552" s="55"/>
      <c r="N552" s="55"/>
      <c r="O552" s="55"/>
      <c r="P552" s="55"/>
      <c r="Q552" s="8"/>
      <c r="R552" s="8"/>
      <c r="S552" s="8"/>
      <c r="T552" s="8"/>
      <c r="U552" s="8"/>
      <c r="V552" s="8"/>
      <c r="W552" s="8"/>
      <c r="X552" s="8"/>
      <c r="Y552" s="56"/>
      <c r="Z552" s="56"/>
      <c r="AA552" s="56"/>
      <c r="AB552" s="56"/>
      <c r="AC552" s="56"/>
      <c r="AD552" s="56"/>
    </row>
    <row r="553" ht="26.25" customHeight="1">
      <c r="A553" s="40">
        <v>552.0</v>
      </c>
      <c r="B553" s="55"/>
      <c r="C553" s="49" t="s">
        <v>6960</v>
      </c>
      <c r="D553" s="53"/>
      <c r="E553" s="53"/>
      <c r="F553" s="40" t="s">
        <v>14829</v>
      </c>
      <c r="G553" s="55"/>
      <c r="H553" s="55"/>
      <c r="I553" s="55"/>
      <c r="J553" s="119"/>
      <c r="K553" s="119"/>
      <c r="L553" s="55"/>
      <c r="M553" s="55"/>
      <c r="N553" s="55"/>
      <c r="O553" s="55"/>
      <c r="P553" s="55"/>
      <c r="Q553" s="8"/>
      <c r="R553" s="8"/>
      <c r="S553" s="8"/>
      <c r="T553" s="8"/>
      <c r="U553" s="8"/>
      <c r="V553" s="8"/>
      <c r="W553" s="8"/>
      <c r="X553" s="8"/>
      <c r="Y553" s="56"/>
      <c r="Z553" s="56"/>
      <c r="AA553" s="56"/>
      <c r="AB553" s="56"/>
      <c r="AC553" s="56"/>
      <c r="AD553" s="56"/>
    </row>
    <row r="554" ht="26.25" customHeight="1">
      <c r="A554" s="40">
        <v>553.0</v>
      </c>
      <c r="B554" s="55"/>
      <c r="C554" s="49" t="s">
        <v>6963</v>
      </c>
      <c r="D554" s="53"/>
      <c r="E554" s="53"/>
      <c r="F554" s="40" t="s">
        <v>14829</v>
      </c>
      <c r="G554" s="55"/>
      <c r="H554" s="55"/>
      <c r="I554" s="55"/>
      <c r="J554" s="119"/>
      <c r="K554" s="116" t="s">
        <v>6965</v>
      </c>
      <c r="L554" s="55"/>
      <c r="M554" s="55"/>
      <c r="N554" s="55"/>
      <c r="O554" s="55"/>
      <c r="P554" s="55"/>
      <c r="Q554" s="8"/>
      <c r="R554" s="8"/>
      <c r="S554" s="8"/>
      <c r="T554" s="8"/>
      <c r="U554" s="8"/>
      <c r="V554" s="8"/>
      <c r="W554" s="8"/>
      <c r="X554" s="8"/>
      <c r="Y554" s="56"/>
      <c r="Z554" s="56"/>
      <c r="AA554" s="56"/>
      <c r="AB554" s="56"/>
      <c r="AC554" s="56"/>
      <c r="AD554" s="56"/>
    </row>
    <row r="555" ht="26.25" customHeight="1">
      <c r="A555" s="40">
        <v>554.0</v>
      </c>
      <c r="B555" s="55"/>
      <c r="C555" s="49" t="s">
        <v>6977</v>
      </c>
      <c r="D555" s="116" t="s">
        <v>6980</v>
      </c>
      <c r="E555" s="53"/>
      <c r="F555" s="40" t="s">
        <v>14829</v>
      </c>
      <c r="G555" s="55"/>
      <c r="H555" s="55"/>
      <c r="I555" s="55"/>
      <c r="J555" s="119"/>
      <c r="K555" s="116" t="s">
        <v>6982</v>
      </c>
      <c r="L555" s="55"/>
      <c r="M555" s="55"/>
      <c r="N555" s="55"/>
      <c r="O555" s="55"/>
      <c r="P555" s="55"/>
      <c r="Q555" s="8"/>
      <c r="R555" s="8"/>
      <c r="S555" s="8"/>
      <c r="T555" s="8"/>
      <c r="U555" s="8"/>
      <c r="V555" s="8"/>
      <c r="W555" s="8"/>
      <c r="X555" s="8"/>
      <c r="Y555" s="56"/>
      <c r="Z555" s="56"/>
      <c r="AA555" s="56"/>
      <c r="AB555" s="56"/>
      <c r="AC555" s="56"/>
      <c r="AD555" s="56"/>
    </row>
    <row r="556" ht="26.25" customHeight="1">
      <c r="A556" s="40">
        <v>555.0</v>
      </c>
      <c r="B556" s="55"/>
      <c r="C556" s="49" t="s">
        <v>6987</v>
      </c>
      <c r="D556" s="53" t="s">
        <v>14897</v>
      </c>
      <c r="E556" s="53"/>
      <c r="F556" s="40" t="s">
        <v>14829</v>
      </c>
      <c r="G556" s="55"/>
      <c r="H556" s="55"/>
      <c r="I556" s="55"/>
      <c r="J556" s="119"/>
      <c r="K556" s="116" t="s">
        <v>6992</v>
      </c>
      <c r="L556" s="55"/>
      <c r="M556" s="55"/>
      <c r="N556" s="55"/>
      <c r="O556" s="55"/>
      <c r="P556" s="55"/>
      <c r="Q556" s="8"/>
      <c r="R556" s="8"/>
      <c r="S556" s="8"/>
      <c r="T556" s="8"/>
      <c r="U556" s="8"/>
      <c r="V556" s="8"/>
      <c r="W556" s="8"/>
      <c r="X556" s="8"/>
      <c r="Y556" s="56"/>
      <c r="Z556" s="56"/>
      <c r="AA556" s="56"/>
      <c r="AB556" s="56"/>
      <c r="AC556" s="56"/>
      <c r="AD556" s="56"/>
    </row>
    <row r="557" ht="26.25" customHeight="1">
      <c r="A557" s="40">
        <v>556.0</v>
      </c>
      <c r="B557" s="55"/>
      <c r="C557" s="49" t="s">
        <v>6999</v>
      </c>
      <c r="D557" s="53" t="s">
        <v>7002</v>
      </c>
      <c r="E557" s="53"/>
      <c r="F557" s="40" t="s">
        <v>14829</v>
      </c>
      <c r="G557" s="55"/>
      <c r="H557" s="55"/>
      <c r="I557" s="55"/>
      <c r="J557" s="119"/>
      <c r="K557" s="116" t="s">
        <v>7004</v>
      </c>
      <c r="L557" s="55"/>
      <c r="M557" s="55"/>
      <c r="N557" s="55"/>
      <c r="O557" s="55"/>
      <c r="P557" s="55"/>
      <c r="Q557" s="8"/>
      <c r="R557" s="8"/>
      <c r="S557" s="8"/>
      <c r="T557" s="8"/>
      <c r="U557" s="8"/>
      <c r="V557" s="8"/>
      <c r="W557" s="8"/>
      <c r="X557" s="8"/>
      <c r="Y557" s="56"/>
      <c r="Z557" s="56"/>
      <c r="AA557" s="56"/>
      <c r="AB557" s="56"/>
      <c r="AC557" s="56"/>
      <c r="AD557" s="56"/>
    </row>
    <row r="558" ht="26.25" customHeight="1">
      <c r="A558" s="40">
        <v>557.0</v>
      </c>
      <c r="B558" s="55"/>
      <c r="C558" s="49" t="s">
        <v>7005</v>
      </c>
      <c r="D558" s="144">
        <v>8.5216991915E10</v>
      </c>
      <c r="E558" s="116" t="s">
        <v>7007</v>
      </c>
      <c r="F558" s="40" t="s">
        <v>14829</v>
      </c>
      <c r="G558" s="55"/>
      <c r="H558" s="55"/>
      <c r="I558" s="55"/>
      <c r="J558" s="119"/>
      <c r="K558" s="116" t="s">
        <v>1487</v>
      </c>
      <c r="L558" s="55"/>
      <c r="M558" s="55"/>
      <c r="N558" s="55"/>
      <c r="O558" s="55"/>
      <c r="P558" s="55"/>
      <c r="Q558" s="8"/>
      <c r="R558" s="8"/>
      <c r="S558" s="8"/>
      <c r="T558" s="8"/>
      <c r="U558" s="8"/>
      <c r="V558" s="8"/>
      <c r="W558" s="8"/>
      <c r="X558" s="8"/>
      <c r="Y558" s="56"/>
      <c r="Z558" s="56"/>
      <c r="AA558" s="56"/>
      <c r="AB558" s="56"/>
      <c r="AC558" s="56"/>
      <c r="AD558" s="56"/>
    </row>
    <row r="559" ht="26.25" customHeight="1">
      <c r="A559" s="40">
        <v>558.0</v>
      </c>
      <c r="B559" s="55"/>
      <c r="C559" s="49" t="s">
        <v>7008</v>
      </c>
      <c r="D559" s="144">
        <v>8.5867539551E10</v>
      </c>
      <c r="E559" s="53"/>
      <c r="F559" s="40" t="s">
        <v>14829</v>
      </c>
      <c r="G559" s="55"/>
      <c r="H559" s="55"/>
      <c r="I559" s="55"/>
      <c r="J559" s="119"/>
      <c r="K559" s="119"/>
      <c r="L559" s="55"/>
      <c r="M559" s="55"/>
      <c r="N559" s="55"/>
      <c r="O559" s="55"/>
      <c r="P559" s="55"/>
      <c r="Q559" s="8"/>
      <c r="R559" s="8"/>
      <c r="S559" s="8"/>
      <c r="T559" s="8"/>
      <c r="U559" s="8"/>
      <c r="V559" s="8"/>
      <c r="W559" s="8"/>
      <c r="X559" s="8"/>
      <c r="Y559" s="56"/>
      <c r="Z559" s="56"/>
      <c r="AA559" s="56"/>
      <c r="AB559" s="56"/>
      <c r="AC559" s="56"/>
      <c r="AD559" s="56"/>
    </row>
    <row r="560" ht="26.25" customHeight="1">
      <c r="A560" s="40">
        <v>559.0</v>
      </c>
      <c r="B560" s="55"/>
      <c r="C560" s="49" t="s">
        <v>7012</v>
      </c>
      <c r="D560" s="53">
        <v>8.5640575571E10</v>
      </c>
      <c r="E560" s="53" t="s">
        <v>7016</v>
      </c>
      <c r="F560" s="40" t="s">
        <v>14829</v>
      </c>
      <c r="G560" s="55"/>
      <c r="H560" s="55"/>
      <c r="I560" s="55"/>
      <c r="J560" s="119"/>
      <c r="K560" s="119"/>
      <c r="L560" s="55"/>
      <c r="M560" s="55"/>
      <c r="N560" s="55"/>
      <c r="O560" s="55"/>
      <c r="P560" s="55"/>
      <c r="Q560" s="8"/>
      <c r="R560" s="8"/>
      <c r="S560" s="8"/>
      <c r="T560" s="8"/>
      <c r="U560" s="8"/>
      <c r="V560" s="8"/>
      <c r="W560" s="8"/>
      <c r="X560" s="8"/>
      <c r="Y560" s="56"/>
      <c r="Z560" s="56"/>
      <c r="AA560" s="56"/>
      <c r="AB560" s="56"/>
      <c r="AC560" s="56"/>
      <c r="AD560" s="56"/>
    </row>
    <row r="561" ht="26.25" customHeight="1">
      <c r="A561" s="40">
        <v>560.0</v>
      </c>
      <c r="B561" s="55"/>
      <c r="C561" s="49" t="s">
        <v>7037</v>
      </c>
      <c r="D561" s="144">
        <v>8.574297984E10</v>
      </c>
      <c r="E561" s="53"/>
      <c r="F561" s="40" t="s">
        <v>14829</v>
      </c>
      <c r="G561" s="55"/>
      <c r="H561" s="55"/>
      <c r="I561" s="55"/>
      <c r="J561" s="119"/>
      <c r="K561" s="116" t="s">
        <v>7040</v>
      </c>
      <c r="L561" s="55"/>
      <c r="M561" s="55"/>
      <c r="N561" s="55"/>
      <c r="O561" s="55"/>
      <c r="P561" s="55"/>
      <c r="Q561" s="8"/>
      <c r="R561" s="8"/>
      <c r="S561" s="8"/>
      <c r="T561" s="8"/>
      <c r="U561" s="8"/>
      <c r="V561" s="8"/>
      <c r="W561" s="8"/>
      <c r="X561" s="8"/>
      <c r="Y561" s="56"/>
      <c r="Z561" s="56"/>
      <c r="AA561" s="56"/>
      <c r="AB561" s="56"/>
      <c r="AC561" s="56"/>
      <c r="AD561" s="56"/>
    </row>
    <row r="562" ht="26.25" customHeight="1">
      <c r="A562" s="40">
        <v>561.0</v>
      </c>
      <c r="B562" s="55"/>
      <c r="C562" s="49" t="s">
        <v>7041</v>
      </c>
      <c r="D562" s="144">
        <v>8.5101558008E10</v>
      </c>
      <c r="E562" s="116" t="s">
        <v>7043</v>
      </c>
      <c r="F562" s="40" t="s">
        <v>14829</v>
      </c>
      <c r="G562" s="55"/>
      <c r="H562" s="55"/>
      <c r="I562" s="55"/>
      <c r="J562" s="119"/>
      <c r="K562" s="116" t="s">
        <v>7045</v>
      </c>
      <c r="L562" s="55"/>
      <c r="M562" s="55"/>
      <c r="N562" s="55"/>
      <c r="O562" s="55"/>
      <c r="P562" s="55"/>
      <c r="Q562" s="8"/>
      <c r="R562" s="8"/>
      <c r="S562" s="8"/>
      <c r="T562" s="8"/>
      <c r="U562" s="8"/>
      <c r="V562" s="8"/>
      <c r="W562" s="8"/>
      <c r="X562" s="8"/>
      <c r="Y562" s="56"/>
      <c r="Z562" s="56"/>
      <c r="AA562" s="56"/>
      <c r="AB562" s="56"/>
      <c r="AC562" s="56"/>
      <c r="AD562" s="56"/>
    </row>
    <row r="563" ht="26.25" customHeight="1">
      <c r="A563" s="40">
        <v>562.0</v>
      </c>
      <c r="B563" s="55"/>
      <c r="C563" s="49" t="s">
        <v>7046</v>
      </c>
      <c r="D563" s="144">
        <v>8.3861637145E10</v>
      </c>
      <c r="E563" s="53"/>
      <c r="F563" s="40" t="s">
        <v>14829</v>
      </c>
      <c r="G563" s="55"/>
      <c r="H563" s="55"/>
      <c r="I563" s="55"/>
      <c r="J563" s="119"/>
      <c r="K563" s="119"/>
      <c r="L563" s="55"/>
      <c r="M563" s="55"/>
      <c r="N563" s="55"/>
      <c r="O563" s="55"/>
      <c r="P563" s="55"/>
      <c r="Q563" s="8"/>
      <c r="R563" s="8"/>
      <c r="S563" s="8"/>
      <c r="T563" s="8"/>
      <c r="U563" s="8"/>
      <c r="V563" s="8"/>
      <c r="W563" s="8"/>
      <c r="X563" s="8"/>
      <c r="Y563" s="56"/>
      <c r="Z563" s="56"/>
      <c r="AA563" s="56"/>
      <c r="AB563" s="56"/>
      <c r="AC563" s="56"/>
      <c r="AD563" s="56"/>
    </row>
    <row r="564" ht="26.25" customHeight="1">
      <c r="A564" s="40">
        <v>563.0</v>
      </c>
      <c r="B564" s="55"/>
      <c r="C564" s="49" t="s">
        <v>7050</v>
      </c>
      <c r="D564" s="144">
        <v>8.7852143026E10</v>
      </c>
      <c r="E564" s="144">
        <v>8.5655048017E10</v>
      </c>
      <c r="F564" s="40" t="s">
        <v>14829</v>
      </c>
      <c r="G564" s="55"/>
      <c r="H564" s="55"/>
      <c r="I564" s="55"/>
      <c r="J564" s="119"/>
      <c r="K564" s="116" t="s">
        <v>7054</v>
      </c>
      <c r="L564" s="55"/>
      <c r="M564" s="55"/>
      <c r="N564" s="55"/>
      <c r="O564" s="55"/>
      <c r="P564" s="55"/>
      <c r="Q564" s="8"/>
      <c r="R564" s="8"/>
      <c r="S564" s="8"/>
      <c r="T564" s="8"/>
      <c r="U564" s="8"/>
      <c r="V564" s="8"/>
      <c r="W564" s="8"/>
      <c r="X564" s="8"/>
      <c r="Y564" s="56"/>
      <c r="Z564" s="56"/>
      <c r="AA564" s="56"/>
      <c r="AB564" s="56"/>
      <c r="AC564" s="56"/>
      <c r="AD564" s="56"/>
    </row>
    <row r="565" ht="26.25" customHeight="1">
      <c r="A565" s="40">
        <v>564.0</v>
      </c>
      <c r="B565" s="55"/>
      <c r="C565" s="49" t="s">
        <v>7062</v>
      </c>
      <c r="D565" s="144">
        <v>8.5799707527E10</v>
      </c>
      <c r="E565" s="116" t="s">
        <v>7065</v>
      </c>
      <c r="F565" s="40" t="s">
        <v>14829</v>
      </c>
      <c r="G565" s="55"/>
      <c r="H565" s="55"/>
      <c r="I565" s="55"/>
      <c r="J565" s="119"/>
      <c r="K565" s="116" t="s">
        <v>7066</v>
      </c>
      <c r="L565" s="55"/>
      <c r="M565" s="55"/>
      <c r="N565" s="55"/>
      <c r="O565" s="55"/>
      <c r="P565" s="55"/>
      <c r="Q565" s="8"/>
      <c r="R565" s="8"/>
      <c r="S565" s="8"/>
      <c r="T565" s="8"/>
      <c r="U565" s="8"/>
      <c r="V565" s="8"/>
      <c r="W565" s="8"/>
      <c r="X565" s="8"/>
      <c r="Y565" s="56"/>
      <c r="Z565" s="56"/>
      <c r="AA565" s="56"/>
      <c r="AB565" s="56"/>
      <c r="AC565" s="56"/>
      <c r="AD565" s="56"/>
    </row>
    <row r="566" ht="26.25" customHeight="1">
      <c r="A566" s="40">
        <v>565.0</v>
      </c>
      <c r="B566" s="55"/>
      <c r="C566" s="49" t="s">
        <v>7072</v>
      </c>
      <c r="D566" s="116" t="s">
        <v>7075</v>
      </c>
      <c r="E566" s="53"/>
      <c r="F566" s="40" t="s">
        <v>14829</v>
      </c>
      <c r="G566" s="55"/>
      <c r="H566" s="55"/>
      <c r="I566" s="55"/>
      <c r="J566" s="119"/>
      <c r="K566" s="116" t="s">
        <v>7076</v>
      </c>
      <c r="L566" s="55"/>
      <c r="M566" s="55"/>
      <c r="N566" s="55"/>
      <c r="O566" s="55"/>
      <c r="P566" s="55"/>
      <c r="Q566" s="8"/>
      <c r="R566" s="8"/>
      <c r="S566" s="8"/>
      <c r="T566" s="8"/>
      <c r="U566" s="8"/>
      <c r="V566" s="8"/>
      <c r="W566" s="8"/>
      <c r="X566" s="8"/>
      <c r="Y566" s="56"/>
      <c r="Z566" s="56"/>
      <c r="AA566" s="56"/>
      <c r="AB566" s="56"/>
      <c r="AC566" s="56"/>
      <c r="AD566" s="56"/>
    </row>
    <row r="567" ht="26.25" customHeight="1">
      <c r="A567" s="40">
        <v>566.0</v>
      </c>
      <c r="B567" s="55"/>
      <c r="C567" s="49" t="s">
        <v>7092</v>
      </c>
      <c r="D567" s="144">
        <v>8.9651234899E10</v>
      </c>
      <c r="E567" s="53"/>
      <c r="F567" s="40" t="s">
        <v>14829</v>
      </c>
      <c r="G567" s="55"/>
      <c r="H567" s="55"/>
      <c r="I567" s="55"/>
      <c r="J567" s="119"/>
      <c r="K567" s="116" t="s">
        <v>7095</v>
      </c>
      <c r="L567" s="55"/>
      <c r="M567" s="55"/>
      <c r="N567" s="55"/>
      <c r="O567" s="55"/>
      <c r="P567" s="55"/>
      <c r="Q567" s="8"/>
      <c r="R567" s="8"/>
      <c r="S567" s="8"/>
      <c r="T567" s="8"/>
      <c r="U567" s="8"/>
      <c r="V567" s="8"/>
      <c r="W567" s="8"/>
      <c r="X567" s="8"/>
      <c r="Y567" s="56"/>
      <c r="Z567" s="56"/>
      <c r="AA567" s="56"/>
      <c r="AB567" s="56"/>
      <c r="AC567" s="56"/>
      <c r="AD567" s="56"/>
    </row>
    <row r="568" ht="26.25" customHeight="1">
      <c r="A568" s="40">
        <v>567.0</v>
      </c>
      <c r="B568" s="55"/>
      <c r="C568" s="49" t="s">
        <v>7096</v>
      </c>
      <c r="D568" s="144">
        <v>8.3824168972E10</v>
      </c>
      <c r="E568" s="144">
        <v>8.132413024E10</v>
      </c>
      <c r="F568" s="40" t="s">
        <v>14829</v>
      </c>
      <c r="G568" s="55"/>
      <c r="H568" s="55"/>
      <c r="I568" s="55"/>
      <c r="J568" s="119"/>
      <c r="K568" s="116" t="s">
        <v>7099</v>
      </c>
      <c r="L568" s="55"/>
      <c r="M568" s="55"/>
      <c r="N568" s="55"/>
      <c r="O568" s="55"/>
      <c r="P568" s="55"/>
      <c r="Q568" s="8"/>
      <c r="R568" s="8"/>
      <c r="S568" s="8"/>
      <c r="T568" s="8"/>
      <c r="U568" s="8"/>
      <c r="V568" s="8"/>
      <c r="W568" s="8"/>
      <c r="X568" s="8"/>
      <c r="Y568" s="56"/>
      <c r="Z568" s="56"/>
      <c r="AA568" s="56"/>
      <c r="AB568" s="56"/>
      <c r="AC568" s="56"/>
      <c r="AD568" s="56"/>
    </row>
    <row r="569" ht="26.25" customHeight="1">
      <c r="A569" s="40">
        <v>568.0</v>
      </c>
      <c r="B569" s="55"/>
      <c r="C569" s="49" t="s">
        <v>7107</v>
      </c>
      <c r="D569" s="144">
        <v>8.5711590347E10</v>
      </c>
      <c r="E569" s="53"/>
      <c r="F569" s="40" t="s">
        <v>14829</v>
      </c>
      <c r="G569" s="55"/>
      <c r="H569" s="55"/>
      <c r="I569" s="55"/>
      <c r="J569" s="119"/>
      <c r="K569" s="116" t="s">
        <v>7112</v>
      </c>
      <c r="L569" s="55"/>
      <c r="M569" s="55"/>
      <c r="N569" s="55"/>
      <c r="O569" s="55"/>
      <c r="P569" s="55"/>
      <c r="Q569" s="8"/>
      <c r="R569" s="8"/>
      <c r="S569" s="8"/>
      <c r="T569" s="8"/>
      <c r="U569" s="8"/>
      <c r="V569" s="8"/>
      <c r="W569" s="8"/>
      <c r="X569" s="8"/>
      <c r="Y569" s="56"/>
      <c r="Z569" s="56"/>
      <c r="AA569" s="56"/>
      <c r="AB569" s="56"/>
      <c r="AC569" s="56"/>
      <c r="AD569" s="56"/>
    </row>
    <row r="570" ht="26.25" customHeight="1">
      <c r="A570" s="40">
        <v>569.0</v>
      </c>
      <c r="B570" s="55"/>
      <c r="C570" s="49" t="s">
        <v>7122</v>
      </c>
      <c r="D570" s="144">
        <v>8.5239756641E10</v>
      </c>
      <c r="E570" s="53" t="s">
        <v>7124</v>
      </c>
      <c r="F570" s="40" t="s">
        <v>14829</v>
      </c>
      <c r="G570" s="55"/>
      <c r="H570" s="55"/>
      <c r="I570" s="55"/>
      <c r="J570" s="119"/>
      <c r="K570" s="116" t="s">
        <v>7126</v>
      </c>
      <c r="L570" s="55"/>
      <c r="M570" s="55"/>
      <c r="N570" s="55"/>
      <c r="O570" s="55"/>
      <c r="P570" s="55"/>
      <c r="Q570" s="8"/>
      <c r="R570" s="8"/>
      <c r="S570" s="8"/>
      <c r="T570" s="8"/>
      <c r="U570" s="8"/>
      <c r="V570" s="8"/>
      <c r="W570" s="8"/>
      <c r="X570" s="8"/>
      <c r="Y570" s="56"/>
      <c r="Z570" s="56"/>
      <c r="AA570" s="56"/>
      <c r="AB570" s="56"/>
      <c r="AC570" s="56"/>
      <c r="AD570" s="56"/>
    </row>
    <row r="571" ht="26.25" customHeight="1">
      <c r="A571" s="40">
        <v>570.0</v>
      </c>
      <c r="B571" s="55"/>
      <c r="C571" s="49" t="s">
        <v>7127</v>
      </c>
      <c r="D571" s="53" t="s">
        <v>7130</v>
      </c>
      <c r="E571" s="53" t="s">
        <v>7131</v>
      </c>
      <c r="F571" s="40" t="s">
        <v>14829</v>
      </c>
      <c r="G571" s="55"/>
      <c r="H571" s="55"/>
      <c r="I571" s="55"/>
      <c r="J571" s="119"/>
      <c r="K571" s="119"/>
      <c r="L571" s="55"/>
      <c r="M571" s="55"/>
      <c r="N571" s="55"/>
      <c r="O571" s="55"/>
      <c r="P571" s="55"/>
      <c r="Q571" s="8"/>
      <c r="R571" s="8"/>
      <c r="S571" s="8"/>
      <c r="T571" s="8"/>
      <c r="U571" s="8"/>
      <c r="V571" s="8"/>
      <c r="W571" s="8"/>
      <c r="X571" s="8"/>
      <c r="Y571" s="56"/>
      <c r="Z571" s="56"/>
      <c r="AA571" s="56"/>
      <c r="AB571" s="56"/>
      <c r="AC571" s="56"/>
      <c r="AD571" s="56"/>
    </row>
    <row r="572" ht="26.25" customHeight="1">
      <c r="A572" s="40">
        <v>571.0</v>
      </c>
      <c r="B572" s="55"/>
      <c r="C572" s="49" t="s">
        <v>7132</v>
      </c>
      <c r="D572" s="53">
        <v>8.1369211684E10</v>
      </c>
      <c r="E572" s="53"/>
      <c r="F572" s="40" t="s">
        <v>14829</v>
      </c>
      <c r="G572" s="55"/>
      <c r="H572" s="55"/>
      <c r="I572" s="55"/>
      <c r="J572" s="119"/>
      <c r="K572" s="119"/>
      <c r="L572" s="55"/>
      <c r="M572" s="55"/>
      <c r="N572" s="55"/>
      <c r="O572" s="55"/>
      <c r="P572" s="55"/>
      <c r="Q572" s="8"/>
      <c r="R572" s="8"/>
      <c r="S572" s="8"/>
      <c r="T572" s="8"/>
      <c r="U572" s="8"/>
      <c r="V572" s="8"/>
      <c r="W572" s="8"/>
      <c r="X572" s="8"/>
      <c r="Y572" s="56"/>
      <c r="Z572" s="56"/>
      <c r="AA572" s="56"/>
      <c r="AB572" s="56"/>
      <c r="AC572" s="56"/>
      <c r="AD572" s="56"/>
    </row>
    <row r="573" ht="26.25" customHeight="1">
      <c r="A573" s="40">
        <v>572.0</v>
      </c>
      <c r="B573" s="55"/>
      <c r="C573" s="49" t="s">
        <v>7134</v>
      </c>
      <c r="D573" s="144">
        <v>8.2311708079E10</v>
      </c>
      <c r="E573" s="144">
        <v>8.3813236173E10</v>
      </c>
      <c r="F573" s="40" t="s">
        <v>14829</v>
      </c>
      <c r="G573" s="55"/>
      <c r="H573" s="55"/>
      <c r="I573" s="55"/>
      <c r="J573" s="119"/>
      <c r="K573" s="119"/>
      <c r="L573" s="55"/>
      <c r="M573" s="55"/>
      <c r="N573" s="55"/>
      <c r="O573" s="55"/>
      <c r="P573" s="55"/>
      <c r="Q573" s="8"/>
      <c r="R573" s="8"/>
      <c r="S573" s="8"/>
      <c r="T573" s="8"/>
      <c r="U573" s="8"/>
      <c r="V573" s="8"/>
      <c r="W573" s="8"/>
      <c r="X573" s="8"/>
      <c r="Y573" s="56"/>
      <c r="Z573" s="56"/>
      <c r="AA573" s="56"/>
      <c r="AB573" s="56"/>
      <c r="AC573" s="56"/>
      <c r="AD573" s="56"/>
    </row>
    <row r="574" ht="26.25" customHeight="1">
      <c r="A574" s="40">
        <v>573.0</v>
      </c>
      <c r="B574" s="55"/>
      <c r="C574" s="49" t="s">
        <v>7137</v>
      </c>
      <c r="D574" s="144">
        <v>8.1371788346E10</v>
      </c>
      <c r="E574" s="53"/>
      <c r="F574" s="40" t="s">
        <v>14829</v>
      </c>
      <c r="G574" s="55"/>
      <c r="H574" s="55"/>
      <c r="I574" s="55"/>
      <c r="J574" s="119"/>
      <c r="K574" s="119"/>
      <c r="L574" s="55"/>
      <c r="M574" s="55"/>
      <c r="N574" s="55"/>
      <c r="O574" s="55"/>
      <c r="P574" s="55"/>
      <c r="Q574" s="8"/>
      <c r="R574" s="8"/>
      <c r="S574" s="8"/>
      <c r="T574" s="8"/>
      <c r="U574" s="8"/>
      <c r="V574" s="8"/>
      <c r="W574" s="8"/>
      <c r="X574" s="8"/>
      <c r="Y574" s="56"/>
      <c r="Z574" s="56"/>
      <c r="AA574" s="56"/>
      <c r="AB574" s="56"/>
      <c r="AC574" s="56"/>
      <c r="AD574" s="56"/>
    </row>
    <row r="575" ht="26.25" customHeight="1">
      <c r="A575" s="40">
        <v>574.0</v>
      </c>
      <c r="B575" s="55"/>
      <c r="C575" s="49" t="s">
        <v>7142</v>
      </c>
      <c r="D575" s="53">
        <v>8.21223896E10</v>
      </c>
      <c r="E575" s="53">
        <v>8.1318691803E10</v>
      </c>
      <c r="F575" s="40" t="s">
        <v>14829</v>
      </c>
      <c r="G575" s="55"/>
      <c r="H575" s="55"/>
      <c r="I575" s="55"/>
      <c r="J575" s="119"/>
      <c r="K575" s="116" t="s">
        <v>7145</v>
      </c>
      <c r="L575" s="55"/>
      <c r="M575" s="55"/>
      <c r="N575" s="55"/>
      <c r="O575" s="55"/>
      <c r="P575" s="55"/>
      <c r="Q575" s="8"/>
      <c r="R575" s="8"/>
      <c r="S575" s="8"/>
      <c r="T575" s="8"/>
      <c r="U575" s="8"/>
      <c r="V575" s="8"/>
      <c r="W575" s="8"/>
      <c r="X575" s="8"/>
      <c r="Y575" s="56"/>
      <c r="Z575" s="56"/>
      <c r="AA575" s="56"/>
      <c r="AB575" s="56"/>
      <c r="AC575" s="56"/>
      <c r="AD575" s="56"/>
    </row>
    <row r="576" ht="26.25" customHeight="1">
      <c r="A576" s="40">
        <v>575.0</v>
      </c>
      <c r="B576" s="55"/>
      <c r="C576" s="49" t="s">
        <v>7146</v>
      </c>
      <c r="D576" s="53">
        <v>8.3867643242E10</v>
      </c>
      <c r="E576" s="53"/>
      <c r="F576" s="40" t="s">
        <v>14829</v>
      </c>
      <c r="G576" s="55"/>
      <c r="H576" s="55"/>
      <c r="I576" s="55"/>
      <c r="J576" s="119"/>
      <c r="K576" s="116" t="s">
        <v>7149</v>
      </c>
      <c r="L576" s="55"/>
      <c r="M576" s="55"/>
      <c r="N576" s="55"/>
      <c r="O576" s="55"/>
      <c r="P576" s="55"/>
      <c r="Q576" s="8"/>
      <c r="R576" s="8"/>
      <c r="S576" s="8"/>
      <c r="T576" s="8"/>
      <c r="U576" s="8"/>
      <c r="V576" s="8"/>
      <c r="W576" s="8"/>
      <c r="X576" s="8"/>
      <c r="Y576" s="56"/>
      <c r="Z576" s="56"/>
      <c r="AA576" s="56"/>
      <c r="AB576" s="56"/>
      <c r="AC576" s="56"/>
      <c r="AD576" s="56"/>
    </row>
    <row r="577" ht="26.25" customHeight="1">
      <c r="A577" s="40">
        <v>576.0</v>
      </c>
      <c r="B577" s="55"/>
      <c r="C577" s="49" t="s">
        <v>7150</v>
      </c>
      <c r="D577" s="53">
        <v>8.1298683238E10</v>
      </c>
      <c r="E577" s="53" t="s">
        <v>7153</v>
      </c>
      <c r="F577" s="40" t="s">
        <v>14829</v>
      </c>
      <c r="G577" s="55"/>
      <c r="H577" s="55"/>
      <c r="I577" s="55"/>
      <c r="J577" s="119"/>
      <c r="K577" s="116" t="s">
        <v>7155</v>
      </c>
      <c r="L577" s="55"/>
      <c r="M577" s="55"/>
      <c r="N577" s="55"/>
      <c r="O577" s="55"/>
      <c r="P577" s="55"/>
      <c r="Q577" s="8"/>
      <c r="R577" s="8"/>
      <c r="S577" s="8"/>
      <c r="T577" s="8"/>
      <c r="U577" s="8"/>
      <c r="V577" s="8"/>
      <c r="W577" s="8"/>
      <c r="X577" s="8"/>
      <c r="Y577" s="56"/>
      <c r="Z577" s="56"/>
      <c r="AA577" s="56"/>
      <c r="AB577" s="56"/>
      <c r="AC577" s="56"/>
      <c r="AD577" s="56"/>
    </row>
    <row r="578" ht="26.25" customHeight="1">
      <c r="A578" s="40">
        <v>577.0</v>
      </c>
      <c r="B578" s="55"/>
      <c r="C578" s="49" t="s">
        <v>7163</v>
      </c>
      <c r="D578" s="144">
        <v>8.5237121711E10</v>
      </c>
      <c r="E578" s="116" t="s">
        <v>7165</v>
      </c>
      <c r="F578" s="40" t="s">
        <v>14829</v>
      </c>
      <c r="G578" s="55"/>
      <c r="H578" s="55"/>
      <c r="I578" s="55"/>
      <c r="J578" s="119"/>
      <c r="K578" s="116" t="s">
        <v>7167</v>
      </c>
      <c r="L578" s="55"/>
      <c r="M578" s="55"/>
      <c r="N578" s="55"/>
      <c r="O578" s="55"/>
      <c r="P578" s="55"/>
      <c r="Q578" s="8"/>
      <c r="R578" s="8"/>
      <c r="S578" s="8"/>
      <c r="T578" s="8"/>
      <c r="U578" s="8"/>
      <c r="V578" s="8"/>
      <c r="W578" s="8"/>
      <c r="X578" s="8"/>
      <c r="Y578" s="56"/>
      <c r="Z578" s="56"/>
      <c r="AA578" s="56"/>
      <c r="AB578" s="56"/>
      <c r="AC578" s="56"/>
      <c r="AD578" s="56"/>
    </row>
    <row r="579" ht="26.25" customHeight="1">
      <c r="A579" s="40">
        <v>578.0</v>
      </c>
      <c r="B579" s="55"/>
      <c r="C579" s="49" t="s">
        <v>7173</v>
      </c>
      <c r="D579" s="144">
        <v>8.2111927662E10</v>
      </c>
      <c r="E579" s="53"/>
      <c r="F579" s="40" t="s">
        <v>14829</v>
      </c>
      <c r="G579" s="55"/>
      <c r="H579" s="55"/>
      <c r="I579" s="55"/>
      <c r="J579" s="119"/>
      <c r="K579" s="116" t="s">
        <v>7177</v>
      </c>
      <c r="L579" s="55"/>
      <c r="M579" s="55"/>
      <c r="N579" s="55"/>
      <c r="O579" s="55"/>
      <c r="P579" s="55"/>
      <c r="Q579" s="8"/>
      <c r="R579" s="8"/>
      <c r="S579" s="8"/>
      <c r="T579" s="8"/>
      <c r="U579" s="8"/>
      <c r="V579" s="8"/>
      <c r="W579" s="8"/>
      <c r="X579" s="8"/>
      <c r="Y579" s="56"/>
      <c r="Z579" s="56"/>
      <c r="AA579" s="56"/>
      <c r="AB579" s="56"/>
      <c r="AC579" s="56"/>
      <c r="AD579" s="56"/>
    </row>
    <row r="580" ht="26.25" customHeight="1">
      <c r="A580" s="40">
        <v>579.0</v>
      </c>
      <c r="B580" s="55"/>
      <c r="C580" s="49" t="s">
        <v>7178</v>
      </c>
      <c r="D580" s="53">
        <v>8.529834349E10</v>
      </c>
      <c r="E580" s="116" t="e">
        <v>#ERROR!</v>
      </c>
      <c r="F580" s="40" t="s">
        <v>14829</v>
      </c>
      <c r="G580" s="55"/>
      <c r="H580" s="55"/>
      <c r="I580" s="55"/>
      <c r="J580" s="119"/>
      <c r="K580" s="116" t="s">
        <v>7182</v>
      </c>
      <c r="L580" s="55"/>
      <c r="M580" s="55"/>
      <c r="N580" s="55"/>
      <c r="O580" s="55"/>
      <c r="P580" s="55"/>
      <c r="Q580" s="8"/>
      <c r="R580" s="8"/>
      <c r="S580" s="8"/>
      <c r="T580" s="8"/>
      <c r="U580" s="8"/>
      <c r="V580" s="8"/>
      <c r="W580" s="8"/>
      <c r="X580" s="8"/>
      <c r="Y580" s="56"/>
      <c r="Z580" s="56"/>
      <c r="AA580" s="56"/>
      <c r="AB580" s="56"/>
      <c r="AC580" s="56"/>
      <c r="AD580" s="56"/>
    </row>
    <row r="581" ht="26.25" customHeight="1">
      <c r="A581" s="40">
        <v>580.0</v>
      </c>
      <c r="B581" s="55"/>
      <c r="C581" s="49" t="s">
        <v>7183</v>
      </c>
      <c r="D581" s="144">
        <v>8.1377569317E10</v>
      </c>
      <c r="E581" s="144">
        <v>8.1377569317E10</v>
      </c>
      <c r="F581" s="40" t="s">
        <v>14829</v>
      </c>
      <c r="G581" s="55"/>
      <c r="H581" s="55"/>
      <c r="I581" s="55"/>
      <c r="J581" s="119"/>
      <c r="K581" s="116" t="s">
        <v>7188</v>
      </c>
      <c r="L581" s="55"/>
      <c r="M581" s="55"/>
      <c r="N581" s="55"/>
      <c r="O581" s="55"/>
      <c r="P581" s="55"/>
      <c r="Q581" s="8"/>
      <c r="R581" s="8"/>
      <c r="S581" s="8"/>
      <c r="T581" s="8"/>
      <c r="U581" s="8"/>
      <c r="V581" s="8"/>
      <c r="W581" s="8"/>
      <c r="X581" s="8"/>
      <c r="Y581" s="56"/>
      <c r="Z581" s="56"/>
      <c r="AA581" s="56"/>
      <c r="AB581" s="56"/>
      <c r="AC581" s="56"/>
      <c r="AD581" s="56"/>
    </row>
    <row r="582" ht="26.25" customHeight="1">
      <c r="A582" s="40">
        <v>581.0</v>
      </c>
      <c r="B582" s="55"/>
      <c r="C582" s="49" t="s">
        <v>7189</v>
      </c>
      <c r="D582" s="144">
        <v>8.5276939645E10</v>
      </c>
      <c r="E582" s="116" t="s">
        <v>7192</v>
      </c>
      <c r="F582" s="40" t="s">
        <v>14829</v>
      </c>
      <c r="G582" s="55"/>
      <c r="H582" s="55"/>
      <c r="I582" s="55"/>
      <c r="J582" s="119"/>
      <c r="K582" s="119"/>
      <c r="L582" s="55"/>
      <c r="M582" s="55"/>
      <c r="N582" s="55"/>
      <c r="O582" s="55"/>
      <c r="P582" s="55"/>
      <c r="Q582" s="8"/>
      <c r="R582" s="8"/>
      <c r="S582" s="8"/>
      <c r="T582" s="8"/>
      <c r="U582" s="8"/>
      <c r="V582" s="8"/>
      <c r="W582" s="8"/>
      <c r="X582" s="8"/>
      <c r="Y582" s="56"/>
      <c r="Z582" s="56"/>
      <c r="AA582" s="56"/>
      <c r="AB582" s="56"/>
      <c r="AC582" s="56"/>
      <c r="AD582" s="56"/>
    </row>
    <row r="583" ht="26.25" customHeight="1">
      <c r="A583" s="40">
        <v>582.0</v>
      </c>
      <c r="B583" s="55"/>
      <c r="C583" s="49" t="s">
        <v>7199</v>
      </c>
      <c r="D583" s="116" t="s">
        <v>7201</v>
      </c>
      <c r="E583" s="53"/>
      <c r="F583" s="40" t="s">
        <v>14829</v>
      </c>
      <c r="G583" s="55"/>
      <c r="H583" s="55"/>
      <c r="I583" s="55"/>
      <c r="J583" s="119"/>
      <c r="K583" s="116" t="s">
        <v>7203</v>
      </c>
      <c r="L583" s="55"/>
      <c r="M583" s="55"/>
      <c r="N583" s="55"/>
      <c r="O583" s="55"/>
      <c r="P583" s="55"/>
      <c r="Q583" s="8"/>
      <c r="R583" s="8"/>
      <c r="S583" s="8"/>
      <c r="T583" s="8"/>
      <c r="U583" s="8"/>
      <c r="V583" s="8"/>
      <c r="W583" s="8"/>
      <c r="X583" s="8"/>
      <c r="Y583" s="56"/>
      <c r="Z583" s="56"/>
      <c r="AA583" s="56"/>
      <c r="AB583" s="56"/>
      <c r="AC583" s="56"/>
      <c r="AD583" s="56"/>
    </row>
    <row r="584" ht="26.25" customHeight="1">
      <c r="A584" s="40">
        <v>583.0</v>
      </c>
      <c r="B584" s="55"/>
      <c r="C584" s="49" t="s">
        <v>7204</v>
      </c>
      <c r="D584" s="144">
        <v>8.224792668E10</v>
      </c>
      <c r="E584" s="144">
        <v>8.224792668E10</v>
      </c>
      <c r="F584" s="40" t="s">
        <v>14829</v>
      </c>
      <c r="G584" s="55"/>
      <c r="H584" s="55"/>
      <c r="I584" s="55"/>
      <c r="J584" s="119"/>
      <c r="K584" s="119"/>
      <c r="L584" s="55"/>
      <c r="M584" s="55"/>
      <c r="N584" s="55"/>
      <c r="O584" s="55"/>
      <c r="P584" s="55"/>
      <c r="Q584" s="8"/>
      <c r="R584" s="8"/>
      <c r="S584" s="8"/>
      <c r="T584" s="8"/>
      <c r="U584" s="8"/>
      <c r="V584" s="8"/>
      <c r="W584" s="8"/>
      <c r="X584" s="8"/>
      <c r="Y584" s="56"/>
      <c r="Z584" s="56"/>
      <c r="AA584" s="56"/>
      <c r="AB584" s="56"/>
      <c r="AC584" s="56"/>
      <c r="AD584" s="56"/>
    </row>
    <row r="585" ht="26.25" customHeight="1">
      <c r="A585" s="40">
        <v>584.0</v>
      </c>
      <c r="B585" s="55"/>
      <c r="C585" s="49" t="s">
        <v>7208</v>
      </c>
      <c r="D585" s="53">
        <v>8.3861365326E10</v>
      </c>
      <c r="E585" s="116" t="s">
        <v>7210</v>
      </c>
      <c r="F585" s="40" t="s">
        <v>14829</v>
      </c>
      <c r="G585" s="55"/>
      <c r="H585" s="55"/>
      <c r="I585" s="55"/>
      <c r="J585" s="119"/>
      <c r="K585" s="116" t="s">
        <v>7212</v>
      </c>
      <c r="L585" s="55"/>
      <c r="M585" s="55"/>
      <c r="N585" s="55"/>
      <c r="O585" s="55"/>
      <c r="P585" s="55"/>
      <c r="Q585" s="8"/>
      <c r="R585" s="8"/>
      <c r="S585" s="8"/>
      <c r="T585" s="8"/>
      <c r="U585" s="8"/>
      <c r="V585" s="8"/>
      <c r="W585" s="8"/>
      <c r="X585" s="8"/>
      <c r="Y585" s="56"/>
      <c r="Z585" s="56"/>
      <c r="AA585" s="56"/>
      <c r="AB585" s="56"/>
      <c r="AC585" s="56"/>
      <c r="AD585" s="56"/>
    </row>
    <row r="586" ht="26.25" customHeight="1">
      <c r="A586" s="40">
        <v>585.0</v>
      </c>
      <c r="B586" s="55"/>
      <c r="C586" s="49" t="s">
        <v>7231</v>
      </c>
      <c r="D586" s="53" t="s">
        <v>7234</v>
      </c>
      <c r="E586" s="53" t="s">
        <v>7235</v>
      </c>
      <c r="F586" s="40" t="s">
        <v>14829</v>
      </c>
      <c r="G586" s="55"/>
      <c r="H586" s="55"/>
      <c r="I586" s="55"/>
      <c r="J586" s="119"/>
      <c r="K586" s="116" t="s">
        <v>7237</v>
      </c>
      <c r="L586" s="55"/>
      <c r="M586" s="55"/>
      <c r="N586" s="55"/>
      <c r="O586" s="55"/>
      <c r="P586" s="55"/>
      <c r="Q586" s="8"/>
      <c r="R586" s="8"/>
      <c r="S586" s="8"/>
      <c r="T586" s="8"/>
      <c r="U586" s="8"/>
      <c r="V586" s="8"/>
      <c r="W586" s="8"/>
      <c r="X586" s="8"/>
      <c r="Y586" s="56"/>
      <c r="Z586" s="56"/>
      <c r="AA586" s="56"/>
      <c r="AB586" s="56"/>
      <c r="AC586" s="56"/>
      <c r="AD586" s="56"/>
    </row>
    <row r="587" ht="26.25" customHeight="1">
      <c r="A587" s="40">
        <v>586.0</v>
      </c>
      <c r="B587" s="55"/>
      <c r="C587" s="49" t="s">
        <v>7238</v>
      </c>
      <c r="D587" s="53" t="s">
        <v>7241</v>
      </c>
      <c r="E587" s="53"/>
      <c r="F587" s="40" t="s">
        <v>14829</v>
      </c>
      <c r="G587" s="55"/>
      <c r="H587" s="55"/>
      <c r="I587" s="55"/>
      <c r="J587" s="119"/>
      <c r="K587" s="116" t="s">
        <v>7243</v>
      </c>
      <c r="L587" s="55"/>
      <c r="M587" s="55"/>
      <c r="N587" s="55"/>
      <c r="O587" s="55"/>
      <c r="P587" s="55"/>
      <c r="Q587" s="8"/>
      <c r="R587" s="8"/>
      <c r="S587" s="8"/>
      <c r="T587" s="8"/>
      <c r="U587" s="8"/>
      <c r="V587" s="8"/>
      <c r="W587" s="8"/>
      <c r="X587" s="8"/>
      <c r="Y587" s="56"/>
      <c r="Z587" s="56"/>
      <c r="AA587" s="56"/>
      <c r="AB587" s="56"/>
      <c r="AC587" s="56"/>
      <c r="AD587" s="56"/>
    </row>
    <row r="588" ht="26.25" customHeight="1">
      <c r="A588" s="40">
        <v>587.0</v>
      </c>
      <c r="B588" s="55"/>
      <c r="C588" s="49" t="s">
        <v>7249</v>
      </c>
      <c r="D588" s="144">
        <v>8.133862916E10</v>
      </c>
      <c r="E588" s="116" t="s">
        <v>7251</v>
      </c>
      <c r="F588" s="40" t="s">
        <v>14829</v>
      </c>
      <c r="G588" s="55"/>
      <c r="H588" s="55"/>
      <c r="I588" s="55"/>
      <c r="J588" s="119"/>
      <c r="K588" s="116" t="s">
        <v>126</v>
      </c>
      <c r="L588" s="55"/>
      <c r="M588" s="55"/>
      <c r="N588" s="55"/>
      <c r="O588" s="55"/>
      <c r="P588" s="55"/>
      <c r="Q588" s="8"/>
      <c r="R588" s="8"/>
      <c r="S588" s="8"/>
      <c r="T588" s="8"/>
      <c r="U588" s="8"/>
      <c r="V588" s="8"/>
      <c r="W588" s="8"/>
      <c r="X588" s="8"/>
      <c r="Y588" s="56"/>
      <c r="Z588" s="56"/>
      <c r="AA588" s="56"/>
      <c r="AB588" s="56"/>
      <c r="AC588" s="56"/>
      <c r="AD588" s="56"/>
    </row>
    <row r="589" ht="26.25" customHeight="1">
      <c r="A589" s="40">
        <v>588.0</v>
      </c>
      <c r="B589" s="55"/>
      <c r="C589" s="49" t="s">
        <v>7256</v>
      </c>
      <c r="D589" s="144">
        <v>8.3804337157E10</v>
      </c>
      <c r="E589" s="144">
        <v>8.1513263808E10</v>
      </c>
      <c r="F589" s="40" t="s">
        <v>14829</v>
      </c>
      <c r="G589" s="55"/>
      <c r="H589" s="55"/>
      <c r="I589" s="55"/>
      <c r="J589" s="119"/>
      <c r="K589" s="116" t="s">
        <v>7260</v>
      </c>
      <c r="L589" s="55"/>
      <c r="M589" s="55"/>
      <c r="N589" s="55"/>
      <c r="O589" s="55"/>
      <c r="P589" s="55"/>
      <c r="Q589" s="8"/>
      <c r="R589" s="8"/>
      <c r="S589" s="8"/>
      <c r="T589" s="8"/>
      <c r="U589" s="8"/>
      <c r="V589" s="8"/>
      <c r="W589" s="8"/>
      <c r="X589" s="8"/>
      <c r="Y589" s="56"/>
      <c r="Z589" s="56"/>
      <c r="AA589" s="56"/>
      <c r="AB589" s="56"/>
      <c r="AC589" s="56"/>
      <c r="AD589" s="56"/>
    </row>
    <row r="590" ht="26.25" customHeight="1">
      <c r="A590" s="40">
        <v>589.0</v>
      </c>
      <c r="B590" s="55"/>
      <c r="C590" s="49" t="s">
        <v>7271</v>
      </c>
      <c r="D590" s="144">
        <v>8.95605E11</v>
      </c>
      <c r="E590" s="144">
        <v>8.1284822739E10</v>
      </c>
      <c r="F590" s="40" t="s">
        <v>14829</v>
      </c>
      <c r="G590" s="55"/>
      <c r="H590" s="55"/>
      <c r="I590" s="55"/>
      <c r="J590" s="119"/>
      <c r="K590" s="116" t="s">
        <v>14898</v>
      </c>
      <c r="L590" s="55"/>
      <c r="M590" s="55"/>
      <c r="N590" s="55"/>
      <c r="O590" s="55"/>
      <c r="P590" s="55"/>
      <c r="Q590" s="8"/>
      <c r="R590" s="8"/>
      <c r="S590" s="8"/>
      <c r="T590" s="8"/>
      <c r="U590" s="8"/>
      <c r="V590" s="8"/>
      <c r="W590" s="8"/>
      <c r="X590" s="8"/>
      <c r="Y590" s="56"/>
      <c r="Z590" s="56"/>
      <c r="AA590" s="56"/>
      <c r="AB590" s="56"/>
      <c r="AC590" s="56"/>
      <c r="AD590" s="56"/>
    </row>
    <row r="591" ht="26.25" customHeight="1">
      <c r="A591" s="40">
        <v>590.0</v>
      </c>
      <c r="B591" s="55"/>
      <c r="C591" s="49" t="s">
        <v>7301</v>
      </c>
      <c r="D591" s="144">
        <v>8.5262077513E10</v>
      </c>
      <c r="E591" s="116" t="s">
        <v>7304</v>
      </c>
      <c r="F591" s="40" t="s">
        <v>14829</v>
      </c>
      <c r="G591" s="55"/>
      <c r="H591" s="55"/>
      <c r="I591" s="55"/>
      <c r="J591" s="119"/>
      <c r="K591" s="116" t="s">
        <v>7306</v>
      </c>
      <c r="L591" s="55"/>
      <c r="M591" s="55"/>
      <c r="N591" s="55"/>
      <c r="O591" s="55"/>
      <c r="P591" s="55"/>
      <c r="Q591" s="8"/>
      <c r="R591" s="8"/>
      <c r="S591" s="8"/>
      <c r="T591" s="8"/>
      <c r="U591" s="8"/>
      <c r="V591" s="8"/>
      <c r="W591" s="8"/>
      <c r="X591" s="8"/>
      <c r="Y591" s="56"/>
      <c r="Z591" s="56"/>
      <c r="AA591" s="56"/>
      <c r="AB591" s="56"/>
      <c r="AC591" s="56"/>
      <c r="AD591" s="56"/>
    </row>
    <row r="592" ht="26.25" customHeight="1">
      <c r="A592" s="40">
        <v>591.0</v>
      </c>
      <c r="B592" s="55"/>
      <c r="C592" s="49" t="s">
        <v>7326</v>
      </c>
      <c r="D592" s="144">
        <v>8.2167508876E10</v>
      </c>
      <c r="E592" s="144">
        <v>8.2160011149E10</v>
      </c>
      <c r="F592" s="40" t="s">
        <v>14829</v>
      </c>
      <c r="G592" s="55"/>
      <c r="H592" s="55"/>
      <c r="I592" s="55"/>
      <c r="J592" s="119"/>
      <c r="K592" s="116" t="s">
        <v>7330</v>
      </c>
      <c r="L592" s="55"/>
      <c r="M592" s="55"/>
      <c r="N592" s="55"/>
      <c r="O592" s="55"/>
      <c r="P592" s="55"/>
      <c r="Q592" s="8"/>
      <c r="R592" s="8"/>
      <c r="S592" s="8"/>
      <c r="T592" s="8"/>
      <c r="U592" s="8"/>
      <c r="V592" s="8"/>
      <c r="W592" s="8"/>
      <c r="X592" s="8"/>
      <c r="Y592" s="56"/>
      <c r="Z592" s="56"/>
      <c r="AA592" s="56"/>
      <c r="AB592" s="56"/>
      <c r="AC592" s="56"/>
      <c r="AD592" s="56"/>
    </row>
    <row r="593" ht="26.25" customHeight="1">
      <c r="A593" s="40">
        <v>592.0</v>
      </c>
      <c r="B593" s="55"/>
      <c r="C593" s="49" t="s">
        <v>7383</v>
      </c>
      <c r="D593" s="144">
        <v>8.5640032958E10</v>
      </c>
      <c r="E593" s="116" t="s">
        <v>7386</v>
      </c>
      <c r="F593" s="40" t="s">
        <v>14829</v>
      </c>
      <c r="G593" s="55"/>
      <c r="H593" s="55"/>
      <c r="I593" s="55"/>
      <c r="J593" s="119"/>
      <c r="K593" s="116" t="s">
        <v>1244</v>
      </c>
      <c r="L593" s="55"/>
      <c r="M593" s="55"/>
      <c r="N593" s="55"/>
      <c r="O593" s="55"/>
      <c r="P593" s="55"/>
      <c r="Q593" s="8"/>
      <c r="R593" s="8"/>
      <c r="S593" s="8"/>
      <c r="T593" s="8"/>
      <c r="U593" s="8"/>
      <c r="V593" s="8"/>
      <c r="W593" s="8"/>
      <c r="X593" s="8"/>
      <c r="Y593" s="56"/>
      <c r="Z593" s="56"/>
      <c r="AA593" s="56"/>
      <c r="AB593" s="56"/>
      <c r="AC593" s="56"/>
      <c r="AD593" s="56"/>
    </row>
    <row r="594" ht="26.25" customHeight="1">
      <c r="A594" s="40">
        <v>593.0</v>
      </c>
      <c r="B594" s="55"/>
      <c r="C594" s="49" t="s">
        <v>7449</v>
      </c>
      <c r="D594" s="144">
        <v>8.5640777826E10</v>
      </c>
      <c r="E594" s="116" t="e">
        <v>#ERROR!</v>
      </c>
      <c r="F594" s="40" t="s">
        <v>14829</v>
      </c>
      <c r="G594" s="55"/>
      <c r="H594" s="55"/>
      <c r="I594" s="55"/>
      <c r="J594" s="119"/>
      <c r="K594" s="116" t="s">
        <v>7453</v>
      </c>
      <c r="L594" s="55"/>
      <c r="M594" s="55"/>
      <c r="N594" s="55"/>
      <c r="O594" s="55"/>
      <c r="P594" s="55"/>
      <c r="Q594" s="8"/>
      <c r="R594" s="8"/>
      <c r="S594" s="8"/>
      <c r="T594" s="8"/>
      <c r="U594" s="8"/>
      <c r="V594" s="8"/>
      <c r="W594" s="8"/>
      <c r="X594" s="8"/>
      <c r="Y594" s="56"/>
      <c r="Z594" s="56"/>
      <c r="AA594" s="56"/>
      <c r="AB594" s="56"/>
      <c r="AC594" s="56"/>
      <c r="AD594" s="56"/>
    </row>
    <row r="595" ht="26.25" customHeight="1">
      <c r="A595" s="40">
        <v>594.0</v>
      </c>
      <c r="B595" s="55"/>
      <c r="C595" s="49" t="s">
        <v>7474</v>
      </c>
      <c r="D595" s="144">
        <v>8.9607139645E10</v>
      </c>
      <c r="E595" s="116" t="s">
        <v>7476</v>
      </c>
      <c r="F595" s="40" t="s">
        <v>14829</v>
      </c>
      <c r="G595" s="55"/>
      <c r="H595" s="55"/>
      <c r="I595" s="55"/>
      <c r="J595" s="119"/>
      <c r="K595" s="116" t="s">
        <v>7478</v>
      </c>
      <c r="L595" s="55"/>
      <c r="M595" s="55"/>
      <c r="N595" s="55"/>
      <c r="O595" s="55"/>
      <c r="P595" s="55"/>
      <c r="Q595" s="8"/>
      <c r="R595" s="8"/>
      <c r="S595" s="8"/>
      <c r="T595" s="8"/>
      <c r="U595" s="8"/>
      <c r="V595" s="8"/>
      <c r="W595" s="8"/>
      <c r="X595" s="8"/>
      <c r="Y595" s="56"/>
      <c r="Z595" s="56"/>
      <c r="AA595" s="56"/>
      <c r="AB595" s="56"/>
      <c r="AC595" s="56"/>
      <c r="AD595" s="56"/>
    </row>
    <row r="596" ht="26.25" customHeight="1">
      <c r="A596" s="40">
        <v>595.0</v>
      </c>
      <c r="B596" s="55"/>
      <c r="C596" s="49" t="s">
        <v>7518</v>
      </c>
      <c r="D596" s="144">
        <v>8.5248690092E10</v>
      </c>
      <c r="E596" s="116" t="s">
        <v>7521</v>
      </c>
      <c r="F596" s="40" t="s">
        <v>14829</v>
      </c>
      <c r="G596" s="55"/>
      <c r="H596" s="55"/>
      <c r="I596" s="55"/>
      <c r="J596" s="119"/>
      <c r="K596" s="116" t="s">
        <v>7523</v>
      </c>
      <c r="L596" s="55"/>
      <c r="M596" s="55"/>
      <c r="N596" s="55"/>
      <c r="O596" s="55"/>
      <c r="P596" s="55"/>
      <c r="Q596" s="8"/>
      <c r="R596" s="8"/>
      <c r="S596" s="8"/>
      <c r="T596" s="8"/>
      <c r="U596" s="8"/>
      <c r="V596" s="8"/>
      <c r="W596" s="8"/>
      <c r="X596" s="8"/>
      <c r="Y596" s="56"/>
      <c r="Z596" s="56"/>
      <c r="AA596" s="56"/>
      <c r="AB596" s="56"/>
      <c r="AC596" s="56"/>
      <c r="AD596" s="56"/>
    </row>
    <row r="597" ht="26.25" customHeight="1">
      <c r="A597" s="40">
        <v>596.0</v>
      </c>
      <c r="B597" s="55"/>
      <c r="C597" s="49" t="s">
        <v>7531</v>
      </c>
      <c r="D597" s="144">
        <v>8.9650764212E10</v>
      </c>
      <c r="E597" s="53">
        <v>8.1293904682E10</v>
      </c>
      <c r="F597" s="40" t="s">
        <v>14829</v>
      </c>
      <c r="G597" s="55"/>
      <c r="H597" s="55"/>
      <c r="I597" s="55"/>
      <c r="J597" s="119"/>
      <c r="K597" s="116" t="s">
        <v>6793</v>
      </c>
      <c r="L597" s="55"/>
      <c r="M597" s="55"/>
      <c r="N597" s="55"/>
      <c r="O597" s="55"/>
      <c r="P597" s="55"/>
      <c r="Q597" s="8"/>
      <c r="R597" s="8"/>
      <c r="S597" s="8"/>
      <c r="T597" s="8"/>
      <c r="U597" s="8"/>
      <c r="V597" s="8"/>
      <c r="W597" s="8"/>
      <c r="X597" s="8"/>
      <c r="Y597" s="56"/>
      <c r="Z597" s="56"/>
      <c r="AA597" s="56"/>
      <c r="AB597" s="56"/>
      <c r="AC597" s="56"/>
      <c r="AD597" s="56"/>
    </row>
    <row r="598" ht="26.25" customHeight="1">
      <c r="A598" s="40">
        <v>597.0</v>
      </c>
      <c r="B598" s="55"/>
      <c r="C598" s="49" t="s">
        <v>7555</v>
      </c>
      <c r="D598" s="53">
        <v>8.2122453114E10</v>
      </c>
      <c r="E598" s="53" t="s">
        <v>7558</v>
      </c>
      <c r="F598" s="40" t="s">
        <v>14829</v>
      </c>
      <c r="G598" s="55"/>
      <c r="H598" s="55"/>
      <c r="I598" s="55"/>
      <c r="J598" s="119"/>
      <c r="K598" s="116" t="s">
        <v>7560</v>
      </c>
      <c r="L598" s="55"/>
      <c r="M598" s="55"/>
      <c r="N598" s="55"/>
      <c r="O598" s="55"/>
      <c r="P598" s="55"/>
      <c r="Q598" s="8"/>
      <c r="R598" s="8"/>
      <c r="S598" s="8"/>
      <c r="T598" s="8"/>
      <c r="U598" s="8"/>
      <c r="V598" s="8"/>
      <c r="W598" s="8"/>
      <c r="X598" s="8"/>
      <c r="Y598" s="56"/>
      <c r="Z598" s="56"/>
      <c r="AA598" s="56"/>
      <c r="AB598" s="56"/>
      <c r="AC598" s="56"/>
      <c r="AD598" s="56"/>
    </row>
    <row r="599" ht="26.25" customHeight="1">
      <c r="A599" s="40">
        <v>598.0</v>
      </c>
      <c r="B599" s="55"/>
      <c r="C599" s="49" t="s">
        <v>7624</v>
      </c>
      <c r="D599" s="144">
        <v>8.2385035052E10</v>
      </c>
      <c r="E599" s="53"/>
      <c r="F599" s="40" t="s">
        <v>14829</v>
      </c>
      <c r="G599" s="55"/>
      <c r="H599" s="55"/>
      <c r="I599" s="55"/>
      <c r="J599" s="119"/>
      <c r="K599" s="119"/>
      <c r="L599" s="55"/>
      <c r="M599" s="55"/>
      <c r="N599" s="55"/>
      <c r="O599" s="55"/>
      <c r="P599" s="55"/>
      <c r="Q599" s="8"/>
      <c r="R599" s="8"/>
      <c r="S599" s="8"/>
      <c r="T599" s="8"/>
      <c r="U599" s="8"/>
      <c r="V599" s="8"/>
      <c r="W599" s="8"/>
      <c r="X599" s="8"/>
      <c r="Y599" s="56"/>
      <c r="Z599" s="56"/>
      <c r="AA599" s="56"/>
      <c r="AB599" s="56"/>
      <c r="AC599" s="56"/>
      <c r="AD599" s="56"/>
    </row>
    <row r="600" ht="26.25" customHeight="1">
      <c r="A600" s="40">
        <v>599.0</v>
      </c>
      <c r="B600" s="55"/>
      <c r="C600" s="49" t="s">
        <v>7638</v>
      </c>
      <c r="D600" s="144">
        <v>8.5246288478E10</v>
      </c>
      <c r="E600" s="116" t="s">
        <v>7641</v>
      </c>
      <c r="F600" s="40" t="s">
        <v>14829</v>
      </c>
      <c r="G600" s="55"/>
      <c r="H600" s="55"/>
      <c r="I600" s="55"/>
      <c r="J600" s="119"/>
      <c r="K600" s="116" t="s">
        <v>7643</v>
      </c>
      <c r="L600" s="55"/>
      <c r="M600" s="55"/>
      <c r="N600" s="55"/>
      <c r="O600" s="55"/>
      <c r="P600" s="55"/>
      <c r="Q600" s="8"/>
      <c r="R600" s="8"/>
      <c r="S600" s="8"/>
      <c r="T600" s="8"/>
      <c r="U600" s="8"/>
      <c r="V600" s="8"/>
      <c r="W600" s="8"/>
      <c r="X600" s="8"/>
      <c r="Y600" s="56"/>
      <c r="Z600" s="56"/>
      <c r="AA600" s="56"/>
      <c r="AB600" s="56"/>
      <c r="AC600" s="56"/>
      <c r="AD600" s="56"/>
    </row>
    <row r="601" ht="26.25" customHeight="1">
      <c r="A601" s="40">
        <v>600.0</v>
      </c>
      <c r="B601" s="55"/>
      <c r="C601" s="49" t="s">
        <v>7675</v>
      </c>
      <c r="D601" s="144">
        <v>8.5747441002E10</v>
      </c>
      <c r="E601" s="116" t="s">
        <v>7678</v>
      </c>
      <c r="F601" s="40" t="s">
        <v>14829</v>
      </c>
      <c r="G601" s="55"/>
      <c r="H601" s="55"/>
      <c r="I601" s="55"/>
      <c r="J601" s="119"/>
      <c r="K601" s="116" t="s">
        <v>7680</v>
      </c>
      <c r="L601" s="55"/>
      <c r="M601" s="55"/>
      <c r="N601" s="55"/>
      <c r="O601" s="55"/>
      <c r="P601" s="55"/>
      <c r="Q601" s="8"/>
      <c r="R601" s="8"/>
      <c r="S601" s="8"/>
      <c r="T601" s="8"/>
      <c r="U601" s="8"/>
      <c r="V601" s="8"/>
      <c r="W601" s="8"/>
      <c r="X601" s="8"/>
      <c r="Y601" s="56"/>
      <c r="Z601" s="56"/>
      <c r="AA601" s="56"/>
      <c r="AB601" s="56"/>
      <c r="AC601" s="56"/>
      <c r="AD601" s="56"/>
    </row>
    <row r="602" ht="26.25" customHeight="1">
      <c r="A602" s="40">
        <v>601.0</v>
      </c>
      <c r="B602" s="55"/>
      <c r="C602" s="49" t="s">
        <v>7686</v>
      </c>
      <c r="D602" s="144">
        <v>8.2317674108E10</v>
      </c>
      <c r="E602" s="116" t="s">
        <v>7690</v>
      </c>
      <c r="F602" s="40" t="s">
        <v>14829</v>
      </c>
      <c r="G602" s="55"/>
      <c r="H602" s="55"/>
      <c r="I602" s="55"/>
      <c r="J602" s="119"/>
      <c r="K602" s="116" t="s">
        <v>7692</v>
      </c>
      <c r="L602" s="55"/>
      <c r="M602" s="55"/>
      <c r="N602" s="55"/>
      <c r="O602" s="55"/>
      <c r="P602" s="55"/>
      <c r="Q602" s="8"/>
      <c r="R602" s="8"/>
      <c r="S602" s="8"/>
      <c r="T602" s="8"/>
      <c r="U602" s="8"/>
      <c r="V602" s="8"/>
      <c r="W602" s="8"/>
      <c r="X602" s="8"/>
      <c r="Y602" s="56"/>
      <c r="Z602" s="56"/>
      <c r="AA602" s="56"/>
      <c r="AB602" s="56"/>
      <c r="AC602" s="56"/>
      <c r="AD602" s="56"/>
    </row>
    <row r="603" ht="26.25" customHeight="1">
      <c r="A603" s="40">
        <v>602.0</v>
      </c>
      <c r="B603" s="55"/>
      <c r="C603" s="49" t="s">
        <v>7693</v>
      </c>
      <c r="D603" s="144">
        <v>8.7786574626E10</v>
      </c>
      <c r="E603" s="116" t="s">
        <v>7696</v>
      </c>
      <c r="F603" s="40" t="s">
        <v>14829</v>
      </c>
      <c r="G603" s="55"/>
      <c r="H603" s="55"/>
      <c r="I603" s="55"/>
      <c r="J603" s="119"/>
      <c r="K603" s="116" t="s">
        <v>7698</v>
      </c>
      <c r="L603" s="55"/>
      <c r="M603" s="55"/>
      <c r="N603" s="55"/>
      <c r="O603" s="55"/>
      <c r="P603" s="55"/>
      <c r="Q603" s="8"/>
      <c r="R603" s="8"/>
      <c r="S603" s="8"/>
      <c r="T603" s="8"/>
      <c r="U603" s="8"/>
      <c r="V603" s="8"/>
      <c r="W603" s="8"/>
      <c r="X603" s="8"/>
      <c r="Y603" s="56"/>
      <c r="Z603" s="56"/>
      <c r="AA603" s="56"/>
      <c r="AB603" s="56"/>
      <c r="AC603" s="56"/>
      <c r="AD603" s="56"/>
    </row>
    <row r="604" ht="26.25" customHeight="1">
      <c r="A604" s="40">
        <v>603.0</v>
      </c>
      <c r="B604" s="55"/>
      <c r="C604" s="49" t="s">
        <v>7745</v>
      </c>
      <c r="D604" s="116" t="s">
        <v>7748</v>
      </c>
      <c r="E604" s="116" t="s">
        <v>7749</v>
      </c>
      <c r="F604" s="40" t="s">
        <v>14829</v>
      </c>
      <c r="G604" s="55"/>
      <c r="H604" s="55"/>
      <c r="I604" s="55"/>
      <c r="J604" s="119"/>
      <c r="K604" s="116" t="s">
        <v>7751</v>
      </c>
      <c r="L604" s="55"/>
      <c r="M604" s="55"/>
      <c r="N604" s="55"/>
      <c r="O604" s="55"/>
      <c r="P604" s="55"/>
      <c r="Q604" s="8"/>
      <c r="R604" s="8"/>
      <c r="S604" s="8"/>
      <c r="T604" s="8"/>
      <c r="U604" s="8"/>
      <c r="V604" s="8"/>
      <c r="W604" s="8"/>
      <c r="X604" s="8"/>
      <c r="Y604" s="56"/>
      <c r="Z604" s="56"/>
      <c r="AA604" s="56"/>
      <c r="AB604" s="56"/>
      <c r="AC604" s="56"/>
      <c r="AD604" s="56"/>
    </row>
    <row r="605" ht="26.25" customHeight="1">
      <c r="A605" s="40">
        <v>604.0</v>
      </c>
      <c r="B605" s="55"/>
      <c r="C605" s="49" t="s">
        <v>7758</v>
      </c>
      <c r="D605" s="144">
        <v>8.5845821115E10</v>
      </c>
      <c r="E605" s="116" t="s">
        <v>7761</v>
      </c>
      <c r="F605" s="40" t="s">
        <v>14829</v>
      </c>
      <c r="G605" s="55"/>
      <c r="H605" s="55"/>
      <c r="I605" s="55"/>
      <c r="J605" s="119"/>
      <c r="K605" s="116" t="s">
        <v>7763</v>
      </c>
      <c r="L605" s="55"/>
      <c r="M605" s="55"/>
      <c r="N605" s="55"/>
      <c r="O605" s="55"/>
      <c r="P605" s="55"/>
      <c r="Q605" s="8"/>
      <c r="R605" s="8"/>
      <c r="S605" s="8"/>
      <c r="T605" s="8"/>
      <c r="U605" s="8"/>
      <c r="V605" s="8"/>
      <c r="W605" s="8"/>
      <c r="X605" s="8"/>
      <c r="Y605" s="56"/>
      <c r="Z605" s="56"/>
      <c r="AA605" s="56"/>
      <c r="AB605" s="56"/>
      <c r="AC605" s="56"/>
      <c r="AD605" s="56"/>
    </row>
    <row r="606" ht="26.25" customHeight="1">
      <c r="A606" s="40">
        <v>605.0</v>
      </c>
      <c r="B606" s="55"/>
      <c r="C606" s="49" t="s">
        <v>7764</v>
      </c>
      <c r="D606" s="53">
        <v>8.5251630487E10</v>
      </c>
      <c r="E606" s="53"/>
      <c r="F606" s="40" t="s">
        <v>14829</v>
      </c>
      <c r="G606" s="55"/>
      <c r="H606" s="55"/>
      <c r="I606" s="55"/>
      <c r="J606" s="119"/>
      <c r="K606" s="116" t="s">
        <v>2842</v>
      </c>
      <c r="L606" s="55"/>
      <c r="M606" s="55"/>
      <c r="N606" s="55"/>
      <c r="O606" s="55"/>
      <c r="P606" s="55"/>
      <c r="Q606" s="8"/>
      <c r="R606" s="8"/>
      <c r="S606" s="8"/>
      <c r="T606" s="8"/>
      <c r="U606" s="8"/>
      <c r="V606" s="8"/>
      <c r="W606" s="8"/>
      <c r="X606" s="8"/>
      <c r="Y606" s="56"/>
      <c r="Z606" s="56"/>
      <c r="AA606" s="56"/>
      <c r="AB606" s="56"/>
      <c r="AC606" s="56"/>
      <c r="AD606" s="56"/>
    </row>
    <row r="607" ht="26.25" customHeight="1">
      <c r="A607" s="40">
        <v>606.0</v>
      </c>
      <c r="B607" s="55"/>
      <c r="C607" s="49" t="s">
        <v>7777</v>
      </c>
      <c r="D607" s="53">
        <v>8.2350078959E10</v>
      </c>
      <c r="E607" s="53"/>
      <c r="F607" s="40" t="s">
        <v>14829</v>
      </c>
      <c r="G607" s="55"/>
      <c r="H607" s="55"/>
      <c r="I607" s="55"/>
      <c r="J607" s="119"/>
      <c r="K607" s="116" t="s">
        <v>2842</v>
      </c>
      <c r="L607" s="55"/>
      <c r="M607" s="55"/>
      <c r="N607" s="55"/>
      <c r="O607" s="55"/>
      <c r="P607" s="55"/>
      <c r="Q607" s="8"/>
      <c r="R607" s="8"/>
      <c r="S607" s="8"/>
      <c r="T607" s="8"/>
      <c r="U607" s="8"/>
      <c r="V607" s="8"/>
      <c r="W607" s="8"/>
      <c r="X607" s="8"/>
      <c r="Y607" s="56"/>
      <c r="Z607" s="56"/>
      <c r="AA607" s="56"/>
      <c r="AB607" s="56"/>
      <c r="AC607" s="56"/>
      <c r="AD607" s="56"/>
    </row>
    <row r="608" ht="26.25" customHeight="1">
      <c r="A608" s="40">
        <v>607.0</v>
      </c>
      <c r="B608" s="55"/>
      <c r="C608" s="49" t="s">
        <v>7804</v>
      </c>
      <c r="D608" s="144">
        <v>8.1316672053E10</v>
      </c>
      <c r="E608" s="144">
        <v>8.5721752229E10</v>
      </c>
      <c r="F608" s="40" t="s">
        <v>14829</v>
      </c>
      <c r="G608" s="55"/>
      <c r="H608" s="55"/>
      <c r="I608" s="55"/>
      <c r="J608" s="119"/>
      <c r="K608" s="116" t="s">
        <v>7808</v>
      </c>
      <c r="L608" s="55"/>
      <c r="M608" s="55"/>
      <c r="N608" s="55"/>
      <c r="O608" s="55"/>
      <c r="P608" s="55"/>
      <c r="Q608" s="8"/>
      <c r="R608" s="8"/>
      <c r="S608" s="8"/>
      <c r="T608" s="8"/>
      <c r="U608" s="8"/>
      <c r="V608" s="8"/>
      <c r="W608" s="8"/>
      <c r="X608" s="8"/>
      <c r="Y608" s="56"/>
      <c r="Z608" s="56"/>
      <c r="AA608" s="56"/>
      <c r="AB608" s="56"/>
      <c r="AC608" s="56"/>
      <c r="AD608" s="56"/>
    </row>
    <row r="609" ht="26.25" customHeight="1">
      <c r="A609" s="40">
        <v>608.0</v>
      </c>
      <c r="B609" s="55"/>
      <c r="C609" s="49" t="s">
        <v>7889</v>
      </c>
      <c r="D609" s="144">
        <v>8.122283049E10</v>
      </c>
      <c r="E609" s="116" t="s">
        <v>7892</v>
      </c>
      <c r="F609" s="40" t="s">
        <v>14829</v>
      </c>
      <c r="G609" s="55"/>
      <c r="H609" s="55"/>
      <c r="I609" s="55"/>
      <c r="J609" s="119"/>
      <c r="K609" s="119"/>
      <c r="L609" s="55"/>
      <c r="M609" s="55"/>
      <c r="N609" s="55"/>
      <c r="O609" s="55"/>
      <c r="P609" s="55"/>
      <c r="Q609" s="8"/>
      <c r="R609" s="8"/>
      <c r="S609" s="8"/>
      <c r="T609" s="8"/>
      <c r="U609" s="8"/>
      <c r="V609" s="8"/>
      <c r="W609" s="8"/>
      <c r="X609" s="8"/>
      <c r="Y609" s="56"/>
      <c r="Z609" s="56"/>
      <c r="AA609" s="56"/>
      <c r="AB609" s="56"/>
      <c r="AC609" s="56"/>
      <c r="AD609" s="56"/>
    </row>
    <row r="610" ht="26.25" customHeight="1">
      <c r="A610" s="40">
        <v>609.0</v>
      </c>
      <c r="B610" s="55"/>
      <c r="C610" s="49" t="s">
        <v>7899</v>
      </c>
      <c r="D610" s="144">
        <v>8.5729569056E10</v>
      </c>
      <c r="E610" s="144">
        <v>8.7734015722E10</v>
      </c>
      <c r="F610" s="40" t="s">
        <v>14829</v>
      </c>
      <c r="G610" s="55"/>
      <c r="H610" s="55"/>
      <c r="I610" s="55"/>
      <c r="J610" s="119"/>
      <c r="K610" s="116" t="s">
        <v>7905</v>
      </c>
      <c r="L610" s="55"/>
      <c r="M610" s="55"/>
      <c r="N610" s="55"/>
      <c r="O610" s="55"/>
      <c r="P610" s="55"/>
      <c r="Q610" s="8"/>
      <c r="R610" s="8"/>
      <c r="S610" s="8"/>
      <c r="T610" s="8"/>
      <c r="U610" s="8"/>
      <c r="V610" s="8"/>
      <c r="W610" s="8"/>
      <c r="X610" s="8"/>
      <c r="Y610" s="56"/>
      <c r="Z610" s="56"/>
      <c r="AA610" s="56"/>
      <c r="AB610" s="56"/>
      <c r="AC610" s="56"/>
      <c r="AD610" s="56"/>
    </row>
    <row r="611" ht="26.25" customHeight="1">
      <c r="A611" s="40">
        <v>610.0</v>
      </c>
      <c r="B611" s="55"/>
      <c r="C611" s="49" t="s">
        <v>7923</v>
      </c>
      <c r="D611" s="144">
        <v>8.5866134284E10</v>
      </c>
      <c r="E611" s="116" t="s">
        <v>7926</v>
      </c>
      <c r="F611" s="40" t="s">
        <v>14829</v>
      </c>
      <c r="G611" s="55"/>
      <c r="H611" s="55"/>
      <c r="I611" s="55"/>
      <c r="J611" s="119"/>
      <c r="K611" s="116" t="s">
        <v>1325</v>
      </c>
      <c r="L611" s="55"/>
      <c r="M611" s="55"/>
      <c r="N611" s="55"/>
      <c r="O611" s="55"/>
      <c r="P611" s="55"/>
      <c r="Q611" s="8"/>
      <c r="R611" s="8"/>
      <c r="S611" s="8"/>
      <c r="T611" s="8"/>
      <c r="U611" s="8"/>
      <c r="V611" s="8"/>
      <c r="W611" s="8"/>
      <c r="X611" s="8"/>
      <c r="Y611" s="56"/>
      <c r="Z611" s="56"/>
      <c r="AA611" s="56"/>
      <c r="AB611" s="56"/>
      <c r="AC611" s="56"/>
      <c r="AD611" s="56"/>
    </row>
    <row r="612" ht="26.25" customHeight="1">
      <c r="A612" s="40">
        <v>611.0</v>
      </c>
      <c r="B612" s="55"/>
      <c r="C612" s="49" t="s">
        <v>7952</v>
      </c>
      <c r="D612" s="144">
        <v>8.2341901174E10</v>
      </c>
      <c r="E612" s="144">
        <v>8.1917156767E10</v>
      </c>
      <c r="F612" s="40" t="s">
        <v>14829</v>
      </c>
      <c r="G612" s="55"/>
      <c r="H612" s="55"/>
      <c r="I612" s="55"/>
      <c r="J612" s="119"/>
      <c r="K612" s="116" t="s">
        <v>7955</v>
      </c>
      <c r="L612" s="55"/>
      <c r="M612" s="55"/>
      <c r="N612" s="55"/>
      <c r="O612" s="55"/>
      <c r="P612" s="55"/>
      <c r="Q612" s="8"/>
      <c r="R612" s="8"/>
      <c r="S612" s="8"/>
      <c r="T612" s="8"/>
      <c r="U612" s="8"/>
      <c r="V612" s="8"/>
      <c r="W612" s="8"/>
      <c r="X612" s="8"/>
      <c r="Y612" s="56"/>
      <c r="Z612" s="56"/>
      <c r="AA612" s="56"/>
      <c r="AB612" s="56"/>
      <c r="AC612" s="56"/>
      <c r="AD612" s="56"/>
    </row>
    <row r="613" ht="26.25" customHeight="1">
      <c r="A613" s="40">
        <v>612.0</v>
      </c>
      <c r="B613" s="55"/>
      <c r="C613" s="49" t="s">
        <v>7962</v>
      </c>
      <c r="D613" s="144">
        <v>8.7773163E10</v>
      </c>
      <c r="E613" s="116" t="s">
        <v>7966</v>
      </c>
      <c r="F613" s="40" t="s">
        <v>14829</v>
      </c>
      <c r="G613" s="55"/>
      <c r="H613" s="55"/>
      <c r="I613" s="55"/>
      <c r="J613" s="119"/>
      <c r="K613" s="116" t="s">
        <v>14899</v>
      </c>
      <c r="L613" s="55"/>
      <c r="M613" s="55"/>
      <c r="N613" s="55"/>
      <c r="O613" s="55"/>
      <c r="P613" s="55"/>
      <c r="Q613" s="8"/>
      <c r="R613" s="8"/>
      <c r="S613" s="8"/>
      <c r="T613" s="8"/>
      <c r="U613" s="8"/>
      <c r="V613" s="8"/>
      <c r="W613" s="8"/>
      <c r="X613" s="8"/>
      <c r="Y613" s="56"/>
      <c r="Z613" s="56"/>
      <c r="AA613" s="56"/>
      <c r="AB613" s="56"/>
      <c r="AC613" s="56"/>
      <c r="AD613" s="56"/>
    </row>
    <row r="614" ht="26.25" customHeight="1">
      <c r="A614" s="40">
        <v>613.0</v>
      </c>
      <c r="B614" s="55"/>
      <c r="C614" s="49" t="s">
        <v>7975</v>
      </c>
      <c r="D614" s="116" t="s">
        <v>7978</v>
      </c>
      <c r="E614" s="116" t="s">
        <v>7979</v>
      </c>
      <c r="F614" s="40" t="s">
        <v>14829</v>
      </c>
      <c r="G614" s="55"/>
      <c r="H614" s="55"/>
      <c r="I614" s="55"/>
      <c r="J614" s="119"/>
      <c r="K614" s="116" t="s">
        <v>7981</v>
      </c>
      <c r="L614" s="55"/>
      <c r="M614" s="55"/>
      <c r="N614" s="55"/>
      <c r="O614" s="55"/>
      <c r="P614" s="55"/>
      <c r="Q614" s="8"/>
      <c r="R614" s="8"/>
      <c r="S614" s="8"/>
      <c r="T614" s="8"/>
      <c r="U614" s="8"/>
      <c r="V614" s="8"/>
      <c r="W614" s="8"/>
      <c r="X614" s="8"/>
      <c r="Y614" s="56"/>
      <c r="Z614" s="56"/>
      <c r="AA614" s="56"/>
      <c r="AB614" s="56"/>
      <c r="AC614" s="56"/>
      <c r="AD614" s="56"/>
    </row>
    <row r="615" ht="26.25" customHeight="1">
      <c r="A615" s="40">
        <v>614.0</v>
      </c>
      <c r="B615" s="55"/>
      <c r="C615" s="49" t="s">
        <v>7991</v>
      </c>
      <c r="D615" s="144">
        <v>8.1238121522E10</v>
      </c>
      <c r="E615" s="129"/>
      <c r="F615" s="40" t="s">
        <v>14829</v>
      </c>
      <c r="G615" s="55"/>
      <c r="H615" s="55"/>
      <c r="I615" s="55"/>
      <c r="J615" s="119"/>
      <c r="K615" s="116" t="s">
        <v>7994</v>
      </c>
      <c r="L615" s="55"/>
      <c r="M615" s="55"/>
      <c r="N615" s="55"/>
      <c r="O615" s="55"/>
      <c r="P615" s="55"/>
      <c r="Q615" s="8"/>
      <c r="R615" s="8"/>
      <c r="S615" s="8"/>
      <c r="T615" s="8"/>
      <c r="U615" s="8"/>
      <c r="V615" s="8"/>
      <c r="W615" s="8"/>
      <c r="X615" s="8"/>
      <c r="Y615" s="56"/>
      <c r="Z615" s="56"/>
      <c r="AA615" s="56"/>
      <c r="AB615" s="56"/>
      <c r="AC615" s="56"/>
      <c r="AD615" s="56"/>
    </row>
    <row r="616" ht="26.25" customHeight="1">
      <c r="A616" s="40">
        <v>615.0</v>
      </c>
      <c r="B616" s="55"/>
      <c r="C616" s="49" t="s">
        <v>8005</v>
      </c>
      <c r="D616" s="144">
        <v>8.5655232191E10</v>
      </c>
      <c r="E616" s="129"/>
      <c r="F616" s="40" t="s">
        <v>14829</v>
      </c>
      <c r="G616" s="55"/>
      <c r="H616" s="55"/>
      <c r="I616" s="55"/>
      <c r="J616" s="119"/>
      <c r="K616" s="116" t="s">
        <v>8010</v>
      </c>
      <c r="L616" s="55"/>
      <c r="M616" s="55"/>
      <c r="N616" s="55"/>
      <c r="O616" s="55"/>
      <c r="P616" s="55"/>
      <c r="Q616" s="8"/>
      <c r="R616" s="8"/>
      <c r="S616" s="8"/>
      <c r="T616" s="8"/>
      <c r="U616" s="8"/>
      <c r="V616" s="8"/>
      <c r="W616" s="8"/>
      <c r="X616" s="8"/>
      <c r="Y616" s="56"/>
      <c r="Z616" s="56"/>
      <c r="AA616" s="56"/>
      <c r="AB616" s="56"/>
      <c r="AC616" s="56"/>
      <c r="AD616" s="56"/>
    </row>
    <row r="617" ht="26.25" customHeight="1">
      <c r="A617" s="40">
        <v>616.0</v>
      </c>
      <c r="B617" s="55"/>
      <c r="C617" s="49" t="s">
        <v>8040</v>
      </c>
      <c r="D617" s="144">
        <v>8.5655689177E10</v>
      </c>
      <c r="E617" s="116" t="s">
        <v>8045</v>
      </c>
      <c r="F617" s="40" t="s">
        <v>14829</v>
      </c>
      <c r="G617" s="55"/>
      <c r="H617" s="55"/>
      <c r="I617" s="55"/>
      <c r="J617" s="119"/>
      <c r="K617" s="116" t="s">
        <v>8047</v>
      </c>
      <c r="L617" s="55"/>
      <c r="M617" s="55"/>
      <c r="N617" s="55"/>
      <c r="O617" s="55"/>
      <c r="P617" s="55"/>
      <c r="Q617" s="8"/>
      <c r="R617" s="8"/>
      <c r="S617" s="8"/>
      <c r="T617" s="8"/>
      <c r="U617" s="8"/>
      <c r="V617" s="8"/>
      <c r="W617" s="8"/>
      <c r="X617" s="8"/>
      <c r="Y617" s="56"/>
      <c r="Z617" s="56"/>
      <c r="AA617" s="56"/>
      <c r="AB617" s="56"/>
      <c r="AC617" s="56"/>
      <c r="AD617" s="56"/>
    </row>
    <row r="618" ht="26.25" customHeight="1">
      <c r="A618" s="40">
        <v>617.0</v>
      </c>
      <c r="B618" s="55"/>
      <c r="C618" s="49" t="s">
        <v>8105</v>
      </c>
      <c r="D618" s="144">
        <v>8.5287771298E10</v>
      </c>
      <c r="E618" s="144">
        <v>4.11874594E8</v>
      </c>
      <c r="F618" s="40" t="s">
        <v>14829</v>
      </c>
      <c r="G618" s="55"/>
      <c r="H618" s="55"/>
      <c r="I618" s="55"/>
      <c r="J618" s="119"/>
      <c r="K618" s="116" t="s">
        <v>8109</v>
      </c>
      <c r="L618" s="55"/>
      <c r="M618" s="55"/>
      <c r="N618" s="55"/>
      <c r="O618" s="55"/>
      <c r="P618" s="55"/>
      <c r="Q618" s="8"/>
      <c r="R618" s="8"/>
      <c r="S618" s="8"/>
      <c r="T618" s="8"/>
      <c r="U618" s="8"/>
      <c r="V618" s="8"/>
      <c r="W618" s="8"/>
      <c r="X618" s="8"/>
      <c r="Y618" s="56"/>
      <c r="Z618" s="56"/>
      <c r="AA618" s="56"/>
      <c r="AB618" s="56"/>
      <c r="AC618" s="56"/>
      <c r="AD618" s="56"/>
    </row>
    <row r="619" ht="26.25" customHeight="1">
      <c r="A619" s="40">
        <v>618.0</v>
      </c>
      <c r="B619" s="55"/>
      <c r="C619" s="49" t="s">
        <v>8116</v>
      </c>
      <c r="D619" s="144">
        <v>8.5881406715E10</v>
      </c>
      <c r="E619" s="144">
        <v>8.1349150986E10</v>
      </c>
      <c r="F619" s="40" t="s">
        <v>14829</v>
      </c>
      <c r="G619" s="55"/>
      <c r="H619" s="55"/>
      <c r="I619" s="55"/>
      <c r="J619" s="119"/>
      <c r="K619" s="116" t="s">
        <v>8120</v>
      </c>
      <c r="L619" s="55"/>
      <c r="M619" s="55"/>
      <c r="N619" s="55"/>
      <c r="O619" s="55"/>
      <c r="P619" s="55"/>
      <c r="Q619" s="8"/>
      <c r="R619" s="8"/>
      <c r="S619" s="8"/>
      <c r="T619" s="8"/>
      <c r="U619" s="8"/>
      <c r="V619" s="8"/>
      <c r="W619" s="8"/>
      <c r="X619" s="8"/>
      <c r="Y619" s="56"/>
      <c r="Z619" s="56"/>
      <c r="AA619" s="56"/>
      <c r="AB619" s="56"/>
      <c r="AC619" s="56"/>
      <c r="AD619" s="56"/>
    </row>
    <row r="620" ht="26.25" customHeight="1">
      <c r="A620" s="40">
        <v>619.0</v>
      </c>
      <c r="B620" s="55"/>
      <c r="C620" s="49" t="s">
        <v>8143</v>
      </c>
      <c r="D620" s="144">
        <v>8.111179041E9</v>
      </c>
      <c r="E620" s="144">
        <v>8.1233870214E10</v>
      </c>
      <c r="F620" s="40" t="s">
        <v>14829</v>
      </c>
      <c r="G620" s="55"/>
      <c r="H620" s="55"/>
      <c r="I620" s="55"/>
      <c r="J620" s="119"/>
      <c r="K620" s="116" t="s">
        <v>8147</v>
      </c>
      <c r="L620" s="55"/>
      <c r="M620" s="55"/>
      <c r="N620" s="55"/>
      <c r="O620" s="55"/>
      <c r="P620" s="55"/>
      <c r="Q620" s="8"/>
      <c r="R620" s="8"/>
      <c r="S620" s="8"/>
      <c r="T620" s="8"/>
      <c r="U620" s="8"/>
      <c r="V620" s="8"/>
      <c r="W620" s="8"/>
      <c r="X620" s="8"/>
      <c r="Y620" s="56"/>
      <c r="Z620" s="56"/>
      <c r="AA620" s="56"/>
      <c r="AB620" s="56"/>
      <c r="AC620" s="56"/>
      <c r="AD620" s="56"/>
    </row>
    <row r="621" ht="26.25" customHeight="1">
      <c r="A621" s="40">
        <v>620.0</v>
      </c>
      <c r="B621" s="55"/>
      <c r="C621" s="49" t="s">
        <v>8152</v>
      </c>
      <c r="D621" s="144">
        <v>8.5741000394E10</v>
      </c>
      <c r="E621" s="129"/>
      <c r="F621" s="40" t="s">
        <v>14829</v>
      </c>
      <c r="G621" s="55"/>
      <c r="H621" s="55"/>
      <c r="I621" s="55"/>
      <c r="J621" s="119"/>
      <c r="K621" s="116" t="s">
        <v>8156</v>
      </c>
      <c r="L621" s="55"/>
      <c r="M621" s="55"/>
      <c r="N621" s="55"/>
      <c r="O621" s="55"/>
      <c r="P621" s="55"/>
      <c r="Q621" s="8"/>
      <c r="R621" s="8"/>
      <c r="S621" s="8"/>
      <c r="T621" s="8"/>
      <c r="U621" s="8"/>
      <c r="V621" s="8"/>
      <c r="W621" s="8"/>
      <c r="X621" s="8"/>
      <c r="Y621" s="56"/>
      <c r="Z621" s="56"/>
      <c r="AA621" s="56"/>
      <c r="AB621" s="56"/>
      <c r="AC621" s="56"/>
      <c r="AD621" s="56"/>
    </row>
    <row r="622" ht="26.25" customHeight="1">
      <c r="A622" s="40">
        <v>621.0</v>
      </c>
      <c r="B622" s="55"/>
      <c r="C622" s="49" t="s">
        <v>8178</v>
      </c>
      <c r="D622" s="144">
        <v>8.5668508376E10</v>
      </c>
      <c r="E622" s="144">
        <v>8.1270320313E10</v>
      </c>
      <c r="F622" s="40" t="s">
        <v>14829</v>
      </c>
      <c r="G622" s="55"/>
      <c r="H622" s="55"/>
      <c r="I622" s="55"/>
      <c r="J622" s="119"/>
      <c r="K622" s="116" t="s">
        <v>8181</v>
      </c>
      <c r="L622" s="55"/>
      <c r="M622" s="55"/>
      <c r="N622" s="55"/>
      <c r="O622" s="55"/>
      <c r="P622" s="55"/>
      <c r="Q622" s="8"/>
      <c r="R622" s="8"/>
      <c r="S622" s="8"/>
      <c r="T622" s="8"/>
      <c r="U622" s="8"/>
      <c r="V622" s="8"/>
      <c r="W622" s="8"/>
      <c r="X622" s="8"/>
      <c r="Y622" s="56"/>
      <c r="Z622" s="56"/>
      <c r="AA622" s="56"/>
      <c r="AB622" s="56"/>
      <c r="AC622" s="56"/>
      <c r="AD622" s="56"/>
    </row>
    <row r="623" ht="26.25" customHeight="1">
      <c r="A623" s="40">
        <v>622.0</v>
      </c>
      <c r="B623" s="55"/>
      <c r="C623" s="49" t="s">
        <v>8187</v>
      </c>
      <c r="D623" s="144">
        <v>8.12947682E10</v>
      </c>
      <c r="E623" s="144">
        <v>8.2274978887E10</v>
      </c>
      <c r="F623" s="40" t="s">
        <v>14829</v>
      </c>
      <c r="G623" s="55"/>
      <c r="H623" s="55"/>
      <c r="I623" s="55"/>
      <c r="J623" s="119"/>
      <c r="K623" s="116" t="s">
        <v>8190</v>
      </c>
      <c r="L623" s="55"/>
      <c r="M623" s="55"/>
      <c r="N623" s="55"/>
      <c r="O623" s="55"/>
      <c r="P623" s="55"/>
      <c r="Q623" s="8"/>
      <c r="R623" s="8"/>
      <c r="S623" s="8"/>
      <c r="T623" s="8"/>
      <c r="U623" s="8"/>
      <c r="V623" s="8"/>
      <c r="W623" s="8"/>
      <c r="X623" s="8"/>
      <c r="Y623" s="56"/>
      <c r="Z623" s="56"/>
      <c r="AA623" s="56"/>
      <c r="AB623" s="56"/>
      <c r="AC623" s="56"/>
      <c r="AD623" s="56"/>
    </row>
    <row r="624" ht="26.25" customHeight="1">
      <c r="A624" s="40">
        <v>623.0</v>
      </c>
      <c r="B624" s="55"/>
      <c r="C624" s="49" t="s">
        <v>8191</v>
      </c>
      <c r="D624" s="144">
        <v>8.526321313E10</v>
      </c>
      <c r="E624" s="144">
        <v>8.217360239E10</v>
      </c>
      <c r="F624" s="40" t="s">
        <v>14829</v>
      </c>
      <c r="G624" s="55"/>
      <c r="H624" s="55"/>
      <c r="I624" s="55"/>
      <c r="J624" s="119"/>
      <c r="K624" s="116" t="s">
        <v>8194</v>
      </c>
      <c r="L624" s="55"/>
      <c r="M624" s="55"/>
      <c r="N624" s="55"/>
      <c r="O624" s="55"/>
      <c r="P624" s="55"/>
      <c r="Q624" s="8"/>
      <c r="R624" s="8"/>
      <c r="S624" s="8"/>
      <c r="T624" s="8"/>
      <c r="U624" s="8"/>
      <c r="V624" s="8"/>
      <c r="W624" s="8"/>
      <c r="X624" s="8"/>
      <c r="Y624" s="56"/>
      <c r="Z624" s="56"/>
      <c r="AA624" s="56"/>
      <c r="AB624" s="56"/>
      <c r="AC624" s="56"/>
      <c r="AD624" s="56"/>
    </row>
    <row r="625" ht="26.25" customHeight="1">
      <c r="A625" s="40">
        <v>624.0</v>
      </c>
      <c r="B625" s="55"/>
      <c r="C625" s="49" t="s">
        <v>8195</v>
      </c>
      <c r="D625" s="144">
        <v>8.584759942E10</v>
      </c>
      <c r="E625" s="116" t="s">
        <v>8198</v>
      </c>
      <c r="F625" s="40" t="s">
        <v>14829</v>
      </c>
      <c r="G625" s="55"/>
      <c r="H625" s="55"/>
      <c r="I625" s="55"/>
      <c r="J625" s="119"/>
      <c r="K625" s="116" t="s">
        <v>14900</v>
      </c>
      <c r="L625" s="55"/>
      <c r="M625" s="55"/>
      <c r="N625" s="55"/>
      <c r="O625" s="55"/>
      <c r="P625" s="55"/>
      <c r="Q625" s="8"/>
      <c r="R625" s="8"/>
      <c r="S625" s="8"/>
      <c r="T625" s="8"/>
      <c r="U625" s="8"/>
      <c r="V625" s="8"/>
      <c r="W625" s="8"/>
      <c r="X625" s="8"/>
      <c r="Y625" s="56"/>
      <c r="Z625" s="56"/>
      <c r="AA625" s="56"/>
      <c r="AB625" s="56"/>
      <c r="AC625" s="56"/>
      <c r="AD625" s="56"/>
    </row>
    <row r="626" ht="26.25" customHeight="1">
      <c r="A626" s="40">
        <v>625.0</v>
      </c>
      <c r="B626" s="55"/>
      <c r="C626" s="49" t="s">
        <v>8201</v>
      </c>
      <c r="D626" s="144">
        <v>6.28586E17</v>
      </c>
      <c r="E626" s="144">
        <v>8.5847884529E10</v>
      </c>
      <c r="F626" s="40" t="s">
        <v>14829</v>
      </c>
      <c r="G626" s="55"/>
      <c r="H626" s="55"/>
      <c r="I626" s="55"/>
      <c r="J626" s="119"/>
      <c r="K626" s="116" t="s">
        <v>8204</v>
      </c>
      <c r="L626" s="55"/>
      <c r="M626" s="55"/>
      <c r="N626" s="55"/>
      <c r="O626" s="55"/>
      <c r="P626" s="55"/>
      <c r="Q626" s="8"/>
      <c r="R626" s="8"/>
      <c r="S626" s="8"/>
      <c r="T626" s="8"/>
      <c r="U626" s="8"/>
      <c r="V626" s="8"/>
      <c r="W626" s="8"/>
      <c r="X626" s="8"/>
      <c r="Y626" s="56"/>
      <c r="Z626" s="56"/>
      <c r="AA626" s="56"/>
      <c r="AB626" s="56"/>
      <c r="AC626" s="56"/>
      <c r="AD626" s="56"/>
    </row>
    <row r="627" ht="26.25" customHeight="1">
      <c r="A627" s="40">
        <v>626.0</v>
      </c>
      <c r="B627" s="55"/>
      <c r="C627" s="49" t="s">
        <v>8205</v>
      </c>
      <c r="D627" s="144">
        <v>8.788070183E10</v>
      </c>
      <c r="E627" s="116" t="e">
        <v>#ERROR!</v>
      </c>
      <c r="F627" s="40" t="s">
        <v>14829</v>
      </c>
      <c r="G627" s="55"/>
      <c r="H627" s="55"/>
      <c r="I627" s="55"/>
      <c r="J627" s="119"/>
      <c r="K627" s="116" t="s">
        <v>8209</v>
      </c>
      <c r="L627" s="55"/>
      <c r="M627" s="55"/>
      <c r="N627" s="55"/>
      <c r="O627" s="55"/>
      <c r="P627" s="55"/>
      <c r="Q627" s="8"/>
      <c r="R627" s="8"/>
      <c r="S627" s="8"/>
      <c r="T627" s="8"/>
      <c r="U627" s="8"/>
      <c r="V627" s="8"/>
      <c r="W627" s="8"/>
      <c r="X627" s="8"/>
      <c r="Y627" s="56"/>
      <c r="Z627" s="56"/>
      <c r="AA627" s="56"/>
      <c r="AB627" s="56"/>
      <c r="AC627" s="56"/>
      <c r="AD627" s="56"/>
    </row>
    <row r="628" ht="26.25" customHeight="1">
      <c r="A628" s="40">
        <v>627.0</v>
      </c>
      <c r="B628" s="55"/>
      <c r="C628" s="49" t="s">
        <v>8210</v>
      </c>
      <c r="D628" s="144">
        <v>8.2165423936E10</v>
      </c>
      <c r="E628" s="116" t="s">
        <v>8214</v>
      </c>
      <c r="F628" s="40" t="s">
        <v>14829</v>
      </c>
      <c r="G628" s="55"/>
      <c r="H628" s="55"/>
      <c r="I628" s="55"/>
      <c r="J628" s="119"/>
      <c r="K628" s="119"/>
      <c r="L628" s="55"/>
      <c r="M628" s="55"/>
      <c r="N628" s="55"/>
      <c r="O628" s="55"/>
      <c r="P628" s="55"/>
      <c r="Q628" s="8"/>
      <c r="R628" s="8"/>
      <c r="S628" s="8"/>
      <c r="T628" s="8"/>
      <c r="U628" s="8"/>
      <c r="V628" s="8"/>
      <c r="W628" s="8"/>
      <c r="X628" s="8"/>
      <c r="Y628" s="56"/>
      <c r="Z628" s="56"/>
      <c r="AA628" s="56"/>
      <c r="AB628" s="56"/>
      <c r="AC628" s="56"/>
      <c r="AD628" s="56"/>
    </row>
    <row r="629" ht="26.25" customHeight="1">
      <c r="A629" s="40">
        <v>628.0</v>
      </c>
      <c r="B629" s="55"/>
      <c r="C629" s="49" t="s">
        <v>8221</v>
      </c>
      <c r="D629" s="144">
        <v>8.5743024485E10</v>
      </c>
      <c r="E629" s="144">
        <v>8.1328587377E10</v>
      </c>
      <c r="F629" s="40" t="s">
        <v>14829</v>
      </c>
      <c r="G629" s="55"/>
      <c r="H629" s="55"/>
      <c r="I629" s="55"/>
      <c r="J629" s="119"/>
      <c r="K629" s="116" t="s">
        <v>8225</v>
      </c>
      <c r="L629" s="55"/>
      <c r="M629" s="55"/>
      <c r="N629" s="55"/>
      <c r="O629" s="55"/>
      <c r="P629" s="55"/>
      <c r="Q629" s="8"/>
      <c r="R629" s="8"/>
      <c r="S629" s="8"/>
      <c r="T629" s="8"/>
      <c r="U629" s="8"/>
      <c r="V629" s="8"/>
      <c r="W629" s="8"/>
      <c r="X629" s="8"/>
      <c r="Y629" s="56"/>
      <c r="Z629" s="56"/>
      <c r="AA629" s="56"/>
      <c r="AB629" s="56"/>
      <c r="AC629" s="56"/>
      <c r="AD629" s="56"/>
    </row>
    <row r="630" ht="26.25" customHeight="1">
      <c r="A630" s="40">
        <v>629.0</v>
      </c>
      <c r="B630" s="55"/>
      <c r="C630" s="49" t="s">
        <v>8226</v>
      </c>
      <c r="D630" s="144">
        <v>8.1235684246E10</v>
      </c>
      <c r="E630" s="144">
        <v>8.1235684246E10</v>
      </c>
      <c r="F630" s="40" t="s">
        <v>14829</v>
      </c>
      <c r="G630" s="55"/>
      <c r="H630" s="55"/>
      <c r="I630" s="55"/>
      <c r="J630" s="119"/>
      <c r="K630" s="119"/>
      <c r="L630" s="55"/>
      <c r="M630" s="55"/>
      <c r="N630" s="55"/>
      <c r="O630" s="55"/>
      <c r="P630" s="55"/>
      <c r="Q630" s="8"/>
      <c r="R630" s="8"/>
      <c r="S630" s="8"/>
      <c r="T630" s="8"/>
      <c r="U630" s="8"/>
      <c r="V630" s="8"/>
      <c r="W630" s="8"/>
      <c r="X630" s="8"/>
      <c r="Y630" s="56"/>
      <c r="Z630" s="56"/>
      <c r="AA630" s="56"/>
      <c r="AB630" s="56"/>
      <c r="AC630" s="56"/>
      <c r="AD630" s="56"/>
    </row>
    <row r="631" ht="26.25" customHeight="1">
      <c r="A631" s="40">
        <v>630.0</v>
      </c>
      <c r="B631" s="55"/>
      <c r="C631" s="49" t="s">
        <v>8230</v>
      </c>
      <c r="D631" s="116" t="s">
        <v>8233</v>
      </c>
      <c r="E631" s="116" t="s">
        <v>8234</v>
      </c>
      <c r="F631" s="40" t="s">
        <v>14829</v>
      </c>
      <c r="G631" s="55"/>
      <c r="H631" s="55"/>
      <c r="I631" s="55"/>
      <c r="J631" s="119"/>
      <c r="K631" s="116" t="s">
        <v>8236</v>
      </c>
      <c r="L631" s="55"/>
      <c r="M631" s="55"/>
      <c r="N631" s="55"/>
      <c r="O631" s="55"/>
      <c r="P631" s="55"/>
      <c r="Q631" s="8"/>
      <c r="R631" s="8"/>
      <c r="S631" s="8"/>
      <c r="T631" s="8"/>
      <c r="U631" s="8"/>
      <c r="V631" s="8"/>
      <c r="W631" s="8"/>
      <c r="X631" s="8"/>
      <c r="Y631" s="56"/>
      <c r="Z631" s="56"/>
      <c r="AA631" s="56"/>
      <c r="AB631" s="56"/>
      <c r="AC631" s="56"/>
      <c r="AD631" s="56"/>
    </row>
    <row r="632" ht="26.25" customHeight="1">
      <c r="A632" s="40">
        <v>631.0</v>
      </c>
      <c r="B632" s="55"/>
      <c r="C632" s="49" t="s">
        <v>8263</v>
      </c>
      <c r="D632" s="144">
        <v>8.1567894637E10</v>
      </c>
      <c r="E632" s="129"/>
      <c r="F632" s="40" t="s">
        <v>14829</v>
      </c>
      <c r="G632" s="55"/>
      <c r="H632" s="55"/>
      <c r="I632" s="55"/>
      <c r="J632" s="119"/>
      <c r="K632" s="116" t="s">
        <v>8267</v>
      </c>
      <c r="L632" s="55"/>
      <c r="M632" s="55"/>
      <c r="N632" s="55"/>
      <c r="O632" s="55"/>
      <c r="P632" s="55"/>
      <c r="Q632" s="8"/>
      <c r="R632" s="8"/>
      <c r="S632" s="8"/>
      <c r="T632" s="8"/>
      <c r="U632" s="8"/>
      <c r="V632" s="8"/>
      <c r="W632" s="8"/>
      <c r="X632" s="8"/>
      <c r="Y632" s="56"/>
      <c r="Z632" s="56"/>
      <c r="AA632" s="56"/>
      <c r="AB632" s="56"/>
      <c r="AC632" s="56"/>
      <c r="AD632" s="56"/>
    </row>
    <row r="633" ht="26.25" customHeight="1">
      <c r="A633" s="40">
        <v>632.0</v>
      </c>
      <c r="B633" s="55"/>
      <c r="C633" s="49" t="s">
        <v>8268</v>
      </c>
      <c r="D633" s="144">
        <v>8.1391079796E10</v>
      </c>
      <c r="E633" s="116" t="s">
        <v>8271</v>
      </c>
      <c r="F633" s="40" t="s">
        <v>14829</v>
      </c>
      <c r="G633" s="55"/>
      <c r="H633" s="55"/>
      <c r="I633" s="55"/>
      <c r="J633" s="119"/>
      <c r="K633" s="116" t="s">
        <v>8272</v>
      </c>
      <c r="L633" s="55"/>
      <c r="M633" s="55"/>
      <c r="N633" s="55"/>
      <c r="O633" s="55"/>
      <c r="P633" s="55"/>
      <c r="Q633" s="8"/>
      <c r="R633" s="8"/>
      <c r="S633" s="8"/>
      <c r="T633" s="8"/>
      <c r="U633" s="8"/>
      <c r="V633" s="8"/>
      <c r="W633" s="8"/>
      <c r="X633" s="8"/>
      <c r="Y633" s="56"/>
      <c r="Z633" s="56"/>
      <c r="AA633" s="56"/>
      <c r="AB633" s="56"/>
      <c r="AC633" s="56"/>
      <c r="AD633" s="56"/>
    </row>
    <row r="634" ht="26.25" customHeight="1">
      <c r="A634" s="40">
        <v>633.0</v>
      </c>
      <c r="B634" s="55"/>
      <c r="C634" s="49" t="s">
        <v>8276</v>
      </c>
      <c r="D634" s="144">
        <v>8.9634270512E10</v>
      </c>
      <c r="E634" s="144">
        <v>8.5204883229E10</v>
      </c>
      <c r="F634" s="40" t="s">
        <v>14829</v>
      </c>
      <c r="G634" s="55"/>
      <c r="H634" s="55"/>
      <c r="I634" s="55"/>
      <c r="J634" s="119"/>
      <c r="K634" s="116" t="s">
        <v>8280</v>
      </c>
      <c r="L634" s="55"/>
      <c r="M634" s="55"/>
      <c r="N634" s="55"/>
      <c r="O634" s="55"/>
      <c r="P634" s="55"/>
      <c r="Q634" s="8"/>
      <c r="R634" s="8"/>
      <c r="S634" s="8"/>
      <c r="T634" s="8"/>
      <c r="U634" s="8"/>
      <c r="V634" s="8"/>
      <c r="W634" s="8"/>
      <c r="X634" s="8"/>
      <c r="Y634" s="56"/>
      <c r="Z634" s="56"/>
      <c r="AA634" s="56"/>
      <c r="AB634" s="56"/>
      <c r="AC634" s="56"/>
      <c r="AD634" s="56"/>
    </row>
    <row r="635" ht="26.25" customHeight="1">
      <c r="A635" s="40">
        <v>634.0</v>
      </c>
      <c r="B635" s="55"/>
      <c r="C635" s="49" t="s">
        <v>8284</v>
      </c>
      <c r="D635" s="144">
        <v>8.2271387381E10</v>
      </c>
      <c r="E635" s="129"/>
      <c r="F635" s="40" t="s">
        <v>14829</v>
      </c>
      <c r="G635" s="55"/>
      <c r="H635" s="55"/>
      <c r="I635" s="55"/>
      <c r="J635" s="119"/>
      <c r="K635" s="116" t="s">
        <v>8286</v>
      </c>
      <c r="L635" s="55"/>
      <c r="M635" s="55"/>
      <c r="N635" s="55"/>
      <c r="O635" s="55"/>
      <c r="P635" s="55"/>
      <c r="Q635" s="8"/>
      <c r="R635" s="8"/>
      <c r="S635" s="8"/>
      <c r="T635" s="8"/>
      <c r="U635" s="8"/>
      <c r="V635" s="8"/>
      <c r="W635" s="8"/>
      <c r="X635" s="8"/>
      <c r="Y635" s="56"/>
      <c r="Z635" s="56"/>
      <c r="AA635" s="56"/>
      <c r="AB635" s="56"/>
      <c r="AC635" s="56"/>
      <c r="AD635" s="56"/>
    </row>
    <row r="636" ht="26.25" customHeight="1">
      <c r="A636" s="40">
        <v>635.0</v>
      </c>
      <c r="B636" s="55"/>
      <c r="C636" s="49" t="s">
        <v>8291</v>
      </c>
      <c r="D636" s="144">
        <v>8.5642246259E10</v>
      </c>
      <c r="E636" s="129"/>
      <c r="F636" s="40" t="s">
        <v>14829</v>
      </c>
      <c r="G636" s="55"/>
      <c r="H636" s="55"/>
      <c r="I636" s="55"/>
      <c r="J636" s="119"/>
      <c r="K636" s="116" t="s">
        <v>8294</v>
      </c>
      <c r="L636" s="55"/>
      <c r="M636" s="55"/>
      <c r="N636" s="55"/>
      <c r="O636" s="55"/>
      <c r="P636" s="55"/>
      <c r="Q636" s="8"/>
      <c r="R636" s="8"/>
      <c r="S636" s="8"/>
      <c r="T636" s="8"/>
      <c r="U636" s="8"/>
      <c r="V636" s="8"/>
      <c r="W636" s="8"/>
      <c r="X636" s="8"/>
      <c r="Y636" s="56"/>
      <c r="Z636" s="56"/>
      <c r="AA636" s="56"/>
      <c r="AB636" s="56"/>
      <c r="AC636" s="56"/>
      <c r="AD636" s="56"/>
    </row>
    <row r="637" ht="26.25" customHeight="1">
      <c r="A637" s="40">
        <v>636.0</v>
      </c>
      <c r="B637" s="55"/>
      <c r="C637" s="49" t="s">
        <v>8295</v>
      </c>
      <c r="D637" s="144">
        <v>8.5792344435E10</v>
      </c>
      <c r="E637" s="129"/>
      <c r="F637" s="40" t="s">
        <v>14829</v>
      </c>
      <c r="G637" s="55"/>
      <c r="H637" s="55"/>
      <c r="I637" s="55"/>
      <c r="J637" s="119"/>
      <c r="K637" s="119"/>
      <c r="L637" s="55"/>
      <c r="M637" s="55"/>
      <c r="N637" s="55"/>
      <c r="O637" s="55"/>
      <c r="P637" s="55"/>
      <c r="Q637" s="8"/>
      <c r="R637" s="8"/>
      <c r="S637" s="8"/>
      <c r="T637" s="8"/>
      <c r="U637" s="8"/>
      <c r="V637" s="8"/>
      <c r="W637" s="8"/>
      <c r="X637" s="8"/>
      <c r="Y637" s="56"/>
      <c r="Z637" s="56"/>
      <c r="AA637" s="56"/>
      <c r="AB637" s="56"/>
      <c r="AC637" s="56"/>
      <c r="AD637" s="56"/>
    </row>
    <row r="638" ht="26.25" customHeight="1">
      <c r="A638" s="40">
        <v>637.0</v>
      </c>
      <c r="B638" s="55"/>
      <c r="C638" s="49" t="s">
        <v>8299</v>
      </c>
      <c r="D638" s="144">
        <v>8.1226531512E10</v>
      </c>
      <c r="E638" s="144">
        <v>8.1804269888E10</v>
      </c>
      <c r="F638" s="40" t="s">
        <v>14829</v>
      </c>
      <c r="G638" s="55"/>
      <c r="H638" s="55"/>
      <c r="I638" s="55"/>
      <c r="J638" s="119"/>
      <c r="K638" s="119"/>
      <c r="L638" s="55"/>
      <c r="M638" s="55"/>
      <c r="N638" s="55"/>
      <c r="O638" s="55"/>
      <c r="P638" s="55"/>
      <c r="Q638" s="8"/>
      <c r="R638" s="8"/>
      <c r="S638" s="8"/>
      <c r="T638" s="8"/>
      <c r="U638" s="8"/>
      <c r="V638" s="8"/>
      <c r="W638" s="8"/>
      <c r="X638" s="8"/>
      <c r="Y638" s="56"/>
      <c r="Z638" s="56"/>
      <c r="AA638" s="56"/>
      <c r="AB638" s="56"/>
      <c r="AC638" s="56"/>
      <c r="AD638" s="56"/>
    </row>
    <row r="639" ht="26.25" customHeight="1">
      <c r="A639" s="40">
        <v>638.0</v>
      </c>
      <c r="B639" s="55"/>
      <c r="C639" s="49" t="s">
        <v>8315</v>
      </c>
      <c r="D639" s="144">
        <v>8.5267174229E10</v>
      </c>
      <c r="E639" s="116" t="s">
        <v>8319</v>
      </c>
      <c r="F639" s="40" t="s">
        <v>14829</v>
      </c>
      <c r="G639" s="55"/>
      <c r="H639" s="55"/>
      <c r="I639" s="55"/>
      <c r="J639" s="119"/>
      <c r="K639" s="116" t="s">
        <v>8321</v>
      </c>
      <c r="L639" s="55"/>
      <c r="M639" s="55"/>
      <c r="N639" s="55"/>
      <c r="O639" s="55"/>
      <c r="P639" s="55"/>
      <c r="Q639" s="8"/>
      <c r="R639" s="8"/>
      <c r="S639" s="8"/>
      <c r="T639" s="8"/>
      <c r="U639" s="8"/>
      <c r="V639" s="8"/>
      <c r="W639" s="8"/>
      <c r="X639" s="8"/>
      <c r="Y639" s="56"/>
      <c r="Z639" s="56"/>
      <c r="AA639" s="56"/>
      <c r="AB639" s="56"/>
      <c r="AC639" s="56"/>
      <c r="AD639" s="56"/>
    </row>
    <row r="640" ht="26.25" customHeight="1">
      <c r="A640" s="40">
        <v>639.0</v>
      </c>
      <c r="B640" s="55"/>
      <c r="C640" s="49" t="s">
        <v>8322</v>
      </c>
      <c r="D640" s="144">
        <v>8.95392E16</v>
      </c>
      <c r="E640" s="144">
        <v>8.9615100046E10</v>
      </c>
      <c r="F640" s="40" t="s">
        <v>14829</v>
      </c>
      <c r="G640" s="55"/>
      <c r="H640" s="55"/>
      <c r="I640" s="55"/>
      <c r="J640" s="119"/>
      <c r="K640" s="116" t="s">
        <v>14901</v>
      </c>
      <c r="L640" s="55"/>
      <c r="M640" s="55"/>
      <c r="N640" s="55"/>
      <c r="O640" s="55"/>
      <c r="P640" s="55"/>
      <c r="Q640" s="8"/>
      <c r="R640" s="8"/>
      <c r="S640" s="8"/>
      <c r="T640" s="8"/>
      <c r="U640" s="8"/>
      <c r="V640" s="8"/>
      <c r="W640" s="8"/>
      <c r="X640" s="8"/>
      <c r="Y640" s="56"/>
      <c r="Z640" s="56"/>
      <c r="AA640" s="56"/>
      <c r="AB640" s="56"/>
      <c r="AC640" s="56"/>
      <c r="AD640" s="56"/>
    </row>
    <row r="641" ht="26.25" customHeight="1">
      <c r="A641" s="40">
        <v>640.0</v>
      </c>
      <c r="B641" s="55"/>
      <c r="C641" s="49" t="s">
        <v>8326</v>
      </c>
      <c r="D641" s="144">
        <v>8.5333700643E10</v>
      </c>
      <c r="E641" s="144">
        <v>8.5337733234E10</v>
      </c>
      <c r="F641" s="40" t="s">
        <v>14829</v>
      </c>
      <c r="G641" s="55"/>
      <c r="H641" s="55"/>
      <c r="I641" s="55"/>
      <c r="J641" s="119"/>
      <c r="K641" s="116" t="s">
        <v>8321</v>
      </c>
      <c r="L641" s="55"/>
      <c r="M641" s="55"/>
      <c r="N641" s="55"/>
      <c r="O641" s="55"/>
      <c r="P641" s="55"/>
      <c r="Q641" s="8"/>
      <c r="R641" s="8"/>
      <c r="S641" s="8"/>
      <c r="T641" s="8"/>
      <c r="U641" s="8"/>
      <c r="V641" s="8"/>
      <c r="W641" s="8"/>
      <c r="X641" s="8"/>
      <c r="Y641" s="56"/>
      <c r="Z641" s="56"/>
      <c r="AA641" s="56"/>
      <c r="AB641" s="56"/>
      <c r="AC641" s="56"/>
      <c r="AD641" s="56"/>
    </row>
    <row r="642" ht="26.25" customHeight="1">
      <c r="A642" s="40">
        <v>641.0</v>
      </c>
      <c r="B642" s="55"/>
      <c r="C642" s="49" t="s">
        <v>8339</v>
      </c>
      <c r="D642" s="144">
        <v>8.989138464E9</v>
      </c>
      <c r="E642" s="144">
        <v>6.28953E18</v>
      </c>
      <c r="F642" s="40" t="s">
        <v>14829</v>
      </c>
      <c r="G642" s="55"/>
      <c r="H642" s="55"/>
      <c r="I642" s="55"/>
      <c r="J642" s="119"/>
      <c r="K642" s="116" t="s">
        <v>8343</v>
      </c>
      <c r="L642" s="55"/>
      <c r="M642" s="55"/>
      <c r="N642" s="55"/>
      <c r="O642" s="55"/>
      <c r="P642" s="55"/>
      <c r="Q642" s="8"/>
      <c r="R642" s="8"/>
      <c r="S642" s="8"/>
      <c r="T642" s="8"/>
      <c r="U642" s="8"/>
      <c r="V642" s="8"/>
      <c r="W642" s="8"/>
      <c r="X642" s="8"/>
      <c r="Y642" s="56"/>
      <c r="Z642" s="56"/>
      <c r="AA642" s="56"/>
      <c r="AB642" s="56"/>
      <c r="AC642" s="56"/>
      <c r="AD642" s="56"/>
    </row>
    <row r="643" ht="26.25" customHeight="1">
      <c r="A643" s="40">
        <v>642.0</v>
      </c>
      <c r="B643" s="55"/>
      <c r="C643" s="49" t="s">
        <v>8344</v>
      </c>
      <c r="D643" s="144">
        <v>8.1906229691E10</v>
      </c>
      <c r="E643" s="116" t="s">
        <v>8346</v>
      </c>
      <c r="F643" s="40" t="s">
        <v>14829</v>
      </c>
      <c r="G643" s="55"/>
      <c r="H643" s="55"/>
      <c r="I643" s="55"/>
      <c r="J643" s="119"/>
      <c r="K643" s="119"/>
      <c r="L643" s="55"/>
      <c r="M643" s="55"/>
      <c r="N643" s="55"/>
      <c r="O643" s="55"/>
      <c r="P643" s="55"/>
      <c r="Q643" s="8"/>
      <c r="R643" s="8"/>
      <c r="S643" s="8"/>
      <c r="T643" s="8"/>
      <c r="U643" s="8"/>
      <c r="V643" s="8"/>
      <c r="W643" s="8"/>
      <c r="X643" s="8"/>
      <c r="Y643" s="56"/>
      <c r="Z643" s="56"/>
      <c r="AA643" s="56"/>
      <c r="AB643" s="56"/>
      <c r="AC643" s="56"/>
      <c r="AD643" s="56"/>
    </row>
    <row r="644" ht="26.25" customHeight="1">
      <c r="A644" s="40">
        <v>643.0</v>
      </c>
      <c r="B644" s="55"/>
      <c r="C644" s="49" t="s">
        <v>8347</v>
      </c>
      <c r="D644" s="144">
        <v>8.5255660096E10</v>
      </c>
      <c r="E644" s="144">
        <v>8.1342977788E10</v>
      </c>
      <c r="F644" s="40" t="s">
        <v>14829</v>
      </c>
      <c r="G644" s="55"/>
      <c r="H644" s="55"/>
      <c r="I644" s="55"/>
      <c r="J644" s="119"/>
      <c r="K644" s="116" t="s">
        <v>8350</v>
      </c>
      <c r="L644" s="55"/>
      <c r="M644" s="55"/>
      <c r="N644" s="55"/>
      <c r="O644" s="55"/>
      <c r="P644" s="55"/>
      <c r="Q644" s="8"/>
      <c r="R644" s="8"/>
      <c r="S644" s="8"/>
      <c r="T644" s="8"/>
      <c r="U644" s="8"/>
      <c r="V644" s="8"/>
      <c r="W644" s="8"/>
      <c r="X644" s="8"/>
      <c r="Y644" s="56"/>
      <c r="Z644" s="56"/>
      <c r="AA644" s="56"/>
      <c r="AB644" s="56"/>
      <c r="AC644" s="56"/>
      <c r="AD644" s="56"/>
    </row>
    <row r="645" ht="26.25" customHeight="1">
      <c r="A645" s="40">
        <v>644.0</v>
      </c>
      <c r="B645" s="55"/>
      <c r="C645" s="49" t="s">
        <v>8351</v>
      </c>
      <c r="D645" s="144">
        <v>8.1218478785E10</v>
      </c>
      <c r="E645" s="116" t="s">
        <v>8354</v>
      </c>
      <c r="F645" s="40" t="s">
        <v>14829</v>
      </c>
      <c r="G645" s="55"/>
      <c r="H645" s="55"/>
      <c r="I645" s="55"/>
      <c r="J645" s="119"/>
      <c r="K645" s="119"/>
      <c r="L645" s="55"/>
      <c r="M645" s="55"/>
      <c r="N645" s="55"/>
      <c r="O645" s="55"/>
      <c r="P645" s="55"/>
      <c r="Q645" s="8"/>
      <c r="R645" s="8"/>
      <c r="S645" s="8"/>
      <c r="T645" s="8"/>
      <c r="U645" s="8"/>
      <c r="V645" s="8"/>
      <c r="W645" s="8"/>
      <c r="X645" s="8"/>
      <c r="Y645" s="56"/>
      <c r="Z645" s="56"/>
      <c r="AA645" s="56"/>
      <c r="AB645" s="56"/>
      <c r="AC645" s="56"/>
      <c r="AD645" s="56"/>
    </row>
    <row r="646" ht="26.25" customHeight="1">
      <c r="A646" s="40">
        <v>645.0</v>
      </c>
      <c r="B646" s="55"/>
      <c r="C646" s="49" t="s">
        <v>8386</v>
      </c>
      <c r="D646" s="144">
        <v>8.9510879321E10</v>
      </c>
      <c r="E646" s="144">
        <v>8.3893791954E10</v>
      </c>
      <c r="F646" s="40" t="s">
        <v>14829</v>
      </c>
      <c r="G646" s="55"/>
      <c r="H646" s="55"/>
      <c r="I646" s="55"/>
      <c r="J646" s="119"/>
      <c r="K646" s="116" t="s">
        <v>14902</v>
      </c>
      <c r="L646" s="55"/>
      <c r="M646" s="55"/>
      <c r="N646" s="55"/>
      <c r="O646" s="55"/>
      <c r="P646" s="55"/>
      <c r="Q646" s="8"/>
      <c r="R646" s="8"/>
      <c r="S646" s="8"/>
      <c r="T646" s="8"/>
      <c r="U646" s="8"/>
      <c r="V646" s="8"/>
      <c r="W646" s="8"/>
      <c r="X646" s="8"/>
      <c r="Y646" s="56"/>
      <c r="Z646" s="56"/>
      <c r="AA646" s="56"/>
      <c r="AB646" s="56"/>
      <c r="AC646" s="56"/>
      <c r="AD646" s="56"/>
    </row>
    <row r="647" ht="26.25" customHeight="1">
      <c r="A647" s="40">
        <v>646.0</v>
      </c>
      <c r="B647" s="55"/>
      <c r="C647" s="49" t="s">
        <v>8390</v>
      </c>
      <c r="D647" s="144">
        <v>8.1347973494E10</v>
      </c>
      <c r="E647" s="129"/>
      <c r="F647" s="40" t="s">
        <v>14829</v>
      </c>
      <c r="G647" s="55"/>
      <c r="H647" s="55"/>
      <c r="I647" s="55"/>
      <c r="J647" s="119"/>
      <c r="K647" s="119"/>
      <c r="L647" s="55"/>
      <c r="M647" s="55"/>
      <c r="N647" s="55"/>
      <c r="O647" s="55"/>
      <c r="P647" s="55"/>
      <c r="Q647" s="8"/>
      <c r="R647" s="8"/>
      <c r="S647" s="8"/>
      <c r="T647" s="8"/>
      <c r="U647" s="8"/>
      <c r="V647" s="8"/>
      <c r="W647" s="8"/>
      <c r="X647" s="8"/>
      <c r="Y647" s="56"/>
      <c r="Z647" s="56"/>
      <c r="AA647" s="56"/>
      <c r="AB647" s="56"/>
      <c r="AC647" s="56"/>
      <c r="AD647" s="56"/>
    </row>
    <row r="648" ht="26.25" customHeight="1">
      <c r="A648" s="40">
        <v>647.0</v>
      </c>
      <c r="B648" s="55"/>
      <c r="C648" s="49" t="s">
        <v>8409</v>
      </c>
      <c r="D648" s="144">
        <v>8.5262305312E10</v>
      </c>
      <c r="E648" s="144">
        <v>8.2361317929E10</v>
      </c>
      <c r="F648" s="40" t="s">
        <v>14829</v>
      </c>
      <c r="G648" s="55"/>
      <c r="H648" s="55"/>
      <c r="I648" s="55"/>
      <c r="J648" s="119"/>
      <c r="K648" s="116" t="s">
        <v>8413</v>
      </c>
      <c r="L648" s="55"/>
      <c r="M648" s="55"/>
      <c r="N648" s="55"/>
      <c r="O648" s="55"/>
      <c r="P648" s="55"/>
      <c r="Q648" s="8"/>
      <c r="R648" s="8"/>
      <c r="S648" s="8"/>
      <c r="T648" s="8"/>
      <c r="U648" s="8"/>
      <c r="V648" s="8"/>
      <c r="W648" s="8"/>
      <c r="X648" s="8"/>
      <c r="Y648" s="56"/>
      <c r="Z648" s="56"/>
      <c r="AA648" s="56"/>
      <c r="AB648" s="56"/>
      <c r="AC648" s="56"/>
      <c r="AD648" s="56"/>
    </row>
    <row r="649" ht="26.25" customHeight="1">
      <c r="A649" s="40">
        <v>648.0</v>
      </c>
      <c r="B649" s="55"/>
      <c r="C649" s="49" t="s">
        <v>8420</v>
      </c>
      <c r="D649" s="144">
        <v>8.8212900861E10</v>
      </c>
      <c r="E649" s="116" t="s">
        <v>8422</v>
      </c>
      <c r="F649" s="40" t="s">
        <v>14829</v>
      </c>
      <c r="G649" s="55"/>
      <c r="H649" s="55"/>
      <c r="I649" s="55"/>
      <c r="J649" s="119"/>
      <c r="K649" s="116" t="s">
        <v>8424</v>
      </c>
      <c r="L649" s="55"/>
      <c r="M649" s="55"/>
      <c r="N649" s="55"/>
      <c r="O649" s="55"/>
      <c r="P649" s="55"/>
      <c r="Q649" s="8"/>
      <c r="R649" s="8"/>
      <c r="S649" s="8"/>
      <c r="T649" s="8"/>
      <c r="U649" s="8"/>
      <c r="V649" s="8"/>
      <c r="W649" s="8"/>
      <c r="X649" s="8"/>
      <c r="Y649" s="56"/>
      <c r="Z649" s="56"/>
      <c r="AA649" s="56"/>
      <c r="AB649" s="56"/>
      <c r="AC649" s="56"/>
      <c r="AD649" s="56"/>
    </row>
    <row r="650" ht="26.25" customHeight="1">
      <c r="A650" s="40">
        <v>649.0</v>
      </c>
      <c r="B650" s="55"/>
      <c r="C650" s="49" t="s">
        <v>8458</v>
      </c>
      <c r="D650" s="144">
        <v>8.2298410023E10</v>
      </c>
      <c r="E650" s="116" t="s">
        <v>8461</v>
      </c>
      <c r="F650" s="40" t="s">
        <v>14829</v>
      </c>
      <c r="G650" s="55"/>
      <c r="H650" s="55"/>
      <c r="I650" s="55"/>
      <c r="J650" s="119"/>
      <c r="K650" s="116" t="s">
        <v>8463</v>
      </c>
      <c r="L650" s="55"/>
      <c r="M650" s="55"/>
      <c r="N650" s="55"/>
      <c r="O650" s="55"/>
      <c r="P650" s="55"/>
      <c r="Q650" s="8"/>
      <c r="R650" s="8"/>
      <c r="S650" s="8"/>
      <c r="T650" s="8"/>
      <c r="U650" s="8"/>
      <c r="V650" s="8"/>
      <c r="W650" s="8"/>
      <c r="X650" s="8"/>
      <c r="Y650" s="56"/>
      <c r="Z650" s="56"/>
      <c r="AA650" s="56"/>
      <c r="AB650" s="56"/>
      <c r="AC650" s="56"/>
      <c r="AD650" s="56"/>
    </row>
    <row r="651" ht="26.25" customHeight="1">
      <c r="A651" s="40">
        <v>650.0</v>
      </c>
      <c r="B651" s="55"/>
      <c r="C651" s="49" t="s">
        <v>8464</v>
      </c>
      <c r="D651" s="144">
        <v>8.1267328992E10</v>
      </c>
      <c r="E651" s="129"/>
      <c r="F651" s="40" t="s">
        <v>14829</v>
      </c>
      <c r="G651" s="55"/>
      <c r="H651" s="55"/>
      <c r="I651" s="55"/>
      <c r="J651" s="119"/>
      <c r="K651" s="116" t="s">
        <v>8468</v>
      </c>
      <c r="L651" s="55"/>
      <c r="M651" s="55"/>
      <c r="N651" s="55"/>
      <c r="O651" s="55"/>
      <c r="P651" s="55"/>
      <c r="Q651" s="8"/>
      <c r="R651" s="8"/>
      <c r="S651" s="8"/>
      <c r="T651" s="8"/>
      <c r="U651" s="8"/>
      <c r="V651" s="8"/>
      <c r="W651" s="8"/>
      <c r="X651" s="8"/>
      <c r="Y651" s="56"/>
      <c r="Z651" s="56"/>
      <c r="AA651" s="56"/>
      <c r="AB651" s="56"/>
      <c r="AC651" s="56"/>
      <c r="AD651" s="56"/>
    </row>
    <row r="652" ht="26.25" customHeight="1">
      <c r="A652" s="40">
        <v>651.0</v>
      </c>
      <c r="B652" s="55"/>
      <c r="C652" s="49" t="s">
        <v>8503</v>
      </c>
      <c r="D652" s="144">
        <v>8.180870797E10</v>
      </c>
      <c r="E652" s="144">
        <v>8.3899417088E10</v>
      </c>
      <c r="F652" s="40" t="s">
        <v>14829</v>
      </c>
      <c r="G652" s="55"/>
      <c r="H652" s="55"/>
      <c r="I652" s="55"/>
      <c r="J652" s="119"/>
      <c r="K652" s="116" t="s">
        <v>8507</v>
      </c>
      <c r="L652" s="55"/>
      <c r="M652" s="55"/>
      <c r="N652" s="55"/>
      <c r="O652" s="55"/>
      <c r="P652" s="55"/>
      <c r="Q652" s="8"/>
      <c r="R652" s="8"/>
      <c r="S652" s="8"/>
      <c r="T652" s="8"/>
      <c r="U652" s="8"/>
      <c r="V652" s="8"/>
      <c r="W652" s="8"/>
      <c r="X652" s="8"/>
      <c r="Y652" s="56"/>
      <c r="Z652" s="56"/>
      <c r="AA652" s="56"/>
      <c r="AB652" s="56"/>
      <c r="AC652" s="56"/>
      <c r="AD652" s="56"/>
    </row>
    <row r="653" ht="26.25" customHeight="1">
      <c r="A653" s="40">
        <v>652.0</v>
      </c>
      <c r="B653" s="55"/>
      <c r="C653" s="49" t="s">
        <v>8513</v>
      </c>
      <c r="D653" s="144">
        <v>8.7889305031E10</v>
      </c>
      <c r="E653" s="129"/>
      <c r="F653" s="40" t="s">
        <v>14829</v>
      </c>
      <c r="G653" s="55"/>
      <c r="H653" s="55"/>
      <c r="I653" s="55"/>
      <c r="J653" s="119"/>
      <c r="K653" s="116" t="s">
        <v>8517</v>
      </c>
      <c r="L653" s="55"/>
      <c r="M653" s="55"/>
      <c r="N653" s="55"/>
      <c r="O653" s="55"/>
      <c r="P653" s="55"/>
      <c r="Q653" s="8"/>
      <c r="R653" s="8"/>
      <c r="S653" s="8"/>
      <c r="T653" s="8"/>
      <c r="U653" s="8"/>
      <c r="V653" s="8"/>
      <c r="W653" s="8"/>
      <c r="X653" s="8"/>
      <c r="Y653" s="56"/>
      <c r="Z653" s="56"/>
      <c r="AA653" s="56"/>
      <c r="AB653" s="56"/>
      <c r="AC653" s="56"/>
      <c r="AD653" s="56"/>
    </row>
    <row r="654" ht="26.25" customHeight="1">
      <c r="A654" s="40">
        <v>653.0</v>
      </c>
      <c r="B654" s="49" t="s">
        <v>2718</v>
      </c>
      <c r="C654" s="49" t="s">
        <v>2719</v>
      </c>
      <c r="D654" s="53">
        <v>8.3865651042E10</v>
      </c>
      <c r="E654" s="53">
        <v>8.5829223412E10</v>
      </c>
      <c r="F654" s="40" t="s">
        <v>108</v>
      </c>
      <c r="G654" s="49" t="s">
        <v>2724</v>
      </c>
      <c r="H654" s="49" t="s">
        <v>2725</v>
      </c>
      <c r="I654" s="49" t="s">
        <v>167</v>
      </c>
      <c r="J654" s="116" t="s">
        <v>2726</v>
      </c>
      <c r="K654" s="116" t="s">
        <v>14903</v>
      </c>
      <c r="L654" s="49" t="s">
        <v>593</v>
      </c>
      <c r="M654" s="49" t="s">
        <v>2728</v>
      </c>
      <c r="N654" s="86"/>
      <c r="O654" s="86"/>
      <c r="P654" s="86"/>
      <c r="Q654" s="8"/>
      <c r="R654" s="8"/>
      <c r="S654" s="8"/>
      <c r="T654" s="8"/>
      <c r="U654" s="8"/>
      <c r="V654" s="8"/>
      <c r="W654" s="8"/>
      <c r="X654" s="8"/>
      <c r="Y654" s="56"/>
      <c r="Z654" s="56"/>
      <c r="AA654" s="56"/>
      <c r="AB654" s="56"/>
      <c r="AC654" s="56"/>
      <c r="AD654" s="56"/>
    </row>
    <row r="655" ht="26.25" customHeight="1">
      <c r="A655" s="40">
        <v>654.0</v>
      </c>
      <c r="B655" s="55"/>
      <c r="C655" s="49" t="s">
        <v>8624</v>
      </c>
      <c r="D655" s="144">
        <v>8.5242112384E10</v>
      </c>
      <c r="E655" s="144">
        <v>8.5342059311E10</v>
      </c>
      <c r="F655" s="40" t="s">
        <v>14829</v>
      </c>
      <c r="G655" s="55"/>
      <c r="H655" s="55"/>
      <c r="I655" s="55"/>
      <c r="J655" s="119"/>
      <c r="K655" s="116" t="s">
        <v>8626</v>
      </c>
      <c r="L655" s="55"/>
      <c r="M655" s="55"/>
      <c r="N655" s="55"/>
      <c r="O655" s="55"/>
      <c r="P655" s="55"/>
      <c r="Q655" s="8"/>
      <c r="R655" s="8"/>
      <c r="S655" s="8"/>
      <c r="T655" s="8"/>
      <c r="U655" s="8"/>
      <c r="V655" s="8"/>
      <c r="W655" s="8"/>
      <c r="X655" s="8"/>
      <c r="Y655" s="56"/>
      <c r="Z655" s="56"/>
      <c r="AA655" s="56"/>
      <c r="AB655" s="56"/>
      <c r="AC655" s="56"/>
      <c r="AD655" s="56"/>
    </row>
    <row r="656" ht="26.25" customHeight="1">
      <c r="A656" s="40">
        <v>655.0</v>
      </c>
      <c r="B656" s="55"/>
      <c r="C656" s="49" t="s">
        <v>8644</v>
      </c>
      <c r="D656" s="144">
        <v>8.5838980928E10</v>
      </c>
      <c r="E656" s="116" t="s">
        <v>8647</v>
      </c>
      <c r="F656" s="40" t="s">
        <v>14829</v>
      </c>
      <c r="G656" s="55"/>
      <c r="H656" s="55"/>
      <c r="I656" s="55"/>
      <c r="J656" s="119"/>
      <c r="K656" s="116" t="s">
        <v>5773</v>
      </c>
      <c r="L656" s="55"/>
      <c r="M656" s="55"/>
      <c r="N656" s="55"/>
      <c r="O656" s="55"/>
      <c r="P656" s="55"/>
      <c r="Q656" s="8"/>
      <c r="R656" s="8"/>
      <c r="S656" s="8"/>
      <c r="T656" s="8"/>
      <c r="U656" s="8"/>
      <c r="V656" s="8"/>
      <c r="W656" s="8"/>
      <c r="X656" s="8"/>
      <c r="Y656" s="56"/>
      <c r="Z656" s="56"/>
      <c r="AA656" s="56"/>
      <c r="AB656" s="56"/>
      <c r="AC656" s="56"/>
      <c r="AD656" s="56"/>
    </row>
    <row r="657" ht="26.25" customHeight="1">
      <c r="A657" s="40">
        <v>656.0</v>
      </c>
      <c r="B657" s="55"/>
      <c r="C657" s="49" t="s">
        <v>8649</v>
      </c>
      <c r="D657" s="144">
        <v>8.2197653955E10</v>
      </c>
      <c r="E657" s="144">
        <v>8.2338583561E10</v>
      </c>
      <c r="F657" s="40" t="s">
        <v>14829</v>
      </c>
      <c r="G657" s="55"/>
      <c r="H657" s="55"/>
      <c r="I657" s="55"/>
      <c r="J657" s="119"/>
      <c r="K657" s="116" t="s">
        <v>308</v>
      </c>
      <c r="L657" s="55"/>
      <c r="M657" s="55"/>
      <c r="N657" s="55"/>
      <c r="O657" s="55"/>
      <c r="P657" s="55"/>
      <c r="Q657" s="8"/>
      <c r="R657" s="8"/>
      <c r="S657" s="8"/>
      <c r="T657" s="8"/>
      <c r="U657" s="8"/>
      <c r="V657" s="8"/>
      <c r="W657" s="8"/>
      <c r="X657" s="8"/>
      <c r="Y657" s="56"/>
      <c r="Z657" s="56"/>
      <c r="AA657" s="56"/>
      <c r="AB657" s="56"/>
      <c r="AC657" s="56"/>
      <c r="AD657" s="56"/>
    </row>
    <row r="658" ht="26.25" customHeight="1">
      <c r="A658" s="40">
        <v>657.0</v>
      </c>
      <c r="B658" s="55"/>
      <c r="C658" s="49" t="s">
        <v>8652</v>
      </c>
      <c r="D658" s="144">
        <v>8.9652302387E10</v>
      </c>
      <c r="E658" s="144">
        <v>8.9507407324E10</v>
      </c>
      <c r="F658" s="40" t="s">
        <v>14829</v>
      </c>
      <c r="G658" s="55"/>
      <c r="H658" s="55"/>
      <c r="I658" s="55"/>
      <c r="J658" s="119"/>
      <c r="K658" s="119"/>
      <c r="L658" s="55"/>
      <c r="M658" s="55"/>
      <c r="N658" s="55"/>
      <c r="O658" s="55"/>
      <c r="P658" s="55"/>
      <c r="Q658" s="8"/>
      <c r="R658" s="8"/>
      <c r="S658" s="8"/>
      <c r="T658" s="8"/>
      <c r="U658" s="8"/>
      <c r="V658" s="8"/>
      <c r="W658" s="8"/>
      <c r="X658" s="8"/>
      <c r="Y658" s="56"/>
      <c r="Z658" s="56"/>
      <c r="AA658" s="56"/>
      <c r="AB658" s="56"/>
      <c r="AC658" s="56"/>
      <c r="AD658" s="56"/>
    </row>
    <row r="659" ht="26.25" customHeight="1">
      <c r="A659" s="40">
        <v>658.0</v>
      </c>
      <c r="B659" s="55"/>
      <c r="C659" s="49" t="s">
        <v>8663</v>
      </c>
      <c r="D659" s="144">
        <v>8.1334494331E10</v>
      </c>
      <c r="E659" s="116" t="s">
        <v>8665</v>
      </c>
      <c r="F659" s="40" t="s">
        <v>14829</v>
      </c>
      <c r="G659" s="55"/>
      <c r="H659" s="55"/>
      <c r="I659" s="55"/>
      <c r="J659" s="119"/>
      <c r="K659" s="119"/>
      <c r="L659" s="55"/>
      <c r="M659" s="55"/>
      <c r="N659" s="55"/>
      <c r="O659" s="55"/>
      <c r="P659" s="55"/>
      <c r="Q659" s="8"/>
      <c r="R659" s="8"/>
      <c r="S659" s="8"/>
      <c r="T659" s="8"/>
      <c r="U659" s="8"/>
      <c r="V659" s="8"/>
      <c r="W659" s="8"/>
      <c r="X659" s="8"/>
      <c r="Y659" s="56"/>
      <c r="Z659" s="56"/>
      <c r="AA659" s="56"/>
      <c r="AB659" s="56"/>
      <c r="AC659" s="56"/>
      <c r="AD659" s="56"/>
    </row>
    <row r="660" ht="26.25" customHeight="1">
      <c r="A660" s="40">
        <v>659.0</v>
      </c>
      <c r="B660" s="55"/>
      <c r="C660" s="49" t="s">
        <v>8667</v>
      </c>
      <c r="D660" s="144">
        <v>8.9697993089E10</v>
      </c>
      <c r="E660" s="116" t="s">
        <v>8671</v>
      </c>
      <c r="F660" s="40" t="s">
        <v>14829</v>
      </c>
      <c r="G660" s="55"/>
      <c r="H660" s="55"/>
      <c r="I660" s="55"/>
      <c r="J660" s="119"/>
      <c r="K660" s="116" t="s">
        <v>14904</v>
      </c>
      <c r="L660" s="55"/>
      <c r="M660" s="55"/>
      <c r="N660" s="55"/>
      <c r="O660" s="55"/>
      <c r="P660" s="55"/>
      <c r="Q660" s="8"/>
      <c r="R660" s="8"/>
      <c r="S660" s="8"/>
      <c r="T660" s="8"/>
      <c r="U660" s="8"/>
      <c r="V660" s="8"/>
      <c r="W660" s="8"/>
      <c r="X660" s="8"/>
      <c r="Y660" s="56"/>
      <c r="Z660" s="56"/>
      <c r="AA660" s="56"/>
      <c r="AB660" s="56"/>
      <c r="AC660" s="56"/>
      <c r="AD660" s="56"/>
    </row>
    <row r="661" ht="26.25" customHeight="1">
      <c r="A661" s="40">
        <v>660.0</v>
      </c>
      <c r="B661" s="55"/>
      <c r="C661" s="49" t="s">
        <v>8720</v>
      </c>
      <c r="D661" s="144">
        <v>8.966358459E9</v>
      </c>
      <c r="E661" s="144">
        <v>8.1807390569E10</v>
      </c>
      <c r="F661" s="40" t="s">
        <v>14829</v>
      </c>
      <c r="G661" s="55"/>
      <c r="H661" s="55"/>
      <c r="I661" s="55"/>
      <c r="J661" s="119"/>
      <c r="K661" s="116" t="s">
        <v>8724</v>
      </c>
      <c r="L661" s="55"/>
      <c r="M661" s="55"/>
      <c r="N661" s="55"/>
      <c r="O661" s="55"/>
      <c r="P661" s="55"/>
      <c r="Q661" s="8"/>
      <c r="R661" s="8"/>
      <c r="S661" s="8"/>
      <c r="T661" s="8"/>
      <c r="U661" s="8"/>
      <c r="V661" s="8"/>
      <c r="W661" s="8"/>
      <c r="X661" s="8"/>
      <c r="Y661" s="56"/>
      <c r="Z661" s="56"/>
      <c r="AA661" s="56"/>
      <c r="AB661" s="56"/>
      <c r="AC661" s="56"/>
      <c r="AD661" s="56"/>
    </row>
    <row r="662" ht="26.25" customHeight="1">
      <c r="A662" s="40">
        <v>661.0</v>
      </c>
      <c r="B662" s="55"/>
      <c r="C662" s="49" t="s">
        <v>8725</v>
      </c>
      <c r="D662" s="144">
        <v>8.5237106742E10</v>
      </c>
      <c r="E662" s="129"/>
      <c r="F662" s="40" t="s">
        <v>14829</v>
      </c>
      <c r="G662" s="55"/>
      <c r="H662" s="55"/>
      <c r="I662" s="55"/>
      <c r="J662" s="119"/>
      <c r="K662" s="116" t="s">
        <v>8728</v>
      </c>
      <c r="L662" s="55"/>
      <c r="M662" s="55"/>
      <c r="N662" s="55"/>
      <c r="O662" s="55"/>
      <c r="P662" s="55"/>
      <c r="Q662" s="8"/>
      <c r="R662" s="8"/>
      <c r="S662" s="8"/>
      <c r="T662" s="8"/>
      <c r="U662" s="8"/>
      <c r="V662" s="8"/>
      <c r="W662" s="8"/>
      <c r="X662" s="8"/>
      <c r="Y662" s="56"/>
      <c r="Z662" s="56"/>
      <c r="AA662" s="56"/>
      <c r="AB662" s="56"/>
      <c r="AC662" s="56"/>
      <c r="AD662" s="56"/>
    </row>
    <row r="663" ht="26.25" customHeight="1">
      <c r="A663" s="40">
        <v>662.0</v>
      </c>
      <c r="B663" s="55"/>
      <c r="C663" s="49" t="s">
        <v>8734</v>
      </c>
      <c r="D663" s="144">
        <v>8.5795395116E10</v>
      </c>
      <c r="E663" s="116" t="s">
        <v>8737</v>
      </c>
      <c r="F663" s="40" t="s">
        <v>14829</v>
      </c>
      <c r="G663" s="55"/>
      <c r="H663" s="55"/>
      <c r="I663" s="55"/>
      <c r="J663" s="119"/>
      <c r="K663" s="116" t="s">
        <v>8739</v>
      </c>
      <c r="L663" s="55"/>
      <c r="M663" s="55"/>
      <c r="N663" s="55"/>
      <c r="O663" s="55"/>
      <c r="P663" s="55"/>
      <c r="Q663" s="8"/>
      <c r="R663" s="8"/>
      <c r="S663" s="8"/>
      <c r="T663" s="8"/>
      <c r="U663" s="8"/>
      <c r="V663" s="8"/>
      <c r="W663" s="8"/>
      <c r="X663" s="8"/>
      <c r="Y663" s="56"/>
      <c r="Z663" s="56"/>
      <c r="AA663" s="56"/>
      <c r="AB663" s="56"/>
      <c r="AC663" s="56"/>
      <c r="AD663" s="56"/>
    </row>
    <row r="664" ht="26.25" customHeight="1">
      <c r="A664" s="40">
        <v>663.0</v>
      </c>
      <c r="B664" s="49" t="s">
        <v>8756</v>
      </c>
      <c r="C664" s="49" t="s">
        <v>8757</v>
      </c>
      <c r="D664" s="144">
        <v>8.9677884122E10</v>
      </c>
      <c r="E664" s="136" t="s">
        <v>8759</v>
      </c>
      <c r="F664" s="40" t="s">
        <v>3099</v>
      </c>
      <c r="G664" s="49" t="s">
        <v>8760</v>
      </c>
      <c r="H664" s="55"/>
      <c r="I664" s="49" t="s">
        <v>167</v>
      </c>
      <c r="J664" s="116" t="s">
        <v>8761</v>
      </c>
      <c r="K664" s="116" t="s">
        <v>8762</v>
      </c>
      <c r="L664" s="49" t="s">
        <v>159</v>
      </c>
      <c r="M664" s="49" t="s">
        <v>8763</v>
      </c>
      <c r="N664" s="55"/>
      <c r="O664" s="55"/>
      <c r="P664" s="55"/>
      <c r="Q664" s="8"/>
      <c r="R664" s="8"/>
      <c r="S664" s="8"/>
      <c r="T664" s="8"/>
      <c r="U664" s="8"/>
      <c r="V664" s="8"/>
      <c r="W664" s="8"/>
      <c r="X664" s="8"/>
      <c r="Y664" s="56"/>
      <c r="Z664" s="56"/>
      <c r="AA664" s="56"/>
      <c r="AB664" s="56"/>
      <c r="AC664" s="56"/>
      <c r="AD664" s="56"/>
    </row>
    <row r="665" ht="26.25" customHeight="1">
      <c r="A665" s="40">
        <v>664.0</v>
      </c>
      <c r="B665" s="49" t="s">
        <v>8764</v>
      </c>
      <c r="C665" s="49" t="s">
        <v>8765</v>
      </c>
      <c r="D665" s="144">
        <v>8.2311870394E10</v>
      </c>
      <c r="E665" s="136" t="s">
        <v>8769</v>
      </c>
      <c r="F665" s="40" t="s">
        <v>3099</v>
      </c>
      <c r="G665" s="49" t="s">
        <v>8770</v>
      </c>
      <c r="H665" s="49" t="s">
        <v>8771</v>
      </c>
      <c r="I665" s="49" t="s">
        <v>167</v>
      </c>
      <c r="J665" s="116" t="s">
        <v>8772</v>
      </c>
      <c r="K665" s="116" t="s">
        <v>8773</v>
      </c>
      <c r="L665" s="49" t="s">
        <v>593</v>
      </c>
      <c r="M665" s="49" t="s">
        <v>8774</v>
      </c>
      <c r="N665" s="55"/>
      <c r="O665" s="55"/>
      <c r="P665" s="55"/>
      <c r="Q665" s="8"/>
      <c r="R665" s="8"/>
      <c r="S665" s="8"/>
      <c r="T665" s="8"/>
      <c r="U665" s="8"/>
      <c r="V665" s="8"/>
      <c r="W665" s="8"/>
      <c r="X665" s="8"/>
      <c r="Y665" s="56"/>
      <c r="Z665" s="56"/>
      <c r="AA665" s="56"/>
      <c r="AB665" s="56"/>
      <c r="AC665" s="56"/>
      <c r="AD665" s="56"/>
    </row>
    <row r="666" ht="26.25" customHeight="1">
      <c r="A666" s="40">
        <v>665.0</v>
      </c>
      <c r="B666" s="49" t="s">
        <v>8775</v>
      </c>
      <c r="C666" s="49" t="s">
        <v>8776</v>
      </c>
      <c r="D666" s="144">
        <v>8.989629972E9</v>
      </c>
      <c r="E666" s="136" t="s">
        <v>8778</v>
      </c>
      <c r="F666" s="40" t="s">
        <v>3099</v>
      </c>
      <c r="G666" s="49" t="s">
        <v>8780</v>
      </c>
      <c r="H666" s="55"/>
      <c r="I666" s="49" t="s">
        <v>167</v>
      </c>
      <c r="J666" s="116" t="s">
        <v>8781</v>
      </c>
      <c r="K666" s="116" t="s">
        <v>8782</v>
      </c>
      <c r="L666" s="49" t="s">
        <v>145</v>
      </c>
      <c r="M666" s="49" t="s">
        <v>114</v>
      </c>
      <c r="N666" s="55"/>
      <c r="O666" s="55"/>
      <c r="P666" s="55"/>
      <c r="Q666" s="8"/>
      <c r="R666" s="8"/>
      <c r="S666" s="8"/>
      <c r="T666" s="8"/>
      <c r="U666" s="8"/>
      <c r="V666" s="8"/>
      <c r="W666" s="8"/>
      <c r="X666" s="8"/>
      <c r="Y666" s="56"/>
      <c r="Z666" s="56"/>
      <c r="AA666" s="56"/>
      <c r="AB666" s="56"/>
      <c r="AC666" s="56"/>
      <c r="AD666" s="56"/>
    </row>
    <row r="667" ht="26.25" customHeight="1">
      <c r="A667" s="40">
        <v>666.0</v>
      </c>
      <c r="B667" s="49" t="s">
        <v>8792</v>
      </c>
      <c r="C667" s="49" t="s">
        <v>8793</v>
      </c>
      <c r="D667" s="144">
        <v>8.964775436E10</v>
      </c>
      <c r="E667" s="136" t="s">
        <v>8795</v>
      </c>
      <c r="F667" s="40" t="s">
        <v>3099</v>
      </c>
      <c r="G667" s="49" t="s">
        <v>8796</v>
      </c>
      <c r="H667" s="55"/>
      <c r="I667" s="49" t="s">
        <v>167</v>
      </c>
      <c r="J667" s="116" t="s">
        <v>8797</v>
      </c>
      <c r="K667" s="116" t="s">
        <v>8798</v>
      </c>
      <c r="L667" s="49" t="s">
        <v>145</v>
      </c>
      <c r="M667" s="49" t="s">
        <v>8799</v>
      </c>
      <c r="N667" s="55"/>
      <c r="O667" s="55"/>
      <c r="P667" s="55"/>
      <c r="Q667" s="8"/>
      <c r="R667" s="8"/>
      <c r="S667" s="8"/>
      <c r="T667" s="8"/>
      <c r="U667" s="8"/>
      <c r="V667" s="8"/>
      <c r="W667" s="8"/>
      <c r="X667" s="8"/>
      <c r="Y667" s="56"/>
      <c r="Z667" s="56"/>
      <c r="AA667" s="56"/>
      <c r="AB667" s="56"/>
      <c r="AC667" s="56"/>
      <c r="AD667" s="56"/>
    </row>
    <row r="668" ht="26.25" customHeight="1">
      <c r="A668" s="40">
        <v>667.0</v>
      </c>
      <c r="B668" s="49" t="s">
        <v>8800</v>
      </c>
      <c r="C668" s="49" t="s">
        <v>8801</v>
      </c>
      <c r="D668" s="144">
        <v>8.221348554E10</v>
      </c>
      <c r="E668" s="136" t="s">
        <v>8803</v>
      </c>
      <c r="F668" s="40" t="s">
        <v>3099</v>
      </c>
      <c r="G668" s="49" t="s">
        <v>8805</v>
      </c>
      <c r="H668" s="55"/>
      <c r="I668" s="55"/>
      <c r="J668" s="116" t="s">
        <v>8806</v>
      </c>
      <c r="K668" s="116" t="s">
        <v>8807</v>
      </c>
      <c r="L668" s="49" t="s">
        <v>593</v>
      </c>
      <c r="M668" s="49" t="s">
        <v>8808</v>
      </c>
      <c r="N668" s="55"/>
      <c r="O668" s="55"/>
      <c r="P668" s="55"/>
      <c r="Q668" s="8"/>
      <c r="R668" s="8"/>
      <c r="S668" s="8"/>
      <c r="T668" s="8"/>
      <c r="U668" s="8"/>
      <c r="V668" s="8"/>
      <c r="W668" s="8"/>
      <c r="X668" s="8"/>
      <c r="Y668" s="56"/>
      <c r="Z668" s="56"/>
      <c r="AA668" s="56"/>
      <c r="AB668" s="56"/>
      <c r="AC668" s="56"/>
      <c r="AD668" s="56"/>
    </row>
    <row r="669" ht="26.25" customHeight="1">
      <c r="A669" s="40">
        <v>668.0</v>
      </c>
      <c r="B669" s="49" t="s">
        <v>8809</v>
      </c>
      <c r="C669" s="49" t="s">
        <v>8810</v>
      </c>
      <c r="D669" s="144">
        <v>9.5659091587E10</v>
      </c>
      <c r="E669" s="136" t="s">
        <v>8812</v>
      </c>
      <c r="F669" s="40" t="s">
        <v>3099</v>
      </c>
      <c r="G669" s="49" t="s">
        <v>8814</v>
      </c>
      <c r="H669" s="55"/>
      <c r="I669" s="49" t="s">
        <v>167</v>
      </c>
      <c r="J669" s="116" t="s">
        <v>8815</v>
      </c>
      <c r="K669" s="116" t="s">
        <v>8816</v>
      </c>
      <c r="L669" s="8" t="s">
        <v>159</v>
      </c>
      <c r="M669" s="49" t="s">
        <v>8810</v>
      </c>
      <c r="N669" s="55"/>
      <c r="O669" s="55"/>
      <c r="P669" s="55"/>
      <c r="Q669" s="93"/>
      <c r="R669" s="8" t="s">
        <v>8763</v>
      </c>
      <c r="S669" s="8"/>
      <c r="T669" s="8"/>
      <c r="U669" s="8"/>
      <c r="V669" s="8"/>
      <c r="W669" s="8"/>
      <c r="X669" s="8"/>
      <c r="Y669" s="56"/>
      <c r="Z669" s="56"/>
      <c r="AA669" s="56"/>
      <c r="AB669" s="56"/>
      <c r="AC669" s="56"/>
      <c r="AD669" s="56"/>
    </row>
    <row r="670" ht="26.25" customHeight="1">
      <c r="A670" s="40">
        <v>669.0</v>
      </c>
      <c r="B670" s="49" t="s">
        <v>8817</v>
      </c>
      <c r="C670" s="49" t="s">
        <v>8818</v>
      </c>
      <c r="D670" s="144">
        <v>8.1369777961E10</v>
      </c>
      <c r="E670" s="136" t="s">
        <v>8821</v>
      </c>
      <c r="F670" s="40" t="s">
        <v>14805</v>
      </c>
      <c r="G670" s="49" t="s">
        <v>8822</v>
      </c>
      <c r="H670" s="55"/>
      <c r="I670" s="49" t="s">
        <v>167</v>
      </c>
      <c r="J670" s="116" t="s">
        <v>8823</v>
      </c>
      <c r="K670" s="116" t="s">
        <v>8824</v>
      </c>
      <c r="L670" s="8" t="s">
        <v>593</v>
      </c>
      <c r="M670" s="49" t="s">
        <v>8825</v>
      </c>
      <c r="N670" s="55"/>
      <c r="O670" s="55"/>
      <c r="P670" s="55"/>
      <c r="Q670" s="93"/>
      <c r="R670" s="8" t="s">
        <v>8774</v>
      </c>
      <c r="S670" s="8"/>
      <c r="T670" s="8"/>
      <c r="U670" s="8"/>
      <c r="V670" s="8"/>
      <c r="W670" s="8"/>
      <c r="X670" s="8"/>
      <c r="Y670" s="56"/>
      <c r="Z670" s="56"/>
      <c r="AA670" s="56"/>
      <c r="AB670" s="56"/>
      <c r="AC670" s="56"/>
      <c r="AD670" s="56"/>
    </row>
    <row r="671" ht="26.25" customHeight="1">
      <c r="A671" s="40">
        <v>670.0</v>
      </c>
      <c r="B671" s="49" t="s">
        <v>8859</v>
      </c>
      <c r="C671" s="49" t="s">
        <v>8860</v>
      </c>
      <c r="D671" s="144">
        <v>8.2181416084E10</v>
      </c>
      <c r="E671" s="136" t="s">
        <v>8863</v>
      </c>
      <c r="F671" s="40" t="s">
        <v>3099</v>
      </c>
      <c r="G671" s="49" t="s">
        <v>8865</v>
      </c>
      <c r="H671" s="49" t="s">
        <v>8866</v>
      </c>
      <c r="I671" s="49" t="s">
        <v>167</v>
      </c>
      <c r="J671" s="116" t="s">
        <v>8867</v>
      </c>
      <c r="K671" s="116" t="s">
        <v>8868</v>
      </c>
      <c r="L671" s="8" t="s">
        <v>145</v>
      </c>
      <c r="M671" s="49" t="s">
        <v>8869</v>
      </c>
      <c r="N671" s="55"/>
      <c r="O671" s="55"/>
      <c r="P671" s="55"/>
      <c r="Q671" s="93"/>
      <c r="R671" s="8" t="s">
        <v>114</v>
      </c>
      <c r="S671" s="8"/>
      <c r="T671" s="8"/>
      <c r="U671" s="8"/>
      <c r="V671" s="8"/>
      <c r="W671" s="8"/>
      <c r="X671" s="8"/>
      <c r="Y671" s="56"/>
      <c r="Z671" s="56"/>
      <c r="AA671" s="56"/>
      <c r="AB671" s="56"/>
      <c r="AC671" s="56"/>
      <c r="AD671" s="56"/>
    </row>
    <row r="672" ht="26.25" customHeight="1">
      <c r="A672" s="40">
        <v>671.0</v>
      </c>
      <c r="B672" s="49" t="s">
        <v>8870</v>
      </c>
      <c r="C672" s="49" t="s">
        <v>8871</v>
      </c>
      <c r="D672" s="144">
        <v>8.7790004578E10</v>
      </c>
      <c r="E672" s="136" t="s">
        <v>8873</v>
      </c>
      <c r="F672" s="40" t="s">
        <v>3099</v>
      </c>
      <c r="G672" s="49" t="s">
        <v>8874</v>
      </c>
      <c r="H672" s="49" t="s">
        <v>8875</v>
      </c>
      <c r="I672" s="49" t="s">
        <v>167</v>
      </c>
      <c r="J672" s="116" t="s">
        <v>8876</v>
      </c>
      <c r="K672" s="116" t="s">
        <v>8877</v>
      </c>
      <c r="L672" s="8" t="s">
        <v>145</v>
      </c>
      <c r="M672" s="49" t="s">
        <v>8879</v>
      </c>
      <c r="N672" s="55"/>
      <c r="O672" s="55"/>
      <c r="P672" s="55"/>
      <c r="Q672" s="93"/>
      <c r="R672" s="8" t="s">
        <v>8799</v>
      </c>
      <c r="S672" s="8"/>
      <c r="T672" s="8"/>
      <c r="U672" s="8"/>
      <c r="V672" s="8"/>
      <c r="W672" s="8"/>
      <c r="X672" s="8"/>
      <c r="Y672" s="56"/>
      <c r="Z672" s="56"/>
      <c r="AA672" s="56"/>
      <c r="AB672" s="56"/>
      <c r="AC672" s="56"/>
      <c r="AD672" s="56"/>
    </row>
    <row r="673" ht="26.25" customHeight="1">
      <c r="A673" s="40">
        <v>672.0</v>
      </c>
      <c r="B673" s="49" t="s">
        <v>8880</v>
      </c>
      <c r="C673" s="49" t="s">
        <v>8881</v>
      </c>
      <c r="D673" s="144">
        <v>8.1223877267E10</v>
      </c>
      <c r="E673" s="136" t="s">
        <v>8883</v>
      </c>
      <c r="F673" s="40" t="s">
        <v>3099</v>
      </c>
      <c r="G673" s="49" t="s">
        <v>8884</v>
      </c>
      <c r="H673" s="49" t="s">
        <v>8885</v>
      </c>
      <c r="I673" s="49" t="s">
        <v>216</v>
      </c>
      <c r="J673" s="116" t="s">
        <v>8886</v>
      </c>
      <c r="K673" s="116" t="s">
        <v>8887</v>
      </c>
      <c r="L673" s="8" t="s">
        <v>593</v>
      </c>
      <c r="M673" s="49" t="s">
        <v>8889</v>
      </c>
      <c r="N673" s="55"/>
      <c r="O673" s="55"/>
      <c r="P673" s="55"/>
      <c r="Q673" s="93"/>
      <c r="R673" s="8" t="s">
        <v>14905</v>
      </c>
      <c r="S673" s="8"/>
      <c r="T673" s="8"/>
      <c r="U673" s="8"/>
      <c r="V673" s="8"/>
      <c r="W673" s="8"/>
      <c r="X673" s="8"/>
      <c r="Y673" s="56"/>
      <c r="Z673" s="56"/>
      <c r="AA673" s="56"/>
      <c r="AB673" s="56"/>
      <c r="AC673" s="56"/>
      <c r="AD673" s="56"/>
    </row>
    <row r="674" ht="26.25" customHeight="1">
      <c r="A674" s="40">
        <v>673.0</v>
      </c>
      <c r="B674" s="49" t="s">
        <v>8898</v>
      </c>
      <c r="C674" s="49" t="s">
        <v>8899</v>
      </c>
      <c r="D674" s="144">
        <v>8.998279085E9</v>
      </c>
      <c r="E674" s="136" t="s">
        <v>8902</v>
      </c>
      <c r="F674" s="40" t="s">
        <v>3099</v>
      </c>
      <c r="G674" s="49" t="s">
        <v>8903</v>
      </c>
      <c r="H674" s="55"/>
      <c r="I674" s="49" t="s">
        <v>167</v>
      </c>
      <c r="J674" s="116" t="s">
        <v>8904</v>
      </c>
      <c r="K674" s="116" t="s">
        <v>8905</v>
      </c>
      <c r="L674" s="8" t="s">
        <v>159</v>
      </c>
      <c r="M674" s="49" t="s">
        <v>8906</v>
      </c>
      <c r="N674" s="55"/>
      <c r="O674" s="55"/>
      <c r="P674" s="55"/>
      <c r="Q674" s="93"/>
      <c r="R674" s="8" t="s">
        <v>8810</v>
      </c>
      <c r="S674" s="8"/>
      <c r="T674" s="8"/>
      <c r="U674" s="8"/>
      <c r="V674" s="8"/>
      <c r="W674" s="8"/>
      <c r="X674" s="8"/>
      <c r="Y674" s="56"/>
      <c r="Z674" s="56"/>
      <c r="AA674" s="56"/>
      <c r="AB674" s="56"/>
      <c r="AC674" s="56"/>
      <c r="AD674" s="56"/>
    </row>
    <row r="675" ht="26.25" customHeight="1">
      <c r="A675" s="40">
        <v>674.0</v>
      </c>
      <c r="B675" s="65" t="s">
        <v>8916</v>
      </c>
      <c r="C675" s="49" t="s">
        <v>8917</v>
      </c>
      <c r="D675" s="144">
        <v>8.121331812E10</v>
      </c>
      <c r="E675" s="129"/>
      <c r="F675" s="40" t="s">
        <v>14906</v>
      </c>
      <c r="G675" s="49" t="s">
        <v>8919</v>
      </c>
      <c r="H675" s="55"/>
      <c r="I675" s="55"/>
      <c r="J675" s="116" t="s">
        <v>8919</v>
      </c>
      <c r="K675" s="116" t="s">
        <v>8920</v>
      </c>
      <c r="L675" s="8" t="s">
        <v>593</v>
      </c>
      <c r="M675" s="55"/>
      <c r="N675" s="55"/>
      <c r="O675" s="55"/>
      <c r="P675" s="55"/>
      <c r="Q675" s="93"/>
      <c r="R675" s="8" t="s">
        <v>8825</v>
      </c>
      <c r="S675" s="8"/>
      <c r="T675" s="8"/>
      <c r="U675" s="8"/>
      <c r="V675" s="8"/>
      <c r="W675" s="8"/>
      <c r="X675" s="8"/>
      <c r="Y675" s="56"/>
      <c r="Z675" s="56"/>
      <c r="AA675" s="56"/>
      <c r="AB675" s="56"/>
      <c r="AC675" s="56"/>
      <c r="AD675" s="56"/>
    </row>
    <row r="676" ht="26.25" customHeight="1">
      <c r="A676" s="40">
        <v>675.0</v>
      </c>
      <c r="B676" s="65" t="s">
        <v>8958</v>
      </c>
      <c r="C676" s="49" t="s">
        <v>8959</v>
      </c>
      <c r="D676" s="144">
        <v>8.5838982077E10</v>
      </c>
      <c r="E676" s="129"/>
      <c r="F676" s="40" t="s">
        <v>3099</v>
      </c>
      <c r="G676" s="49" t="s">
        <v>8961</v>
      </c>
      <c r="H676" s="55"/>
      <c r="I676" s="55"/>
      <c r="J676" s="116" t="s">
        <v>8962</v>
      </c>
      <c r="K676" s="116" t="s">
        <v>14907</v>
      </c>
      <c r="L676" s="8" t="s">
        <v>593</v>
      </c>
      <c r="M676" s="55"/>
      <c r="N676" s="55"/>
      <c r="O676" s="55"/>
      <c r="P676" s="55"/>
      <c r="Q676" s="93"/>
      <c r="R676" s="8" t="s">
        <v>8869</v>
      </c>
      <c r="S676" s="8"/>
      <c r="T676" s="8"/>
      <c r="U676" s="8"/>
      <c r="V676" s="8"/>
      <c r="W676" s="8"/>
      <c r="X676" s="8"/>
      <c r="Y676" s="56"/>
      <c r="Z676" s="56"/>
      <c r="AA676" s="56"/>
      <c r="AB676" s="56"/>
      <c r="AC676" s="56"/>
      <c r="AD676" s="56"/>
    </row>
    <row r="677" ht="26.25" customHeight="1">
      <c r="A677" s="40">
        <v>676.0</v>
      </c>
      <c r="B677" s="65" t="s">
        <v>8964</v>
      </c>
      <c r="C677" s="49" t="s">
        <v>8965</v>
      </c>
      <c r="D677" s="144">
        <v>8.2249363327E10</v>
      </c>
      <c r="E677" s="129"/>
      <c r="F677" s="40" t="s">
        <v>3099</v>
      </c>
      <c r="G677" s="49" t="s">
        <v>8967</v>
      </c>
      <c r="H677" s="55"/>
      <c r="I677" s="55"/>
      <c r="J677" s="116" t="s">
        <v>8968</v>
      </c>
      <c r="K677" s="116" t="s">
        <v>8969</v>
      </c>
      <c r="L677" s="8" t="s">
        <v>8878</v>
      </c>
      <c r="M677" s="55"/>
      <c r="N677" s="55"/>
      <c r="O677" s="55"/>
      <c r="P677" s="55"/>
      <c r="Q677" s="93"/>
      <c r="R677" s="8" t="s">
        <v>8879</v>
      </c>
      <c r="S677" s="8"/>
      <c r="T677" s="8"/>
      <c r="U677" s="8"/>
      <c r="V677" s="8"/>
      <c r="W677" s="8"/>
      <c r="X677" s="8"/>
      <c r="Y677" s="56"/>
      <c r="Z677" s="56"/>
      <c r="AA677" s="56"/>
      <c r="AB677" s="56"/>
      <c r="AC677" s="56"/>
      <c r="AD677" s="56"/>
    </row>
    <row r="678" ht="26.25" customHeight="1">
      <c r="A678" s="40">
        <v>677.0</v>
      </c>
      <c r="B678" s="65" t="s">
        <v>8976</v>
      </c>
      <c r="C678" s="49" t="s">
        <v>8977</v>
      </c>
      <c r="D678" s="144">
        <v>8.2225578818E10</v>
      </c>
      <c r="E678" s="129"/>
      <c r="F678" s="40" t="s">
        <v>3099</v>
      </c>
      <c r="G678" s="49" t="s">
        <v>8967</v>
      </c>
      <c r="H678" s="55"/>
      <c r="I678" s="55"/>
      <c r="J678" s="116" t="s">
        <v>8980</v>
      </c>
      <c r="K678" s="116" t="s">
        <v>8981</v>
      </c>
      <c r="L678" s="8" t="s">
        <v>8888</v>
      </c>
      <c r="M678" s="55"/>
      <c r="N678" s="55"/>
      <c r="O678" s="55"/>
      <c r="P678" s="55"/>
      <c r="Q678" s="93"/>
      <c r="R678" s="8" t="s">
        <v>8889</v>
      </c>
      <c r="S678" s="8"/>
      <c r="T678" s="8"/>
      <c r="U678" s="8"/>
      <c r="V678" s="8"/>
      <c r="W678" s="8"/>
      <c r="X678" s="8"/>
      <c r="Y678" s="56"/>
      <c r="Z678" s="56"/>
      <c r="AA678" s="56"/>
      <c r="AB678" s="56"/>
      <c r="AC678" s="56"/>
      <c r="AD678" s="56"/>
    </row>
    <row r="679" ht="26.25" customHeight="1">
      <c r="A679" s="40">
        <v>678.0</v>
      </c>
      <c r="B679" s="65" t="s">
        <v>8989</v>
      </c>
      <c r="C679" s="49" t="s">
        <v>8990</v>
      </c>
      <c r="D679" s="144">
        <v>8.1265408114E10</v>
      </c>
      <c r="E679" s="129"/>
      <c r="F679" s="40" t="s">
        <v>3099</v>
      </c>
      <c r="G679" s="49" t="s">
        <v>8967</v>
      </c>
      <c r="H679" s="55"/>
      <c r="I679" s="55"/>
      <c r="J679" s="116" t="s">
        <v>8992</v>
      </c>
      <c r="K679" s="116" t="s">
        <v>8993</v>
      </c>
      <c r="L679" s="8" t="s">
        <v>159</v>
      </c>
      <c r="M679" s="55"/>
      <c r="N679" s="55"/>
      <c r="O679" s="55"/>
      <c r="P679" s="55"/>
      <c r="Q679" s="93"/>
      <c r="R679" s="8" t="s">
        <v>8906</v>
      </c>
      <c r="S679" s="8"/>
      <c r="T679" s="8"/>
      <c r="U679" s="8"/>
      <c r="V679" s="8"/>
      <c r="W679" s="8"/>
      <c r="X679" s="8"/>
      <c r="Y679" s="56"/>
      <c r="Z679" s="56"/>
      <c r="AA679" s="56"/>
      <c r="AB679" s="56"/>
      <c r="AC679" s="56"/>
      <c r="AD679" s="56"/>
    </row>
    <row r="680" ht="26.25" customHeight="1">
      <c r="A680" s="40">
        <v>679.0</v>
      </c>
      <c r="B680" s="49" t="s">
        <v>3095</v>
      </c>
      <c r="C680" s="49" t="s">
        <v>3096</v>
      </c>
      <c r="D680" s="53">
        <v>8.2233366879E10</v>
      </c>
      <c r="E680" s="53">
        <v>8.135790433E10</v>
      </c>
      <c r="F680" s="40" t="s">
        <v>3099</v>
      </c>
      <c r="G680" s="49" t="s">
        <v>2281</v>
      </c>
      <c r="H680" s="49" t="s">
        <v>2281</v>
      </c>
      <c r="I680" s="49" t="s">
        <v>167</v>
      </c>
      <c r="J680" s="116" t="s">
        <v>3100</v>
      </c>
      <c r="K680" s="116" t="s">
        <v>3101</v>
      </c>
      <c r="L680" s="8"/>
      <c r="M680" s="49" t="s">
        <v>3102</v>
      </c>
      <c r="N680" s="49"/>
      <c r="O680" s="49"/>
      <c r="P680" s="49"/>
      <c r="Q680" s="93"/>
      <c r="R680" s="8"/>
      <c r="S680" s="8"/>
      <c r="T680" s="8"/>
      <c r="U680" s="8"/>
      <c r="V680" s="8"/>
      <c r="W680" s="8"/>
      <c r="X680" s="8"/>
      <c r="Y680" s="56"/>
      <c r="Z680" s="56"/>
      <c r="AA680" s="56"/>
      <c r="AB680" s="56"/>
      <c r="AC680" s="56"/>
      <c r="AD680" s="56"/>
    </row>
    <row r="681" ht="26.25" customHeight="1">
      <c r="A681" s="40">
        <v>680.0</v>
      </c>
      <c r="B681" s="65" t="s">
        <v>9007</v>
      </c>
      <c r="C681" s="49" t="s">
        <v>9008</v>
      </c>
      <c r="D681" s="144">
        <v>8.1288370437E10</v>
      </c>
      <c r="E681" s="129"/>
      <c r="F681" s="40" t="s">
        <v>3099</v>
      </c>
      <c r="G681" s="49" t="s">
        <v>9011</v>
      </c>
      <c r="H681" s="55"/>
      <c r="I681" s="55"/>
      <c r="J681" s="116" t="s">
        <v>9012</v>
      </c>
      <c r="K681" s="116" t="s">
        <v>9013</v>
      </c>
      <c r="L681" s="8"/>
      <c r="M681" s="55"/>
      <c r="N681" s="55"/>
      <c r="O681" s="55"/>
      <c r="P681" s="55"/>
      <c r="Q681" s="93"/>
      <c r="R681" s="8"/>
      <c r="S681" s="8"/>
      <c r="T681" s="8"/>
      <c r="U681" s="8"/>
      <c r="V681" s="8"/>
      <c r="W681" s="8"/>
      <c r="X681" s="8"/>
      <c r="Y681" s="56"/>
      <c r="Z681" s="56"/>
      <c r="AA681" s="56"/>
      <c r="AB681" s="56"/>
      <c r="AC681" s="56"/>
      <c r="AD681" s="56"/>
    </row>
    <row r="682" ht="26.25" customHeight="1">
      <c r="A682" s="40">
        <v>681.0</v>
      </c>
      <c r="B682" s="65" t="s">
        <v>9014</v>
      </c>
      <c r="C682" s="49" t="s">
        <v>9015</v>
      </c>
      <c r="D682" s="144">
        <v>8.997591669E9</v>
      </c>
      <c r="E682" s="129"/>
      <c r="F682" s="40" t="s">
        <v>3099</v>
      </c>
      <c r="G682" s="49" t="s">
        <v>9018</v>
      </c>
      <c r="H682" s="55"/>
      <c r="I682" s="55"/>
      <c r="J682" s="116" t="s">
        <v>9018</v>
      </c>
      <c r="K682" s="116" t="s">
        <v>9019</v>
      </c>
      <c r="L682" s="8"/>
      <c r="M682" s="55"/>
      <c r="N682" s="55"/>
      <c r="O682" s="55"/>
      <c r="P682" s="55"/>
      <c r="Q682" s="93"/>
      <c r="R682" s="8"/>
      <c r="S682" s="8"/>
      <c r="T682" s="8"/>
      <c r="U682" s="8"/>
      <c r="V682" s="8"/>
      <c r="W682" s="8"/>
      <c r="X682" s="8"/>
      <c r="Y682" s="56"/>
      <c r="Z682" s="56"/>
      <c r="AA682" s="56"/>
      <c r="AB682" s="56"/>
      <c r="AC682" s="56"/>
      <c r="AD682" s="56"/>
    </row>
    <row r="683" ht="26.25" customHeight="1">
      <c r="A683" s="40">
        <v>682.0</v>
      </c>
      <c r="B683" s="65" t="s">
        <v>9037</v>
      </c>
      <c r="C683" s="49" t="s">
        <v>9038</v>
      </c>
      <c r="D683" s="144">
        <v>8.5740162152E10</v>
      </c>
      <c r="E683" s="129"/>
      <c r="F683" s="40" t="s">
        <v>3099</v>
      </c>
      <c r="G683" s="49" t="s">
        <v>9041</v>
      </c>
      <c r="H683" s="55"/>
      <c r="I683" s="55"/>
      <c r="J683" s="116" t="s">
        <v>9042</v>
      </c>
      <c r="K683" s="116" t="s">
        <v>9043</v>
      </c>
      <c r="L683" s="8"/>
      <c r="M683" s="55"/>
      <c r="N683" s="55"/>
      <c r="O683" s="55"/>
      <c r="P683" s="55"/>
      <c r="Q683" s="93"/>
      <c r="R683" s="8"/>
      <c r="S683" s="8"/>
      <c r="T683" s="8"/>
      <c r="U683" s="8"/>
      <c r="V683" s="8"/>
      <c r="W683" s="8"/>
      <c r="X683" s="8"/>
      <c r="Y683" s="56"/>
      <c r="Z683" s="56"/>
      <c r="AA683" s="56"/>
      <c r="AB683" s="56"/>
      <c r="AC683" s="56"/>
      <c r="AD683" s="56"/>
    </row>
    <row r="684" ht="26.25" customHeight="1">
      <c r="A684" s="40">
        <v>683.0</v>
      </c>
      <c r="B684" s="65" t="s">
        <v>9051</v>
      </c>
      <c r="C684" s="49" t="s">
        <v>9052</v>
      </c>
      <c r="D684" s="144" t="s">
        <v>9054</v>
      </c>
      <c r="E684" s="129"/>
      <c r="F684" s="40" t="s">
        <v>3099</v>
      </c>
      <c r="G684" s="49" t="s">
        <v>9055</v>
      </c>
      <c r="H684" s="55"/>
      <c r="I684" s="55"/>
      <c r="J684" s="116" t="s">
        <v>9056</v>
      </c>
      <c r="K684" s="116" t="s">
        <v>9057</v>
      </c>
      <c r="L684" s="8"/>
      <c r="M684" s="55"/>
      <c r="N684" s="55"/>
      <c r="O684" s="55"/>
      <c r="P684" s="55"/>
      <c r="Q684" s="93"/>
      <c r="R684" s="8"/>
      <c r="S684" s="8"/>
      <c r="T684" s="8"/>
      <c r="U684" s="8"/>
      <c r="V684" s="8"/>
      <c r="W684" s="8"/>
      <c r="X684" s="8"/>
      <c r="Y684" s="56"/>
      <c r="Z684" s="56"/>
      <c r="AA684" s="56"/>
      <c r="AB684" s="56"/>
      <c r="AC684" s="56"/>
      <c r="AD684" s="56"/>
    </row>
    <row r="685" ht="26.25" customHeight="1">
      <c r="A685" s="40">
        <v>684.0</v>
      </c>
      <c r="B685" s="65" t="s">
        <v>9058</v>
      </c>
      <c r="C685" s="49" t="s">
        <v>9059</v>
      </c>
      <c r="D685" s="144" t="s">
        <v>9062</v>
      </c>
      <c r="E685" s="129"/>
      <c r="F685" s="40" t="s">
        <v>3099</v>
      </c>
      <c r="G685" s="49" t="s">
        <v>9063</v>
      </c>
      <c r="H685" s="55"/>
      <c r="I685" s="55"/>
      <c r="J685" s="116" t="s">
        <v>811</v>
      </c>
      <c r="K685" s="116" t="s">
        <v>9064</v>
      </c>
      <c r="L685" s="8"/>
      <c r="M685" s="55"/>
      <c r="N685" s="55"/>
      <c r="O685" s="55"/>
      <c r="P685" s="55"/>
      <c r="Q685" s="93"/>
      <c r="R685" s="8"/>
      <c r="S685" s="8"/>
      <c r="T685" s="8"/>
      <c r="U685" s="8"/>
      <c r="V685" s="8"/>
      <c r="W685" s="8"/>
      <c r="X685" s="8"/>
      <c r="Y685" s="56"/>
      <c r="Z685" s="56"/>
      <c r="AA685" s="56"/>
      <c r="AB685" s="56"/>
      <c r="AC685" s="56"/>
      <c r="AD685" s="56"/>
    </row>
    <row r="686" ht="26.25" customHeight="1">
      <c r="A686" s="40">
        <v>685.0</v>
      </c>
      <c r="B686" s="49" t="s">
        <v>4684</v>
      </c>
      <c r="C686" s="49" t="s">
        <v>4685</v>
      </c>
      <c r="D686" s="53">
        <v>8.9685833338E10</v>
      </c>
      <c r="E686" s="53">
        <v>8.95701E11</v>
      </c>
      <c r="F686" s="40" t="s">
        <v>3099</v>
      </c>
      <c r="G686" s="49" t="s">
        <v>4689</v>
      </c>
      <c r="H686" s="49" t="s">
        <v>4690</v>
      </c>
      <c r="I686" s="49" t="s">
        <v>167</v>
      </c>
      <c r="J686" s="116" t="s">
        <v>4691</v>
      </c>
      <c r="K686" s="116" t="s">
        <v>4692</v>
      </c>
      <c r="L686" s="8"/>
      <c r="M686" s="49" t="s">
        <v>4685</v>
      </c>
      <c r="N686" s="49"/>
      <c r="O686" s="49"/>
      <c r="P686" s="49"/>
      <c r="Q686" s="93"/>
      <c r="R686" s="8"/>
      <c r="S686" s="8"/>
      <c r="T686" s="8"/>
      <c r="U686" s="8"/>
      <c r="V686" s="8"/>
      <c r="W686" s="8"/>
      <c r="X686" s="8"/>
      <c r="Y686" s="56"/>
      <c r="Z686" s="56"/>
      <c r="AA686" s="56"/>
      <c r="AB686" s="56"/>
      <c r="AC686" s="56"/>
      <c r="AD686" s="56"/>
    </row>
    <row r="687" ht="26.25" customHeight="1">
      <c r="A687" s="40">
        <v>686.0</v>
      </c>
      <c r="B687" s="65" t="s">
        <v>9096</v>
      </c>
      <c r="C687" s="49" t="s">
        <v>9097</v>
      </c>
      <c r="D687" s="144">
        <v>8.1903207837E10</v>
      </c>
      <c r="E687" s="129"/>
      <c r="F687" s="40" t="s">
        <v>3099</v>
      </c>
      <c r="G687" s="49" t="s">
        <v>8831</v>
      </c>
      <c r="H687" s="55"/>
      <c r="I687" s="55"/>
      <c r="J687" s="119"/>
      <c r="K687" s="116" t="s">
        <v>9100</v>
      </c>
      <c r="L687" s="8"/>
      <c r="M687" s="55"/>
      <c r="N687" s="55"/>
      <c r="O687" s="55"/>
      <c r="P687" s="55"/>
      <c r="Q687" s="93"/>
      <c r="R687" s="8"/>
      <c r="S687" s="8"/>
      <c r="T687" s="8"/>
      <c r="U687" s="8"/>
      <c r="V687" s="8"/>
      <c r="W687" s="8"/>
      <c r="X687" s="8"/>
      <c r="Y687" s="56"/>
      <c r="Z687" s="56"/>
      <c r="AA687" s="56"/>
      <c r="AB687" s="56"/>
      <c r="AC687" s="56"/>
      <c r="AD687" s="56"/>
    </row>
    <row r="688" ht="26.25" customHeight="1">
      <c r="A688" s="40">
        <v>687.0</v>
      </c>
      <c r="B688" s="65" t="s">
        <v>9105</v>
      </c>
      <c r="C688" s="49" t="s">
        <v>9106</v>
      </c>
      <c r="D688" s="144">
        <v>8.7878504626E10</v>
      </c>
      <c r="E688" s="129"/>
      <c r="F688" s="40" t="s">
        <v>3099</v>
      </c>
      <c r="G688" s="49" t="s">
        <v>9109</v>
      </c>
      <c r="H688" s="55"/>
      <c r="I688" s="55"/>
      <c r="J688" s="116" t="s">
        <v>9109</v>
      </c>
      <c r="K688" s="116" t="s">
        <v>9110</v>
      </c>
      <c r="L688" s="8"/>
      <c r="M688" s="55"/>
      <c r="N688" s="55"/>
      <c r="O688" s="55"/>
      <c r="P688" s="55"/>
      <c r="Q688" s="93"/>
      <c r="R688" s="8"/>
      <c r="S688" s="8"/>
      <c r="T688" s="8"/>
      <c r="U688" s="8"/>
      <c r="V688" s="8"/>
      <c r="W688" s="8"/>
      <c r="X688" s="8"/>
      <c r="Y688" s="56"/>
      <c r="Z688" s="56"/>
      <c r="AA688" s="56"/>
      <c r="AB688" s="56"/>
      <c r="AC688" s="56"/>
      <c r="AD688" s="56"/>
    </row>
    <row r="689" ht="26.25" customHeight="1">
      <c r="A689" s="40">
        <v>688.0</v>
      </c>
      <c r="B689" s="65" t="s">
        <v>9111</v>
      </c>
      <c r="C689" s="49" t="s">
        <v>9112</v>
      </c>
      <c r="D689" s="144">
        <v>8.5316894212E10</v>
      </c>
      <c r="E689" s="129"/>
      <c r="F689" s="40" t="s">
        <v>3099</v>
      </c>
      <c r="G689" s="49" t="s">
        <v>9102</v>
      </c>
      <c r="H689" s="55"/>
      <c r="I689" s="55"/>
      <c r="J689" s="116" t="s">
        <v>9056</v>
      </c>
      <c r="K689" s="116" t="s">
        <v>9114</v>
      </c>
      <c r="L689" s="8"/>
      <c r="M689" s="55"/>
      <c r="N689" s="55"/>
      <c r="O689" s="55"/>
      <c r="P689" s="55"/>
      <c r="Q689" s="93"/>
      <c r="R689" s="8"/>
      <c r="S689" s="8"/>
      <c r="T689" s="8"/>
      <c r="U689" s="8"/>
      <c r="V689" s="8"/>
      <c r="W689" s="8"/>
      <c r="X689" s="8"/>
      <c r="Y689" s="56"/>
      <c r="Z689" s="56"/>
      <c r="AA689" s="56"/>
      <c r="AB689" s="56"/>
      <c r="AC689" s="56"/>
      <c r="AD689" s="56"/>
    </row>
    <row r="690" ht="26.25" customHeight="1">
      <c r="A690" s="40">
        <v>689.0</v>
      </c>
      <c r="B690" s="65" t="s">
        <v>9115</v>
      </c>
      <c r="C690" s="49" t="s">
        <v>9116</v>
      </c>
      <c r="D690" s="144">
        <v>8.1375843355E10</v>
      </c>
      <c r="E690" s="129"/>
      <c r="F690" s="40" t="s">
        <v>3099</v>
      </c>
      <c r="G690" s="49" t="s">
        <v>9119</v>
      </c>
      <c r="H690" s="55"/>
      <c r="I690" s="55"/>
      <c r="J690" s="116" t="s">
        <v>4690</v>
      </c>
      <c r="K690" s="116" t="s">
        <v>9120</v>
      </c>
      <c r="L690" s="8"/>
      <c r="M690" s="55"/>
      <c r="N690" s="55"/>
      <c r="O690" s="55"/>
      <c r="P690" s="55"/>
      <c r="Q690" s="93"/>
      <c r="R690" s="8"/>
      <c r="S690" s="8"/>
      <c r="T690" s="8"/>
      <c r="U690" s="8"/>
      <c r="V690" s="8"/>
      <c r="W690" s="8"/>
      <c r="X690" s="8"/>
      <c r="Y690" s="56"/>
      <c r="Z690" s="56"/>
      <c r="AA690" s="56"/>
      <c r="AB690" s="56"/>
      <c r="AC690" s="56"/>
      <c r="AD690" s="56"/>
    </row>
    <row r="691" ht="26.25" customHeight="1">
      <c r="A691" s="40">
        <v>690.0</v>
      </c>
      <c r="B691" s="65" t="s">
        <v>9121</v>
      </c>
      <c r="C691" s="49" t="s">
        <v>9122</v>
      </c>
      <c r="D691" s="144">
        <v>8.2114104278E10</v>
      </c>
      <c r="E691" s="129"/>
      <c r="F691" s="40" t="s">
        <v>3099</v>
      </c>
      <c r="G691" s="49" t="s">
        <v>9125</v>
      </c>
      <c r="H691" s="55"/>
      <c r="I691" s="55"/>
      <c r="J691" s="116" t="s">
        <v>9126</v>
      </c>
      <c r="K691" s="116" t="s">
        <v>9127</v>
      </c>
      <c r="L691" s="8"/>
      <c r="M691" s="55"/>
      <c r="N691" s="55"/>
      <c r="O691" s="55"/>
      <c r="P691" s="55"/>
      <c r="Q691" s="93"/>
      <c r="R691" s="8"/>
      <c r="S691" s="8"/>
      <c r="T691" s="8"/>
      <c r="U691" s="8"/>
      <c r="V691" s="8"/>
      <c r="W691" s="8"/>
      <c r="X691" s="8"/>
      <c r="Y691" s="56"/>
      <c r="Z691" s="56"/>
      <c r="AA691" s="56"/>
      <c r="AB691" s="56"/>
      <c r="AC691" s="56"/>
      <c r="AD691" s="56"/>
    </row>
    <row r="692" ht="26.25" customHeight="1">
      <c r="A692" s="40">
        <v>691.0</v>
      </c>
      <c r="B692" s="65" t="s">
        <v>9128</v>
      </c>
      <c r="C692" s="49" t="s">
        <v>9129</v>
      </c>
      <c r="D692" s="144">
        <v>8.7884294059E10</v>
      </c>
      <c r="E692" s="129"/>
      <c r="F692" s="40" t="s">
        <v>3099</v>
      </c>
      <c r="G692" s="49" t="s">
        <v>9132</v>
      </c>
      <c r="H692" s="55"/>
      <c r="I692" s="55"/>
      <c r="J692" s="116" t="s">
        <v>1487</v>
      </c>
      <c r="K692" s="116" t="s">
        <v>9133</v>
      </c>
      <c r="L692" s="8"/>
      <c r="M692" s="55"/>
      <c r="N692" s="55"/>
      <c r="O692" s="55"/>
      <c r="P692" s="55"/>
      <c r="Q692" s="93"/>
      <c r="R692" s="8"/>
      <c r="S692" s="8"/>
      <c r="T692" s="8"/>
      <c r="U692" s="8"/>
      <c r="V692" s="8"/>
      <c r="W692" s="8"/>
      <c r="X692" s="8"/>
      <c r="Y692" s="56"/>
      <c r="Z692" s="56"/>
      <c r="AA692" s="56"/>
      <c r="AB692" s="56"/>
      <c r="AC692" s="56"/>
      <c r="AD692" s="56"/>
    </row>
    <row r="693" ht="26.25" customHeight="1">
      <c r="A693" s="40">
        <v>692.0</v>
      </c>
      <c r="B693" s="65" t="s">
        <v>9134</v>
      </c>
      <c r="C693" s="49" t="s">
        <v>9135</v>
      </c>
      <c r="D693" s="144">
        <v>8.5156693356E10</v>
      </c>
      <c r="E693" s="129"/>
      <c r="F693" s="40" t="s">
        <v>3099</v>
      </c>
      <c r="G693" s="49" t="s">
        <v>158</v>
      </c>
      <c r="H693" s="55"/>
      <c r="I693" s="55"/>
      <c r="J693" s="116" t="s">
        <v>9138</v>
      </c>
      <c r="K693" s="119"/>
      <c r="L693" s="8"/>
      <c r="M693" s="55"/>
      <c r="N693" s="55"/>
      <c r="O693" s="55"/>
      <c r="P693" s="55"/>
      <c r="Q693" s="93"/>
      <c r="R693" s="8"/>
      <c r="S693" s="8"/>
      <c r="T693" s="8"/>
      <c r="U693" s="8"/>
      <c r="V693" s="8"/>
      <c r="W693" s="8"/>
      <c r="X693" s="8"/>
      <c r="Y693" s="56"/>
      <c r="Z693" s="56"/>
      <c r="AA693" s="56"/>
      <c r="AB693" s="56"/>
      <c r="AC693" s="56"/>
      <c r="AD693" s="56"/>
    </row>
    <row r="694" ht="26.25" customHeight="1">
      <c r="A694" s="40">
        <v>693.0</v>
      </c>
      <c r="B694" s="65" t="s">
        <v>9145</v>
      </c>
      <c r="C694" s="49" t="s">
        <v>9146</v>
      </c>
      <c r="D694" s="144">
        <v>8.5780242034E10</v>
      </c>
      <c r="E694" s="129"/>
      <c r="F694" s="40" t="s">
        <v>3099</v>
      </c>
      <c r="G694" s="49" t="s">
        <v>9148</v>
      </c>
      <c r="H694" s="55"/>
      <c r="I694" s="55"/>
      <c r="J694" s="116" t="s">
        <v>5449</v>
      </c>
      <c r="K694" s="116" t="s">
        <v>9149</v>
      </c>
      <c r="L694" s="8"/>
      <c r="M694" s="55"/>
      <c r="N694" s="55"/>
      <c r="O694" s="55"/>
      <c r="P694" s="55"/>
      <c r="Q694" s="93"/>
      <c r="R694" s="8"/>
      <c r="S694" s="8"/>
      <c r="T694" s="8"/>
      <c r="U694" s="8"/>
      <c r="V694" s="8"/>
      <c r="W694" s="8"/>
      <c r="X694" s="8"/>
      <c r="Y694" s="56"/>
      <c r="Z694" s="56"/>
      <c r="AA694" s="56"/>
      <c r="AB694" s="56"/>
      <c r="AC694" s="56"/>
      <c r="AD694" s="56"/>
    </row>
    <row r="695" ht="26.25" customHeight="1">
      <c r="A695" s="40">
        <v>694.0</v>
      </c>
      <c r="B695" s="65" t="s">
        <v>9204</v>
      </c>
      <c r="C695" s="49" t="s">
        <v>9205</v>
      </c>
      <c r="D695" s="144">
        <v>8.2277711186E10</v>
      </c>
      <c r="E695" s="129"/>
      <c r="F695" s="40" t="s">
        <v>3099</v>
      </c>
      <c r="G695" s="49" t="s">
        <v>158</v>
      </c>
      <c r="H695" s="55"/>
      <c r="I695" s="55"/>
      <c r="J695" s="116" t="s">
        <v>158</v>
      </c>
      <c r="K695" s="116" t="s">
        <v>9207</v>
      </c>
      <c r="L695" s="8"/>
      <c r="M695" s="55"/>
      <c r="N695" s="55"/>
      <c r="O695" s="55"/>
      <c r="P695" s="55"/>
      <c r="Q695" s="93"/>
      <c r="R695" s="8"/>
      <c r="S695" s="8"/>
      <c r="T695" s="8"/>
      <c r="U695" s="8"/>
      <c r="V695" s="8"/>
      <c r="W695" s="8"/>
      <c r="X695" s="8"/>
      <c r="Y695" s="56"/>
      <c r="Z695" s="56"/>
      <c r="AA695" s="56"/>
      <c r="AB695" s="56"/>
      <c r="AC695" s="56"/>
      <c r="AD695" s="56"/>
    </row>
    <row r="696" ht="26.25" customHeight="1">
      <c r="A696" s="40">
        <v>695.0</v>
      </c>
      <c r="B696" s="49" t="s">
        <v>9234</v>
      </c>
      <c r="C696" s="49" t="s">
        <v>9235</v>
      </c>
      <c r="D696" s="144">
        <v>8.999780071E9</v>
      </c>
      <c r="E696" s="144">
        <v>8.990003736E9</v>
      </c>
      <c r="F696" s="40" t="s">
        <v>3099</v>
      </c>
      <c r="G696" s="49" t="s">
        <v>9239</v>
      </c>
      <c r="H696" s="49" t="s">
        <v>9240</v>
      </c>
      <c r="I696" s="49" t="s">
        <v>167</v>
      </c>
      <c r="J696" s="116" t="s">
        <v>9241</v>
      </c>
      <c r="K696" s="116" t="s">
        <v>9242</v>
      </c>
      <c r="L696" s="8"/>
      <c r="M696" s="65" t="s">
        <v>9243</v>
      </c>
      <c r="N696" s="55"/>
      <c r="O696" s="55"/>
      <c r="P696" s="55"/>
      <c r="Q696" s="93"/>
      <c r="R696" s="8"/>
      <c r="S696" s="8"/>
      <c r="T696" s="8"/>
      <c r="U696" s="8"/>
      <c r="V696" s="8"/>
      <c r="W696" s="8"/>
      <c r="X696" s="8"/>
      <c r="Y696" s="56"/>
      <c r="Z696" s="56"/>
      <c r="AA696" s="56"/>
      <c r="AB696" s="56"/>
      <c r="AC696" s="56"/>
      <c r="AD696" s="56"/>
    </row>
    <row r="697" ht="26.25" customHeight="1">
      <c r="A697" s="40">
        <v>696.0</v>
      </c>
      <c r="B697" s="49" t="s">
        <v>9275</v>
      </c>
      <c r="C697" s="49" t="s">
        <v>9276</v>
      </c>
      <c r="D697" s="144">
        <v>8.2258506686E10</v>
      </c>
      <c r="E697" s="144">
        <v>8.5368373096E10</v>
      </c>
      <c r="F697" s="40" t="s">
        <v>3099</v>
      </c>
      <c r="G697" s="49" t="s">
        <v>278</v>
      </c>
      <c r="H697" s="49" t="s">
        <v>258</v>
      </c>
      <c r="I697" s="49" t="s">
        <v>167</v>
      </c>
      <c r="J697" s="116" t="s">
        <v>9278</v>
      </c>
      <c r="K697" s="116" t="s">
        <v>9279</v>
      </c>
      <c r="L697" s="8"/>
      <c r="M697" s="65" t="s">
        <v>9280</v>
      </c>
      <c r="N697" s="55"/>
      <c r="O697" s="55"/>
      <c r="P697" s="55"/>
      <c r="Q697" s="93"/>
      <c r="R697" s="8"/>
      <c r="S697" s="8"/>
      <c r="T697" s="8"/>
      <c r="U697" s="8"/>
      <c r="V697" s="8"/>
      <c r="W697" s="8"/>
      <c r="X697" s="8"/>
      <c r="Y697" s="56"/>
      <c r="Z697" s="56"/>
      <c r="AA697" s="56"/>
      <c r="AB697" s="56"/>
      <c r="AC697" s="56"/>
      <c r="AD697" s="56"/>
    </row>
    <row r="698" ht="26.25" customHeight="1">
      <c r="A698" s="40">
        <v>697.0</v>
      </c>
      <c r="B698" s="49" t="s">
        <v>9290</v>
      </c>
      <c r="C698" s="49" t="s">
        <v>9291</v>
      </c>
      <c r="D698" s="144">
        <v>8.5857744805E10</v>
      </c>
      <c r="E698" s="144">
        <v>8.1805623458E10</v>
      </c>
      <c r="F698" s="40" t="s">
        <v>3099</v>
      </c>
      <c r="G698" s="49" t="s">
        <v>589</v>
      </c>
      <c r="H698" s="49" t="s">
        <v>9294</v>
      </c>
      <c r="I698" s="49" t="s">
        <v>1636</v>
      </c>
      <c r="J698" s="116" t="s">
        <v>9295</v>
      </c>
      <c r="K698" s="116" t="s">
        <v>9296</v>
      </c>
      <c r="L698" s="8"/>
      <c r="M698" s="65" t="s">
        <v>9298</v>
      </c>
      <c r="N698" s="55"/>
      <c r="O698" s="55"/>
      <c r="P698" s="55"/>
      <c r="Q698" s="93"/>
      <c r="R698" s="8"/>
      <c r="S698" s="8"/>
      <c r="T698" s="8"/>
      <c r="U698" s="8"/>
      <c r="V698" s="8"/>
      <c r="W698" s="8"/>
      <c r="X698" s="8"/>
      <c r="Y698" s="56"/>
      <c r="Z698" s="56"/>
      <c r="AA698" s="56"/>
      <c r="AB698" s="56"/>
      <c r="AC698" s="56"/>
      <c r="AD698" s="56"/>
    </row>
    <row r="699" ht="26.25" customHeight="1">
      <c r="A699" s="40">
        <v>698.0</v>
      </c>
      <c r="B699" s="49" t="s">
        <v>9342</v>
      </c>
      <c r="C699" s="49" t="s">
        <v>9343</v>
      </c>
      <c r="D699" s="144">
        <v>8.1326366608E10</v>
      </c>
      <c r="E699" s="144">
        <v>8.7732609454E10</v>
      </c>
      <c r="F699" s="40" t="s">
        <v>3099</v>
      </c>
      <c r="G699" s="49" t="s">
        <v>9345</v>
      </c>
      <c r="H699" s="49" t="s">
        <v>1244</v>
      </c>
      <c r="I699" s="49" t="s">
        <v>1636</v>
      </c>
      <c r="J699" s="116" t="s">
        <v>9346</v>
      </c>
      <c r="K699" s="116" t="s">
        <v>1244</v>
      </c>
      <c r="L699" s="8"/>
      <c r="M699" s="65" t="s">
        <v>9347</v>
      </c>
      <c r="N699" s="55"/>
      <c r="O699" s="55"/>
      <c r="P699" s="55"/>
      <c r="Q699" s="93"/>
      <c r="R699" s="8"/>
      <c r="S699" s="8"/>
      <c r="T699" s="8"/>
      <c r="U699" s="8"/>
      <c r="V699" s="8"/>
      <c r="W699" s="8"/>
      <c r="X699" s="8"/>
      <c r="Y699" s="56"/>
      <c r="Z699" s="56"/>
      <c r="AA699" s="56"/>
      <c r="AB699" s="56"/>
      <c r="AC699" s="56"/>
      <c r="AD699" s="56"/>
    </row>
    <row r="700" ht="26.25" customHeight="1">
      <c r="A700" s="40">
        <v>699.0</v>
      </c>
      <c r="B700" s="49" t="s">
        <v>9355</v>
      </c>
      <c r="C700" s="49" t="s">
        <v>9356</v>
      </c>
      <c r="D700" s="144">
        <v>8.9656692572E10</v>
      </c>
      <c r="E700" s="144">
        <v>8.11240231E8</v>
      </c>
      <c r="F700" s="40" t="s">
        <v>3099</v>
      </c>
      <c r="G700" s="49" t="s">
        <v>9359</v>
      </c>
      <c r="H700" s="49" t="s">
        <v>1825</v>
      </c>
      <c r="I700" s="49" t="s">
        <v>167</v>
      </c>
      <c r="J700" s="116" t="s">
        <v>9360</v>
      </c>
      <c r="K700" s="116" t="s">
        <v>126</v>
      </c>
      <c r="L700" s="8"/>
      <c r="M700" s="65" t="s">
        <v>9362</v>
      </c>
      <c r="N700" s="55"/>
      <c r="O700" s="55"/>
      <c r="P700" s="55"/>
      <c r="Q700" s="93"/>
      <c r="R700" s="8"/>
      <c r="S700" s="8"/>
      <c r="T700" s="8"/>
      <c r="U700" s="8"/>
      <c r="V700" s="8"/>
      <c r="W700" s="8"/>
      <c r="X700" s="8"/>
      <c r="Y700" s="56"/>
      <c r="Z700" s="56"/>
      <c r="AA700" s="56"/>
      <c r="AB700" s="56"/>
      <c r="AC700" s="56"/>
      <c r="AD700" s="56"/>
    </row>
    <row r="701" ht="26.25" customHeight="1">
      <c r="A701" s="40">
        <v>700.0</v>
      </c>
      <c r="B701" s="49" t="s">
        <v>9363</v>
      </c>
      <c r="C701" s="49" t="s">
        <v>9364</v>
      </c>
      <c r="D701" s="144">
        <v>8.1220342242E10</v>
      </c>
      <c r="E701" s="144">
        <v>8.13799547E10</v>
      </c>
      <c r="F701" s="40" t="s">
        <v>3099</v>
      </c>
      <c r="G701" s="49" t="s">
        <v>9369</v>
      </c>
      <c r="H701" s="49" t="s">
        <v>9370</v>
      </c>
      <c r="I701" s="49" t="s">
        <v>1636</v>
      </c>
      <c r="J701" s="116" t="s">
        <v>9371</v>
      </c>
      <c r="K701" s="116" t="s">
        <v>9372</v>
      </c>
      <c r="L701" s="8"/>
      <c r="M701" s="65" t="s">
        <v>9373</v>
      </c>
      <c r="N701" s="55"/>
      <c r="O701" s="55"/>
      <c r="P701" s="55"/>
      <c r="Q701" s="93"/>
      <c r="R701" s="8"/>
      <c r="S701" s="8"/>
      <c r="T701" s="8"/>
      <c r="U701" s="8"/>
      <c r="V701" s="8"/>
      <c r="W701" s="8"/>
      <c r="X701" s="8"/>
      <c r="Y701" s="56"/>
      <c r="Z701" s="56"/>
      <c r="AA701" s="56"/>
      <c r="AB701" s="56"/>
      <c r="AC701" s="56"/>
      <c r="AD701" s="56"/>
    </row>
    <row r="702" ht="26.25" customHeight="1">
      <c r="A702" s="40">
        <v>701.0</v>
      </c>
      <c r="B702" s="49" t="s">
        <v>9383</v>
      </c>
      <c r="C702" s="49" t="s">
        <v>9384</v>
      </c>
      <c r="D702" s="144">
        <v>8.229927766E10</v>
      </c>
      <c r="E702" s="144">
        <v>8.228510044E10</v>
      </c>
      <c r="F702" s="40" t="s">
        <v>3099</v>
      </c>
      <c r="G702" s="49" t="s">
        <v>9387</v>
      </c>
      <c r="H702" s="49" t="s">
        <v>279</v>
      </c>
      <c r="I702" s="49" t="s">
        <v>167</v>
      </c>
      <c r="J702" s="116" t="s">
        <v>9388</v>
      </c>
      <c r="K702" s="116" t="s">
        <v>14908</v>
      </c>
      <c r="L702" s="8"/>
      <c r="M702" s="65" t="s">
        <v>9391</v>
      </c>
      <c r="N702" s="55"/>
      <c r="O702" s="55"/>
      <c r="P702" s="55"/>
      <c r="Q702" s="93"/>
      <c r="R702" s="8"/>
      <c r="S702" s="8"/>
      <c r="T702" s="8"/>
      <c r="U702" s="8"/>
      <c r="V702" s="8"/>
      <c r="W702" s="8"/>
      <c r="X702" s="8"/>
      <c r="Y702" s="56"/>
      <c r="Z702" s="56"/>
      <c r="AA702" s="56"/>
      <c r="AB702" s="56"/>
      <c r="AC702" s="56"/>
      <c r="AD702" s="56"/>
    </row>
    <row r="703" ht="26.25" customHeight="1">
      <c r="A703" s="40">
        <v>702.0</v>
      </c>
      <c r="B703" s="49" t="s">
        <v>9399</v>
      </c>
      <c r="C703" s="49" t="s">
        <v>9400</v>
      </c>
      <c r="D703" s="144">
        <v>8.8210019564E10</v>
      </c>
      <c r="E703" s="144">
        <v>8.997226457E9</v>
      </c>
      <c r="F703" s="40" t="s">
        <v>3099</v>
      </c>
      <c r="G703" s="49" t="s">
        <v>9402</v>
      </c>
      <c r="H703" s="49" t="s">
        <v>1825</v>
      </c>
      <c r="I703" s="49" t="s">
        <v>1636</v>
      </c>
      <c r="J703" s="116" t="s">
        <v>9403</v>
      </c>
      <c r="K703" s="116" t="s">
        <v>9404</v>
      </c>
      <c r="L703" s="8"/>
      <c r="M703" s="65" t="s">
        <v>9405</v>
      </c>
      <c r="N703" s="55"/>
      <c r="O703" s="55"/>
      <c r="P703" s="55"/>
      <c r="Q703" s="93"/>
      <c r="R703" s="8"/>
      <c r="S703" s="8"/>
      <c r="T703" s="8"/>
      <c r="U703" s="8"/>
      <c r="V703" s="8"/>
      <c r="W703" s="8"/>
      <c r="X703" s="8"/>
      <c r="Y703" s="56"/>
      <c r="Z703" s="56"/>
      <c r="AA703" s="56"/>
      <c r="AB703" s="56"/>
      <c r="AC703" s="56"/>
      <c r="AD703" s="56"/>
    </row>
    <row r="704" ht="26.25" customHeight="1">
      <c r="A704" s="40">
        <v>703.0</v>
      </c>
      <c r="B704" s="49" t="s">
        <v>9415</v>
      </c>
      <c r="C704" s="49" t="s">
        <v>9416</v>
      </c>
      <c r="D704" s="144">
        <v>8.1221252297E10</v>
      </c>
      <c r="E704" s="144">
        <v>8.92277789E9</v>
      </c>
      <c r="F704" s="40" t="s">
        <v>3099</v>
      </c>
      <c r="G704" s="49" t="s">
        <v>2180</v>
      </c>
      <c r="H704" s="49" t="s">
        <v>2180</v>
      </c>
      <c r="I704" s="49" t="s">
        <v>167</v>
      </c>
      <c r="J704" s="116" t="s">
        <v>9419</v>
      </c>
      <c r="K704" s="116" t="s">
        <v>9420</v>
      </c>
      <c r="L704" s="8" t="s">
        <v>593</v>
      </c>
      <c r="M704" s="65" t="s">
        <v>9421</v>
      </c>
      <c r="N704" s="55"/>
      <c r="O704" s="55"/>
      <c r="P704" s="55"/>
      <c r="Q704" s="93"/>
      <c r="R704" s="148" t="s">
        <v>14909</v>
      </c>
      <c r="S704" s="8"/>
      <c r="T704" s="8"/>
      <c r="U704" s="8"/>
      <c r="V704" s="8"/>
      <c r="W704" s="8"/>
      <c r="X704" s="8"/>
      <c r="Y704" s="56"/>
      <c r="Z704" s="56"/>
      <c r="AA704" s="56"/>
      <c r="AB704" s="56"/>
      <c r="AC704" s="56"/>
      <c r="AD704" s="56"/>
    </row>
    <row r="705" ht="26.25" customHeight="1">
      <c r="A705" s="40">
        <v>704.0</v>
      </c>
      <c r="B705" s="49" t="s">
        <v>9422</v>
      </c>
      <c r="C705" s="49" t="s">
        <v>9423</v>
      </c>
      <c r="D705" s="144">
        <v>8.5711000839E10</v>
      </c>
      <c r="E705" s="144">
        <v>8.5230698896E10</v>
      </c>
      <c r="F705" s="40" t="s">
        <v>3099</v>
      </c>
      <c r="G705" s="49" t="s">
        <v>9427</v>
      </c>
      <c r="H705" s="49" t="s">
        <v>9428</v>
      </c>
      <c r="I705" s="49" t="s">
        <v>1636</v>
      </c>
      <c r="J705" s="116" t="s">
        <v>9429</v>
      </c>
      <c r="K705" s="116" t="s">
        <v>3386</v>
      </c>
      <c r="L705" s="8" t="s">
        <v>593</v>
      </c>
      <c r="M705" s="65" t="s">
        <v>9430</v>
      </c>
      <c r="N705" s="55"/>
      <c r="O705" s="55"/>
      <c r="P705" s="55"/>
      <c r="Q705" s="93"/>
      <c r="R705" s="148" t="s">
        <v>9280</v>
      </c>
      <c r="S705" s="8"/>
      <c r="T705" s="8"/>
      <c r="U705" s="8"/>
      <c r="V705" s="8"/>
      <c r="W705" s="8"/>
      <c r="X705" s="8"/>
      <c r="Y705" s="56"/>
      <c r="Z705" s="56"/>
      <c r="AA705" s="56"/>
      <c r="AB705" s="56"/>
      <c r="AC705" s="56"/>
      <c r="AD705" s="56"/>
    </row>
    <row r="706" ht="26.25" customHeight="1">
      <c r="A706" s="40">
        <v>705.0</v>
      </c>
      <c r="B706" s="49" t="s">
        <v>9431</v>
      </c>
      <c r="C706" s="49" t="s">
        <v>9432</v>
      </c>
      <c r="D706" s="144">
        <v>8.1519226181E10</v>
      </c>
      <c r="E706" s="144">
        <v>8.1519218563E10</v>
      </c>
      <c r="F706" s="40" t="s">
        <v>3099</v>
      </c>
      <c r="G706" s="49" t="s">
        <v>8885</v>
      </c>
      <c r="H706" s="49" t="s">
        <v>9369</v>
      </c>
      <c r="I706" s="49" t="s">
        <v>1636</v>
      </c>
      <c r="J706" s="116" t="s">
        <v>9435</v>
      </c>
      <c r="K706" s="116" t="s">
        <v>9436</v>
      </c>
      <c r="L706" s="8" t="s">
        <v>9297</v>
      </c>
      <c r="M706" s="65" t="s">
        <v>9437</v>
      </c>
      <c r="N706" s="55"/>
      <c r="O706" s="55"/>
      <c r="P706" s="55"/>
      <c r="Q706" s="93"/>
      <c r="R706" s="148" t="s">
        <v>9298</v>
      </c>
      <c r="S706" s="8"/>
      <c r="T706" s="8"/>
      <c r="U706" s="8"/>
      <c r="V706" s="8"/>
      <c r="W706" s="8"/>
      <c r="X706" s="8"/>
      <c r="Y706" s="56"/>
      <c r="Z706" s="56"/>
      <c r="AA706" s="56"/>
      <c r="AB706" s="56"/>
      <c r="AC706" s="56"/>
      <c r="AD706" s="56"/>
    </row>
    <row r="707" ht="26.25" customHeight="1">
      <c r="A707" s="40">
        <v>706.0</v>
      </c>
      <c r="B707" s="49" t="s">
        <v>9454</v>
      </c>
      <c r="C707" s="49" t="s">
        <v>9455</v>
      </c>
      <c r="D707" s="144">
        <v>8.1316050011E10</v>
      </c>
      <c r="E707" s="144">
        <v>8.5546002998E10</v>
      </c>
      <c r="F707" s="40" t="s">
        <v>3099</v>
      </c>
      <c r="G707" s="49" t="s">
        <v>9457</v>
      </c>
      <c r="H707" s="49" t="s">
        <v>9458</v>
      </c>
      <c r="I707" s="49" t="s">
        <v>167</v>
      </c>
      <c r="J707" s="116" t="s">
        <v>9459</v>
      </c>
      <c r="K707" s="116" t="s">
        <v>9460</v>
      </c>
      <c r="L707" s="8" t="s">
        <v>114</v>
      </c>
      <c r="M707" s="65" t="s">
        <v>9461</v>
      </c>
      <c r="N707" s="55"/>
      <c r="O707" s="55"/>
      <c r="P707" s="55"/>
      <c r="Q707" s="93"/>
      <c r="R707" s="148" t="s">
        <v>9347</v>
      </c>
      <c r="S707" s="8"/>
      <c r="T707" s="8"/>
      <c r="U707" s="8"/>
      <c r="V707" s="8"/>
      <c r="W707" s="8"/>
      <c r="X707" s="8"/>
      <c r="Y707" s="56"/>
      <c r="Z707" s="56"/>
      <c r="AA707" s="56"/>
      <c r="AB707" s="56"/>
      <c r="AC707" s="56"/>
      <c r="AD707" s="56"/>
    </row>
    <row r="708" ht="26.25" customHeight="1">
      <c r="A708" s="40">
        <v>707.0</v>
      </c>
      <c r="B708" s="49" t="s">
        <v>9462</v>
      </c>
      <c r="C708" s="49" t="s">
        <v>9463</v>
      </c>
      <c r="D708" s="144">
        <v>8.1272974468E10</v>
      </c>
      <c r="E708" s="144">
        <v>6.28528E12</v>
      </c>
      <c r="F708" s="40" t="s">
        <v>3099</v>
      </c>
      <c r="G708" s="49" t="s">
        <v>9465</v>
      </c>
      <c r="H708" s="49" t="s">
        <v>589</v>
      </c>
      <c r="I708" s="49" t="s">
        <v>167</v>
      </c>
      <c r="J708" s="116" t="s">
        <v>9466</v>
      </c>
      <c r="K708" s="116" t="s">
        <v>9467</v>
      </c>
      <c r="L708" s="8" t="s">
        <v>9361</v>
      </c>
      <c r="M708" s="65" t="s">
        <v>9468</v>
      </c>
      <c r="N708" s="55"/>
      <c r="O708" s="55"/>
      <c r="P708" s="55"/>
      <c r="Q708" s="93"/>
      <c r="R708" s="148" t="s">
        <v>14910</v>
      </c>
      <c r="S708" s="8"/>
      <c r="T708" s="8"/>
      <c r="U708" s="8"/>
      <c r="V708" s="8"/>
      <c r="W708" s="8"/>
      <c r="X708" s="8"/>
      <c r="Y708" s="56"/>
      <c r="Z708" s="56"/>
      <c r="AA708" s="56"/>
      <c r="AB708" s="56"/>
      <c r="AC708" s="56"/>
      <c r="AD708" s="56"/>
    </row>
    <row r="709" ht="26.25" customHeight="1">
      <c r="A709" s="40">
        <v>708.0</v>
      </c>
      <c r="B709" s="49" t="s">
        <v>9819</v>
      </c>
      <c r="C709" s="49" t="s">
        <v>9820</v>
      </c>
      <c r="D709" s="53">
        <v>8.95634E11</v>
      </c>
      <c r="E709" s="53">
        <v>8.213191861E10</v>
      </c>
      <c r="F709" s="40" t="s">
        <v>3099</v>
      </c>
      <c r="G709" s="49" t="s">
        <v>158</v>
      </c>
      <c r="H709" s="49" t="s">
        <v>9823</v>
      </c>
      <c r="I709" s="49" t="s">
        <v>1636</v>
      </c>
      <c r="J709" s="116" t="s">
        <v>9824</v>
      </c>
      <c r="K709" s="116" t="s">
        <v>14911</v>
      </c>
      <c r="L709" s="8" t="s">
        <v>263</v>
      </c>
      <c r="M709" s="49" t="s">
        <v>9826</v>
      </c>
      <c r="N709" s="49"/>
      <c r="O709" s="49"/>
      <c r="P709" s="49"/>
      <c r="Q709" s="93"/>
      <c r="R709" s="148" t="s">
        <v>9373</v>
      </c>
      <c r="S709" s="8"/>
      <c r="T709" s="8"/>
      <c r="U709" s="8"/>
      <c r="V709" s="8"/>
      <c r="W709" s="8"/>
      <c r="X709" s="8"/>
      <c r="Y709" s="56"/>
      <c r="Z709" s="56"/>
      <c r="AA709" s="56"/>
      <c r="AB709" s="56"/>
      <c r="AC709" s="56"/>
      <c r="AD709" s="56"/>
    </row>
    <row r="710" ht="26.25" customHeight="1">
      <c r="A710" s="40">
        <v>709.0</v>
      </c>
      <c r="B710" s="49" t="s">
        <v>9477</v>
      </c>
      <c r="C710" s="49" t="s">
        <v>9478</v>
      </c>
      <c r="D710" s="144">
        <v>8.952351939E10</v>
      </c>
      <c r="E710" s="144">
        <v>8.9523519398E10</v>
      </c>
      <c r="F710" s="40" t="s">
        <v>3099</v>
      </c>
      <c r="G710" s="49" t="s">
        <v>9481</v>
      </c>
      <c r="H710" s="49" t="s">
        <v>9482</v>
      </c>
      <c r="I710" s="49" t="s">
        <v>1636</v>
      </c>
      <c r="J710" s="116" t="s">
        <v>9483</v>
      </c>
      <c r="K710" s="116" t="s">
        <v>9484</v>
      </c>
      <c r="L710" s="8" t="s">
        <v>9390</v>
      </c>
      <c r="M710" s="65" t="s">
        <v>9485</v>
      </c>
      <c r="N710" s="55"/>
      <c r="O710" s="55"/>
      <c r="P710" s="55"/>
      <c r="Q710" s="93"/>
      <c r="R710" s="148" t="s">
        <v>9391</v>
      </c>
      <c r="S710" s="8"/>
      <c r="T710" s="8"/>
      <c r="U710" s="8"/>
      <c r="V710" s="8"/>
      <c r="W710" s="8"/>
      <c r="X710" s="8"/>
      <c r="Y710" s="56"/>
      <c r="Z710" s="56"/>
      <c r="AA710" s="56"/>
      <c r="AB710" s="56"/>
      <c r="AC710" s="56"/>
      <c r="AD710" s="56"/>
    </row>
    <row r="711" ht="26.25" customHeight="1">
      <c r="A711" s="40">
        <v>710.0</v>
      </c>
      <c r="B711" s="49" t="s">
        <v>9486</v>
      </c>
      <c r="C711" s="49" t="s">
        <v>9487</v>
      </c>
      <c r="D711" s="144">
        <v>8.2124164324E10</v>
      </c>
      <c r="E711" s="144">
        <v>8.1381815779E10</v>
      </c>
      <c r="F711" s="40" t="s">
        <v>3099</v>
      </c>
      <c r="G711" s="49" t="s">
        <v>278</v>
      </c>
      <c r="H711" s="49" t="s">
        <v>9491</v>
      </c>
      <c r="I711" s="49" t="s">
        <v>1636</v>
      </c>
      <c r="J711" s="116" t="s">
        <v>9492</v>
      </c>
      <c r="K711" s="116" t="s">
        <v>14912</v>
      </c>
      <c r="L711" s="8" t="s">
        <v>593</v>
      </c>
      <c r="M711" s="65" t="s">
        <v>9494</v>
      </c>
      <c r="N711" s="55"/>
      <c r="O711" s="55"/>
      <c r="P711" s="55"/>
      <c r="Q711" s="93"/>
      <c r="R711" s="148" t="s">
        <v>9405</v>
      </c>
      <c r="S711" s="8"/>
      <c r="T711" s="8"/>
      <c r="U711" s="8"/>
      <c r="V711" s="8"/>
      <c r="W711" s="8"/>
      <c r="X711" s="8"/>
      <c r="Y711" s="56"/>
      <c r="Z711" s="56"/>
      <c r="AA711" s="56"/>
      <c r="AB711" s="56"/>
      <c r="AC711" s="56"/>
      <c r="AD711" s="56"/>
    </row>
    <row r="712" ht="26.25" customHeight="1">
      <c r="A712" s="40">
        <v>711.0</v>
      </c>
      <c r="B712" s="49" t="s">
        <v>9504</v>
      </c>
      <c r="C712" s="49" t="s">
        <v>9505</v>
      </c>
      <c r="D712" s="144">
        <v>8.2219456322E10</v>
      </c>
      <c r="E712" s="144">
        <v>8.2317389097E10</v>
      </c>
      <c r="F712" s="40" t="s">
        <v>3099</v>
      </c>
      <c r="G712" s="49" t="s">
        <v>9508</v>
      </c>
      <c r="H712" s="49" t="s">
        <v>1244</v>
      </c>
      <c r="I712" s="49" t="s">
        <v>167</v>
      </c>
      <c r="J712" s="116" t="s">
        <v>9509</v>
      </c>
      <c r="K712" s="116" t="s">
        <v>9510</v>
      </c>
      <c r="L712" s="8" t="s">
        <v>593</v>
      </c>
      <c r="M712" s="49" t="s">
        <v>9511</v>
      </c>
      <c r="N712" s="55"/>
      <c r="O712" s="55"/>
      <c r="P712" s="55"/>
      <c r="Q712" s="93"/>
      <c r="R712" s="148" t="s">
        <v>9421</v>
      </c>
      <c r="S712" s="8"/>
      <c r="T712" s="8"/>
      <c r="U712" s="8"/>
      <c r="V712" s="8"/>
      <c r="W712" s="8"/>
      <c r="X712" s="8"/>
      <c r="Y712" s="56"/>
      <c r="Z712" s="56"/>
      <c r="AA712" s="56"/>
      <c r="AB712" s="56"/>
      <c r="AC712" s="56"/>
      <c r="AD712" s="56"/>
    </row>
    <row r="713" ht="26.25" customHeight="1">
      <c r="A713" s="40">
        <v>712.0</v>
      </c>
      <c r="B713" s="49" t="s">
        <v>9520</v>
      </c>
      <c r="C713" s="49" t="s">
        <v>9521</v>
      </c>
      <c r="D713" s="144">
        <v>8.5766944423E10</v>
      </c>
      <c r="E713" s="144">
        <v>8.5789995024E10</v>
      </c>
      <c r="F713" s="40" t="s">
        <v>3099</v>
      </c>
      <c r="G713" s="49" t="s">
        <v>9525</v>
      </c>
      <c r="H713" s="49" t="s">
        <v>9526</v>
      </c>
      <c r="I713" s="49" t="s">
        <v>167</v>
      </c>
      <c r="J713" s="116" t="s">
        <v>9527</v>
      </c>
      <c r="K713" s="116" t="s">
        <v>1244</v>
      </c>
      <c r="L713" s="8" t="s">
        <v>159</v>
      </c>
      <c r="M713" s="49" t="s">
        <v>9528</v>
      </c>
      <c r="N713" s="55"/>
      <c r="O713" s="55"/>
      <c r="P713" s="55"/>
      <c r="Q713" s="93"/>
      <c r="R713" s="148" t="s">
        <v>9430</v>
      </c>
      <c r="S713" s="8"/>
      <c r="T713" s="8"/>
      <c r="U713" s="8"/>
      <c r="V713" s="8"/>
      <c r="W713" s="8"/>
      <c r="X713" s="8"/>
      <c r="Y713" s="56"/>
      <c r="Z713" s="56"/>
      <c r="AA713" s="56"/>
      <c r="AB713" s="56"/>
      <c r="AC713" s="56"/>
      <c r="AD713" s="56"/>
    </row>
    <row r="714" ht="26.25" customHeight="1">
      <c r="A714" s="40">
        <v>713.0</v>
      </c>
      <c r="B714" s="49" t="s">
        <v>9536</v>
      </c>
      <c r="C714" s="49" t="s">
        <v>9537</v>
      </c>
      <c r="D714" s="144">
        <v>8.963825677E10</v>
      </c>
      <c r="E714" s="144">
        <v>8.5718082367E10</v>
      </c>
      <c r="F714" s="40" t="s">
        <v>3099</v>
      </c>
      <c r="G714" s="49" t="s">
        <v>202</v>
      </c>
      <c r="H714" s="49" t="s">
        <v>9541</v>
      </c>
      <c r="I714" s="49" t="s">
        <v>167</v>
      </c>
      <c r="J714" s="116" t="s">
        <v>9542</v>
      </c>
      <c r="K714" s="116" t="s">
        <v>9543</v>
      </c>
      <c r="L714" s="8" t="s">
        <v>159</v>
      </c>
      <c r="M714" s="49" t="s">
        <v>9544</v>
      </c>
      <c r="N714" s="55"/>
      <c r="O714" s="55"/>
      <c r="P714" s="55"/>
      <c r="Q714" s="93"/>
      <c r="R714" s="148" t="s">
        <v>9437</v>
      </c>
      <c r="S714" s="8"/>
      <c r="T714" s="8"/>
      <c r="U714" s="8"/>
      <c r="V714" s="8"/>
      <c r="W714" s="8"/>
      <c r="X714" s="8"/>
      <c r="Y714" s="56"/>
      <c r="Z714" s="56"/>
      <c r="AA714" s="56"/>
      <c r="AB714" s="56"/>
      <c r="AC714" s="56"/>
      <c r="AD714" s="56"/>
    </row>
    <row r="715" ht="26.25" customHeight="1">
      <c r="A715" s="40">
        <v>714.0</v>
      </c>
      <c r="B715" s="49" t="s">
        <v>9572</v>
      </c>
      <c r="C715" s="49" t="s">
        <v>9573</v>
      </c>
      <c r="D715" s="144">
        <v>8.2116583209E10</v>
      </c>
      <c r="E715" s="144">
        <v>8.5270851283E10</v>
      </c>
      <c r="F715" s="40" t="s">
        <v>3099</v>
      </c>
      <c r="G715" s="49" t="s">
        <v>9575</v>
      </c>
      <c r="H715" s="49" t="s">
        <v>9576</v>
      </c>
      <c r="I715" s="49" t="s">
        <v>167</v>
      </c>
      <c r="J715" s="116" t="s">
        <v>9577</v>
      </c>
      <c r="K715" s="116" t="s">
        <v>9578</v>
      </c>
      <c r="L715" s="8" t="s">
        <v>593</v>
      </c>
      <c r="M715" s="49" t="s">
        <v>9580</v>
      </c>
      <c r="N715" s="55"/>
      <c r="O715" s="55"/>
      <c r="P715" s="55"/>
      <c r="Q715" s="93"/>
      <c r="R715" s="148" t="s">
        <v>9461</v>
      </c>
      <c r="S715" s="8"/>
      <c r="T715" s="8"/>
      <c r="U715" s="8"/>
      <c r="V715" s="8"/>
      <c r="W715" s="8"/>
      <c r="X715" s="8"/>
      <c r="Y715" s="56"/>
      <c r="Z715" s="56"/>
      <c r="AA715" s="56"/>
      <c r="AB715" s="56"/>
      <c r="AC715" s="56"/>
      <c r="AD715" s="56"/>
    </row>
    <row r="716" ht="26.25" customHeight="1">
      <c r="A716" s="40">
        <v>715.0</v>
      </c>
      <c r="B716" s="49" t="s">
        <v>9581</v>
      </c>
      <c r="C716" s="49" t="s">
        <v>9582</v>
      </c>
      <c r="D716" s="144">
        <v>8.522978539E10</v>
      </c>
      <c r="E716" s="144">
        <v>6.28231E12</v>
      </c>
      <c r="F716" s="40" t="s">
        <v>14913</v>
      </c>
      <c r="G716" s="49" t="s">
        <v>9587</v>
      </c>
      <c r="H716" s="49" t="s">
        <v>9588</v>
      </c>
      <c r="I716" s="49" t="s">
        <v>167</v>
      </c>
      <c r="J716" s="116" t="s">
        <v>9589</v>
      </c>
      <c r="K716" s="116" t="s">
        <v>9590</v>
      </c>
      <c r="L716" s="8" t="s">
        <v>114</v>
      </c>
      <c r="M716" s="49" t="s">
        <v>9582</v>
      </c>
      <c r="N716" s="55"/>
      <c r="O716" s="55"/>
      <c r="P716" s="55"/>
      <c r="Q716" s="93"/>
      <c r="R716" s="148" t="s">
        <v>9468</v>
      </c>
      <c r="S716" s="8"/>
      <c r="T716" s="8"/>
      <c r="U716" s="8"/>
      <c r="V716" s="8"/>
      <c r="W716" s="8"/>
      <c r="X716" s="8"/>
      <c r="Y716" s="56"/>
      <c r="Z716" s="56"/>
      <c r="AA716" s="56"/>
      <c r="AB716" s="56"/>
      <c r="AC716" s="56"/>
      <c r="AD716" s="56"/>
    </row>
    <row r="717" ht="26.25" customHeight="1">
      <c r="A717" s="40">
        <v>716.0</v>
      </c>
      <c r="B717" s="49" t="s">
        <v>9591</v>
      </c>
      <c r="C717" s="49" t="s">
        <v>9592</v>
      </c>
      <c r="D717" s="144">
        <v>8.9527339569E10</v>
      </c>
      <c r="E717" s="144">
        <v>8.1310628785E10</v>
      </c>
      <c r="F717" s="40" t="s">
        <v>3099</v>
      </c>
      <c r="G717" s="49" t="s">
        <v>9594</v>
      </c>
      <c r="H717" s="49" t="s">
        <v>9595</v>
      </c>
      <c r="I717" s="49" t="s">
        <v>167</v>
      </c>
      <c r="J717" s="116" t="s">
        <v>9596</v>
      </c>
      <c r="K717" s="116" t="s">
        <v>9597</v>
      </c>
      <c r="L717" s="8" t="s">
        <v>593</v>
      </c>
      <c r="M717" s="49" t="s">
        <v>9598</v>
      </c>
      <c r="N717" s="55"/>
      <c r="O717" s="55"/>
      <c r="P717" s="55"/>
      <c r="Q717" s="93"/>
      <c r="R717" s="148" t="s">
        <v>9476</v>
      </c>
      <c r="S717" s="8"/>
      <c r="T717" s="8"/>
      <c r="U717" s="8"/>
      <c r="V717" s="8"/>
      <c r="W717" s="8"/>
      <c r="X717" s="8"/>
      <c r="Y717" s="56"/>
      <c r="Z717" s="56"/>
      <c r="AA717" s="56"/>
      <c r="AB717" s="56"/>
      <c r="AC717" s="56"/>
      <c r="AD717" s="56"/>
    </row>
    <row r="718" ht="26.25" customHeight="1">
      <c r="A718" s="40">
        <v>717.0</v>
      </c>
      <c r="B718" s="49" t="s">
        <v>9599</v>
      </c>
      <c r="C718" s="49" t="s">
        <v>9600</v>
      </c>
      <c r="D718" s="144">
        <v>8.3160161352E10</v>
      </c>
      <c r="E718" s="144">
        <v>8.3160161352E10</v>
      </c>
      <c r="F718" s="40" t="s">
        <v>3099</v>
      </c>
      <c r="G718" s="49" t="s">
        <v>9603</v>
      </c>
      <c r="H718" s="49" t="s">
        <v>1244</v>
      </c>
      <c r="I718" s="49" t="s">
        <v>167</v>
      </c>
      <c r="J718" s="116" t="s">
        <v>9604</v>
      </c>
      <c r="K718" s="116" t="s">
        <v>9605</v>
      </c>
      <c r="L718" s="8" t="s">
        <v>159</v>
      </c>
      <c r="M718" s="49" t="s">
        <v>9600</v>
      </c>
      <c r="N718" s="55"/>
      <c r="O718" s="55"/>
      <c r="P718" s="55"/>
      <c r="Q718" s="93"/>
      <c r="R718" s="148" t="s">
        <v>9485</v>
      </c>
      <c r="S718" s="8"/>
      <c r="T718" s="8"/>
      <c r="U718" s="8"/>
      <c r="V718" s="8"/>
      <c r="W718" s="8"/>
      <c r="X718" s="8"/>
      <c r="Y718" s="56"/>
      <c r="Z718" s="56"/>
      <c r="AA718" s="56"/>
      <c r="AB718" s="56"/>
      <c r="AC718" s="56"/>
      <c r="AD718" s="56"/>
    </row>
    <row r="719" ht="26.25" customHeight="1">
      <c r="A719" s="40">
        <v>718.0</v>
      </c>
      <c r="B719" s="49" t="s">
        <v>9606</v>
      </c>
      <c r="C719" s="49" t="s">
        <v>9607</v>
      </c>
      <c r="D719" s="144">
        <v>6.28564E11</v>
      </c>
      <c r="E719" s="144">
        <v>8.7701595011E10</v>
      </c>
      <c r="F719" s="40" t="s">
        <v>3099</v>
      </c>
      <c r="G719" s="49" t="s">
        <v>9610</v>
      </c>
      <c r="H719" s="49" t="s">
        <v>1244</v>
      </c>
      <c r="I719" s="49" t="s">
        <v>167</v>
      </c>
      <c r="J719" s="116" t="s">
        <v>9611</v>
      </c>
      <c r="K719" s="116" t="s">
        <v>14914</v>
      </c>
      <c r="L719" s="8" t="s">
        <v>159</v>
      </c>
      <c r="M719" s="49" t="s">
        <v>9613</v>
      </c>
      <c r="N719" s="55"/>
      <c r="O719" s="55"/>
      <c r="P719" s="55"/>
      <c r="Q719" s="93"/>
      <c r="R719" s="148" t="s">
        <v>9494</v>
      </c>
      <c r="S719" s="8"/>
      <c r="T719" s="8"/>
      <c r="U719" s="8"/>
      <c r="V719" s="8"/>
      <c r="W719" s="8"/>
      <c r="X719" s="8"/>
      <c r="Y719" s="56"/>
      <c r="Z719" s="56"/>
      <c r="AA719" s="56"/>
      <c r="AB719" s="56"/>
      <c r="AC719" s="56"/>
      <c r="AD719" s="56"/>
    </row>
    <row r="720" ht="26.25" customHeight="1">
      <c r="A720" s="40">
        <v>719.0</v>
      </c>
      <c r="B720" s="49" t="s">
        <v>8964</v>
      </c>
      <c r="C720" s="49" t="s">
        <v>9636</v>
      </c>
      <c r="D720" s="144">
        <v>8.2249363327E10</v>
      </c>
      <c r="E720" s="144">
        <v>8.2311941065E10</v>
      </c>
      <c r="F720" s="40" t="s">
        <v>3099</v>
      </c>
      <c r="G720" s="49" t="s">
        <v>9639</v>
      </c>
      <c r="H720" s="49" t="s">
        <v>9640</v>
      </c>
      <c r="I720" s="49" t="s">
        <v>167</v>
      </c>
      <c r="J720" s="116" t="s">
        <v>9641</v>
      </c>
      <c r="K720" s="116" t="s">
        <v>9642</v>
      </c>
      <c r="L720" s="8" t="s">
        <v>114</v>
      </c>
      <c r="M720" s="49" t="s">
        <v>389</v>
      </c>
      <c r="N720" s="55"/>
      <c r="O720" s="55"/>
      <c r="P720" s="55"/>
      <c r="Q720" s="93"/>
      <c r="R720" s="8" t="s">
        <v>9511</v>
      </c>
      <c r="S720" s="8"/>
      <c r="T720" s="8"/>
      <c r="U720" s="8"/>
      <c r="V720" s="8"/>
      <c r="W720" s="8"/>
      <c r="X720" s="8"/>
      <c r="Y720" s="56"/>
      <c r="Z720" s="56"/>
      <c r="AA720" s="56"/>
      <c r="AB720" s="56"/>
      <c r="AC720" s="56"/>
      <c r="AD720" s="56"/>
    </row>
    <row r="721" ht="26.25" customHeight="1">
      <c r="A721" s="40">
        <v>720.0</v>
      </c>
      <c r="B721" s="49" t="s">
        <v>11392</v>
      </c>
      <c r="C721" s="49" t="s">
        <v>11393</v>
      </c>
      <c r="D721" s="53">
        <v>8.9619733698E10</v>
      </c>
      <c r="E721" s="53">
        <v>6.28522E12</v>
      </c>
      <c r="F721" s="40" t="s">
        <v>3099</v>
      </c>
      <c r="G721" s="49" t="s">
        <v>10434</v>
      </c>
      <c r="H721" s="49" t="s">
        <v>308</v>
      </c>
      <c r="I721" s="49" t="s">
        <v>167</v>
      </c>
      <c r="J721" s="116" t="s">
        <v>11395</v>
      </c>
      <c r="K721" s="116" t="s">
        <v>14915</v>
      </c>
      <c r="L721" s="8" t="s">
        <v>159</v>
      </c>
      <c r="M721" s="49" t="s">
        <v>11397</v>
      </c>
      <c r="N721" s="49"/>
      <c r="O721" s="49"/>
      <c r="P721" s="49"/>
      <c r="Q721" s="93"/>
      <c r="R721" s="8" t="s">
        <v>9528</v>
      </c>
      <c r="S721" s="8"/>
      <c r="T721" s="8"/>
      <c r="U721" s="8"/>
      <c r="V721" s="8"/>
      <c r="W721" s="8"/>
      <c r="X721" s="8"/>
      <c r="Y721" s="56"/>
      <c r="Z721" s="56"/>
      <c r="AA721" s="56"/>
      <c r="AB721" s="56"/>
      <c r="AC721" s="56"/>
      <c r="AD721" s="56"/>
    </row>
    <row r="722" ht="26.25" customHeight="1">
      <c r="A722" s="40">
        <v>721.0</v>
      </c>
      <c r="B722" s="49" t="s">
        <v>9670</v>
      </c>
      <c r="C722" s="49" t="s">
        <v>9671</v>
      </c>
      <c r="D722" s="144">
        <v>8.3808348782E10</v>
      </c>
      <c r="E722" s="144">
        <v>8.3807117791E10</v>
      </c>
      <c r="F722" s="40" t="s">
        <v>14916</v>
      </c>
      <c r="G722" s="49" t="s">
        <v>9675</v>
      </c>
      <c r="H722" s="49" t="s">
        <v>9676</v>
      </c>
      <c r="I722" s="49" t="s">
        <v>167</v>
      </c>
      <c r="J722" s="116" t="s">
        <v>9677</v>
      </c>
      <c r="K722" s="116" t="s">
        <v>9678</v>
      </c>
      <c r="L722" s="8" t="s">
        <v>159</v>
      </c>
      <c r="M722" s="49" t="s">
        <v>9679</v>
      </c>
      <c r="N722" s="55"/>
      <c r="O722" s="55"/>
      <c r="P722" s="55"/>
      <c r="Q722" s="93"/>
      <c r="R722" s="8" t="s">
        <v>9544</v>
      </c>
      <c r="S722" s="8"/>
      <c r="T722" s="8"/>
      <c r="U722" s="8"/>
      <c r="V722" s="8"/>
      <c r="W722" s="8"/>
      <c r="X722" s="8"/>
      <c r="Y722" s="56"/>
      <c r="Z722" s="56"/>
      <c r="AA722" s="56"/>
      <c r="AB722" s="56"/>
      <c r="AC722" s="56"/>
      <c r="AD722" s="56"/>
    </row>
    <row r="723" ht="26.25" customHeight="1">
      <c r="A723" s="40">
        <v>722.0</v>
      </c>
      <c r="B723" s="49" t="s">
        <v>8989</v>
      </c>
      <c r="C723" s="49" t="s">
        <v>8990</v>
      </c>
      <c r="D723" s="144">
        <v>8.1265408114E10</v>
      </c>
      <c r="E723" s="144">
        <v>8.1396243917E10</v>
      </c>
      <c r="F723" s="40" t="s">
        <v>3099</v>
      </c>
      <c r="G723" s="49" t="s">
        <v>158</v>
      </c>
      <c r="H723" s="49" t="s">
        <v>9693</v>
      </c>
      <c r="I723" s="49" t="s">
        <v>167</v>
      </c>
      <c r="J723" s="116" t="s">
        <v>9694</v>
      </c>
      <c r="K723" s="116" t="s">
        <v>9695</v>
      </c>
      <c r="L723" s="8" t="s">
        <v>9579</v>
      </c>
      <c r="M723" s="49" t="s">
        <v>9696</v>
      </c>
      <c r="N723" s="55"/>
      <c r="O723" s="55"/>
      <c r="P723" s="55"/>
      <c r="Q723" s="93"/>
      <c r="R723" s="8" t="s">
        <v>9580</v>
      </c>
      <c r="S723" s="8"/>
      <c r="T723" s="8"/>
      <c r="U723" s="8"/>
      <c r="V723" s="8"/>
      <c r="W723" s="8"/>
      <c r="X723" s="8"/>
      <c r="Y723" s="56"/>
      <c r="Z723" s="56"/>
      <c r="AA723" s="56"/>
      <c r="AB723" s="56"/>
      <c r="AC723" s="56"/>
      <c r="AD723" s="56"/>
    </row>
    <row r="724" ht="26.25" customHeight="1">
      <c r="A724" s="40">
        <v>723.0</v>
      </c>
      <c r="B724" s="49" t="s">
        <v>9128</v>
      </c>
      <c r="C724" s="49" t="s">
        <v>9712</v>
      </c>
      <c r="D724" s="144">
        <v>8.7884294059E10</v>
      </c>
      <c r="E724" s="144">
        <v>8.1584286683E10</v>
      </c>
      <c r="F724" s="40" t="s">
        <v>3099</v>
      </c>
      <c r="G724" s="49" t="s">
        <v>9714</v>
      </c>
      <c r="H724" s="49" t="s">
        <v>9715</v>
      </c>
      <c r="I724" s="49" t="s">
        <v>1636</v>
      </c>
      <c r="J724" s="116" t="s">
        <v>9716</v>
      </c>
      <c r="K724" s="116" t="s">
        <v>9717</v>
      </c>
      <c r="L724" s="8" t="s">
        <v>114</v>
      </c>
      <c r="M724" s="49" t="s">
        <v>9718</v>
      </c>
      <c r="N724" s="55"/>
      <c r="O724" s="55"/>
      <c r="P724" s="55"/>
      <c r="Q724" s="93"/>
      <c r="R724" s="8" t="s">
        <v>9582</v>
      </c>
      <c r="S724" s="8"/>
      <c r="T724" s="8"/>
      <c r="U724" s="8"/>
      <c r="V724" s="8"/>
      <c r="W724" s="8"/>
      <c r="X724" s="8"/>
      <c r="Y724" s="56"/>
      <c r="Z724" s="56"/>
      <c r="AA724" s="56"/>
      <c r="AB724" s="56"/>
      <c r="AC724" s="56"/>
      <c r="AD724" s="56"/>
    </row>
    <row r="725" ht="26.25" customHeight="1">
      <c r="A725" s="40">
        <v>724.0</v>
      </c>
      <c r="B725" s="49" t="s">
        <v>9751</v>
      </c>
      <c r="C725" s="49" t="s">
        <v>9752</v>
      </c>
      <c r="D725" s="144">
        <v>8.568192812E9</v>
      </c>
      <c r="E725" s="144">
        <v>8.95617E11</v>
      </c>
      <c r="F725" s="40" t="s">
        <v>3099</v>
      </c>
      <c r="G725" s="49" t="s">
        <v>158</v>
      </c>
      <c r="H725" s="49" t="s">
        <v>9755</v>
      </c>
      <c r="I725" s="49" t="s">
        <v>1636</v>
      </c>
      <c r="J725" s="116" t="s">
        <v>9756</v>
      </c>
      <c r="K725" s="116" t="s">
        <v>9757</v>
      </c>
      <c r="L725" s="8" t="s">
        <v>593</v>
      </c>
      <c r="M725" s="49" t="s">
        <v>9758</v>
      </c>
      <c r="N725" s="55"/>
      <c r="O725" s="55"/>
      <c r="P725" s="55"/>
      <c r="Q725" s="93"/>
      <c r="R725" s="8" t="s">
        <v>9598</v>
      </c>
      <c r="S725" s="8"/>
      <c r="T725" s="8"/>
      <c r="U725" s="8"/>
      <c r="V725" s="8"/>
      <c r="W725" s="8"/>
      <c r="X725" s="8"/>
      <c r="Y725" s="56"/>
      <c r="Z725" s="56"/>
      <c r="AA725" s="56"/>
      <c r="AB725" s="56"/>
      <c r="AC725" s="56"/>
      <c r="AD725" s="56"/>
    </row>
    <row r="726" ht="26.25" customHeight="1">
      <c r="A726" s="40">
        <v>725.0</v>
      </c>
      <c r="B726" s="49" t="s">
        <v>9759</v>
      </c>
      <c r="C726" s="49" t="s">
        <v>9760</v>
      </c>
      <c r="D726" s="144">
        <v>8.1285951071E10</v>
      </c>
      <c r="E726" s="144">
        <v>8.1385534371E10</v>
      </c>
      <c r="F726" s="40" t="s">
        <v>3099</v>
      </c>
      <c r="G726" s="49" t="s">
        <v>9763</v>
      </c>
      <c r="H726" s="49" t="s">
        <v>9764</v>
      </c>
      <c r="I726" s="49" t="s">
        <v>1636</v>
      </c>
      <c r="J726" s="116" t="s">
        <v>1716</v>
      </c>
      <c r="K726" s="116" t="s">
        <v>9765</v>
      </c>
      <c r="L726" s="8" t="s">
        <v>114</v>
      </c>
      <c r="M726" s="49" t="s">
        <v>9766</v>
      </c>
      <c r="N726" s="55"/>
      <c r="O726" s="55"/>
      <c r="P726" s="55"/>
      <c r="Q726" s="93"/>
      <c r="R726" s="8" t="s">
        <v>9600</v>
      </c>
      <c r="S726" s="8"/>
      <c r="T726" s="8"/>
      <c r="U726" s="8"/>
      <c r="V726" s="8"/>
      <c r="W726" s="8"/>
      <c r="X726" s="8"/>
      <c r="Y726" s="56"/>
      <c r="Z726" s="56"/>
      <c r="AA726" s="56"/>
      <c r="AB726" s="56"/>
      <c r="AC726" s="56"/>
      <c r="AD726" s="56"/>
    </row>
    <row r="727" ht="26.25" customHeight="1">
      <c r="A727" s="40">
        <v>726.0</v>
      </c>
      <c r="B727" s="49" t="s">
        <v>9767</v>
      </c>
      <c r="C727" s="49" t="s">
        <v>9768</v>
      </c>
      <c r="D727" s="144">
        <v>8.2276223257E10</v>
      </c>
      <c r="E727" s="144">
        <v>8.2163968204E10</v>
      </c>
      <c r="F727" s="40" t="s">
        <v>3099</v>
      </c>
      <c r="G727" s="49" t="s">
        <v>9771</v>
      </c>
      <c r="H727" s="49" t="s">
        <v>9772</v>
      </c>
      <c r="I727" s="49" t="s">
        <v>167</v>
      </c>
      <c r="J727" s="116" t="s">
        <v>9773</v>
      </c>
      <c r="K727" s="116" t="s">
        <v>9774</v>
      </c>
      <c r="L727" s="8" t="s">
        <v>593</v>
      </c>
      <c r="M727" s="49" t="s">
        <v>9775</v>
      </c>
      <c r="N727" s="55"/>
      <c r="O727" s="55"/>
      <c r="P727" s="55"/>
      <c r="Q727" s="93"/>
      <c r="R727" s="8" t="s">
        <v>9613</v>
      </c>
      <c r="S727" s="8"/>
      <c r="T727" s="8"/>
      <c r="U727" s="8"/>
      <c r="V727" s="8"/>
      <c r="W727" s="8"/>
      <c r="X727" s="8"/>
      <c r="Y727" s="56"/>
      <c r="Z727" s="56"/>
      <c r="AA727" s="56"/>
      <c r="AB727" s="56"/>
      <c r="AC727" s="56"/>
      <c r="AD727" s="56"/>
    </row>
    <row r="728" ht="26.25" customHeight="1">
      <c r="A728" s="40">
        <v>727.0</v>
      </c>
      <c r="B728" s="49" t="s">
        <v>9776</v>
      </c>
      <c r="C728" s="49" t="s">
        <v>9777</v>
      </c>
      <c r="D728" s="144">
        <v>8.9660634402E10</v>
      </c>
      <c r="E728" s="144">
        <v>8.963045498E10</v>
      </c>
      <c r="F728" s="40" t="s">
        <v>3099</v>
      </c>
      <c r="G728" s="49" t="s">
        <v>9781</v>
      </c>
      <c r="H728" s="49" t="s">
        <v>9782</v>
      </c>
      <c r="I728" s="49" t="s">
        <v>1636</v>
      </c>
      <c r="J728" s="116" t="s">
        <v>9783</v>
      </c>
      <c r="K728" s="116" t="s">
        <v>9784</v>
      </c>
      <c r="L728" s="8" t="s">
        <v>145</v>
      </c>
      <c r="M728" s="49" t="s">
        <v>9785</v>
      </c>
      <c r="N728" s="55"/>
      <c r="O728" s="55"/>
      <c r="P728" s="55"/>
      <c r="Q728" s="93"/>
      <c r="R728" s="8" t="s">
        <v>389</v>
      </c>
      <c r="S728" s="8"/>
      <c r="T728" s="8"/>
      <c r="U728" s="8"/>
      <c r="V728" s="8"/>
      <c r="W728" s="8"/>
      <c r="X728" s="8"/>
      <c r="Y728" s="56"/>
      <c r="Z728" s="56"/>
      <c r="AA728" s="56"/>
      <c r="AB728" s="56"/>
      <c r="AC728" s="56"/>
      <c r="AD728" s="56"/>
    </row>
    <row r="729" ht="26.25" customHeight="1">
      <c r="A729" s="40">
        <v>728.0</v>
      </c>
      <c r="B729" s="49" t="s">
        <v>9786</v>
      </c>
      <c r="C729" s="49" t="s">
        <v>9787</v>
      </c>
      <c r="D729" s="144">
        <v>8.126468272E10</v>
      </c>
      <c r="E729" s="144">
        <v>8.126391027E9</v>
      </c>
      <c r="F729" s="40" t="s">
        <v>3099</v>
      </c>
      <c r="G729" s="49" t="s">
        <v>9791</v>
      </c>
      <c r="H729" s="49" t="s">
        <v>1244</v>
      </c>
      <c r="I729" s="49" t="s">
        <v>167</v>
      </c>
      <c r="J729" s="116" t="s">
        <v>9792</v>
      </c>
      <c r="K729" s="116" t="s">
        <v>9793</v>
      </c>
      <c r="L729" s="8" t="s">
        <v>593</v>
      </c>
      <c r="M729" s="49" t="s">
        <v>9794</v>
      </c>
      <c r="N729" s="55"/>
      <c r="O729" s="55"/>
      <c r="P729" s="55"/>
      <c r="Q729" s="93"/>
      <c r="R729" s="8" t="s">
        <v>14917</v>
      </c>
      <c r="S729" s="8"/>
      <c r="T729" s="8"/>
      <c r="U729" s="8"/>
      <c r="V729" s="8"/>
      <c r="W729" s="8"/>
      <c r="X729" s="8"/>
      <c r="Y729" s="56"/>
      <c r="Z729" s="56"/>
      <c r="AA729" s="56"/>
      <c r="AB729" s="56"/>
      <c r="AC729" s="56"/>
      <c r="AD729" s="56"/>
    </row>
    <row r="730" ht="26.25" customHeight="1">
      <c r="A730" s="40">
        <v>729.0</v>
      </c>
      <c r="B730" s="49" t="s">
        <v>9795</v>
      </c>
      <c r="C730" s="49" t="s">
        <v>9796</v>
      </c>
      <c r="D730" s="144">
        <v>8.2186709354E10</v>
      </c>
      <c r="E730" s="144">
        <v>8.526981738E10</v>
      </c>
      <c r="F730" s="40" t="s">
        <v>3099</v>
      </c>
      <c r="G730" s="49" t="s">
        <v>9799</v>
      </c>
      <c r="H730" s="49" t="s">
        <v>1244</v>
      </c>
      <c r="I730" s="49" t="s">
        <v>167</v>
      </c>
      <c r="J730" s="116" t="s">
        <v>9800</v>
      </c>
      <c r="K730" s="116" t="s">
        <v>9801</v>
      </c>
      <c r="L730" s="8" t="s">
        <v>593</v>
      </c>
      <c r="M730" s="49" t="s">
        <v>9802</v>
      </c>
      <c r="N730" s="55"/>
      <c r="O730" s="55"/>
      <c r="P730" s="55"/>
      <c r="Q730" s="93"/>
      <c r="R730" s="8" t="s">
        <v>9656</v>
      </c>
      <c r="S730" s="8"/>
      <c r="T730" s="8"/>
      <c r="U730" s="8"/>
      <c r="V730" s="8"/>
      <c r="W730" s="8"/>
      <c r="X730" s="8"/>
      <c r="Y730" s="56"/>
      <c r="Z730" s="56"/>
      <c r="AA730" s="56"/>
      <c r="AB730" s="56"/>
      <c r="AC730" s="56"/>
      <c r="AD730" s="56"/>
    </row>
    <row r="731" ht="26.25" customHeight="1">
      <c r="A731" s="40">
        <v>730.0</v>
      </c>
      <c r="B731" s="49" t="s">
        <v>9803</v>
      </c>
      <c r="C731" s="49" t="s">
        <v>9804</v>
      </c>
      <c r="D731" s="144">
        <v>8.224509189E10</v>
      </c>
      <c r="E731" s="144">
        <v>8.121710658E10</v>
      </c>
      <c r="F731" s="40" t="s">
        <v>3099</v>
      </c>
      <c r="G731" s="49" t="s">
        <v>9807</v>
      </c>
      <c r="H731" s="49" t="s">
        <v>9808</v>
      </c>
      <c r="I731" s="49" t="s">
        <v>167</v>
      </c>
      <c r="J731" s="116" t="s">
        <v>9809</v>
      </c>
      <c r="K731" s="116" t="s">
        <v>14918</v>
      </c>
      <c r="L731" s="8" t="s">
        <v>159</v>
      </c>
      <c r="M731" s="49" t="s">
        <v>9811</v>
      </c>
      <c r="N731" s="55"/>
      <c r="O731" s="55"/>
      <c r="P731" s="55"/>
      <c r="Q731" s="93"/>
      <c r="R731" s="8" t="s">
        <v>14919</v>
      </c>
      <c r="S731" s="8"/>
      <c r="T731" s="8"/>
      <c r="U731" s="8"/>
      <c r="V731" s="8"/>
      <c r="W731" s="8"/>
      <c r="X731" s="8"/>
      <c r="Y731" s="56"/>
      <c r="Z731" s="56"/>
      <c r="AA731" s="56"/>
      <c r="AB731" s="56"/>
      <c r="AC731" s="56"/>
      <c r="AD731" s="56"/>
    </row>
    <row r="732" ht="26.25" customHeight="1">
      <c r="A732" s="40">
        <v>731.0</v>
      </c>
      <c r="B732" s="49" t="s">
        <v>9812</v>
      </c>
      <c r="C732" s="49" t="s">
        <v>9813</v>
      </c>
      <c r="D732" s="144">
        <v>8.5732878386E10</v>
      </c>
      <c r="E732" s="144">
        <v>8.1231584186E10</v>
      </c>
      <c r="F732" s="40" t="s">
        <v>3099</v>
      </c>
      <c r="G732" s="49" t="s">
        <v>9816</v>
      </c>
      <c r="H732" s="49" t="s">
        <v>8885</v>
      </c>
      <c r="I732" s="49" t="s">
        <v>1636</v>
      </c>
      <c r="J732" s="116" t="s">
        <v>811</v>
      </c>
      <c r="K732" s="116" t="s">
        <v>9817</v>
      </c>
      <c r="L732" s="8" t="s">
        <v>593</v>
      </c>
      <c r="M732" s="49" t="s">
        <v>9818</v>
      </c>
      <c r="N732" s="55"/>
      <c r="O732" s="55"/>
      <c r="P732" s="55"/>
      <c r="Q732" s="93"/>
      <c r="R732" s="8" t="s">
        <v>9696</v>
      </c>
      <c r="S732" s="8"/>
      <c r="T732" s="8"/>
      <c r="U732" s="8"/>
      <c r="V732" s="8"/>
      <c r="W732" s="8"/>
      <c r="X732" s="8"/>
      <c r="Y732" s="56"/>
      <c r="Z732" s="56"/>
      <c r="AA732" s="56"/>
      <c r="AB732" s="56"/>
      <c r="AC732" s="56"/>
      <c r="AD732" s="56"/>
    </row>
    <row r="733" ht="26.25" customHeight="1">
      <c r="A733" s="40">
        <v>732.0</v>
      </c>
      <c r="B733" s="49" t="s">
        <v>13021</v>
      </c>
      <c r="C733" s="49" t="s">
        <v>13022</v>
      </c>
      <c r="D733" s="144">
        <v>8.2160553473E10</v>
      </c>
      <c r="E733" s="144">
        <v>8.2274413029E10</v>
      </c>
      <c r="F733" s="40" t="s">
        <v>3099</v>
      </c>
      <c r="G733" s="49" t="s">
        <v>13026</v>
      </c>
      <c r="H733" s="49" t="s">
        <v>1244</v>
      </c>
      <c r="I733" s="49" t="s">
        <v>1636</v>
      </c>
      <c r="J733" s="116" t="s">
        <v>13027</v>
      </c>
      <c r="K733" s="116" t="s">
        <v>13028</v>
      </c>
      <c r="L733" s="8" t="s">
        <v>145</v>
      </c>
      <c r="M733" s="49" t="s">
        <v>13029</v>
      </c>
      <c r="N733" s="55"/>
      <c r="O733" s="55"/>
      <c r="P733" s="55"/>
      <c r="Q733" s="93"/>
      <c r="R733" s="8" t="s">
        <v>14920</v>
      </c>
      <c r="S733" s="8"/>
      <c r="T733" s="8"/>
      <c r="U733" s="8"/>
      <c r="V733" s="8"/>
      <c r="W733" s="8"/>
      <c r="X733" s="8"/>
      <c r="Y733" s="56"/>
      <c r="Z733" s="56"/>
      <c r="AA733" s="56"/>
      <c r="AB733" s="56"/>
      <c r="AC733" s="56"/>
      <c r="AD733" s="56"/>
    </row>
    <row r="734" ht="26.25" customHeight="1">
      <c r="A734" s="40">
        <v>733.0</v>
      </c>
      <c r="B734" s="49" t="s">
        <v>9841</v>
      </c>
      <c r="C734" s="49" t="s">
        <v>9842</v>
      </c>
      <c r="D734" s="144">
        <v>8.5279448289E10</v>
      </c>
      <c r="E734" s="144">
        <v>8.2373094594E10</v>
      </c>
      <c r="F734" s="40" t="s">
        <v>3099</v>
      </c>
      <c r="G734" s="49" t="s">
        <v>158</v>
      </c>
      <c r="H734" s="49" t="s">
        <v>9845</v>
      </c>
      <c r="I734" s="49" t="s">
        <v>1636</v>
      </c>
      <c r="J734" s="116" t="s">
        <v>9846</v>
      </c>
      <c r="K734" s="116" t="s">
        <v>7540</v>
      </c>
      <c r="L734" s="8" t="s">
        <v>263</v>
      </c>
      <c r="M734" s="49" t="s">
        <v>9848</v>
      </c>
      <c r="N734" s="55"/>
      <c r="O734" s="55"/>
      <c r="P734" s="55"/>
      <c r="Q734" s="93"/>
      <c r="R734" s="8" t="s">
        <v>14921</v>
      </c>
      <c r="S734" s="8"/>
      <c r="T734" s="8"/>
      <c r="U734" s="8"/>
      <c r="V734" s="8"/>
      <c r="W734" s="8"/>
      <c r="X734" s="8"/>
      <c r="Y734" s="56"/>
      <c r="Z734" s="56"/>
      <c r="AA734" s="56"/>
      <c r="AB734" s="56"/>
      <c r="AC734" s="56"/>
      <c r="AD734" s="56"/>
    </row>
    <row r="735" ht="26.25" customHeight="1">
      <c r="A735" s="40">
        <v>734.0</v>
      </c>
      <c r="B735" s="49" t="s">
        <v>9860</v>
      </c>
      <c r="C735" s="49" t="s">
        <v>9861</v>
      </c>
      <c r="D735" s="144">
        <v>8.1553104287E10</v>
      </c>
      <c r="E735" s="144">
        <v>0.0</v>
      </c>
      <c r="F735" s="40" t="s">
        <v>3099</v>
      </c>
      <c r="G735" s="49" t="s">
        <v>9864</v>
      </c>
      <c r="H735" s="49" t="s">
        <v>9865</v>
      </c>
      <c r="I735" s="49" t="s">
        <v>1636</v>
      </c>
      <c r="J735" s="116" t="s">
        <v>9866</v>
      </c>
      <c r="K735" s="116" t="s">
        <v>14922</v>
      </c>
      <c r="L735" s="8" t="s">
        <v>159</v>
      </c>
      <c r="M735" s="49" t="s">
        <v>9868</v>
      </c>
      <c r="N735" s="55"/>
      <c r="O735" s="55"/>
      <c r="P735" s="55"/>
      <c r="Q735" s="93"/>
      <c r="R735" s="8" t="s">
        <v>9766</v>
      </c>
      <c r="S735" s="8"/>
      <c r="T735" s="8"/>
      <c r="U735" s="8"/>
      <c r="V735" s="8"/>
      <c r="W735" s="8"/>
      <c r="X735" s="8"/>
      <c r="Y735" s="56"/>
      <c r="Z735" s="56"/>
      <c r="AA735" s="56"/>
      <c r="AB735" s="56"/>
      <c r="AC735" s="56"/>
      <c r="AD735" s="56"/>
    </row>
    <row r="736" ht="26.25" customHeight="1">
      <c r="A736" s="40">
        <v>735.0</v>
      </c>
      <c r="B736" s="49" t="s">
        <v>9909</v>
      </c>
      <c r="C736" s="49" t="s">
        <v>9910</v>
      </c>
      <c r="D736" s="144">
        <v>8.574147231E10</v>
      </c>
      <c r="E736" s="144">
        <v>6.28585E12</v>
      </c>
      <c r="F736" s="40" t="s">
        <v>3099</v>
      </c>
      <c r="G736" s="49" t="s">
        <v>9913</v>
      </c>
      <c r="H736" s="49" t="s">
        <v>9914</v>
      </c>
      <c r="I736" s="49" t="s">
        <v>167</v>
      </c>
      <c r="J736" s="116" t="s">
        <v>1846</v>
      </c>
      <c r="K736" s="116" t="s">
        <v>9915</v>
      </c>
      <c r="L736" s="8" t="s">
        <v>9390</v>
      </c>
      <c r="M736" s="49" t="s">
        <v>9916</v>
      </c>
      <c r="N736" s="55"/>
      <c r="O736" s="55"/>
      <c r="P736" s="55"/>
      <c r="Q736" s="93"/>
      <c r="R736" s="8" t="s">
        <v>9775</v>
      </c>
      <c r="S736" s="8"/>
      <c r="T736" s="8"/>
      <c r="U736" s="8"/>
      <c r="V736" s="8"/>
      <c r="W736" s="8"/>
      <c r="X736" s="8"/>
      <c r="Y736" s="56"/>
      <c r="Z736" s="56"/>
      <c r="AA736" s="56"/>
      <c r="AB736" s="56"/>
      <c r="AC736" s="56"/>
      <c r="AD736" s="56"/>
    </row>
    <row r="737" ht="26.25" customHeight="1">
      <c r="A737" s="40">
        <v>736.0</v>
      </c>
      <c r="B737" s="49" t="s">
        <v>9926</v>
      </c>
      <c r="C737" s="49" t="s">
        <v>9927</v>
      </c>
      <c r="D737" s="144">
        <v>8.9627449354E10</v>
      </c>
      <c r="E737" s="144">
        <v>8.972153504E9</v>
      </c>
      <c r="F737" s="40" t="s">
        <v>3099</v>
      </c>
      <c r="G737" s="49" t="s">
        <v>9929</v>
      </c>
      <c r="H737" s="49" t="s">
        <v>9929</v>
      </c>
      <c r="I737" s="49" t="s">
        <v>167</v>
      </c>
      <c r="J737" s="116" t="s">
        <v>1899</v>
      </c>
      <c r="K737" s="116" t="s">
        <v>308</v>
      </c>
      <c r="L737" s="8" t="s">
        <v>145</v>
      </c>
      <c r="M737" s="49" t="s">
        <v>9930</v>
      </c>
      <c r="N737" s="55"/>
      <c r="O737" s="55"/>
      <c r="P737" s="55"/>
      <c r="Q737" s="93"/>
      <c r="R737" s="8" t="s">
        <v>9785</v>
      </c>
      <c r="S737" s="8"/>
      <c r="T737" s="8"/>
      <c r="U737" s="8"/>
      <c r="V737" s="8"/>
      <c r="W737" s="8"/>
      <c r="X737" s="8"/>
      <c r="Y737" s="56"/>
      <c r="Z737" s="56"/>
      <c r="AA737" s="56"/>
      <c r="AB737" s="56"/>
      <c r="AC737" s="56"/>
      <c r="AD737" s="56"/>
    </row>
    <row r="738" ht="26.25" customHeight="1">
      <c r="A738" s="40">
        <v>737.0</v>
      </c>
      <c r="B738" s="49" t="s">
        <v>9941</v>
      </c>
      <c r="C738" s="49" t="s">
        <v>9942</v>
      </c>
      <c r="D738" s="144">
        <v>8.159572822E9</v>
      </c>
      <c r="E738" s="144">
        <v>8.1220108054E10</v>
      </c>
      <c r="F738" s="40" t="s">
        <v>3099</v>
      </c>
      <c r="G738" s="49" t="s">
        <v>9945</v>
      </c>
      <c r="H738" s="49" t="s">
        <v>1244</v>
      </c>
      <c r="I738" s="49" t="s">
        <v>167</v>
      </c>
      <c r="J738" s="116" t="s">
        <v>9946</v>
      </c>
      <c r="K738" s="116" t="s">
        <v>1366</v>
      </c>
      <c r="L738" s="8" t="s">
        <v>145</v>
      </c>
      <c r="M738" s="49" t="s">
        <v>9947</v>
      </c>
      <c r="N738" s="55"/>
      <c r="O738" s="55"/>
      <c r="P738" s="55"/>
      <c r="Q738" s="93"/>
      <c r="R738" s="8" t="s">
        <v>9794</v>
      </c>
      <c r="S738" s="8"/>
      <c r="T738" s="8"/>
      <c r="U738" s="8"/>
      <c r="V738" s="8"/>
      <c r="W738" s="8"/>
      <c r="X738" s="8"/>
      <c r="Y738" s="56"/>
      <c r="Z738" s="56"/>
      <c r="AA738" s="56"/>
      <c r="AB738" s="56"/>
      <c r="AC738" s="56"/>
      <c r="AD738" s="56"/>
    </row>
    <row r="739" ht="26.25" customHeight="1">
      <c r="A739" s="40">
        <v>738.0</v>
      </c>
      <c r="B739" s="49" t="s">
        <v>9964</v>
      </c>
      <c r="C739" s="49" t="s">
        <v>9965</v>
      </c>
      <c r="D739" s="144">
        <v>8.238866113E10</v>
      </c>
      <c r="E739" s="144">
        <v>8.5263487525E10</v>
      </c>
      <c r="F739" s="40" t="s">
        <v>3099</v>
      </c>
      <c r="G739" s="49" t="s">
        <v>9969</v>
      </c>
      <c r="H739" s="49" t="s">
        <v>589</v>
      </c>
      <c r="I739" s="49" t="s">
        <v>167</v>
      </c>
      <c r="J739" s="116" t="s">
        <v>9970</v>
      </c>
      <c r="K739" s="116" t="s">
        <v>1244</v>
      </c>
      <c r="L739" s="8" t="s">
        <v>593</v>
      </c>
      <c r="M739" s="49" t="s">
        <v>9971</v>
      </c>
      <c r="N739" s="55"/>
      <c r="O739" s="55"/>
      <c r="P739" s="55"/>
      <c r="Q739" s="93"/>
      <c r="R739" s="8" t="s">
        <v>9802</v>
      </c>
      <c r="S739" s="8"/>
      <c r="T739" s="8"/>
      <c r="U739" s="8"/>
      <c r="V739" s="8"/>
      <c r="W739" s="8"/>
      <c r="X739" s="8"/>
      <c r="Y739" s="56"/>
      <c r="Z739" s="56"/>
      <c r="AA739" s="56"/>
      <c r="AB739" s="56"/>
      <c r="AC739" s="56"/>
      <c r="AD739" s="56"/>
    </row>
    <row r="740" ht="26.25" customHeight="1">
      <c r="A740" s="40">
        <v>739.0</v>
      </c>
      <c r="B740" s="49" t="s">
        <v>9972</v>
      </c>
      <c r="C740" s="49" t="s">
        <v>9973</v>
      </c>
      <c r="D740" s="144">
        <v>8.5814054075E10</v>
      </c>
      <c r="E740" s="144">
        <v>8.1229648635E10</v>
      </c>
      <c r="F740" s="40" t="s">
        <v>3099</v>
      </c>
      <c r="G740" s="49" t="s">
        <v>1948</v>
      </c>
      <c r="H740" s="49" t="s">
        <v>1948</v>
      </c>
      <c r="I740" s="49" t="s">
        <v>167</v>
      </c>
      <c r="J740" s="116" t="s">
        <v>9977</v>
      </c>
      <c r="K740" s="116" t="s">
        <v>9978</v>
      </c>
      <c r="L740" s="8" t="s">
        <v>263</v>
      </c>
      <c r="M740" s="49" t="s">
        <v>9979</v>
      </c>
      <c r="N740" s="55"/>
      <c r="O740" s="55"/>
      <c r="P740" s="55"/>
      <c r="Q740" s="93"/>
      <c r="R740" s="8" t="s">
        <v>9811</v>
      </c>
      <c r="S740" s="8"/>
      <c r="T740" s="8"/>
      <c r="U740" s="8"/>
      <c r="V740" s="8"/>
      <c r="W740" s="8"/>
      <c r="X740" s="8"/>
      <c r="Y740" s="56"/>
      <c r="Z740" s="56"/>
      <c r="AA740" s="56"/>
      <c r="AB740" s="56"/>
      <c r="AC740" s="56"/>
      <c r="AD740" s="56"/>
    </row>
    <row r="741" ht="26.25" customHeight="1">
      <c r="A741" s="40">
        <v>740.0</v>
      </c>
      <c r="B741" s="49" t="s">
        <v>9980</v>
      </c>
      <c r="C741" s="49" t="s">
        <v>9981</v>
      </c>
      <c r="D741" s="144">
        <v>8.5320917862E10</v>
      </c>
      <c r="E741" s="144">
        <v>8.5320017137E10</v>
      </c>
      <c r="F741" s="40" t="s">
        <v>3099</v>
      </c>
      <c r="G741" s="49" t="s">
        <v>158</v>
      </c>
      <c r="H741" s="49" t="s">
        <v>9983</v>
      </c>
      <c r="I741" s="49" t="s">
        <v>1636</v>
      </c>
      <c r="J741" s="116" t="s">
        <v>9984</v>
      </c>
      <c r="K741" s="116" t="s">
        <v>9985</v>
      </c>
      <c r="L741" s="8" t="s">
        <v>159</v>
      </c>
      <c r="M741" s="49" t="s">
        <v>9986</v>
      </c>
      <c r="N741" s="55"/>
      <c r="O741" s="55"/>
      <c r="P741" s="55"/>
      <c r="Q741" s="93"/>
      <c r="R741" s="8" t="s">
        <v>9818</v>
      </c>
      <c r="S741" s="8"/>
      <c r="T741" s="8"/>
      <c r="U741" s="8"/>
      <c r="V741" s="8"/>
      <c r="W741" s="8"/>
      <c r="X741" s="8"/>
      <c r="Y741" s="56"/>
      <c r="Z741" s="56"/>
      <c r="AA741" s="56"/>
      <c r="AB741" s="56"/>
      <c r="AC741" s="56"/>
      <c r="AD741" s="56"/>
    </row>
    <row r="742" ht="26.25" customHeight="1">
      <c r="A742" s="40">
        <v>741.0</v>
      </c>
      <c r="B742" s="49" t="s">
        <v>10015</v>
      </c>
      <c r="C742" s="49" t="s">
        <v>10016</v>
      </c>
      <c r="D742" s="144">
        <v>8.1881587E8</v>
      </c>
      <c r="E742" s="144">
        <v>8.77426122E10</v>
      </c>
      <c r="F742" s="40" t="s">
        <v>3099</v>
      </c>
      <c r="G742" s="49" t="s">
        <v>10018</v>
      </c>
      <c r="H742" s="49" t="s">
        <v>10019</v>
      </c>
      <c r="I742" s="49" t="s">
        <v>167</v>
      </c>
      <c r="J742" s="116" t="s">
        <v>10020</v>
      </c>
      <c r="K742" s="116" t="s">
        <v>10021</v>
      </c>
      <c r="L742" s="8" t="s">
        <v>593</v>
      </c>
      <c r="M742" s="49" t="s">
        <v>10016</v>
      </c>
      <c r="N742" s="55"/>
      <c r="O742" s="55"/>
      <c r="P742" s="55"/>
      <c r="Q742" s="93"/>
      <c r="R742" s="8" t="s">
        <v>13029</v>
      </c>
      <c r="S742" s="8"/>
      <c r="T742" s="8"/>
      <c r="U742" s="8"/>
      <c r="V742" s="8"/>
      <c r="W742" s="8"/>
      <c r="X742" s="8"/>
      <c r="Y742" s="56"/>
      <c r="Z742" s="56"/>
      <c r="AA742" s="56"/>
      <c r="AB742" s="56"/>
      <c r="AC742" s="56"/>
      <c r="AD742" s="56"/>
    </row>
    <row r="743" ht="26.25" customHeight="1">
      <c r="A743" s="40">
        <v>742.0</v>
      </c>
      <c r="B743" s="49" t="s">
        <v>10067</v>
      </c>
      <c r="C743" s="49" t="s">
        <v>10068</v>
      </c>
      <c r="D743" s="144">
        <v>8.7724755862E10</v>
      </c>
      <c r="E743" s="144">
        <v>8.2371001273E10</v>
      </c>
      <c r="F743" s="40" t="s">
        <v>3099</v>
      </c>
      <c r="G743" s="49" t="s">
        <v>9998</v>
      </c>
      <c r="H743" s="49" t="s">
        <v>10072</v>
      </c>
      <c r="I743" s="49" t="s">
        <v>167</v>
      </c>
      <c r="J743" s="116" t="s">
        <v>10072</v>
      </c>
      <c r="K743" s="116" t="s">
        <v>10073</v>
      </c>
      <c r="L743" s="8" t="s">
        <v>114</v>
      </c>
      <c r="M743" s="49" t="s">
        <v>10074</v>
      </c>
      <c r="N743" s="55"/>
      <c r="O743" s="55"/>
      <c r="P743" s="55"/>
      <c r="Q743" s="93"/>
      <c r="R743" s="8" t="s">
        <v>9848</v>
      </c>
      <c r="S743" s="8"/>
      <c r="T743" s="8"/>
      <c r="U743" s="8"/>
      <c r="V743" s="8"/>
      <c r="W743" s="8"/>
      <c r="X743" s="8"/>
      <c r="Y743" s="56"/>
      <c r="Z743" s="56"/>
      <c r="AA743" s="56"/>
      <c r="AB743" s="56"/>
      <c r="AC743" s="56"/>
      <c r="AD743" s="56"/>
    </row>
    <row r="744" ht="26.25" customHeight="1">
      <c r="A744" s="40">
        <v>743.0</v>
      </c>
      <c r="B744" s="49" t="s">
        <v>10082</v>
      </c>
      <c r="C744" s="49" t="s">
        <v>10083</v>
      </c>
      <c r="D744" s="144">
        <v>8.5733532499E10</v>
      </c>
      <c r="E744" s="144">
        <v>8.5648347452E10</v>
      </c>
      <c r="F744" s="40" t="s">
        <v>3099</v>
      </c>
      <c r="G744" s="49" t="s">
        <v>10085</v>
      </c>
      <c r="H744" s="49" t="s">
        <v>10086</v>
      </c>
      <c r="I744" s="49" t="s">
        <v>167</v>
      </c>
      <c r="J744" s="116" t="s">
        <v>10087</v>
      </c>
      <c r="K744" s="116" t="s">
        <v>10088</v>
      </c>
      <c r="L744" s="8" t="s">
        <v>593</v>
      </c>
      <c r="M744" s="49" t="s">
        <v>10083</v>
      </c>
      <c r="N744" s="55"/>
      <c r="O744" s="55"/>
      <c r="P744" s="55"/>
      <c r="Q744" s="93"/>
      <c r="R744" s="8" t="s">
        <v>9868</v>
      </c>
      <c r="S744" s="8"/>
      <c r="T744" s="8"/>
      <c r="U744" s="8"/>
      <c r="V744" s="8"/>
      <c r="W744" s="8"/>
      <c r="X744" s="8"/>
      <c r="Y744" s="56"/>
      <c r="Z744" s="56"/>
      <c r="AA744" s="56"/>
      <c r="AB744" s="56"/>
      <c r="AC744" s="56"/>
      <c r="AD744" s="56"/>
    </row>
    <row r="745" ht="26.25" customHeight="1">
      <c r="A745" s="40">
        <v>744.0</v>
      </c>
      <c r="B745" s="49" t="s">
        <v>10095</v>
      </c>
      <c r="C745" s="49" t="s">
        <v>10096</v>
      </c>
      <c r="D745" s="144">
        <v>8.1328915718E10</v>
      </c>
      <c r="E745" s="144">
        <v>8.95394E11</v>
      </c>
      <c r="F745" s="40" t="s">
        <v>3099</v>
      </c>
      <c r="G745" s="49" t="s">
        <v>10099</v>
      </c>
      <c r="H745" s="49" t="s">
        <v>10100</v>
      </c>
      <c r="I745" s="49" t="s">
        <v>1636</v>
      </c>
      <c r="J745" s="116" t="s">
        <v>10101</v>
      </c>
      <c r="K745" s="116" t="s">
        <v>10102</v>
      </c>
      <c r="L745" s="8" t="s">
        <v>145</v>
      </c>
      <c r="M745" s="49" t="s">
        <v>10103</v>
      </c>
      <c r="N745" s="55"/>
      <c r="O745" s="55"/>
      <c r="P745" s="55"/>
      <c r="Q745" s="93"/>
      <c r="R745" s="8" t="s">
        <v>9916</v>
      </c>
      <c r="S745" s="8"/>
      <c r="T745" s="8"/>
      <c r="U745" s="8"/>
      <c r="V745" s="8"/>
      <c r="W745" s="8"/>
      <c r="X745" s="8"/>
      <c r="Y745" s="56"/>
      <c r="Z745" s="56"/>
      <c r="AA745" s="56"/>
      <c r="AB745" s="56"/>
      <c r="AC745" s="56"/>
      <c r="AD745" s="56"/>
    </row>
    <row r="746" ht="26.25" customHeight="1">
      <c r="A746" s="40">
        <v>745.0</v>
      </c>
      <c r="B746" s="49" t="s">
        <v>10111</v>
      </c>
      <c r="C746" s="49" t="s">
        <v>10112</v>
      </c>
      <c r="D746" s="144">
        <v>8.1343858773E10</v>
      </c>
      <c r="E746" s="144">
        <v>8.1373098924E10</v>
      </c>
      <c r="F746" s="40" t="s">
        <v>3099</v>
      </c>
      <c r="G746" s="49" t="s">
        <v>10117</v>
      </c>
      <c r="H746" s="49" t="s">
        <v>279</v>
      </c>
      <c r="I746" s="49" t="s">
        <v>167</v>
      </c>
      <c r="J746" s="116" t="s">
        <v>10118</v>
      </c>
      <c r="K746" s="116" t="s">
        <v>10119</v>
      </c>
      <c r="L746" s="8" t="s">
        <v>593</v>
      </c>
      <c r="M746" s="49" t="s">
        <v>10120</v>
      </c>
      <c r="N746" s="55"/>
      <c r="O746" s="55"/>
      <c r="P746" s="55"/>
      <c r="Q746" s="93"/>
      <c r="R746" s="8" t="s">
        <v>9930</v>
      </c>
      <c r="S746" s="8"/>
      <c r="T746" s="8"/>
      <c r="U746" s="8"/>
      <c r="V746" s="8"/>
      <c r="W746" s="8"/>
      <c r="X746" s="8"/>
      <c r="Y746" s="56"/>
      <c r="Z746" s="56"/>
      <c r="AA746" s="56"/>
      <c r="AB746" s="56"/>
      <c r="AC746" s="56"/>
      <c r="AD746" s="56"/>
    </row>
    <row r="747" ht="26.25" customHeight="1">
      <c r="A747" s="40">
        <v>746.0</v>
      </c>
      <c r="B747" s="49" t="s">
        <v>10143</v>
      </c>
      <c r="C747" s="49" t="s">
        <v>10144</v>
      </c>
      <c r="D747" s="144">
        <v>8.1360208451E10</v>
      </c>
      <c r="E747" s="144">
        <v>8.5275539845E10</v>
      </c>
      <c r="F747" s="40" t="s">
        <v>3099</v>
      </c>
      <c r="G747" s="49" t="s">
        <v>10147</v>
      </c>
      <c r="H747" s="49" t="s">
        <v>10148</v>
      </c>
      <c r="I747" s="49" t="s">
        <v>1636</v>
      </c>
      <c r="J747" s="116" t="s">
        <v>258</v>
      </c>
      <c r="K747" s="116" t="s">
        <v>10149</v>
      </c>
      <c r="L747" s="8" t="s">
        <v>593</v>
      </c>
      <c r="M747" s="49" t="s">
        <v>10150</v>
      </c>
      <c r="N747" s="55"/>
      <c r="O747" s="55"/>
      <c r="P747" s="55"/>
      <c r="Q747" s="93"/>
      <c r="R747" s="8" t="s">
        <v>14923</v>
      </c>
      <c r="S747" s="8"/>
      <c r="T747" s="8"/>
      <c r="U747" s="8"/>
      <c r="V747" s="8"/>
      <c r="W747" s="8"/>
      <c r="X747" s="8"/>
      <c r="Y747" s="56"/>
      <c r="Z747" s="56"/>
      <c r="AA747" s="56"/>
      <c r="AB747" s="56"/>
      <c r="AC747" s="56"/>
      <c r="AD747" s="56"/>
    </row>
    <row r="748" ht="26.25" customHeight="1">
      <c r="A748" s="40">
        <v>747.0</v>
      </c>
      <c r="B748" s="49" t="s">
        <v>10201</v>
      </c>
      <c r="C748" s="49" t="s">
        <v>10202</v>
      </c>
      <c r="D748" s="144">
        <v>8.9677172693E10</v>
      </c>
      <c r="E748" s="144">
        <v>8.9677172693E10</v>
      </c>
      <c r="F748" s="40" t="s">
        <v>3099</v>
      </c>
      <c r="G748" s="49" t="s">
        <v>10206</v>
      </c>
      <c r="H748" s="49" t="s">
        <v>10207</v>
      </c>
      <c r="I748" s="49" t="s">
        <v>167</v>
      </c>
      <c r="J748" s="116" t="s">
        <v>10208</v>
      </c>
      <c r="K748" s="116" t="s">
        <v>10209</v>
      </c>
      <c r="L748" s="8" t="s">
        <v>145</v>
      </c>
      <c r="M748" s="49" t="s">
        <v>10210</v>
      </c>
      <c r="N748" s="55"/>
      <c r="O748" s="55"/>
      <c r="P748" s="55"/>
      <c r="Q748" s="93"/>
      <c r="R748" s="8" t="s">
        <v>9971</v>
      </c>
      <c r="S748" s="8"/>
      <c r="T748" s="8"/>
      <c r="U748" s="8"/>
      <c r="V748" s="8"/>
      <c r="W748" s="8"/>
      <c r="X748" s="8"/>
      <c r="Y748" s="56"/>
      <c r="Z748" s="56"/>
      <c r="AA748" s="56"/>
      <c r="AB748" s="56"/>
      <c r="AC748" s="56"/>
      <c r="AD748" s="56"/>
    </row>
    <row r="749" ht="26.25" customHeight="1">
      <c r="A749" s="40">
        <v>748.0</v>
      </c>
      <c r="B749" s="49" t="s">
        <v>10211</v>
      </c>
      <c r="C749" s="49" t="s">
        <v>10212</v>
      </c>
      <c r="D749" s="144">
        <v>8.5221246222E10</v>
      </c>
      <c r="E749" s="144">
        <v>8.979578201E9</v>
      </c>
      <c r="F749" s="40" t="s">
        <v>3099</v>
      </c>
      <c r="G749" s="49" t="s">
        <v>10214</v>
      </c>
      <c r="H749" s="49" t="s">
        <v>10215</v>
      </c>
      <c r="I749" s="49" t="s">
        <v>167</v>
      </c>
      <c r="J749" s="116" t="s">
        <v>10216</v>
      </c>
      <c r="K749" s="116" t="s">
        <v>14924</v>
      </c>
      <c r="L749" s="8" t="s">
        <v>593</v>
      </c>
      <c r="M749" s="49" t="s">
        <v>10218</v>
      </c>
      <c r="N749" s="55"/>
      <c r="O749" s="55"/>
      <c r="P749" s="55"/>
      <c r="Q749" s="93"/>
      <c r="R749" s="8" t="s">
        <v>9979</v>
      </c>
      <c r="S749" s="8"/>
      <c r="T749" s="8"/>
      <c r="U749" s="8"/>
      <c r="V749" s="8"/>
      <c r="W749" s="8"/>
      <c r="X749" s="8"/>
      <c r="Y749" s="56"/>
      <c r="Z749" s="56"/>
      <c r="AA749" s="56"/>
      <c r="AB749" s="56"/>
      <c r="AC749" s="56"/>
      <c r="AD749" s="56"/>
    </row>
    <row r="750" ht="26.25" customHeight="1">
      <c r="A750" s="40">
        <v>749.0</v>
      </c>
      <c r="B750" s="49" t="s">
        <v>10219</v>
      </c>
      <c r="C750" s="49" t="s">
        <v>10220</v>
      </c>
      <c r="D750" s="144">
        <v>8.2396190229E10</v>
      </c>
      <c r="E750" s="144">
        <v>8.229326212E10</v>
      </c>
      <c r="F750" s="40" t="s">
        <v>3099</v>
      </c>
      <c r="G750" s="49" t="s">
        <v>10148</v>
      </c>
      <c r="H750" s="49" t="s">
        <v>10224</v>
      </c>
      <c r="I750" s="49" t="s">
        <v>1636</v>
      </c>
      <c r="J750" s="116" t="s">
        <v>10225</v>
      </c>
      <c r="K750" s="116" t="s">
        <v>10226</v>
      </c>
      <c r="L750" s="8" t="s">
        <v>114</v>
      </c>
      <c r="M750" s="49" t="s">
        <v>398</v>
      </c>
      <c r="N750" s="55"/>
      <c r="O750" s="55"/>
      <c r="P750" s="55"/>
      <c r="Q750" s="93"/>
      <c r="R750" s="8" t="s">
        <v>9986</v>
      </c>
      <c r="S750" s="8"/>
      <c r="T750" s="8"/>
      <c r="U750" s="8"/>
      <c r="V750" s="8"/>
      <c r="W750" s="8"/>
      <c r="X750" s="8"/>
      <c r="Y750" s="56"/>
      <c r="Z750" s="56"/>
      <c r="AA750" s="56"/>
      <c r="AB750" s="56"/>
      <c r="AC750" s="56"/>
      <c r="AD750" s="56"/>
    </row>
    <row r="751" ht="26.25" customHeight="1">
      <c r="A751" s="40">
        <v>750.0</v>
      </c>
      <c r="B751" s="49" t="s">
        <v>10227</v>
      </c>
      <c r="C751" s="49" t="s">
        <v>10228</v>
      </c>
      <c r="D751" s="144">
        <v>8.95808E11</v>
      </c>
      <c r="E751" s="144">
        <v>8.95808E11</v>
      </c>
      <c r="F751" s="40" t="s">
        <v>3099</v>
      </c>
      <c r="G751" s="49" t="s">
        <v>10231</v>
      </c>
      <c r="H751" s="49" t="s">
        <v>1244</v>
      </c>
      <c r="I751" s="49" t="s">
        <v>167</v>
      </c>
      <c r="J751" s="116" t="s">
        <v>10232</v>
      </c>
      <c r="K751" s="116" t="s">
        <v>10233</v>
      </c>
      <c r="L751" s="8" t="s">
        <v>114</v>
      </c>
      <c r="M751" s="49" t="s">
        <v>10234</v>
      </c>
      <c r="N751" s="55"/>
      <c r="O751" s="55"/>
      <c r="P751" s="55"/>
      <c r="Q751" s="93"/>
      <c r="R751" s="8" t="s">
        <v>10016</v>
      </c>
      <c r="S751" s="8"/>
      <c r="T751" s="8"/>
      <c r="U751" s="8"/>
      <c r="V751" s="8"/>
      <c r="W751" s="8"/>
      <c r="X751" s="8"/>
      <c r="Y751" s="56"/>
      <c r="Z751" s="56"/>
      <c r="AA751" s="56"/>
      <c r="AB751" s="56"/>
      <c r="AC751" s="56"/>
      <c r="AD751" s="56"/>
    </row>
    <row r="752" ht="26.25" customHeight="1">
      <c r="A752" s="40">
        <v>751.0</v>
      </c>
      <c r="B752" s="49" t="s">
        <v>10235</v>
      </c>
      <c r="C752" s="49" t="s">
        <v>10236</v>
      </c>
      <c r="D752" s="144">
        <v>8.999240966E9</v>
      </c>
      <c r="E752" s="144">
        <v>8.1282795393E10</v>
      </c>
      <c r="F752" s="40" t="s">
        <v>3099</v>
      </c>
      <c r="G752" s="49" t="s">
        <v>10239</v>
      </c>
      <c r="H752" s="49" t="s">
        <v>279</v>
      </c>
      <c r="I752" s="49" t="s">
        <v>167</v>
      </c>
      <c r="J752" s="116" t="s">
        <v>3543</v>
      </c>
      <c r="K752" s="116" t="s">
        <v>10240</v>
      </c>
      <c r="L752" s="8" t="s">
        <v>159</v>
      </c>
      <c r="M752" s="49" t="s">
        <v>10241</v>
      </c>
      <c r="N752" s="55"/>
      <c r="O752" s="55"/>
      <c r="P752" s="55"/>
      <c r="Q752" s="93"/>
      <c r="R752" s="8" t="s">
        <v>10074</v>
      </c>
      <c r="S752" s="8"/>
      <c r="T752" s="8"/>
      <c r="U752" s="8"/>
      <c r="V752" s="8"/>
      <c r="W752" s="8"/>
      <c r="X752" s="8"/>
      <c r="Y752" s="56"/>
      <c r="Z752" s="56"/>
      <c r="AA752" s="56"/>
      <c r="AB752" s="56"/>
      <c r="AC752" s="56"/>
      <c r="AD752" s="56"/>
    </row>
    <row r="753" ht="26.25" customHeight="1">
      <c r="A753" s="40">
        <v>752.0</v>
      </c>
      <c r="B753" s="49" t="s">
        <v>10258</v>
      </c>
      <c r="C753" s="49" t="s">
        <v>10259</v>
      </c>
      <c r="D753" s="144">
        <v>8.5841429138E10</v>
      </c>
      <c r="E753" s="144">
        <v>8.5747522613E10</v>
      </c>
      <c r="F753" s="40" t="s">
        <v>3099</v>
      </c>
      <c r="G753" s="49" t="s">
        <v>10262</v>
      </c>
      <c r="H753" s="49" t="s">
        <v>278</v>
      </c>
      <c r="I753" s="49" t="s">
        <v>167</v>
      </c>
      <c r="J753" s="116" t="s">
        <v>10263</v>
      </c>
      <c r="K753" s="116" t="s">
        <v>14925</v>
      </c>
      <c r="L753" s="8" t="s">
        <v>593</v>
      </c>
      <c r="M753" s="49" t="s">
        <v>10265</v>
      </c>
      <c r="N753" s="55"/>
      <c r="O753" s="55"/>
      <c r="P753" s="55"/>
      <c r="Q753" s="93"/>
      <c r="R753" s="8" t="s">
        <v>10083</v>
      </c>
      <c r="S753" s="8"/>
      <c r="T753" s="8"/>
      <c r="U753" s="8"/>
      <c r="V753" s="8"/>
      <c r="W753" s="8"/>
      <c r="X753" s="8"/>
      <c r="Y753" s="56"/>
      <c r="Z753" s="56"/>
      <c r="AA753" s="56"/>
      <c r="AB753" s="56"/>
      <c r="AC753" s="56"/>
      <c r="AD753" s="56"/>
    </row>
    <row r="754" ht="26.25" customHeight="1">
      <c r="A754" s="40">
        <v>753.0</v>
      </c>
      <c r="B754" s="49" t="s">
        <v>10277</v>
      </c>
      <c r="C754" s="49" t="s">
        <v>10278</v>
      </c>
      <c r="D754" s="144">
        <v>8.3831546663E10</v>
      </c>
      <c r="E754" s="144">
        <v>8.233452415E10</v>
      </c>
      <c r="F754" s="40" t="s">
        <v>3099</v>
      </c>
      <c r="G754" s="49" t="s">
        <v>10282</v>
      </c>
      <c r="H754" s="49" t="s">
        <v>158</v>
      </c>
      <c r="I754" s="49" t="s">
        <v>167</v>
      </c>
      <c r="J754" s="116" t="s">
        <v>10283</v>
      </c>
      <c r="K754" s="116" t="s">
        <v>12909</v>
      </c>
      <c r="L754" s="8" t="s">
        <v>159</v>
      </c>
      <c r="M754" s="49" t="s">
        <v>10284</v>
      </c>
      <c r="N754" s="55"/>
      <c r="O754" s="55"/>
      <c r="P754" s="55"/>
      <c r="Q754" s="93"/>
      <c r="R754" s="8" t="s">
        <v>14926</v>
      </c>
      <c r="S754" s="8"/>
      <c r="T754" s="8"/>
      <c r="U754" s="8"/>
      <c r="V754" s="8"/>
      <c r="W754" s="8"/>
      <c r="X754" s="8"/>
      <c r="Y754" s="56"/>
      <c r="Z754" s="56"/>
      <c r="AA754" s="56"/>
      <c r="AB754" s="56"/>
      <c r="AC754" s="56"/>
      <c r="AD754" s="56"/>
    </row>
    <row r="755" ht="26.25" customHeight="1">
      <c r="A755" s="40">
        <v>754.0</v>
      </c>
      <c r="B755" s="49" t="s">
        <v>10297</v>
      </c>
      <c r="C755" s="49" t="s">
        <v>10298</v>
      </c>
      <c r="D755" s="144">
        <v>8.7731704976E10</v>
      </c>
      <c r="E755" s="144">
        <v>8.5201488343E10</v>
      </c>
      <c r="F755" s="40" t="s">
        <v>3099</v>
      </c>
      <c r="G755" s="49" t="s">
        <v>10301</v>
      </c>
      <c r="H755" s="49" t="s">
        <v>10302</v>
      </c>
      <c r="I755" s="49" t="s">
        <v>167</v>
      </c>
      <c r="J755" s="116" t="s">
        <v>10303</v>
      </c>
      <c r="K755" s="116" t="s">
        <v>10304</v>
      </c>
      <c r="L755" s="8" t="s">
        <v>159</v>
      </c>
      <c r="M755" s="49" t="s">
        <v>10305</v>
      </c>
      <c r="N755" s="55"/>
      <c r="O755" s="55"/>
      <c r="P755" s="55"/>
      <c r="Q755" s="93"/>
      <c r="R755" s="8" t="s">
        <v>10120</v>
      </c>
      <c r="S755" s="8"/>
      <c r="T755" s="8"/>
      <c r="U755" s="8"/>
      <c r="V755" s="8"/>
      <c r="W755" s="8"/>
      <c r="X755" s="8"/>
      <c r="Y755" s="56"/>
      <c r="Z755" s="56"/>
      <c r="AA755" s="56"/>
      <c r="AB755" s="56"/>
      <c r="AC755" s="56"/>
      <c r="AD755" s="56"/>
    </row>
    <row r="756" ht="26.25" customHeight="1">
      <c r="A756" s="40">
        <v>755.0</v>
      </c>
      <c r="B756" s="49" t="s">
        <v>10316</v>
      </c>
      <c r="C756" s="49" t="s">
        <v>10317</v>
      </c>
      <c r="D756" s="144">
        <v>8.5319124477E10</v>
      </c>
      <c r="E756" s="144">
        <v>8.1310136349E10</v>
      </c>
      <c r="F756" s="40" t="s">
        <v>3099</v>
      </c>
      <c r="G756" s="49" t="s">
        <v>10321</v>
      </c>
      <c r="H756" s="49" t="s">
        <v>61</v>
      </c>
      <c r="I756" s="49" t="s">
        <v>167</v>
      </c>
      <c r="J756" s="116" t="s">
        <v>10322</v>
      </c>
      <c r="K756" s="116" t="s">
        <v>10323</v>
      </c>
      <c r="L756" s="8" t="s">
        <v>145</v>
      </c>
      <c r="M756" s="49" t="s">
        <v>10324</v>
      </c>
      <c r="N756" s="55"/>
      <c r="O756" s="55"/>
      <c r="P756" s="55"/>
      <c r="Q756" s="93"/>
      <c r="R756" s="8" t="s">
        <v>10150</v>
      </c>
      <c r="S756" s="8"/>
      <c r="T756" s="8"/>
      <c r="U756" s="8"/>
      <c r="V756" s="8"/>
      <c r="W756" s="8"/>
      <c r="X756" s="8"/>
      <c r="Y756" s="56"/>
      <c r="Z756" s="56"/>
      <c r="AA756" s="56"/>
      <c r="AB756" s="56"/>
      <c r="AC756" s="56"/>
      <c r="AD756" s="56"/>
    </row>
    <row r="757" ht="26.25" customHeight="1">
      <c r="A757" s="40">
        <v>756.0</v>
      </c>
      <c r="B757" s="49" t="s">
        <v>10325</v>
      </c>
      <c r="C757" s="49" t="s">
        <v>10326</v>
      </c>
      <c r="D757" s="144">
        <v>8.1717267055E10</v>
      </c>
      <c r="E757" s="144">
        <v>8.5855707521E10</v>
      </c>
      <c r="F757" s="40" t="s">
        <v>3099</v>
      </c>
      <c r="G757" s="49" t="s">
        <v>10330</v>
      </c>
      <c r="H757" s="49" t="s">
        <v>10331</v>
      </c>
      <c r="I757" s="49" t="s">
        <v>1636</v>
      </c>
      <c r="J757" s="116" t="s">
        <v>10332</v>
      </c>
      <c r="K757" s="116" t="s">
        <v>10333</v>
      </c>
      <c r="L757" s="8" t="s">
        <v>114</v>
      </c>
      <c r="M757" s="49" t="s">
        <v>10334</v>
      </c>
      <c r="N757" s="55"/>
      <c r="O757" s="55"/>
      <c r="P757" s="55"/>
      <c r="Q757" s="93"/>
      <c r="R757" s="8" t="s">
        <v>10210</v>
      </c>
      <c r="S757" s="8"/>
      <c r="T757" s="8"/>
      <c r="U757" s="8"/>
      <c r="V757" s="8"/>
      <c r="W757" s="8"/>
      <c r="X757" s="8"/>
      <c r="Y757" s="56"/>
      <c r="Z757" s="56"/>
      <c r="AA757" s="56"/>
      <c r="AB757" s="56"/>
      <c r="AC757" s="56"/>
      <c r="AD757" s="56"/>
    </row>
    <row r="758" ht="26.25" customHeight="1">
      <c r="A758" s="40">
        <v>757.0</v>
      </c>
      <c r="B758" s="49" t="s">
        <v>10377</v>
      </c>
      <c r="C758" s="49" t="s">
        <v>10378</v>
      </c>
      <c r="D758" s="144">
        <v>8.1384313563E10</v>
      </c>
      <c r="E758" s="144">
        <v>8.1392105232E10</v>
      </c>
      <c r="F758" s="40" t="s">
        <v>3099</v>
      </c>
      <c r="G758" s="49" t="s">
        <v>10381</v>
      </c>
      <c r="H758" s="49" t="s">
        <v>10382</v>
      </c>
      <c r="I758" s="49" t="s">
        <v>167</v>
      </c>
      <c r="J758" s="116" t="s">
        <v>1716</v>
      </c>
      <c r="K758" s="116" t="s">
        <v>10383</v>
      </c>
      <c r="L758" s="8" t="s">
        <v>593</v>
      </c>
      <c r="M758" s="49" t="s">
        <v>10384</v>
      </c>
      <c r="N758" s="55"/>
      <c r="O758" s="55"/>
      <c r="P758" s="55"/>
      <c r="Q758" s="93"/>
      <c r="R758" s="8" t="s">
        <v>10218</v>
      </c>
      <c r="S758" s="8"/>
      <c r="T758" s="8"/>
      <c r="U758" s="8"/>
      <c r="V758" s="8"/>
      <c r="W758" s="8"/>
      <c r="X758" s="8"/>
      <c r="Y758" s="56"/>
      <c r="Z758" s="56"/>
      <c r="AA758" s="56"/>
      <c r="AB758" s="56"/>
      <c r="AC758" s="56"/>
      <c r="AD758" s="56"/>
    </row>
    <row r="759" ht="26.25" customHeight="1">
      <c r="A759" s="40">
        <v>758.0</v>
      </c>
      <c r="B759" s="49" t="s">
        <v>10385</v>
      </c>
      <c r="C759" s="49" t="s">
        <v>10386</v>
      </c>
      <c r="D759" s="144">
        <v>8.2390822245E10</v>
      </c>
      <c r="E759" s="144">
        <v>8.8224690312E10</v>
      </c>
      <c r="F759" s="40" t="s">
        <v>3099</v>
      </c>
      <c r="G759" s="49" t="s">
        <v>10389</v>
      </c>
      <c r="H759" s="49" t="s">
        <v>9816</v>
      </c>
      <c r="I759" s="49" t="s">
        <v>10390</v>
      </c>
      <c r="J759" s="116" t="s">
        <v>811</v>
      </c>
      <c r="K759" s="116" t="s">
        <v>10391</v>
      </c>
      <c r="L759" s="8" t="s">
        <v>145</v>
      </c>
      <c r="M759" s="49" t="s">
        <v>10392</v>
      </c>
      <c r="N759" s="55"/>
      <c r="O759" s="55"/>
      <c r="P759" s="55"/>
      <c r="Q759" s="93"/>
      <c r="R759" s="8" t="s">
        <v>398</v>
      </c>
      <c r="S759" s="8"/>
      <c r="T759" s="8"/>
      <c r="U759" s="8"/>
      <c r="V759" s="8"/>
      <c r="W759" s="8"/>
      <c r="X759" s="8"/>
      <c r="Y759" s="56"/>
      <c r="Z759" s="56"/>
      <c r="AA759" s="56"/>
      <c r="AB759" s="56"/>
      <c r="AC759" s="56"/>
      <c r="AD759" s="56"/>
    </row>
    <row r="760" ht="26.25" customHeight="1">
      <c r="A760" s="40">
        <v>759.0</v>
      </c>
      <c r="B760" s="49" t="s">
        <v>10461</v>
      </c>
      <c r="C760" s="49" t="s">
        <v>10462</v>
      </c>
      <c r="D760" s="144">
        <v>6.28567E12</v>
      </c>
      <c r="E760" s="144">
        <v>8.1995195666E10</v>
      </c>
      <c r="F760" s="40" t="s">
        <v>3099</v>
      </c>
      <c r="G760" s="49" t="s">
        <v>10465</v>
      </c>
      <c r="H760" s="49" t="s">
        <v>10466</v>
      </c>
      <c r="I760" s="49" t="s">
        <v>590</v>
      </c>
      <c r="J760" s="116" t="s">
        <v>10467</v>
      </c>
      <c r="K760" s="116" t="s">
        <v>10468</v>
      </c>
      <c r="L760" s="8" t="s">
        <v>593</v>
      </c>
      <c r="M760" s="49" t="s">
        <v>10469</v>
      </c>
      <c r="N760" s="55"/>
      <c r="O760" s="55"/>
      <c r="P760" s="55"/>
      <c r="Q760" s="93"/>
      <c r="R760" s="8" t="s">
        <v>10234</v>
      </c>
      <c r="S760" s="8"/>
      <c r="T760" s="8"/>
      <c r="U760" s="8"/>
      <c r="V760" s="8"/>
      <c r="W760" s="8"/>
      <c r="X760" s="8"/>
      <c r="Y760" s="56"/>
      <c r="Z760" s="56"/>
      <c r="AA760" s="56"/>
      <c r="AB760" s="56"/>
      <c r="AC760" s="56"/>
      <c r="AD760" s="56"/>
    </row>
    <row r="761" ht="26.25" customHeight="1">
      <c r="A761" s="40">
        <v>760.0</v>
      </c>
      <c r="B761" s="49" t="s">
        <v>10470</v>
      </c>
      <c r="C761" s="49" t="s">
        <v>10471</v>
      </c>
      <c r="D761" s="144">
        <v>8.1317468919E10</v>
      </c>
      <c r="E761" s="144">
        <v>8.1322934171E10</v>
      </c>
      <c r="F761" s="40" t="s">
        <v>3099</v>
      </c>
      <c r="G761" s="49" t="s">
        <v>158</v>
      </c>
      <c r="H761" s="49" t="s">
        <v>10474</v>
      </c>
      <c r="I761" s="49" t="s">
        <v>167</v>
      </c>
      <c r="J761" s="116" t="s">
        <v>10475</v>
      </c>
      <c r="K761" s="116" t="s">
        <v>10476</v>
      </c>
      <c r="L761" s="8" t="s">
        <v>2275</v>
      </c>
      <c r="M761" s="49" t="s">
        <v>10477</v>
      </c>
      <c r="N761" s="55"/>
      <c r="O761" s="55"/>
      <c r="P761" s="55"/>
      <c r="Q761" s="93"/>
      <c r="R761" s="8" t="s">
        <v>10241</v>
      </c>
      <c r="S761" s="8"/>
      <c r="T761" s="8"/>
      <c r="U761" s="8"/>
      <c r="V761" s="8"/>
      <c r="W761" s="8"/>
      <c r="X761" s="8"/>
      <c r="Y761" s="56"/>
      <c r="Z761" s="56"/>
      <c r="AA761" s="56"/>
      <c r="AB761" s="56"/>
      <c r="AC761" s="56"/>
      <c r="AD761" s="56"/>
    </row>
    <row r="762" ht="26.25" customHeight="1">
      <c r="A762" s="40">
        <v>761.0</v>
      </c>
      <c r="B762" s="49" t="s">
        <v>10478</v>
      </c>
      <c r="C762" s="49" t="s">
        <v>10479</v>
      </c>
      <c r="D762" s="144">
        <v>8.1350333044E10</v>
      </c>
      <c r="E762" s="144">
        <v>8.5248817171E10</v>
      </c>
      <c r="F762" s="40" t="s">
        <v>3099</v>
      </c>
      <c r="G762" s="49" t="s">
        <v>10483</v>
      </c>
      <c r="H762" s="49" t="s">
        <v>14927</v>
      </c>
      <c r="I762" s="49" t="s">
        <v>167</v>
      </c>
      <c r="J762" s="116" t="s">
        <v>1825</v>
      </c>
      <c r="K762" s="116" t="s">
        <v>10484</v>
      </c>
      <c r="L762" s="8" t="s">
        <v>114</v>
      </c>
      <c r="M762" s="49" t="s">
        <v>10485</v>
      </c>
      <c r="N762" s="55"/>
      <c r="O762" s="55"/>
      <c r="P762" s="55"/>
      <c r="Q762" s="93"/>
      <c r="R762" s="8" t="s">
        <v>10265</v>
      </c>
      <c r="S762" s="8"/>
      <c r="T762" s="8"/>
      <c r="U762" s="8"/>
      <c r="V762" s="8"/>
      <c r="W762" s="8"/>
      <c r="X762" s="8"/>
      <c r="Y762" s="56"/>
      <c r="Z762" s="56"/>
      <c r="AA762" s="56"/>
      <c r="AB762" s="56"/>
      <c r="AC762" s="56"/>
      <c r="AD762" s="56"/>
    </row>
    <row r="763" ht="26.25" customHeight="1">
      <c r="A763" s="40">
        <v>762.0</v>
      </c>
      <c r="B763" s="49" t="s">
        <v>10486</v>
      </c>
      <c r="C763" s="49" t="s">
        <v>10487</v>
      </c>
      <c r="D763" s="144">
        <v>8.3805656257E10</v>
      </c>
      <c r="E763" s="144">
        <v>8.3897788735E10</v>
      </c>
      <c r="F763" s="40" t="s">
        <v>3099</v>
      </c>
      <c r="G763" s="49" t="s">
        <v>10148</v>
      </c>
      <c r="H763" s="49" t="s">
        <v>14928</v>
      </c>
      <c r="I763" s="49" t="s">
        <v>167</v>
      </c>
      <c r="J763" s="116" t="s">
        <v>10491</v>
      </c>
      <c r="K763" s="116" t="s">
        <v>10492</v>
      </c>
      <c r="L763" s="8" t="s">
        <v>593</v>
      </c>
      <c r="M763" s="49" t="s">
        <v>10493</v>
      </c>
      <c r="N763" s="55"/>
      <c r="O763" s="55"/>
      <c r="P763" s="55"/>
      <c r="Q763" s="93"/>
      <c r="R763" s="8" t="s">
        <v>10284</v>
      </c>
      <c r="S763" s="8"/>
      <c r="T763" s="8"/>
      <c r="U763" s="8"/>
      <c r="V763" s="8"/>
      <c r="W763" s="8"/>
      <c r="X763" s="8"/>
      <c r="Y763" s="56"/>
      <c r="Z763" s="56"/>
      <c r="AA763" s="56"/>
      <c r="AB763" s="56"/>
      <c r="AC763" s="56"/>
      <c r="AD763" s="56"/>
    </row>
    <row r="764" ht="26.25" customHeight="1">
      <c r="A764" s="40">
        <v>763.0</v>
      </c>
      <c r="B764" s="49" t="s">
        <v>10494</v>
      </c>
      <c r="C764" s="49" t="s">
        <v>10495</v>
      </c>
      <c r="D764" s="144">
        <v>8.1615915315E10</v>
      </c>
      <c r="E764" s="144">
        <v>8.5895599912E10</v>
      </c>
      <c r="F764" s="40" t="s">
        <v>3099</v>
      </c>
      <c r="G764" s="49" t="s">
        <v>10499</v>
      </c>
      <c r="H764" s="49" t="s">
        <v>14929</v>
      </c>
      <c r="I764" s="49" t="s">
        <v>167</v>
      </c>
      <c r="J764" s="116" t="s">
        <v>10500</v>
      </c>
      <c r="K764" s="116" t="s">
        <v>10501</v>
      </c>
      <c r="L764" s="8" t="s">
        <v>593</v>
      </c>
      <c r="M764" s="49" t="s">
        <v>10502</v>
      </c>
      <c r="N764" s="55"/>
      <c r="O764" s="55"/>
      <c r="P764" s="55"/>
      <c r="Q764" s="93"/>
      <c r="R764" s="8" t="s">
        <v>10305</v>
      </c>
      <c r="S764" s="8"/>
      <c r="T764" s="8"/>
      <c r="U764" s="8"/>
      <c r="V764" s="8"/>
      <c r="W764" s="8"/>
      <c r="X764" s="8"/>
      <c r="Y764" s="56"/>
      <c r="Z764" s="56"/>
      <c r="AA764" s="56"/>
      <c r="AB764" s="56"/>
      <c r="AC764" s="56"/>
      <c r="AD764" s="56"/>
    </row>
    <row r="765" ht="26.25" customHeight="1">
      <c r="A765" s="40">
        <v>764.0</v>
      </c>
      <c r="B765" s="49" t="s">
        <v>10503</v>
      </c>
      <c r="C765" s="49" t="s">
        <v>10504</v>
      </c>
      <c r="D765" s="144">
        <v>8.7876887511E10</v>
      </c>
      <c r="E765" s="144">
        <v>8.3870157781E10</v>
      </c>
      <c r="F765" s="40" t="s">
        <v>3099</v>
      </c>
      <c r="G765" s="49" t="s">
        <v>10506</v>
      </c>
      <c r="H765" s="49" t="s">
        <v>1716</v>
      </c>
      <c r="I765" s="49" t="s">
        <v>167</v>
      </c>
      <c r="J765" s="116" t="s">
        <v>10507</v>
      </c>
      <c r="K765" s="116" t="s">
        <v>10508</v>
      </c>
      <c r="L765" s="8" t="s">
        <v>593</v>
      </c>
      <c r="M765" s="49" t="s">
        <v>10509</v>
      </c>
      <c r="N765" s="55"/>
      <c r="O765" s="55"/>
      <c r="P765" s="55"/>
      <c r="Q765" s="93"/>
      <c r="R765" s="8" t="s">
        <v>10324</v>
      </c>
      <c r="S765" s="8"/>
      <c r="T765" s="8"/>
      <c r="U765" s="8"/>
      <c r="V765" s="8"/>
      <c r="W765" s="8"/>
      <c r="X765" s="8"/>
      <c r="Y765" s="56"/>
      <c r="Z765" s="56"/>
      <c r="AA765" s="56"/>
      <c r="AB765" s="56"/>
      <c r="AC765" s="56"/>
      <c r="AD765" s="56"/>
    </row>
    <row r="766" ht="26.25" customHeight="1">
      <c r="A766" s="40">
        <v>765.0</v>
      </c>
      <c r="B766" s="49" t="s">
        <v>10510</v>
      </c>
      <c r="C766" s="49" t="s">
        <v>10511</v>
      </c>
      <c r="D766" s="144">
        <v>8.1226663869E10</v>
      </c>
      <c r="E766" s="144">
        <v>8.5647022602E10</v>
      </c>
      <c r="F766" s="40" t="s">
        <v>3099</v>
      </c>
      <c r="G766" s="49" t="s">
        <v>10514</v>
      </c>
      <c r="H766" s="49" t="s">
        <v>308</v>
      </c>
      <c r="I766" s="49" t="s">
        <v>216</v>
      </c>
      <c r="J766" s="116" t="s">
        <v>10515</v>
      </c>
      <c r="K766" s="116" t="s">
        <v>3386</v>
      </c>
      <c r="L766" s="8" t="s">
        <v>114</v>
      </c>
      <c r="M766" s="49" t="s">
        <v>10516</v>
      </c>
      <c r="N766" s="55"/>
      <c r="O766" s="55"/>
      <c r="P766" s="55"/>
      <c r="Q766" s="93"/>
      <c r="R766" s="8" t="s">
        <v>10334</v>
      </c>
      <c r="S766" s="8"/>
      <c r="T766" s="8"/>
      <c r="U766" s="8"/>
      <c r="V766" s="8"/>
      <c r="W766" s="8"/>
      <c r="X766" s="8"/>
      <c r="Y766" s="56"/>
      <c r="Z766" s="56"/>
      <c r="AA766" s="56"/>
      <c r="AB766" s="56"/>
      <c r="AC766" s="56"/>
      <c r="AD766" s="56"/>
    </row>
    <row r="767" ht="26.25" customHeight="1">
      <c r="A767" s="40">
        <v>766.0</v>
      </c>
      <c r="B767" s="49" t="s">
        <v>10517</v>
      </c>
      <c r="C767" s="49" t="s">
        <v>10518</v>
      </c>
      <c r="D767" s="144">
        <v>8.2234400796E10</v>
      </c>
      <c r="E767" s="144">
        <v>8.2234803814E10</v>
      </c>
      <c r="F767" s="40" t="s">
        <v>3099</v>
      </c>
      <c r="G767" s="49" t="s">
        <v>10521</v>
      </c>
      <c r="H767" s="49" t="s">
        <v>9541</v>
      </c>
      <c r="I767" s="49" t="s">
        <v>167</v>
      </c>
      <c r="J767" s="116" t="s">
        <v>10522</v>
      </c>
      <c r="K767" s="116" t="s">
        <v>10523</v>
      </c>
      <c r="L767" s="8" t="s">
        <v>145</v>
      </c>
      <c r="M767" s="49" t="s">
        <v>10524</v>
      </c>
      <c r="N767" s="55"/>
      <c r="O767" s="55"/>
      <c r="P767" s="55"/>
      <c r="Q767" s="93"/>
      <c r="R767" s="8" t="s">
        <v>10384</v>
      </c>
      <c r="S767" s="8"/>
      <c r="T767" s="8"/>
      <c r="U767" s="8"/>
      <c r="V767" s="8"/>
      <c r="W767" s="8"/>
      <c r="X767" s="8"/>
      <c r="Y767" s="56"/>
      <c r="Z767" s="56"/>
      <c r="AA767" s="56"/>
      <c r="AB767" s="56"/>
      <c r="AC767" s="56"/>
      <c r="AD767" s="56"/>
    </row>
    <row r="768" ht="26.25" customHeight="1">
      <c r="A768" s="40">
        <v>767.0</v>
      </c>
      <c r="B768" s="49" t="s">
        <v>10533</v>
      </c>
      <c r="C768" s="49" t="s">
        <v>10534</v>
      </c>
      <c r="D768" s="144">
        <v>8.1339492669E10</v>
      </c>
      <c r="E768" s="144">
        <v>8.2146696986E10</v>
      </c>
      <c r="F768" s="40" t="s">
        <v>3099</v>
      </c>
      <c r="G768" s="49" t="s">
        <v>10538</v>
      </c>
      <c r="H768" s="49" t="s">
        <v>1244</v>
      </c>
      <c r="I768" s="49" t="s">
        <v>167</v>
      </c>
      <c r="J768" s="116" t="s">
        <v>10539</v>
      </c>
      <c r="K768" s="116" t="s">
        <v>10540</v>
      </c>
      <c r="L768" s="8" t="s">
        <v>10350</v>
      </c>
      <c r="M768" s="49" t="s">
        <v>10541</v>
      </c>
      <c r="N768" s="55"/>
      <c r="O768" s="55"/>
      <c r="P768" s="55"/>
      <c r="Q768" s="93"/>
      <c r="R768" s="8" t="s">
        <v>10392</v>
      </c>
      <c r="S768" s="8"/>
      <c r="T768" s="8"/>
      <c r="U768" s="8"/>
      <c r="V768" s="8"/>
      <c r="W768" s="8"/>
      <c r="X768" s="8"/>
      <c r="Y768" s="56"/>
      <c r="Z768" s="56"/>
      <c r="AA768" s="56"/>
      <c r="AB768" s="56"/>
      <c r="AC768" s="56"/>
      <c r="AD768" s="56"/>
    </row>
    <row r="769" ht="26.25" customHeight="1">
      <c r="A769" s="40">
        <v>768.0</v>
      </c>
      <c r="B769" s="49" t="s">
        <v>10542</v>
      </c>
      <c r="C769" s="49" t="s">
        <v>10543</v>
      </c>
      <c r="D769" s="144">
        <v>8.2235381212E10</v>
      </c>
      <c r="E769" s="144">
        <v>8.5253771612E10</v>
      </c>
      <c r="F769" s="40" t="s">
        <v>3099</v>
      </c>
      <c r="G769" s="49" t="s">
        <v>10545</v>
      </c>
      <c r="H769" s="49" t="s">
        <v>14930</v>
      </c>
      <c r="I769" s="49" t="s">
        <v>167</v>
      </c>
      <c r="J769" s="116" t="s">
        <v>1716</v>
      </c>
      <c r="K769" s="116" t="s">
        <v>1325</v>
      </c>
      <c r="L769" s="8" t="s">
        <v>8888</v>
      </c>
      <c r="M769" s="49" t="s">
        <v>10546</v>
      </c>
      <c r="N769" s="55"/>
      <c r="O769" s="55"/>
      <c r="P769" s="55"/>
      <c r="Q769" s="93"/>
      <c r="R769" s="8" t="s">
        <v>10469</v>
      </c>
      <c r="S769" s="8"/>
      <c r="T769" s="8"/>
      <c r="U769" s="8"/>
      <c r="V769" s="8"/>
      <c r="W769" s="8"/>
      <c r="X769" s="8"/>
      <c r="Y769" s="56"/>
      <c r="Z769" s="56"/>
      <c r="AA769" s="56"/>
      <c r="AB769" s="56"/>
      <c r="AC769" s="56"/>
      <c r="AD769" s="56"/>
    </row>
    <row r="770" ht="26.25" customHeight="1">
      <c r="A770" s="40">
        <v>769.0</v>
      </c>
      <c r="B770" s="49" t="s">
        <v>10556</v>
      </c>
      <c r="C770" s="49" t="s">
        <v>10557</v>
      </c>
      <c r="D770" s="144">
        <v>8.81026E11</v>
      </c>
      <c r="E770" s="144">
        <v>8.776152675E10</v>
      </c>
      <c r="F770" s="40" t="s">
        <v>3099</v>
      </c>
      <c r="G770" s="49" t="s">
        <v>9935</v>
      </c>
      <c r="H770" s="49" t="s">
        <v>9935</v>
      </c>
      <c r="I770" s="49" t="s">
        <v>167</v>
      </c>
      <c r="J770" s="116" t="s">
        <v>3543</v>
      </c>
      <c r="K770" s="116" t="s">
        <v>10561</v>
      </c>
      <c r="L770" s="8" t="s">
        <v>593</v>
      </c>
      <c r="M770" s="49" t="s">
        <v>10562</v>
      </c>
      <c r="N770" s="55"/>
      <c r="O770" s="55"/>
      <c r="P770" s="55"/>
      <c r="Q770" s="93"/>
      <c r="R770" s="8" t="s">
        <v>10477</v>
      </c>
      <c r="S770" s="8"/>
      <c r="T770" s="8"/>
      <c r="U770" s="8"/>
      <c r="V770" s="8"/>
      <c r="W770" s="8"/>
      <c r="X770" s="8"/>
      <c r="Y770" s="56"/>
      <c r="Z770" s="56"/>
      <c r="AA770" s="56"/>
      <c r="AB770" s="56"/>
      <c r="AC770" s="56"/>
      <c r="AD770" s="56"/>
    </row>
    <row r="771" ht="26.25" customHeight="1">
      <c r="A771" s="40">
        <v>770.0</v>
      </c>
      <c r="B771" s="49" t="s">
        <v>10563</v>
      </c>
      <c r="C771" s="49" t="s">
        <v>10564</v>
      </c>
      <c r="D771" s="144">
        <v>8.2144970537E10</v>
      </c>
      <c r="E771" s="144">
        <v>8.1353178687E10</v>
      </c>
      <c r="F771" s="40" t="s">
        <v>3099</v>
      </c>
      <c r="G771" s="49" t="s">
        <v>10148</v>
      </c>
      <c r="H771" s="49" t="s">
        <v>14931</v>
      </c>
      <c r="I771" s="49" t="s">
        <v>216</v>
      </c>
      <c r="J771" s="116" t="s">
        <v>10567</v>
      </c>
      <c r="K771" s="116" t="s">
        <v>14932</v>
      </c>
      <c r="L771" s="8" t="s">
        <v>8850</v>
      </c>
      <c r="M771" s="68">
        <v>0.0</v>
      </c>
      <c r="N771" s="55"/>
      <c r="O771" s="55"/>
      <c r="P771" s="55"/>
      <c r="Q771" s="93"/>
      <c r="R771" s="8" t="s">
        <v>10485</v>
      </c>
      <c r="S771" s="8"/>
      <c r="T771" s="8"/>
      <c r="U771" s="8"/>
      <c r="V771" s="8"/>
      <c r="W771" s="8"/>
      <c r="X771" s="8"/>
      <c r="Y771" s="56"/>
      <c r="Z771" s="56"/>
      <c r="AA771" s="56"/>
      <c r="AB771" s="56"/>
      <c r="AC771" s="56"/>
      <c r="AD771" s="56"/>
    </row>
    <row r="772" ht="26.25" customHeight="1">
      <c r="A772" s="40">
        <v>771.0</v>
      </c>
      <c r="B772" s="49" t="s">
        <v>10569</v>
      </c>
      <c r="C772" s="49" t="s">
        <v>10570</v>
      </c>
      <c r="D772" s="144">
        <v>8.3829591196E10</v>
      </c>
      <c r="E772" s="144">
        <v>8.952315558E10</v>
      </c>
      <c r="F772" s="40" t="s">
        <v>3099</v>
      </c>
      <c r="G772" s="49" t="s">
        <v>10574</v>
      </c>
      <c r="H772" s="49" t="s">
        <v>14933</v>
      </c>
      <c r="I772" s="49" t="s">
        <v>590</v>
      </c>
      <c r="J772" s="116" t="s">
        <v>10575</v>
      </c>
      <c r="K772" s="116" t="s">
        <v>10576</v>
      </c>
      <c r="L772" s="8" t="s">
        <v>159</v>
      </c>
      <c r="M772" s="49" t="s">
        <v>10577</v>
      </c>
      <c r="N772" s="55"/>
      <c r="O772" s="55"/>
      <c r="P772" s="55"/>
      <c r="Q772" s="93"/>
      <c r="R772" s="8" t="s">
        <v>10493</v>
      </c>
      <c r="S772" s="8"/>
      <c r="T772" s="8"/>
      <c r="U772" s="8"/>
      <c r="V772" s="8"/>
      <c r="W772" s="8"/>
      <c r="X772" s="8"/>
      <c r="Y772" s="56"/>
      <c r="Z772" s="56"/>
      <c r="AA772" s="56"/>
      <c r="AB772" s="56"/>
      <c r="AC772" s="56"/>
      <c r="AD772" s="56"/>
    </row>
    <row r="773" ht="26.25" customHeight="1">
      <c r="A773" s="40">
        <v>772.0</v>
      </c>
      <c r="B773" s="49" t="s">
        <v>10578</v>
      </c>
      <c r="C773" s="49" t="s">
        <v>10579</v>
      </c>
      <c r="D773" s="144">
        <v>8.7760279642E10</v>
      </c>
      <c r="E773" s="144">
        <v>8.2330665358E10</v>
      </c>
      <c r="F773" s="40" t="s">
        <v>3099</v>
      </c>
      <c r="G773" s="49" t="s">
        <v>10582</v>
      </c>
      <c r="H773" s="49" t="s">
        <v>10583</v>
      </c>
      <c r="I773" s="49" t="s">
        <v>167</v>
      </c>
      <c r="J773" s="116" t="s">
        <v>10584</v>
      </c>
      <c r="K773" s="116" t="s">
        <v>10585</v>
      </c>
      <c r="L773" s="8" t="s">
        <v>5653</v>
      </c>
      <c r="M773" s="49" t="s">
        <v>10586</v>
      </c>
      <c r="N773" s="55"/>
      <c r="O773" s="55"/>
      <c r="P773" s="55"/>
      <c r="Q773" s="93"/>
      <c r="R773" s="8" t="s">
        <v>10502</v>
      </c>
      <c r="S773" s="8"/>
      <c r="T773" s="8"/>
      <c r="U773" s="8"/>
      <c r="V773" s="8"/>
      <c r="W773" s="8"/>
      <c r="X773" s="8"/>
      <c r="Y773" s="56"/>
      <c r="Z773" s="56"/>
      <c r="AA773" s="56"/>
      <c r="AB773" s="56"/>
      <c r="AC773" s="56"/>
      <c r="AD773" s="56"/>
    </row>
    <row r="774" ht="26.25" customHeight="1">
      <c r="A774" s="40">
        <v>773.0</v>
      </c>
      <c r="B774" s="49" t="s">
        <v>10593</v>
      </c>
      <c r="C774" s="49" t="s">
        <v>10594</v>
      </c>
      <c r="D774" s="144">
        <v>8.1278640791E10</v>
      </c>
      <c r="E774" s="144">
        <v>8.1221534915E10</v>
      </c>
      <c r="F774" s="40" t="s">
        <v>3099</v>
      </c>
      <c r="G774" s="49" t="s">
        <v>278</v>
      </c>
      <c r="H774" s="49" t="s">
        <v>14934</v>
      </c>
      <c r="I774" s="49" t="s">
        <v>167</v>
      </c>
      <c r="J774" s="116" t="s">
        <v>10596</v>
      </c>
      <c r="K774" s="116" t="s">
        <v>10597</v>
      </c>
      <c r="L774" s="8" t="s">
        <v>8850</v>
      </c>
      <c r="M774" s="49" t="s">
        <v>10594</v>
      </c>
      <c r="N774" s="55"/>
      <c r="O774" s="55"/>
      <c r="P774" s="55"/>
      <c r="Q774" s="93"/>
      <c r="R774" s="8" t="s">
        <v>10509</v>
      </c>
      <c r="S774" s="8"/>
      <c r="T774" s="8"/>
      <c r="U774" s="8"/>
      <c r="V774" s="8"/>
      <c r="W774" s="8"/>
      <c r="X774" s="8"/>
      <c r="Y774" s="56"/>
      <c r="Z774" s="56"/>
      <c r="AA774" s="56"/>
      <c r="AB774" s="56"/>
      <c r="AC774" s="56"/>
      <c r="AD774" s="56"/>
    </row>
    <row r="775" ht="26.25" customHeight="1">
      <c r="A775" s="40">
        <v>774.0</v>
      </c>
      <c r="B775" s="49" t="s">
        <v>10606</v>
      </c>
      <c r="C775" s="49" t="s">
        <v>10607</v>
      </c>
      <c r="D775" s="144">
        <v>8.9678195421E10</v>
      </c>
      <c r="E775" s="144">
        <v>8.787974591E10</v>
      </c>
      <c r="F775" s="40" t="s">
        <v>3099</v>
      </c>
      <c r="G775" s="49" t="s">
        <v>10609</v>
      </c>
      <c r="H775" s="49" t="s">
        <v>10610</v>
      </c>
      <c r="I775" s="49" t="s">
        <v>167</v>
      </c>
      <c r="J775" s="116" t="s">
        <v>10611</v>
      </c>
      <c r="K775" s="116" t="s">
        <v>10612</v>
      </c>
      <c r="L775" s="8" t="s">
        <v>593</v>
      </c>
      <c r="M775" s="49" t="s">
        <v>10613</v>
      </c>
      <c r="N775" s="55"/>
      <c r="O775" s="55"/>
      <c r="P775" s="55"/>
      <c r="Q775" s="93"/>
      <c r="R775" s="8" t="s">
        <v>10516</v>
      </c>
      <c r="S775" s="8"/>
      <c r="T775" s="8"/>
      <c r="U775" s="8"/>
      <c r="V775" s="8"/>
      <c r="W775" s="8"/>
      <c r="X775" s="8"/>
      <c r="Y775" s="56"/>
      <c r="Z775" s="56"/>
      <c r="AA775" s="56"/>
      <c r="AB775" s="56"/>
      <c r="AC775" s="56"/>
      <c r="AD775" s="56"/>
    </row>
    <row r="776" ht="26.25" customHeight="1">
      <c r="A776" s="40">
        <v>775.0</v>
      </c>
      <c r="B776" s="49" t="s">
        <v>10614</v>
      </c>
      <c r="C776" s="49" t="s">
        <v>10615</v>
      </c>
      <c r="D776" s="144">
        <v>8.5294162065E10</v>
      </c>
      <c r="E776" s="144">
        <v>8.2198192269E10</v>
      </c>
      <c r="F776" s="40" t="s">
        <v>3099</v>
      </c>
      <c r="G776" s="49" t="s">
        <v>10618</v>
      </c>
      <c r="H776" s="49" t="s">
        <v>10619</v>
      </c>
      <c r="I776" s="49" t="s">
        <v>216</v>
      </c>
      <c r="J776" s="116" t="s">
        <v>10620</v>
      </c>
      <c r="K776" s="116" t="s">
        <v>10621</v>
      </c>
      <c r="L776" s="8" t="s">
        <v>159</v>
      </c>
      <c r="M776" s="49" t="s">
        <v>10622</v>
      </c>
      <c r="N776" s="55"/>
      <c r="O776" s="55"/>
      <c r="P776" s="55"/>
      <c r="Q776" s="93"/>
      <c r="R776" s="8" t="s">
        <v>14935</v>
      </c>
      <c r="S776" s="8"/>
      <c r="T776" s="8"/>
      <c r="U776" s="8"/>
      <c r="V776" s="8"/>
      <c r="W776" s="8"/>
      <c r="X776" s="8"/>
      <c r="Y776" s="56"/>
      <c r="Z776" s="56"/>
      <c r="AA776" s="56"/>
      <c r="AB776" s="56"/>
      <c r="AC776" s="56"/>
      <c r="AD776" s="56"/>
    </row>
    <row r="777" ht="26.25" customHeight="1">
      <c r="A777" s="40">
        <v>776.0</v>
      </c>
      <c r="B777" s="49" t="s">
        <v>10647</v>
      </c>
      <c r="C777" s="49" t="s">
        <v>10648</v>
      </c>
      <c r="D777" s="144">
        <v>8.5722344895E10</v>
      </c>
      <c r="E777" s="144">
        <v>8.5314694833E10</v>
      </c>
      <c r="F777" s="40" t="s">
        <v>3099</v>
      </c>
      <c r="G777" s="49" t="s">
        <v>10651</v>
      </c>
      <c r="H777" s="49" t="s">
        <v>1244</v>
      </c>
      <c r="I777" s="49" t="s">
        <v>167</v>
      </c>
      <c r="J777" s="116" t="s">
        <v>10652</v>
      </c>
      <c r="K777" s="116" t="s">
        <v>10653</v>
      </c>
      <c r="L777" s="8" t="s">
        <v>159</v>
      </c>
      <c r="M777" s="49" t="s">
        <v>10654</v>
      </c>
      <c r="N777" s="55"/>
      <c r="O777" s="55"/>
      <c r="P777" s="55"/>
      <c r="Q777" s="93"/>
      <c r="R777" s="8" t="s">
        <v>10541</v>
      </c>
      <c r="S777" s="8"/>
      <c r="T777" s="8"/>
      <c r="U777" s="8"/>
      <c r="V777" s="8"/>
      <c r="W777" s="8"/>
      <c r="X777" s="8"/>
      <c r="Y777" s="56"/>
      <c r="Z777" s="56"/>
      <c r="AA777" s="56"/>
      <c r="AB777" s="56"/>
      <c r="AC777" s="56"/>
      <c r="AD777" s="56"/>
    </row>
    <row r="778" ht="26.25" customHeight="1">
      <c r="A778" s="40">
        <v>777.0</v>
      </c>
      <c r="B778" s="49" t="s">
        <v>10655</v>
      </c>
      <c r="C778" s="49" t="s">
        <v>10656</v>
      </c>
      <c r="D778" s="144">
        <v>8.5319370564E10</v>
      </c>
      <c r="E778" s="144">
        <v>8.5793668709E10</v>
      </c>
      <c r="F778" s="40" t="s">
        <v>3099</v>
      </c>
      <c r="G778" s="49" t="s">
        <v>10658</v>
      </c>
      <c r="H778" s="49" t="s">
        <v>10659</v>
      </c>
      <c r="I778" s="49" t="s">
        <v>167</v>
      </c>
      <c r="J778" s="116" t="s">
        <v>10660</v>
      </c>
      <c r="K778" s="116" t="s">
        <v>10661</v>
      </c>
      <c r="L778" s="8" t="s">
        <v>159</v>
      </c>
      <c r="M778" s="49" t="s">
        <v>10662</v>
      </c>
      <c r="N778" s="55"/>
      <c r="O778" s="55"/>
      <c r="P778" s="55"/>
      <c r="Q778" s="93"/>
      <c r="R778" s="8" t="s">
        <v>10546</v>
      </c>
      <c r="S778" s="8"/>
      <c r="T778" s="8"/>
      <c r="U778" s="8"/>
      <c r="V778" s="8"/>
      <c r="W778" s="8"/>
      <c r="X778" s="8"/>
      <c r="Y778" s="56"/>
      <c r="Z778" s="56"/>
      <c r="AA778" s="56"/>
      <c r="AB778" s="56"/>
      <c r="AC778" s="56"/>
      <c r="AD778" s="56"/>
    </row>
    <row r="779" ht="26.25" customHeight="1">
      <c r="A779" s="40">
        <v>778.0</v>
      </c>
      <c r="B779" s="49" t="s">
        <v>10687</v>
      </c>
      <c r="C779" s="49" t="s">
        <v>10688</v>
      </c>
      <c r="D779" s="144">
        <v>8.1311155388E10</v>
      </c>
      <c r="E779" s="144">
        <v>8.1289319566E10</v>
      </c>
      <c r="F779" s="40" t="s">
        <v>3099</v>
      </c>
      <c r="G779" s="49" t="s">
        <v>10691</v>
      </c>
      <c r="H779" s="49" t="s">
        <v>3110</v>
      </c>
      <c r="I779" s="49" t="s">
        <v>6648</v>
      </c>
      <c r="J779" s="116" t="s">
        <v>10692</v>
      </c>
      <c r="K779" s="116" t="s">
        <v>10693</v>
      </c>
      <c r="L779" s="8" t="s">
        <v>8888</v>
      </c>
      <c r="M779" s="49" t="s">
        <v>10694</v>
      </c>
      <c r="N779" s="55"/>
      <c r="O779" s="55"/>
      <c r="P779" s="55"/>
      <c r="Q779" s="93"/>
      <c r="R779" s="8" t="s">
        <v>10562</v>
      </c>
      <c r="S779" s="8"/>
      <c r="T779" s="8"/>
      <c r="U779" s="8"/>
      <c r="V779" s="8"/>
      <c r="W779" s="8"/>
      <c r="X779" s="8"/>
      <c r="Y779" s="56"/>
      <c r="Z779" s="56"/>
      <c r="AA779" s="56"/>
      <c r="AB779" s="56"/>
      <c r="AC779" s="56"/>
      <c r="AD779" s="56"/>
    </row>
    <row r="780" ht="26.25" customHeight="1">
      <c r="A780" s="40">
        <v>779.0</v>
      </c>
      <c r="B780" s="49" t="s">
        <v>10695</v>
      </c>
      <c r="C780" s="49" t="s">
        <v>10696</v>
      </c>
      <c r="D780" s="144">
        <v>8.7871371408E10</v>
      </c>
      <c r="E780" s="144">
        <v>8.1808882368E10</v>
      </c>
      <c r="F780" s="40" t="s">
        <v>3099</v>
      </c>
      <c r="G780" s="49" t="s">
        <v>158</v>
      </c>
      <c r="H780" s="49" t="s">
        <v>1244</v>
      </c>
      <c r="I780" s="49" t="s">
        <v>167</v>
      </c>
      <c r="J780" s="116" t="s">
        <v>10699</v>
      </c>
      <c r="K780" s="116" t="s">
        <v>10700</v>
      </c>
      <c r="L780" s="8" t="s">
        <v>159</v>
      </c>
      <c r="M780" s="49" t="s">
        <v>10701</v>
      </c>
      <c r="N780" s="55"/>
      <c r="O780" s="55"/>
      <c r="P780" s="55"/>
      <c r="Q780" s="93"/>
      <c r="R780" s="8">
        <v>0.0</v>
      </c>
      <c r="S780" s="8"/>
      <c r="T780" s="8"/>
      <c r="U780" s="8"/>
      <c r="V780" s="8"/>
      <c r="W780" s="8"/>
      <c r="X780" s="8"/>
      <c r="Y780" s="56"/>
      <c r="Z780" s="56"/>
      <c r="AA780" s="56"/>
      <c r="AB780" s="56"/>
      <c r="AC780" s="56"/>
      <c r="AD780" s="56"/>
    </row>
    <row r="781" ht="26.25" customHeight="1">
      <c r="A781" s="40">
        <v>780.0</v>
      </c>
      <c r="B781" s="49" t="s">
        <v>10702</v>
      </c>
      <c r="C781" s="49" t="s">
        <v>10703</v>
      </c>
      <c r="D781" s="144">
        <v>8.5853737291E10</v>
      </c>
      <c r="E781" s="144">
        <v>8.5784011356E10</v>
      </c>
      <c r="F781" s="40" t="s">
        <v>3099</v>
      </c>
      <c r="G781" s="49" t="s">
        <v>10706</v>
      </c>
      <c r="H781" s="49" t="s">
        <v>158</v>
      </c>
      <c r="I781" s="49" t="s">
        <v>167</v>
      </c>
      <c r="J781" s="116" t="s">
        <v>10707</v>
      </c>
      <c r="K781" s="116" t="s">
        <v>10708</v>
      </c>
      <c r="L781" s="8" t="s">
        <v>593</v>
      </c>
      <c r="M781" s="49" t="s">
        <v>10709</v>
      </c>
      <c r="N781" s="55"/>
      <c r="O781" s="55"/>
      <c r="P781" s="55"/>
      <c r="Q781" s="93"/>
      <c r="R781" s="8" t="s">
        <v>10577</v>
      </c>
      <c r="S781" s="8"/>
      <c r="T781" s="8"/>
      <c r="U781" s="8"/>
      <c r="V781" s="8"/>
      <c r="W781" s="8"/>
      <c r="X781" s="8"/>
      <c r="Y781" s="56"/>
      <c r="Z781" s="56"/>
      <c r="AA781" s="56"/>
      <c r="AB781" s="56"/>
      <c r="AC781" s="56"/>
      <c r="AD781" s="56"/>
    </row>
    <row r="782" ht="26.25" customHeight="1">
      <c r="A782" s="40">
        <v>781.0</v>
      </c>
      <c r="B782" s="49" t="s">
        <v>10710</v>
      </c>
      <c r="C782" s="49" t="s">
        <v>10711</v>
      </c>
      <c r="D782" s="144">
        <v>8.9604368926E10</v>
      </c>
      <c r="E782" s="144">
        <v>8.5607122995E10</v>
      </c>
      <c r="F782" s="40" t="s">
        <v>14936</v>
      </c>
      <c r="G782" s="49" t="s">
        <v>10714</v>
      </c>
      <c r="H782" s="49" t="s">
        <v>10715</v>
      </c>
      <c r="I782" s="49" t="s">
        <v>1636</v>
      </c>
      <c r="J782" s="116" t="s">
        <v>10716</v>
      </c>
      <c r="K782" s="116" t="s">
        <v>10717</v>
      </c>
      <c r="L782" s="8" t="s">
        <v>593</v>
      </c>
      <c r="M782" s="49" t="s">
        <v>10718</v>
      </c>
      <c r="N782" s="55"/>
      <c r="O782" s="55"/>
      <c r="P782" s="55"/>
      <c r="Q782" s="93"/>
      <c r="R782" s="8" t="s">
        <v>10586</v>
      </c>
      <c r="S782" s="8"/>
      <c r="T782" s="8"/>
      <c r="U782" s="8"/>
      <c r="V782" s="8"/>
      <c r="W782" s="8"/>
      <c r="X782" s="8"/>
      <c r="Y782" s="56"/>
      <c r="Z782" s="56"/>
      <c r="AA782" s="56"/>
      <c r="AB782" s="56"/>
      <c r="AC782" s="56"/>
      <c r="AD782" s="56"/>
    </row>
    <row r="783" ht="26.25" customHeight="1">
      <c r="A783" s="40">
        <v>782.0</v>
      </c>
      <c r="B783" s="49" t="s">
        <v>10719</v>
      </c>
      <c r="C783" s="49" t="s">
        <v>10720</v>
      </c>
      <c r="D783" s="144">
        <v>8.3811128368E10</v>
      </c>
      <c r="E783" s="144">
        <v>8.95372E11</v>
      </c>
      <c r="F783" s="40" t="s">
        <v>3099</v>
      </c>
      <c r="G783" s="49" t="s">
        <v>8831</v>
      </c>
      <c r="H783" s="49" t="s">
        <v>10723</v>
      </c>
      <c r="I783" s="49" t="s">
        <v>167</v>
      </c>
      <c r="J783" s="116" t="s">
        <v>10724</v>
      </c>
      <c r="K783" s="116" t="s">
        <v>10725</v>
      </c>
      <c r="L783" s="8" t="s">
        <v>145</v>
      </c>
      <c r="M783" s="49" t="s">
        <v>10727</v>
      </c>
      <c r="N783" s="55"/>
      <c r="O783" s="55"/>
      <c r="P783" s="55"/>
      <c r="Q783" s="93"/>
      <c r="R783" s="8" t="s">
        <v>10594</v>
      </c>
      <c r="S783" s="8"/>
      <c r="T783" s="8"/>
      <c r="U783" s="8"/>
      <c r="V783" s="8"/>
      <c r="W783" s="8"/>
      <c r="X783" s="8"/>
      <c r="Y783" s="56"/>
      <c r="Z783" s="56"/>
      <c r="AA783" s="56"/>
      <c r="AB783" s="56"/>
      <c r="AC783" s="56"/>
      <c r="AD783" s="56"/>
    </row>
    <row r="784" ht="26.25" customHeight="1">
      <c r="A784" s="40">
        <v>783.0</v>
      </c>
      <c r="B784" s="49" t="s">
        <v>10728</v>
      </c>
      <c r="C784" s="49" t="s">
        <v>10729</v>
      </c>
      <c r="D784" s="144">
        <v>8.5328217172E10</v>
      </c>
      <c r="E784" s="144">
        <v>8.529258507E10</v>
      </c>
      <c r="F784" s="40" t="s">
        <v>3099</v>
      </c>
      <c r="G784" s="49" t="s">
        <v>10731</v>
      </c>
      <c r="H784" s="49" t="s">
        <v>10732</v>
      </c>
      <c r="I784" s="49" t="s">
        <v>167</v>
      </c>
      <c r="J784" s="116" t="s">
        <v>10733</v>
      </c>
      <c r="K784" s="116" t="s">
        <v>10734</v>
      </c>
      <c r="L784" s="8" t="s">
        <v>593</v>
      </c>
      <c r="M784" s="49" t="s">
        <v>10735</v>
      </c>
      <c r="N784" s="55"/>
      <c r="O784" s="55"/>
      <c r="P784" s="55"/>
      <c r="Q784" s="93"/>
      <c r="R784" s="8" t="s">
        <v>10613</v>
      </c>
      <c r="S784" s="8"/>
      <c r="T784" s="8"/>
      <c r="U784" s="8"/>
      <c r="V784" s="8"/>
      <c r="W784" s="8"/>
      <c r="X784" s="8"/>
      <c r="Y784" s="56"/>
      <c r="Z784" s="56"/>
      <c r="AA784" s="56"/>
      <c r="AB784" s="56"/>
      <c r="AC784" s="56"/>
      <c r="AD784" s="56"/>
    </row>
    <row r="785" ht="26.25" customHeight="1">
      <c r="A785" s="40">
        <v>784.0</v>
      </c>
      <c r="B785" s="49" t="s">
        <v>10736</v>
      </c>
      <c r="C785" s="49" t="s">
        <v>10737</v>
      </c>
      <c r="D785" s="144">
        <v>8.5216404596E10</v>
      </c>
      <c r="E785" s="144">
        <v>8.128919522E10</v>
      </c>
      <c r="F785" s="40" t="s">
        <v>3099</v>
      </c>
      <c r="G785" s="49" t="s">
        <v>10740</v>
      </c>
      <c r="H785" s="49" t="s">
        <v>1244</v>
      </c>
      <c r="I785" s="49" t="s">
        <v>167</v>
      </c>
      <c r="J785" s="116" t="s">
        <v>10741</v>
      </c>
      <c r="K785" s="116" t="s">
        <v>14937</v>
      </c>
      <c r="L785" s="8" t="s">
        <v>114</v>
      </c>
      <c r="M785" s="49" t="s">
        <v>10743</v>
      </c>
      <c r="N785" s="55"/>
      <c r="O785" s="55"/>
      <c r="P785" s="55"/>
      <c r="Q785" s="93"/>
      <c r="R785" s="8" t="s">
        <v>10622</v>
      </c>
      <c r="S785" s="8"/>
      <c r="T785" s="8"/>
      <c r="U785" s="8"/>
      <c r="V785" s="8"/>
      <c r="W785" s="8"/>
      <c r="X785" s="8"/>
      <c r="Y785" s="56"/>
      <c r="Z785" s="56"/>
      <c r="AA785" s="56"/>
      <c r="AB785" s="56"/>
      <c r="AC785" s="56"/>
      <c r="AD785" s="56"/>
    </row>
    <row r="786" ht="26.25" customHeight="1">
      <c r="A786" s="40">
        <v>785.0</v>
      </c>
      <c r="B786" s="49" t="s">
        <v>10744</v>
      </c>
      <c r="C786" s="49" t="s">
        <v>10745</v>
      </c>
      <c r="D786" s="144">
        <v>8.1327419126E10</v>
      </c>
      <c r="E786" s="144">
        <v>8.2297512047E10</v>
      </c>
      <c r="F786" s="40" t="s">
        <v>3099</v>
      </c>
      <c r="G786" s="49" t="s">
        <v>10750</v>
      </c>
      <c r="H786" s="49" t="s">
        <v>1244</v>
      </c>
      <c r="I786" s="49" t="s">
        <v>1636</v>
      </c>
      <c r="J786" s="116" t="s">
        <v>10751</v>
      </c>
      <c r="K786" s="116" t="s">
        <v>10752</v>
      </c>
      <c r="L786" s="8" t="s">
        <v>593</v>
      </c>
      <c r="M786" s="49" t="s">
        <v>10753</v>
      </c>
      <c r="N786" s="55"/>
      <c r="O786" s="55"/>
      <c r="P786" s="55"/>
      <c r="Q786" s="93"/>
      <c r="R786" s="8" t="s">
        <v>10654</v>
      </c>
      <c r="S786" s="8"/>
      <c r="T786" s="8"/>
      <c r="U786" s="8"/>
      <c r="V786" s="8"/>
      <c r="W786" s="8"/>
      <c r="X786" s="8"/>
      <c r="Y786" s="56"/>
      <c r="Z786" s="56"/>
      <c r="AA786" s="56"/>
      <c r="AB786" s="56"/>
      <c r="AC786" s="56"/>
      <c r="AD786" s="56"/>
    </row>
    <row r="787" ht="26.25" customHeight="1">
      <c r="A787" s="40">
        <v>786.0</v>
      </c>
      <c r="B787" s="49" t="s">
        <v>10776</v>
      </c>
      <c r="C787" s="49" t="s">
        <v>10777</v>
      </c>
      <c r="D787" s="144">
        <v>8.135778519E10</v>
      </c>
      <c r="E787" s="144">
        <v>8.1336357236E10</v>
      </c>
      <c r="F787" s="40" t="s">
        <v>108</v>
      </c>
      <c r="G787" s="49" t="s">
        <v>10779</v>
      </c>
      <c r="H787" s="49" t="s">
        <v>10780</v>
      </c>
      <c r="I787" s="55"/>
      <c r="J787" s="116" t="s">
        <v>10781</v>
      </c>
      <c r="K787" s="116" t="s">
        <v>1325</v>
      </c>
      <c r="L787" s="8" t="s">
        <v>159</v>
      </c>
      <c r="M787" s="54" t="s">
        <v>10782</v>
      </c>
      <c r="N787" s="55"/>
      <c r="O787" s="55"/>
      <c r="P787" s="55"/>
      <c r="Q787" s="93"/>
      <c r="R787" s="8" t="s">
        <v>14938</v>
      </c>
      <c r="S787" s="8"/>
      <c r="T787" s="8"/>
      <c r="U787" s="8"/>
      <c r="V787" s="8"/>
      <c r="W787" s="8"/>
      <c r="X787" s="8"/>
      <c r="Y787" s="56"/>
      <c r="Z787" s="56"/>
      <c r="AA787" s="56"/>
      <c r="AB787" s="56"/>
      <c r="AC787" s="56"/>
      <c r="AD787" s="56"/>
    </row>
    <row r="788" ht="26.25" customHeight="1">
      <c r="A788" s="40">
        <v>787.0</v>
      </c>
      <c r="B788" s="49" t="s">
        <v>10783</v>
      </c>
      <c r="C788" s="49" t="s">
        <v>10784</v>
      </c>
      <c r="D788" s="144">
        <v>8.985791131E9</v>
      </c>
      <c r="E788" s="144">
        <v>8.9664600443E10</v>
      </c>
      <c r="F788" s="40" t="s">
        <v>108</v>
      </c>
      <c r="G788" s="49" t="s">
        <v>158</v>
      </c>
      <c r="H788" s="49" t="s">
        <v>279</v>
      </c>
      <c r="I788" s="55"/>
      <c r="J788" s="116" t="s">
        <v>10787</v>
      </c>
      <c r="K788" s="116" t="s">
        <v>10788</v>
      </c>
      <c r="L788" s="8" t="s">
        <v>593</v>
      </c>
      <c r="M788" s="54" t="s">
        <v>10789</v>
      </c>
      <c r="N788" s="55"/>
      <c r="O788" s="55"/>
      <c r="P788" s="55"/>
      <c r="Q788" s="93"/>
      <c r="R788" s="8" t="s">
        <v>10694</v>
      </c>
      <c r="S788" s="8"/>
      <c r="T788" s="8"/>
      <c r="U788" s="8"/>
      <c r="V788" s="8"/>
      <c r="W788" s="8"/>
      <c r="X788" s="8"/>
      <c r="Y788" s="56"/>
      <c r="Z788" s="56"/>
      <c r="AA788" s="56"/>
      <c r="AB788" s="56"/>
      <c r="AC788" s="56"/>
      <c r="AD788" s="56"/>
    </row>
    <row r="789" ht="26.25" customHeight="1">
      <c r="A789" s="40">
        <v>788.0</v>
      </c>
      <c r="B789" s="49" t="s">
        <v>10790</v>
      </c>
      <c r="C789" s="49" t="s">
        <v>10791</v>
      </c>
      <c r="D789" s="144">
        <v>8.5299839901E10</v>
      </c>
      <c r="E789" s="144">
        <v>8.5218271724E10</v>
      </c>
      <c r="F789" s="40" t="s">
        <v>108</v>
      </c>
      <c r="G789" s="49" t="s">
        <v>10793</v>
      </c>
      <c r="H789" s="49" t="s">
        <v>279</v>
      </c>
      <c r="I789" s="55"/>
      <c r="J789" s="116" t="s">
        <v>10794</v>
      </c>
      <c r="K789" s="116" t="s">
        <v>279</v>
      </c>
      <c r="L789" s="8" t="s">
        <v>159</v>
      </c>
      <c r="M789" s="54" t="s">
        <v>10795</v>
      </c>
      <c r="N789" s="55"/>
      <c r="O789" s="55"/>
      <c r="P789" s="55"/>
      <c r="Q789" s="93"/>
      <c r="R789" s="8" t="s">
        <v>10701</v>
      </c>
      <c r="S789" s="8"/>
      <c r="T789" s="8"/>
      <c r="U789" s="8"/>
      <c r="V789" s="8"/>
      <c r="W789" s="8"/>
      <c r="X789" s="8"/>
      <c r="Y789" s="56"/>
      <c r="Z789" s="56"/>
      <c r="AA789" s="56"/>
      <c r="AB789" s="56"/>
      <c r="AC789" s="56"/>
      <c r="AD789" s="56"/>
    </row>
    <row r="790" ht="26.25" customHeight="1">
      <c r="A790" s="40">
        <v>789.0</v>
      </c>
      <c r="B790" s="49" t="s">
        <v>10796</v>
      </c>
      <c r="C790" s="49" t="s">
        <v>10797</v>
      </c>
      <c r="D790" s="144">
        <v>8.95805E11</v>
      </c>
      <c r="E790" s="144">
        <v>8.5342849166E10</v>
      </c>
      <c r="F790" s="40" t="s">
        <v>108</v>
      </c>
      <c r="G790" s="49" t="s">
        <v>10802</v>
      </c>
      <c r="H790" s="49" t="s">
        <v>10803</v>
      </c>
      <c r="I790" s="55"/>
      <c r="J790" s="116" t="s">
        <v>1716</v>
      </c>
      <c r="K790" s="116" t="s">
        <v>10804</v>
      </c>
      <c r="L790" s="8" t="s">
        <v>593</v>
      </c>
      <c r="M790" s="55"/>
      <c r="N790" s="55"/>
      <c r="O790" s="55"/>
      <c r="P790" s="55"/>
      <c r="Q790" s="93"/>
      <c r="R790" s="8" t="s">
        <v>10709</v>
      </c>
      <c r="S790" s="8"/>
      <c r="T790" s="8"/>
      <c r="U790" s="8"/>
      <c r="V790" s="8"/>
      <c r="W790" s="8"/>
      <c r="X790" s="8"/>
      <c r="Y790" s="56"/>
      <c r="Z790" s="56"/>
      <c r="AA790" s="56"/>
      <c r="AB790" s="56"/>
      <c r="AC790" s="56"/>
      <c r="AD790" s="56"/>
    </row>
    <row r="791" ht="26.25" customHeight="1">
      <c r="A791" s="40">
        <v>790.0</v>
      </c>
      <c r="B791" s="49" t="s">
        <v>10805</v>
      </c>
      <c r="C791" s="49" t="s">
        <v>10806</v>
      </c>
      <c r="D791" s="144">
        <v>8.2210939909E10</v>
      </c>
      <c r="E791" s="144">
        <v>8.2122206744E10</v>
      </c>
      <c r="F791" s="40" t="s">
        <v>108</v>
      </c>
      <c r="G791" s="49" t="s">
        <v>10810</v>
      </c>
      <c r="H791" s="49" t="s">
        <v>10811</v>
      </c>
      <c r="I791" s="55"/>
      <c r="J791" s="116" t="s">
        <v>10812</v>
      </c>
      <c r="K791" s="116" t="s">
        <v>10813</v>
      </c>
      <c r="L791" s="8" t="s">
        <v>593</v>
      </c>
      <c r="M791" s="54" t="s">
        <v>10814</v>
      </c>
      <c r="N791" s="55"/>
      <c r="O791" s="55"/>
      <c r="P791" s="55"/>
      <c r="Q791" s="93"/>
      <c r="R791" s="8" t="s">
        <v>10718</v>
      </c>
      <c r="S791" s="8"/>
      <c r="T791" s="8"/>
      <c r="U791" s="8"/>
      <c r="V791" s="8"/>
      <c r="W791" s="8"/>
      <c r="X791" s="8"/>
      <c r="Y791" s="56"/>
      <c r="Z791" s="56"/>
      <c r="AA791" s="56"/>
      <c r="AB791" s="56"/>
      <c r="AC791" s="56"/>
      <c r="AD791" s="56"/>
    </row>
    <row r="792" ht="26.25" customHeight="1">
      <c r="A792" s="40">
        <v>791.0</v>
      </c>
      <c r="B792" s="49" t="s">
        <v>9520</v>
      </c>
      <c r="C792" s="49" t="s">
        <v>14939</v>
      </c>
      <c r="D792" s="144">
        <v>8.5766944423E10</v>
      </c>
      <c r="E792" s="144">
        <v>8.5789995024E10</v>
      </c>
      <c r="F792" s="40" t="s">
        <v>108</v>
      </c>
      <c r="G792" s="49" t="s">
        <v>10825</v>
      </c>
      <c r="H792" s="49" t="s">
        <v>10826</v>
      </c>
      <c r="I792" s="55"/>
      <c r="J792" s="116" t="s">
        <v>10827</v>
      </c>
      <c r="K792" s="116" t="s">
        <v>10828</v>
      </c>
      <c r="L792" s="8" t="s">
        <v>10726</v>
      </c>
      <c r="M792" s="54" t="s">
        <v>10829</v>
      </c>
      <c r="N792" s="55"/>
      <c r="O792" s="55"/>
      <c r="P792" s="55"/>
      <c r="Q792" s="93"/>
      <c r="R792" s="8" t="s">
        <v>10727</v>
      </c>
      <c r="S792" s="8"/>
      <c r="T792" s="8"/>
      <c r="U792" s="8"/>
      <c r="V792" s="8"/>
      <c r="W792" s="8"/>
      <c r="X792" s="8"/>
      <c r="Y792" s="56"/>
      <c r="Z792" s="56"/>
      <c r="AA792" s="56"/>
      <c r="AB792" s="56"/>
      <c r="AC792" s="56"/>
      <c r="AD792" s="56"/>
    </row>
    <row r="793" ht="26.25" customHeight="1">
      <c r="A793" s="40">
        <v>792.0</v>
      </c>
      <c r="B793" s="49" t="s">
        <v>10830</v>
      </c>
      <c r="C793" s="49" t="s">
        <v>10831</v>
      </c>
      <c r="D793" s="144">
        <v>8.2246120192E10</v>
      </c>
      <c r="E793" s="144">
        <v>8.5362505501E10</v>
      </c>
      <c r="F793" s="40" t="s">
        <v>108</v>
      </c>
      <c r="G793" s="49" t="s">
        <v>158</v>
      </c>
      <c r="H793" s="49" t="s">
        <v>1244</v>
      </c>
      <c r="I793" s="55"/>
      <c r="J793" s="116" t="s">
        <v>10834</v>
      </c>
      <c r="K793" s="116" t="s">
        <v>10835</v>
      </c>
      <c r="L793" s="8" t="s">
        <v>159</v>
      </c>
      <c r="M793" s="54" t="s">
        <v>10836</v>
      </c>
      <c r="N793" s="55"/>
      <c r="O793" s="55"/>
      <c r="P793" s="55"/>
      <c r="Q793" s="93"/>
      <c r="R793" s="8" t="s">
        <v>10735</v>
      </c>
      <c r="S793" s="8"/>
      <c r="T793" s="8"/>
      <c r="U793" s="8"/>
      <c r="V793" s="8"/>
      <c r="W793" s="8"/>
      <c r="X793" s="8"/>
      <c r="Y793" s="56"/>
      <c r="Z793" s="56"/>
      <c r="AA793" s="56"/>
      <c r="AB793" s="56"/>
      <c r="AC793" s="56"/>
      <c r="AD793" s="56"/>
    </row>
    <row r="794" ht="26.25" customHeight="1">
      <c r="A794" s="40">
        <v>793.0</v>
      </c>
      <c r="B794" s="49" t="s">
        <v>10837</v>
      </c>
      <c r="C794" s="49" t="s">
        <v>10838</v>
      </c>
      <c r="D794" s="144">
        <v>8.7837837883E10</v>
      </c>
      <c r="E794" s="144">
        <v>8.7737737432E10</v>
      </c>
      <c r="F794" s="40" t="s">
        <v>108</v>
      </c>
      <c r="G794" s="49" t="s">
        <v>158</v>
      </c>
      <c r="H794" s="49" t="s">
        <v>1244</v>
      </c>
      <c r="I794" s="55"/>
      <c r="J794" s="116" t="s">
        <v>10841</v>
      </c>
      <c r="K794" s="116" t="s">
        <v>10842</v>
      </c>
      <c r="L794" s="8" t="s">
        <v>593</v>
      </c>
      <c r="M794" s="54" t="s">
        <v>10843</v>
      </c>
      <c r="N794" s="55"/>
      <c r="O794" s="55"/>
      <c r="P794" s="55"/>
      <c r="Q794" s="93"/>
      <c r="R794" s="8" t="s">
        <v>10743</v>
      </c>
      <c r="S794" s="8"/>
      <c r="T794" s="8"/>
      <c r="U794" s="8"/>
      <c r="V794" s="8"/>
      <c r="W794" s="8"/>
      <c r="X794" s="8"/>
      <c r="Y794" s="56"/>
      <c r="Z794" s="56"/>
      <c r="AA794" s="56"/>
      <c r="AB794" s="56"/>
      <c r="AC794" s="56"/>
      <c r="AD794" s="56"/>
    </row>
    <row r="795" ht="26.25" customHeight="1">
      <c r="A795" s="40">
        <v>794.0</v>
      </c>
      <c r="B795" s="49" t="s">
        <v>10856</v>
      </c>
      <c r="C795" s="49" t="s">
        <v>14940</v>
      </c>
      <c r="D795" s="144">
        <v>8.5849606586E10</v>
      </c>
      <c r="E795" s="144">
        <v>8.1532035432E10</v>
      </c>
      <c r="F795" s="40" t="s">
        <v>108</v>
      </c>
      <c r="G795" s="49" t="s">
        <v>10862</v>
      </c>
      <c r="H795" s="49" t="s">
        <v>1716</v>
      </c>
      <c r="I795" s="55"/>
      <c r="J795" s="116" t="s">
        <v>10863</v>
      </c>
      <c r="K795" s="116" t="s">
        <v>10864</v>
      </c>
      <c r="L795" s="8" t="s">
        <v>593</v>
      </c>
      <c r="M795" s="54" t="s">
        <v>10865</v>
      </c>
      <c r="N795" s="55"/>
      <c r="O795" s="55"/>
      <c r="P795" s="55"/>
      <c r="Q795" s="93"/>
      <c r="R795" s="8" t="s">
        <v>10753</v>
      </c>
      <c r="S795" s="8"/>
      <c r="T795" s="8"/>
      <c r="U795" s="8"/>
      <c r="V795" s="8"/>
      <c r="W795" s="8"/>
      <c r="X795" s="8"/>
      <c r="Y795" s="56"/>
      <c r="Z795" s="56"/>
      <c r="AA795" s="56"/>
      <c r="AB795" s="56"/>
      <c r="AC795" s="56"/>
      <c r="AD795" s="56"/>
    </row>
    <row r="796" ht="26.25" customHeight="1">
      <c r="A796" s="40">
        <v>795.0</v>
      </c>
      <c r="B796" s="49" t="s">
        <v>10866</v>
      </c>
      <c r="C796" s="49" t="s">
        <v>10867</v>
      </c>
      <c r="D796" s="144">
        <v>8.5646730809E10</v>
      </c>
      <c r="E796" s="144">
        <v>8.158472953E10</v>
      </c>
      <c r="F796" s="40" t="s">
        <v>108</v>
      </c>
      <c r="G796" s="49" t="s">
        <v>1244</v>
      </c>
      <c r="H796" s="49" t="s">
        <v>1244</v>
      </c>
      <c r="I796" s="55"/>
      <c r="J796" s="116" t="s">
        <v>10871</v>
      </c>
      <c r="K796" s="116" t="s">
        <v>10872</v>
      </c>
      <c r="L796" s="8"/>
      <c r="M796" s="54" t="s">
        <v>10873</v>
      </c>
      <c r="N796" s="55"/>
      <c r="O796" s="55"/>
      <c r="P796" s="55"/>
      <c r="Q796" s="93"/>
      <c r="R796" s="8" t="s">
        <v>10782</v>
      </c>
      <c r="S796" s="8"/>
      <c r="T796" s="8"/>
      <c r="U796" s="8"/>
      <c r="V796" s="8"/>
      <c r="W796" s="8"/>
      <c r="X796" s="8"/>
      <c r="Y796" s="56"/>
      <c r="Z796" s="56"/>
      <c r="AA796" s="56"/>
      <c r="AB796" s="56"/>
      <c r="AC796" s="56"/>
      <c r="AD796" s="56"/>
    </row>
    <row r="797" ht="26.25" customHeight="1">
      <c r="A797" s="40">
        <v>796.0</v>
      </c>
      <c r="B797" s="49" t="s">
        <v>10874</v>
      </c>
      <c r="C797" s="49" t="s">
        <v>10875</v>
      </c>
      <c r="D797" s="144">
        <v>8.5783932282E10</v>
      </c>
      <c r="E797" s="144">
        <v>8.536991484E10</v>
      </c>
      <c r="F797" s="40" t="s">
        <v>108</v>
      </c>
      <c r="G797" s="49" t="s">
        <v>1712</v>
      </c>
      <c r="H797" s="49" t="s">
        <v>1244</v>
      </c>
      <c r="I797" s="55"/>
      <c r="J797" s="116" t="s">
        <v>1244</v>
      </c>
      <c r="K797" s="116" t="s">
        <v>10880</v>
      </c>
      <c r="L797" s="8"/>
      <c r="M797" s="54" t="s">
        <v>8749</v>
      </c>
      <c r="N797" s="55"/>
      <c r="O797" s="55"/>
      <c r="P797" s="55"/>
      <c r="Q797" s="93"/>
      <c r="R797" s="8" t="s">
        <v>10789</v>
      </c>
      <c r="S797" s="8"/>
      <c r="T797" s="8"/>
      <c r="U797" s="8"/>
      <c r="V797" s="8"/>
      <c r="W797" s="8"/>
      <c r="X797" s="8"/>
      <c r="Y797" s="56"/>
      <c r="Z797" s="56"/>
      <c r="AA797" s="56"/>
      <c r="AB797" s="56"/>
      <c r="AC797" s="56"/>
      <c r="AD797" s="56"/>
    </row>
    <row r="798" ht="26.25" customHeight="1">
      <c r="A798" s="40">
        <v>797.0</v>
      </c>
      <c r="B798" s="49" t="s">
        <v>10890</v>
      </c>
      <c r="C798" s="49" t="s">
        <v>10891</v>
      </c>
      <c r="D798" s="144">
        <v>8.5719711531E10</v>
      </c>
      <c r="E798" s="144">
        <v>8.1586951393E10</v>
      </c>
      <c r="F798" s="40" t="s">
        <v>10895</v>
      </c>
      <c r="G798" s="49" t="s">
        <v>158</v>
      </c>
      <c r="H798" s="49" t="s">
        <v>158</v>
      </c>
      <c r="I798" s="55"/>
      <c r="J798" s="116" t="s">
        <v>10896</v>
      </c>
      <c r="K798" s="116" t="s">
        <v>308</v>
      </c>
      <c r="L798" s="8"/>
      <c r="M798" s="54" t="s">
        <v>8749</v>
      </c>
      <c r="N798" s="55"/>
      <c r="O798" s="55"/>
      <c r="P798" s="55"/>
      <c r="Q798" s="93"/>
      <c r="R798" s="8" t="s">
        <v>10795</v>
      </c>
      <c r="S798" s="8"/>
      <c r="T798" s="8"/>
      <c r="U798" s="8"/>
      <c r="V798" s="8"/>
      <c r="W798" s="8"/>
      <c r="X798" s="8"/>
      <c r="Y798" s="56"/>
      <c r="Z798" s="56"/>
      <c r="AA798" s="56"/>
      <c r="AB798" s="56"/>
      <c r="AC798" s="56"/>
      <c r="AD798" s="56"/>
    </row>
    <row r="799" ht="26.25" customHeight="1">
      <c r="A799" s="40">
        <v>798.0</v>
      </c>
      <c r="B799" s="49" t="s">
        <v>10931</v>
      </c>
      <c r="C799" s="49" t="s">
        <v>10932</v>
      </c>
      <c r="D799" s="144">
        <v>8.2175291364E10</v>
      </c>
      <c r="E799" s="144">
        <v>8.5279694994E10</v>
      </c>
      <c r="F799" s="40" t="s">
        <v>108</v>
      </c>
      <c r="G799" s="49" t="s">
        <v>10935</v>
      </c>
      <c r="H799" s="49" t="s">
        <v>1244</v>
      </c>
      <c r="I799" s="55"/>
      <c r="J799" s="116" t="s">
        <v>10936</v>
      </c>
      <c r="K799" s="116" t="s">
        <v>10937</v>
      </c>
      <c r="L799" s="8"/>
      <c r="M799" s="54" t="s">
        <v>10938</v>
      </c>
      <c r="N799" s="55"/>
      <c r="O799" s="55"/>
      <c r="P799" s="55"/>
      <c r="Q799" s="93"/>
      <c r="R799" s="8"/>
      <c r="S799" s="8"/>
      <c r="T799" s="8"/>
      <c r="U799" s="8"/>
      <c r="V799" s="8"/>
      <c r="W799" s="8"/>
      <c r="X799" s="8"/>
      <c r="Y799" s="56"/>
      <c r="Z799" s="56"/>
      <c r="AA799" s="56"/>
      <c r="AB799" s="56"/>
      <c r="AC799" s="56"/>
      <c r="AD799" s="56"/>
    </row>
    <row r="800" ht="26.25" customHeight="1">
      <c r="A800" s="40">
        <v>799.0</v>
      </c>
      <c r="B800" s="49" t="s">
        <v>10952</v>
      </c>
      <c r="C800" s="49" t="s">
        <v>10953</v>
      </c>
      <c r="D800" s="144">
        <v>8.2119185928E10</v>
      </c>
      <c r="E800" s="144">
        <v>8.2123939905E10</v>
      </c>
      <c r="F800" s="40" t="s">
        <v>108</v>
      </c>
      <c r="G800" s="49" t="s">
        <v>638</v>
      </c>
      <c r="H800" s="49" t="s">
        <v>10957</v>
      </c>
      <c r="I800" s="55"/>
      <c r="J800" s="116" t="s">
        <v>10958</v>
      </c>
      <c r="K800" s="116" t="s">
        <v>10959</v>
      </c>
      <c r="L800" s="8"/>
      <c r="M800" s="54" t="s">
        <v>10960</v>
      </c>
      <c r="N800" s="55"/>
      <c r="O800" s="55"/>
      <c r="P800" s="55"/>
      <c r="Q800" s="93"/>
      <c r="R800" s="8" t="s">
        <v>10814</v>
      </c>
      <c r="S800" s="8"/>
      <c r="T800" s="8"/>
      <c r="U800" s="8"/>
      <c r="V800" s="8"/>
      <c r="W800" s="8"/>
      <c r="X800" s="8"/>
      <c r="Y800" s="56"/>
      <c r="Z800" s="56"/>
      <c r="AA800" s="56"/>
      <c r="AB800" s="56"/>
      <c r="AC800" s="56"/>
      <c r="AD800" s="56"/>
    </row>
    <row r="801" ht="26.25" customHeight="1">
      <c r="A801" s="40">
        <v>800.0</v>
      </c>
      <c r="B801" s="49" t="s">
        <v>10968</v>
      </c>
      <c r="C801" s="49" t="s">
        <v>10969</v>
      </c>
      <c r="D801" s="144">
        <v>8.1517937507E10</v>
      </c>
      <c r="E801" s="144">
        <v>8.951795599E10</v>
      </c>
      <c r="F801" s="40" t="s">
        <v>108</v>
      </c>
      <c r="G801" s="49" t="s">
        <v>10971</v>
      </c>
      <c r="H801" s="49" t="s">
        <v>1244</v>
      </c>
      <c r="I801" s="55"/>
      <c r="J801" s="116" t="s">
        <v>10972</v>
      </c>
      <c r="K801" s="116" t="s">
        <v>1244</v>
      </c>
      <c r="L801" s="8"/>
      <c r="M801" s="54" t="s">
        <v>10973</v>
      </c>
      <c r="N801" s="55"/>
      <c r="O801" s="55"/>
      <c r="P801" s="55"/>
      <c r="Q801" s="93"/>
      <c r="R801" s="8" t="s">
        <v>10829</v>
      </c>
      <c r="S801" s="8"/>
      <c r="T801" s="8"/>
      <c r="U801" s="8"/>
      <c r="V801" s="8"/>
      <c r="W801" s="8"/>
      <c r="X801" s="8"/>
      <c r="Y801" s="56"/>
      <c r="Z801" s="56"/>
      <c r="AA801" s="56"/>
      <c r="AB801" s="56"/>
      <c r="AC801" s="56"/>
      <c r="AD801" s="56"/>
    </row>
    <row r="802" ht="26.25" customHeight="1">
      <c r="A802" s="40">
        <v>801.0</v>
      </c>
      <c r="B802" s="49" t="s">
        <v>10979</v>
      </c>
      <c r="C802" s="49" t="s">
        <v>10980</v>
      </c>
      <c r="D802" s="144">
        <v>8.2319244885E10</v>
      </c>
      <c r="E802" s="144">
        <v>8.7802094105E10</v>
      </c>
      <c r="F802" s="40" t="s">
        <v>108</v>
      </c>
      <c r="G802" s="49" t="s">
        <v>10982</v>
      </c>
      <c r="H802" s="49" t="s">
        <v>10983</v>
      </c>
      <c r="I802" s="55"/>
      <c r="J802" s="116" t="s">
        <v>10984</v>
      </c>
      <c r="K802" s="116" t="s">
        <v>10985</v>
      </c>
      <c r="L802" s="8"/>
      <c r="M802" s="54" t="s">
        <v>10986</v>
      </c>
      <c r="N802" s="55"/>
      <c r="O802" s="55"/>
      <c r="P802" s="55"/>
      <c r="Q802" s="93"/>
      <c r="R802" s="8" t="s">
        <v>10836</v>
      </c>
      <c r="S802" s="8"/>
      <c r="T802" s="8"/>
      <c r="U802" s="8"/>
      <c r="V802" s="8"/>
      <c r="W802" s="8"/>
      <c r="X802" s="8"/>
      <c r="Y802" s="56"/>
      <c r="Z802" s="56"/>
      <c r="AA802" s="56"/>
      <c r="AB802" s="56"/>
      <c r="AC802" s="56"/>
      <c r="AD802" s="56"/>
    </row>
    <row r="803" ht="26.25" customHeight="1">
      <c r="A803" s="40">
        <v>802.0</v>
      </c>
      <c r="B803" s="49" t="s">
        <v>10987</v>
      </c>
      <c r="C803" s="49" t="s">
        <v>10988</v>
      </c>
      <c r="D803" s="144">
        <v>8.815924826E9</v>
      </c>
      <c r="E803" s="144">
        <v>8.81130799E9</v>
      </c>
      <c r="F803" s="40" t="s">
        <v>108</v>
      </c>
      <c r="G803" s="49" t="s">
        <v>10991</v>
      </c>
      <c r="H803" s="49" t="s">
        <v>10992</v>
      </c>
      <c r="I803" s="55"/>
      <c r="J803" s="116" t="s">
        <v>1716</v>
      </c>
      <c r="K803" s="116" t="s">
        <v>1244</v>
      </c>
      <c r="L803" s="8"/>
      <c r="M803" s="54" t="s">
        <v>10993</v>
      </c>
      <c r="N803" s="55"/>
      <c r="O803" s="55"/>
      <c r="P803" s="55"/>
      <c r="Q803" s="93"/>
      <c r="R803" s="8" t="s">
        <v>10843</v>
      </c>
      <c r="S803" s="8"/>
      <c r="T803" s="8"/>
      <c r="U803" s="8"/>
      <c r="V803" s="8"/>
      <c r="W803" s="8"/>
      <c r="X803" s="8"/>
      <c r="Y803" s="56"/>
      <c r="Z803" s="56"/>
      <c r="AA803" s="56"/>
      <c r="AB803" s="56"/>
      <c r="AC803" s="56"/>
      <c r="AD803" s="56"/>
    </row>
    <row r="804" ht="26.25" customHeight="1">
      <c r="A804" s="40">
        <v>803.0</v>
      </c>
      <c r="B804" s="49" t="s">
        <v>10994</v>
      </c>
      <c r="C804" s="49" t="s">
        <v>10995</v>
      </c>
      <c r="D804" s="144">
        <v>8.1226627702E10</v>
      </c>
      <c r="E804" s="144">
        <v>8.8232551011E10</v>
      </c>
      <c r="F804" s="40" t="s">
        <v>108</v>
      </c>
      <c r="G804" s="49" t="s">
        <v>10997</v>
      </c>
      <c r="H804" s="55"/>
      <c r="I804" s="55"/>
      <c r="J804" s="116" t="s">
        <v>10998</v>
      </c>
      <c r="K804" s="116" t="s">
        <v>10999</v>
      </c>
      <c r="L804" s="8"/>
      <c r="M804" s="54" t="s">
        <v>11000</v>
      </c>
      <c r="N804" s="55"/>
      <c r="O804" s="55"/>
      <c r="P804" s="55"/>
      <c r="Q804" s="93"/>
      <c r="R804" s="8" t="s">
        <v>10865</v>
      </c>
      <c r="S804" s="8"/>
      <c r="T804" s="8"/>
      <c r="U804" s="8"/>
      <c r="V804" s="8"/>
      <c r="W804" s="8"/>
      <c r="X804" s="8"/>
      <c r="Y804" s="56"/>
      <c r="Z804" s="56"/>
      <c r="AA804" s="56"/>
      <c r="AB804" s="56"/>
      <c r="AC804" s="56"/>
      <c r="AD804" s="56"/>
    </row>
    <row r="805" ht="26.25" customHeight="1">
      <c r="A805" s="40">
        <v>804.0</v>
      </c>
      <c r="B805" s="49" t="s">
        <v>11057</v>
      </c>
      <c r="C805" s="49" t="s">
        <v>11058</v>
      </c>
      <c r="D805" s="144">
        <v>8.2367328804E10</v>
      </c>
      <c r="E805" s="144">
        <v>8.5275198167E10</v>
      </c>
      <c r="F805" s="40" t="s">
        <v>3099</v>
      </c>
      <c r="G805" s="49" t="s">
        <v>11060</v>
      </c>
      <c r="H805" s="49" t="s">
        <v>11061</v>
      </c>
      <c r="I805" s="55"/>
      <c r="J805" s="116" t="s">
        <v>11062</v>
      </c>
      <c r="K805" s="116" t="s">
        <v>11063</v>
      </c>
      <c r="L805" s="8"/>
      <c r="M805" s="49" t="s">
        <v>11064</v>
      </c>
      <c r="N805" s="55"/>
      <c r="O805" s="55"/>
      <c r="P805" s="55"/>
      <c r="Q805" s="93"/>
      <c r="R805" s="8" t="s">
        <v>10873</v>
      </c>
      <c r="S805" s="8"/>
      <c r="T805" s="8"/>
      <c r="U805" s="8"/>
      <c r="V805" s="8"/>
      <c r="W805" s="8"/>
      <c r="X805" s="8"/>
      <c r="Y805" s="56"/>
      <c r="Z805" s="56"/>
      <c r="AA805" s="56"/>
      <c r="AB805" s="56"/>
      <c r="AC805" s="56"/>
      <c r="AD805" s="56"/>
    </row>
    <row r="806" ht="26.25" customHeight="1">
      <c r="A806" s="40">
        <v>805.0</v>
      </c>
      <c r="B806" s="49" t="s">
        <v>11072</v>
      </c>
      <c r="C806" s="49" t="s">
        <v>11073</v>
      </c>
      <c r="D806" s="144">
        <v>8.5878326243E10</v>
      </c>
      <c r="E806" s="144">
        <v>8.7728073311E10</v>
      </c>
      <c r="F806" s="40" t="s">
        <v>3099</v>
      </c>
      <c r="G806" s="49" t="s">
        <v>11075</v>
      </c>
      <c r="H806" s="49" t="s">
        <v>11076</v>
      </c>
      <c r="I806" s="55"/>
      <c r="J806" s="116" t="s">
        <v>11077</v>
      </c>
      <c r="K806" s="116" t="s">
        <v>11078</v>
      </c>
      <c r="L806" s="8"/>
      <c r="M806" s="49" t="s">
        <v>11079</v>
      </c>
      <c r="N806" s="55"/>
      <c r="O806" s="55"/>
      <c r="P806" s="55"/>
      <c r="Q806" s="93"/>
      <c r="R806" s="8" t="s">
        <v>8749</v>
      </c>
      <c r="S806" s="8"/>
      <c r="T806" s="8"/>
      <c r="U806" s="8"/>
      <c r="V806" s="8"/>
      <c r="W806" s="8"/>
      <c r="X806" s="8"/>
      <c r="Y806" s="56"/>
      <c r="Z806" s="56"/>
      <c r="AA806" s="56"/>
      <c r="AB806" s="56"/>
      <c r="AC806" s="56"/>
      <c r="AD806" s="56"/>
    </row>
    <row r="807" ht="26.25" customHeight="1">
      <c r="A807" s="40">
        <v>806.0</v>
      </c>
      <c r="B807" s="49" t="s">
        <v>11080</v>
      </c>
      <c r="C807" s="49" t="s">
        <v>11081</v>
      </c>
      <c r="D807" s="144">
        <v>8.5782013794E10</v>
      </c>
      <c r="E807" s="144">
        <v>8.2221170545E10</v>
      </c>
      <c r="F807" s="40" t="s">
        <v>3099</v>
      </c>
      <c r="G807" s="49" t="s">
        <v>11084</v>
      </c>
      <c r="H807" s="49" t="s">
        <v>1244</v>
      </c>
      <c r="I807" s="55"/>
      <c r="J807" s="116" t="s">
        <v>11085</v>
      </c>
      <c r="K807" s="116" t="s">
        <v>11086</v>
      </c>
      <c r="L807" s="8"/>
      <c r="M807" s="49" t="s">
        <v>11087</v>
      </c>
      <c r="N807" s="55"/>
      <c r="O807" s="55"/>
      <c r="P807" s="55"/>
      <c r="Q807" s="93"/>
      <c r="R807" s="8" t="s">
        <v>8749</v>
      </c>
      <c r="S807" s="8"/>
      <c r="T807" s="8"/>
      <c r="U807" s="8"/>
      <c r="V807" s="8"/>
      <c r="W807" s="8"/>
      <c r="X807" s="8"/>
      <c r="Y807" s="56"/>
      <c r="Z807" s="56"/>
      <c r="AA807" s="56"/>
      <c r="AB807" s="56"/>
      <c r="AC807" s="56"/>
      <c r="AD807" s="56"/>
    </row>
    <row r="808" ht="26.25" customHeight="1">
      <c r="A808" s="40">
        <v>807.0</v>
      </c>
      <c r="B808" s="49" t="s">
        <v>11108</v>
      </c>
      <c r="C808" s="49" t="s">
        <v>11109</v>
      </c>
      <c r="D808" s="144">
        <v>8.950483338E10</v>
      </c>
      <c r="E808" s="144">
        <v>8.1283031455E10</v>
      </c>
      <c r="F808" s="40" t="s">
        <v>3099</v>
      </c>
      <c r="G808" s="49" t="s">
        <v>11112</v>
      </c>
      <c r="H808" s="49" t="s">
        <v>11113</v>
      </c>
      <c r="I808" s="49" t="s">
        <v>145</v>
      </c>
      <c r="J808" s="116" t="s">
        <v>11114</v>
      </c>
      <c r="K808" s="116" t="s">
        <v>11115</v>
      </c>
      <c r="L808" s="8"/>
      <c r="M808" s="49" t="s">
        <v>11116</v>
      </c>
      <c r="N808" s="55"/>
      <c r="O808" s="55"/>
      <c r="P808" s="55"/>
      <c r="Q808" s="93"/>
      <c r="R808" s="8" t="s">
        <v>10938</v>
      </c>
      <c r="S808" s="8"/>
      <c r="T808" s="8"/>
      <c r="U808" s="8"/>
      <c r="V808" s="8"/>
      <c r="W808" s="8"/>
      <c r="X808" s="8"/>
      <c r="Y808" s="56"/>
      <c r="Z808" s="56"/>
      <c r="AA808" s="56"/>
      <c r="AB808" s="56"/>
      <c r="AC808" s="56"/>
      <c r="AD808" s="56"/>
    </row>
    <row r="809" ht="26.25" customHeight="1">
      <c r="A809" s="40">
        <v>808.0</v>
      </c>
      <c r="B809" s="49" t="s">
        <v>11117</v>
      </c>
      <c r="C809" s="49" t="s">
        <v>11118</v>
      </c>
      <c r="D809" s="144">
        <v>8.1330211499E10</v>
      </c>
      <c r="E809" s="144">
        <v>8.1330211466E10</v>
      </c>
      <c r="F809" s="40" t="s">
        <v>3099</v>
      </c>
      <c r="G809" s="49" t="s">
        <v>11120</v>
      </c>
      <c r="H809" s="49" t="s">
        <v>1244</v>
      </c>
      <c r="I809" s="55"/>
      <c r="J809" s="116" t="s">
        <v>11121</v>
      </c>
      <c r="K809" s="116" t="s">
        <v>11122</v>
      </c>
      <c r="L809" s="8"/>
      <c r="M809" s="49" t="s">
        <v>11123</v>
      </c>
      <c r="N809" s="55"/>
      <c r="O809" s="55"/>
      <c r="P809" s="55"/>
      <c r="Q809" s="93"/>
      <c r="R809" s="8" t="s">
        <v>10960</v>
      </c>
      <c r="S809" s="8"/>
      <c r="T809" s="8"/>
      <c r="U809" s="8"/>
      <c r="V809" s="8"/>
      <c r="W809" s="8"/>
      <c r="X809" s="8"/>
      <c r="Y809" s="56"/>
      <c r="Z809" s="56"/>
      <c r="AA809" s="56"/>
      <c r="AB809" s="56"/>
      <c r="AC809" s="56"/>
      <c r="AD809" s="56"/>
    </row>
    <row r="810" ht="26.25" customHeight="1">
      <c r="A810" s="40">
        <v>809.0</v>
      </c>
      <c r="B810" s="49" t="s">
        <v>11124</v>
      </c>
      <c r="C810" s="49" t="s">
        <v>11125</v>
      </c>
      <c r="D810" s="144">
        <v>8.5344053221E10</v>
      </c>
      <c r="E810" s="144">
        <v>8.2319627001E10</v>
      </c>
      <c r="F810" s="40" t="s">
        <v>3099</v>
      </c>
      <c r="G810" s="49" t="s">
        <v>278</v>
      </c>
      <c r="H810" s="49" t="s">
        <v>1244</v>
      </c>
      <c r="I810" s="49" t="s">
        <v>216</v>
      </c>
      <c r="J810" s="116" t="s">
        <v>11129</v>
      </c>
      <c r="K810" s="116" t="s">
        <v>11130</v>
      </c>
      <c r="L810" s="8"/>
      <c r="M810" s="49" t="s">
        <v>11125</v>
      </c>
      <c r="N810" s="55"/>
      <c r="O810" s="55"/>
      <c r="P810" s="55"/>
      <c r="Q810" s="93"/>
      <c r="R810" s="8" t="s">
        <v>10973</v>
      </c>
      <c r="S810" s="8"/>
      <c r="T810" s="8"/>
      <c r="U810" s="8"/>
      <c r="V810" s="8"/>
      <c r="W810" s="8"/>
      <c r="X810" s="8"/>
      <c r="Y810" s="56"/>
      <c r="Z810" s="56"/>
      <c r="AA810" s="56"/>
      <c r="AB810" s="56"/>
      <c r="AC810" s="56"/>
      <c r="AD810" s="56"/>
    </row>
    <row r="811" ht="26.25" customHeight="1">
      <c r="A811" s="40">
        <v>810.0</v>
      </c>
      <c r="B811" s="49" t="s">
        <v>11154</v>
      </c>
      <c r="C811" s="49" t="s">
        <v>11155</v>
      </c>
      <c r="D811" s="144">
        <v>8.95611E11</v>
      </c>
      <c r="E811" s="144">
        <v>8.1292377428E10</v>
      </c>
      <c r="F811" s="44" t="s">
        <v>3099</v>
      </c>
      <c r="G811" s="49" t="s">
        <v>11158</v>
      </c>
      <c r="H811" s="49" t="s">
        <v>279</v>
      </c>
      <c r="I811" s="49" t="s">
        <v>167</v>
      </c>
      <c r="J811" s="116" t="s">
        <v>11159</v>
      </c>
      <c r="K811" s="116" t="s">
        <v>11160</v>
      </c>
      <c r="L811" s="8"/>
      <c r="M811" s="49" t="s">
        <v>11161</v>
      </c>
      <c r="N811" s="49"/>
      <c r="O811" s="49"/>
      <c r="P811" s="49"/>
      <c r="Q811" s="93"/>
      <c r="R811" s="8" t="s">
        <v>10986</v>
      </c>
      <c r="S811" s="8"/>
      <c r="T811" s="8"/>
      <c r="U811" s="8"/>
      <c r="V811" s="8"/>
      <c r="W811" s="8"/>
      <c r="X811" s="8"/>
      <c r="Y811" s="56"/>
      <c r="Z811" s="56"/>
      <c r="AA811" s="56"/>
      <c r="AB811" s="56"/>
      <c r="AC811" s="56"/>
      <c r="AD811" s="56"/>
    </row>
    <row r="812" ht="26.25" customHeight="1">
      <c r="A812" s="40">
        <v>811.0</v>
      </c>
      <c r="B812" s="49" t="s">
        <v>11162</v>
      </c>
      <c r="C812" s="49" t="s">
        <v>11163</v>
      </c>
      <c r="D812" s="144">
        <v>8.3823094326E10</v>
      </c>
      <c r="E812" s="144">
        <v>8.5794721828E10</v>
      </c>
      <c r="F812" s="44" t="s">
        <v>3099</v>
      </c>
      <c r="G812" s="49" t="s">
        <v>11165</v>
      </c>
      <c r="H812" s="49" t="s">
        <v>1244</v>
      </c>
      <c r="I812" s="49" t="s">
        <v>167</v>
      </c>
      <c r="J812" s="116" t="s">
        <v>11166</v>
      </c>
      <c r="K812" s="116" t="s">
        <v>11167</v>
      </c>
      <c r="L812" s="8"/>
      <c r="M812" s="49" t="s">
        <v>11168</v>
      </c>
      <c r="N812" s="49"/>
      <c r="O812" s="49"/>
      <c r="P812" s="49"/>
      <c r="Q812" s="93"/>
      <c r="R812" s="8" t="s">
        <v>10993</v>
      </c>
      <c r="S812" s="8"/>
      <c r="T812" s="8"/>
      <c r="U812" s="8"/>
      <c r="V812" s="8"/>
      <c r="W812" s="8"/>
      <c r="X812" s="8"/>
      <c r="Y812" s="56"/>
      <c r="Z812" s="56"/>
      <c r="AA812" s="56"/>
      <c r="AB812" s="56"/>
      <c r="AC812" s="56"/>
      <c r="AD812" s="56"/>
    </row>
    <row r="813" ht="26.25" customHeight="1">
      <c r="A813" s="40">
        <v>812.0</v>
      </c>
      <c r="B813" s="49" t="s">
        <v>11176</v>
      </c>
      <c r="C813" s="49" t="s">
        <v>11177</v>
      </c>
      <c r="D813" s="144">
        <v>8.1346546886E10</v>
      </c>
      <c r="E813" s="144">
        <v>8.5349682661E10</v>
      </c>
      <c r="F813" s="44" t="s">
        <v>3099</v>
      </c>
      <c r="G813" s="49" t="s">
        <v>11180</v>
      </c>
      <c r="H813" s="49" t="s">
        <v>11181</v>
      </c>
      <c r="I813" s="49" t="s">
        <v>167</v>
      </c>
      <c r="J813" s="116" t="s">
        <v>11182</v>
      </c>
      <c r="K813" s="116" t="s">
        <v>11183</v>
      </c>
      <c r="L813" s="8"/>
      <c r="M813" s="49" t="s">
        <v>11184</v>
      </c>
      <c r="N813" s="55"/>
      <c r="O813" s="55"/>
      <c r="P813" s="55"/>
      <c r="Q813" s="93"/>
      <c r="R813" s="8" t="s">
        <v>11000</v>
      </c>
      <c r="S813" s="8"/>
      <c r="T813" s="8"/>
      <c r="U813" s="8"/>
      <c r="V813" s="8"/>
      <c r="W813" s="8"/>
      <c r="X813" s="8"/>
      <c r="Y813" s="56"/>
      <c r="Z813" s="56"/>
      <c r="AA813" s="56"/>
      <c r="AB813" s="56"/>
      <c r="AC813" s="56"/>
      <c r="AD813" s="56"/>
    </row>
    <row r="814" ht="26.25" customHeight="1">
      <c r="A814" s="40">
        <v>813.0</v>
      </c>
      <c r="B814" s="49" t="s">
        <v>11192</v>
      </c>
      <c r="C814" s="49" t="s">
        <v>11193</v>
      </c>
      <c r="D814" s="144">
        <v>8.2154105907E10</v>
      </c>
      <c r="E814" s="144">
        <v>8.2250523518E10</v>
      </c>
      <c r="F814" s="44" t="s">
        <v>3099</v>
      </c>
      <c r="G814" s="49" t="s">
        <v>11196</v>
      </c>
      <c r="H814" s="49" t="s">
        <v>11197</v>
      </c>
      <c r="I814" s="49" t="s">
        <v>1636</v>
      </c>
      <c r="J814" s="116" t="s">
        <v>11198</v>
      </c>
      <c r="K814" s="116" t="s">
        <v>11199</v>
      </c>
      <c r="L814" s="8" t="s">
        <v>114</v>
      </c>
      <c r="M814" s="49" t="s">
        <v>11200</v>
      </c>
      <c r="N814" s="55"/>
      <c r="O814" s="55"/>
      <c r="P814" s="55"/>
      <c r="Q814" s="93"/>
      <c r="R814" s="8" t="s">
        <v>11064</v>
      </c>
      <c r="S814" s="8"/>
      <c r="T814" s="8"/>
      <c r="U814" s="8"/>
      <c r="V814" s="8"/>
      <c r="W814" s="8"/>
      <c r="X814" s="8"/>
      <c r="Y814" s="56"/>
      <c r="Z814" s="56"/>
      <c r="AA814" s="56"/>
      <c r="AB814" s="56"/>
      <c r="AC814" s="56"/>
      <c r="AD814" s="56"/>
    </row>
    <row r="815" ht="26.25" customHeight="1">
      <c r="A815" s="40">
        <v>814.0</v>
      </c>
      <c r="B815" s="49" t="s">
        <v>11201</v>
      </c>
      <c r="C815" s="49" t="s">
        <v>11202</v>
      </c>
      <c r="D815" s="144">
        <v>8.1515055503E10</v>
      </c>
      <c r="E815" s="144">
        <v>6.28524E12</v>
      </c>
      <c r="F815" s="44" t="s">
        <v>3099</v>
      </c>
      <c r="G815" s="49" t="s">
        <v>11205</v>
      </c>
      <c r="H815" s="49" t="s">
        <v>11206</v>
      </c>
      <c r="I815" s="49" t="s">
        <v>167</v>
      </c>
      <c r="J815" s="116" t="s">
        <v>11207</v>
      </c>
      <c r="K815" s="116" t="s">
        <v>11208</v>
      </c>
      <c r="L815" s="8" t="s">
        <v>145</v>
      </c>
      <c r="M815" s="49" t="s">
        <v>11209</v>
      </c>
      <c r="N815" s="55"/>
      <c r="O815" s="55"/>
      <c r="P815" s="55"/>
      <c r="Q815" s="93"/>
      <c r="R815" s="8" t="s">
        <v>11079</v>
      </c>
      <c r="S815" s="8"/>
      <c r="T815" s="8"/>
      <c r="U815" s="8"/>
      <c r="V815" s="8"/>
      <c r="W815" s="8"/>
      <c r="X815" s="8"/>
      <c r="Y815" s="56"/>
      <c r="Z815" s="56"/>
      <c r="AA815" s="56"/>
      <c r="AB815" s="56"/>
      <c r="AC815" s="56"/>
      <c r="AD815" s="56"/>
    </row>
    <row r="816" ht="26.25" customHeight="1">
      <c r="A816" s="40">
        <v>815.0</v>
      </c>
      <c r="B816" s="49" t="s">
        <v>11210</v>
      </c>
      <c r="C816" s="49" t="s">
        <v>11211</v>
      </c>
      <c r="D816" s="144">
        <v>8.7822748558E10</v>
      </c>
      <c r="E816" s="144">
        <v>8.2115182327E10</v>
      </c>
      <c r="F816" s="44" t="s">
        <v>3099</v>
      </c>
      <c r="G816" s="49" t="s">
        <v>11214</v>
      </c>
      <c r="H816" s="49" t="s">
        <v>11215</v>
      </c>
      <c r="I816" s="49" t="s">
        <v>1636</v>
      </c>
      <c r="J816" s="116" t="s">
        <v>11216</v>
      </c>
      <c r="K816" s="116" t="s">
        <v>11217</v>
      </c>
      <c r="L816" s="8" t="s">
        <v>593</v>
      </c>
      <c r="M816" s="49" t="s">
        <v>11218</v>
      </c>
      <c r="N816" s="49"/>
      <c r="O816" s="49"/>
      <c r="P816" s="49"/>
      <c r="Q816" s="93"/>
      <c r="R816" s="8" t="s">
        <v>11087</v>
      </c>
      <c r="S816" s="8"/>
      <c r="T816" s="8"/>
      <c r="U816" s="8"/>
      <c r="V816" s="8"/>
      <c r="W816" s="8"/>
      <c r="X816" s="8"/>
      <c r="Y816" s="56"/>
      <c r="Z816" s="56"/>
      <c r="AA816" s="56"/>
      <c r="AB816" s="56"/>
      <c r="AC816" s="56"/>
      <c r="AD816" s="56"/>
    </row>
    <row r="817" ht="26.25" customHeight="1">
      <c r="A817" s="40">
        <v>816.0</v>
      </c>
      <c r="B817" s="65" t="s">
        <v>8305</v>
      </c>
      <c r="C817" s="49" t="s">
        <v>8303</v>
      </c>
      <c r="D817" s="53">
        <v>8.1381459126E10</v>
      </c>
      <c r="E817" s="87"/>
      <c r="F817" s="40" t="s">
        <v>3099</v>
      </c>
      <c r="G817" s="49" t="s">
        <v>9102</v>
      </c>
      <c r="H817" s="55"/>
      <c r="I817" s="55"/>
      <c r="J817" s="116" t="s">
        <v>9103</v>
      </c>
      <c r="K817" s="116" t="s">
        <v>9104</v>
      </c>
      <c r="L817" s="8" t="s">
        <v>8888</v>
      </c>
      <c r="M817" s="55"/>
      <c r="N817" s="55"/>
      <c r="O817" s="55"/>
      <c r="P817" s="55"/>
      <c r="Q817" s="93"/>
      <c r="R817" s="8" t="s">
        <v>11116</v>
      </c>
      <c r="S817" s="8"/>
      <c r="T817" s="8"/>
      <c r="U817" s="8"/>
      <c r="V817" s="8"/>
      <c r="W817" s="8"/>
      <c r="X817" s="8"/>
      <c r="Y817" s="56"/>
      <c r="Z817" s="56"/>
      <c r="AA817" s="56"/>
      <c r="AB817" s="56"/>
      <c r="AC817" s="56"/>
      <c r="AD817" s="56"/>
    </row>
    <row r="818" ht="26.25" customHeight="1">
      <c r="A818" s="40">
        <v>817.0</v>
      </c>
      <c r="B818" s="49" t="s">
        <v>11249</v>
      </c>
      <c r="C818" s="49" t="s">
        <v>11250</v>
      </c>
      <c r="D818" s="144">
        <v>8.5711725711E10</v>
      </c>
      <c r="E818" s="144">
        <v>9.85712E11</v>
      </c>
      <c r="F818" s="44" t="s">
        <v>3099</v>
      </c>
      <c r="G818" s="49" t="s">
        <v>11252</v>
      </c>
      <c r="H818" s="49" t="s">
        <v>11253</v>
      </c>
      <c r="I818" s="49" t="s">
        <v>167</v>
      </c>
      <c r="J818" s="116" t="s">
        <v>11254</v>
      </c>
      <c r="K818" s="116" t="s">
        <v>11255</v>
      </c>
      <c r="L818" s="8" t="s">
        <v>593</v>
      </c>
      <c r="M818" s="49" t="s">
        <v>11257</v>
      </c>
      <c r="N818" s="49"/>
      <c r="O818" s="49"/>
      <c r="P818" s="49"/>
      <c r="Q818" s="93"/>
      <c r="R818" s="8" t="s">
        <v>11123</v>
      </c>
      <c r="S818" s="8"/>
      <c r="T818" s="8"/>
      <c r="U818" s="8"/>
      <c r="V818" s="8"/>
      <c r="W818" s="8"/>
      <c r="X818" s="8"/>
      <c r="Y818" s="56"/>
      <c r="Z818" s="56"/>
      <c r="AA818" s="56"/>
      <c r="AB818" s="56"/>
      <c r="AC818" s="56"/>
      <c r="AD818" s="56"/>
    </row>
    <row r="819" ht="26.25" customHeight="1">
      <c r="A819" s="40">
        <v>818.0</v>
      </c>
      <c r="B819" s="49" t="s">
        <v>11258</v>
      </c>
      <c r="C819" s="49" t="s">
        <v>11259</v>
      </c>
      <c r="D819" s="144">
        <v>8.2274161353E10</v>
      </c>
      <c r="E819" s="144">
        <v>8.2273388828E10</v>
      </c>
      <c r="F819" s="44" t="s">
        <v>3099</v>
      </c>
      <c r="G819" s="49" t="s">
        <v>11232</v>
      </c>
      <c r="H819" s="49" t="s">
        <v>10434</v>
      </c>
      <c r="I819" s="49" t="s">
        <v>1636</v>
      </c>
      <c r="J819" s="116" t="s">
        <v>11262</v>
      </c>
      <c r="K819" s="116" t="s">
        <v>11263</v>
      </c>
      <c r="L819" s="8" t="s">
        <v>159</v>
      </c>
      <c r="M819" s="49" t="s">
        <v>11264</v>
      </c>
      <c r="N819" s="55"/>
      <c r="O819" s="55"/>
      <c r="P819" s="55"/>
      <c r="Q819" s="93"/>
      <c r="R819" s="8" t="s">
        <v>11125</v>
      </c>
      <c r="S819" s="8"/>
      <c r="T819" s="8"/>
      <c r="U819" s="8"/>
      <c r="V819" s="8"/>
      <c r="W819" s="8"/>
      <c r="X819" s="8"/>
      <c r="Y819" s="56"/>
      <c r="Z819" s="56"/>
      <c r="AA819" s="56"/>
      <c r="AB819" s="56"/>
      <c r="AC819" s="56"/>
      <c r="AD819" s="56"/>
    </row>
    <row r="820" ht="26.25" customHeight="1">
      <c r="A820" s="40">
        <v>819.0</v>
      </c>
      <c r="B820" s="49" t="s">
        <v>11274</v>
      </c>
      <c r="C820" s="49" t="s">
        <v>11275</v>
      </c>
      <c r="D820" s="144">
        <v>8.963610748E10</v>
      </c>
      <c r="E820" s="144">
        <v>8.95605E12</v>
      </c>
      <c r="F820" s="44" t="s">
        <v>14941</v>
      </c>
      <c r="G820" s="49" t="s">
        <v>11277</v>
      </c>
      <c r="H820" s="49" t="s">
        <v>11278</v>
      </c>
      <c r="I820" s="49" t="s">
        <v>1636</v>
      </c>
      <c r="J820" s="116" t="s">
        <v>11279</v>
      </c>
      <c r="K820" s="116" t="s">
        <v>11280</v>
      </c>
      <c r="L820" s="8" t="s">
        <v>593</v>
      </c>
      <c r="M820" s="49" t="s">
        <v>11281</v>
      </c>
      <c r="N820" s="49"/>
      <c r="O820" s="49"/>
      <c r="P820" s="49"/>
      <c r="Q820" s="93"/>
      <c r="R820" s="8" t="s">
        <v>11161</v>
      </c>
      <c r="S820" s="8" t="s">
        <v>1129</v>
      </c>
      <c r="T820" s="8" t="s">
        <v>14942</v>
      </c>
      <c r="U820" s="8" t="s">
        <v>14943</v>
      </c>
      <c r="V820" s="8" t="s">
        <v>145</v>
      </c>
      <c r="W820" s="8" t="s">
        <v>14944</v>
      </c>
      <c r="X820" s="8"/>
      <c r="Y820" s="56"/>
      <c r="Z820" s="56"/>
      <c r="AA820" s="56"/>
      <c r="AB820" s="56"/>
      <c r="AC820" s="56"/>
      <c r="AD820" s="56"/>
    </row>
    <row r="821" ht="26.25" customHeight="1">
      <c r="A821" s="40">
        <v>820.0</v>
      </c>
      <c r="B821" s="49" t="s">
        <v>11319</v>
      </c>
      <c r="C821" s="49" t="s">
        <v>11320</v>
      </c>
      <c r="D821" s="53">
        <v>8.3848738317E10</v>
      </c>
      <c r="E821" s="53">
        <v>8.1918259535E10</v>
      </c>
      <c r="F821" s="40" t="s">
        <v>108</v>
      </c>
      <c r="G821" s="49" t="s">
        <v>11325</v>
      </c>
      <c r="H821" s="49" t="s">
        <v>11326</v>
      </c>
      <c r="I821" s="49" t="s">
        <v>167</v>
      </c>
      <c r="J821" s="116" t="s">
        <v>11327</v>
      </c>
      <c r="K821" s="116" t="s">
        <v>14945</v>
      </c>
      <c r="L821" s="8" t="s">
        <v>159</v>
      </c>
      <c r="M821" s="49" t="s">
        <v>11329</v>
      </c>
      <c r="N821" s="49"/>
      <c r="O821" s="49"/>
      <c r="P821" s="49"/>
      <c r="Q821" s="93"/>
      <c r="R821" s="8" t="s">
        <v>11168</v>
      </c>
      <c r="S821" s="8" t="s">
        <v>2351</v>
      </c>
      <c r="T821" s="8" t="s">
        <v>11213</v>
      </c>
      <c r="U821" s="8" t="s">
        <v>14946</v>
      </c>
      <c r="V821" s="8" t="s">
        <v>145</v>
      </c>
      <c r="W821" s="8" t="s">
        <v>14947</v>
      </c>
      <c r="X821" s="8"/>
      <c r="Y821" s="56"/>
      <c r="Z821" s="56"/>
      <c r="AA821" s="56"/>
      <c r="AB821" s="56"/>
      <c r="AC821" s="56"/>
      <c r="AD821" s="56"/>
    </row>
    <row r="822" ht="26.25" customHeight="1">
      <c r="A822" s="40">
        <v>821.0</v>
      </c>
      <c r="B822" s="49" t="s">
        <v>11330</v>
      </c>
      <c r="C822" s="49" t="s">
        <v>11331</v>
      </c>
      <c r="D822" s="53">
        <v>8.5785516961E10</v>
      </c>
      <c r="E822" s="53">
        <v>8.5816700483E10</v>
      </c>
      <c r="F822" s="40" t="s">
        <v>108</v>
      </c>
      <c r="G822" s="49" t="s">
        <v>11335</v>
      </c>
      <c r="H822" s="49" t="s">
        <v>7398</v>
      </c>
      <c r="I822" s="49" t="s">
        <v>167</v>
      </c>
      <c r="J822" s="116" t="s">
        <v>11336</v>
      </c>
      <c r="K822" s="116" t="s">
        <v>14948</v>
      </c>
      <c r="L822" s="8" t="s">
        <v>145</v>
      </c>
      <c r="M822" s="49" t="s">
        <v>11338</v>
      </c>
      <c r="N822" s="86"/>
      <c r="O822" s="86"/>
      <c r="P822" s="86"/>
      <c r="Q822" s="93"/>
      <c r="R822" s="8" t="s">
        <v>11184</v>
      </c>
      <c r="S822" s="8" t="s">
        <v>11179</v>
      </c>
      <c r="T822" s="8" t="s">
        <v>14949</v>
      </c>
      <c r="U822" s="8" t="s">
        <v>14950</v>
      </c>
      <c r="V822" s="8" t="s">
        <v>145</v>
      </c>
      <c r="W822" s="8"/>
      <c r="X822" s="8"/>
      <c r="Y822" s="56"/>
      <c r="Z822" s="56"/>
      <c r="AA822" s="56"/>
      <c r="AB822" s="56"/>
      <c r="AC822" s="56"/>
      <c r="AD822" s="56"/>
    </row>
    <row r="823" ht="26.25" customHeight="1">
      <c r="A823" s="40">
        <v>822.0</v>
      </c>
      <c r="B823" s="49" t="s">
        <v>11353</v>
      </c>
      <c r="C823" s="49" t="s">
        <v>11354</v>
      </c>
      <c r="D823" s="53">
        <v>8.81036E11</v>
      </c>
      <c r="E823" s="53">
        <v>8.81027E11</v>
      </c>
      <c r="F823" s="40" t="s">
        <v>108</v>
      </c>
      <c r="G823" s="49" t="s">
        <v>11356</v>
      </c>
      <c r="H823" s="49" t="s">
        <v>308</v>
      </c>
      <c r="I823" s="49" t="s">
        <v>167</v>
      </c>
      <c r="J823" s="116" t="s">
        <v>308</v>
      </c>
      <c r="K823" s="116" t="s">
        <v>308</v>
      </c>
      <c r="L823" s="8" t="s">
        <v>145</v>
      </c>
      <c r="M823" s="49" t="s">
        <v>11357</v>
      </c>
      <c r="N823" s="86"/>
      <c r="O823" s="86"/>
      <c r="P823" s="86"/>
      <c r="Q823" s="93"/>
      <c r="R823" s="8" t="s">
        <v>11200</v>
      </c>
      <c r="S823" s="8" t="s">
        <v>4938</v>
      </c>
      <c r="T823" s="8" t="s">
        <v>33</v>
      </c>
      <c r="U823" s="8" t="s">
        <v>14951</v>
      </c>
      <c r="V823" s="8" t="s">
        <v>216</v>
      </c>
      <c r="W823" s="8"/>
      <c r="X823" s="8"/>
      <c r="Y823" s="56"/>
      <c r="Z823" s="56"/>
      <c r="AA823" s="56"/>
      <c r="AB823" s="56"/>
      <c r="AC823" s="56"/>
      <c r="AD823" s="56"/>
    </row>
    <row r="824" ht="26.25" customHeight="1">
      <c r="A824" s="40">
        <v>823.0</v>
      </c>
      <c r="B824" s="49" t="s">
        <v>11377</v>
      </c>
      <c r="C824" s="49" t="s">
        <v>11378</v>
      </c>
      <c r="D824" s="53">
        <v>8.2260557994E10</v>
      </c>
      <c r="E824" s="53">
        <v>8.128541318E10</v>
      </c>
      <c r="F824" s="40" t="s">
        <v>108</v>
      </c>
      <c r="G824" s="49" t="s">
        <v>158</v>
      </c>
      <c r="H824" s="49" t="s">
        <v>589</v>
      </c>
      <c r="I824" s="49" t="s">
        <v>1636</v>
      </c>
      <c r="J824" s="116" t="s">
        <v>11380</v>
      </c>
      <c r="K824" s="116" t="s">
        <v>11381</v>
      </c>
      <c r="L824" s="8" t="s">
        <v>593</v>
      </c>
      <c r="M824" s="49" t="s">
        <v>11382</v>
      </c>
      <c r="N824" s="49"/>
      <c r="O824" s="49"/>
      <c r="P824" s="49"/>
      <c r="Q824" s="93"/>
      <c r="R824" s="8" t="s">
        <v>11840</v>
      </c>
      <c r="S824" s="8" t="s">
        <v>809</v>
      </c>
      <c r="T824" s="8" t="s">
        <v>13</v>
      </c>
      <c r="U824" s="8" t="s">
        <v>14952</v>
      </c>
      <c r="V824" s="8" t="s">
        <v>145</v>
      </c>
      <c r="W824" s="8" t="s">
        <v>14953</v>
      </c>
      <c r="X824" s="8"/>
      <c r="Y824" s="56"/>
      <c r="Z824" s="56"/>
      <c r="AA824" s="56"/>
      <c r="AB824" s="56"/>
      <c r="AC824" s="56"/>
      <c r="AD824" s="56"/>
    </row>
    <row r="825" ht="26.25" customHeight="1">
      <c r="A825" s="40">
        <v>824.0</v>
      </c>
      <c r="B825" s="49" t="s">
        <v>11799</v>
      </c>
      <c r="C825" s="49" t="s">
        <v>11800</v>
      </c>
      <c r="D825" s="53">
        <v>8.1223556198E10</v>
      </c>
      <c r="E825" s="53">
        <v>8.95605E11</v>
      </c>
      <c r="F825" s="40" t="s">
        <v>3099</v>
      </c>
      <c r="G825" s="49" t="s">
        <v>11803</v>
      </c>
      <c r="H825" s="49" t="s">
        <v>279</v>
      </c>
      <c r="I825" s="49" t="s">
        <v>167</v>
      </c>
      <c r="J825" s="116" t="s">
        <v>11804</v>
      </c>
      <c r="K825" s="116" t="s">
        <v>11805</v>
      </c>
      <c r="L825" s="8" t="s">
        <v>114</v>
      </c>
      <c r="M825" s="49" t="s">
        <v>11806</v>
      </c>
      <c r="N825" s="49"/>
      <c r="O825" s="49"/>
      <c r="P825" s="49"/>
      <c r="Q825" s="93"/>
      <c r="R825" s="8" t="s">
        <v>11209</v>
      </c>
      <c r="S825" s="8" t="s">
        <v>14954</v>
      </c>
      <c r="T825" s="8" t="s">
        <v>14955</v>
      </c>
      <c r="U825" s="8" t="s">
        <v>14956</v>
      </c>
      <c r="V825" s="8" t="s">
        <v>145</v>
      </c>
      <c r="W825" s="8"/>
      <c r="X825" s="8"/>
      <c r="Y825" s="56"/>
      <c r="Z825" s="56"/>
      <c r="AA825" s="56"/>
      <c r="AB825" s="56"/>
      <c r="AC825" s="56"/>
      <c r="AD825" s="56"/>
    </row>
    <row r="826" ht="26.25" customHeight="1">
      <c r="A826" s="40">
        <v>825.0</v>
      </c>
      <c r="B826" s="49" t="s">
        <v>11383</v>
      </c>
      <c r="C826" s="49" t="s">
        <v>11384</v>
      </c>
      <c r="D826" s="53">
        <v>8.1354885631E10</v>
      </c>
      <c r="E826" s="53">
        <v>8.219672554E9</v>
      </c>
      <c r="F826" s="40" t="s">
        <v>108</v>
      </c>
      <c r="G826" s="49" t="s">
        <v>11389</v>
      </c>
      <c r="H826" s="49" t="s">
        <v>1716</v>
      </c>
      <c r="I826" s="49" t="s">
        <v>167</v>
      </c>
      <c r="J826" s="116" t="s">
        <v>11390</v>
      </c>
      <c r="K826" s="116" t="s">
        <v>7540</v>
      </c>
      <c r="L826" s="8" t="s">
        <v>593</v>
      </c>
      <c r="M826" s="49" t="s">
        <v>11391</v>
      </c>
      <c r="N826" s="49"/>
      <c r="O826" s="49"/>
      <c r="P826" s="49"/>
      <c r="Q826" s="93"/>
      <c r="R826" s="8" t="s">
        <v>11218</v>
      </c>
      <c r="S826" s="8" t="s">
        <v>248</v>
      </c>
      <c r="T826" s="8" t="s">
        <v>11</v>
      </c>
      <c r="U826" s="8" t="s">
        <v>14957</v>
      </c>
      <c r="V826" s="8" t="s">
        <v>216</v>
      </c>
      <c r="W826" s="8" t="s">
        <v>14944</v>
      </c>
      <c r="X826" s="8"/>
      <c r="Y826" s="56"/>
      <c r="Z826" s="56"/>
      <c r="AA826" s="56"/>
      <c r="AB826" s="56"/>
      <c r="AC826" s="56"/>
      <c r="AD826" s="56"/>
    </row>
    <row r="827" ht="26.25" customHeight="1">
      <c r="A827" s="40">
        <v>826.0</v>
      </c>
      <c r="B827" s="49" t="s">
        <v>11398</v>
      </c>
      <c r="C827" s="49" t="s">
        <v>11399</v>
      </c>
      <c r="D827" s="53">
        <v>8.9610446923E10</v>
      </c>
      <c r="E827" s="53">
        <v>8.952946223E10</v>
      </c>
      <c r="F827" s="40" t="s">
        <v>108</v>
      </c>
      <c r="G827" s="49" t="s">
        <v>11403</v>
      </c>
      <c r="H827" s="49" t="s">
        <v>308</v>
      </c>
      <c r="I827" s="49" t="s">
        <v>167</v>
      </c>
      <c r="J827" s="116" t="s">
        <v>11404</v>
      </c>
      <c r="K827" s="116" t="s">
        <v>11405</v>
      </c>
      <c r="L827" s="8" t="s">
        <v>593</v>
      </c>
      <c r="M827" s="49" t="s">
        <v>11406</v>
      </c>
      <c r="N827" s="86"/>
      <c r="O827" s="86"/>
      <c r="P827" s="86"/>
      <c r="Q827" s="93"/>
      <c r="R827" s="8" t="s">
        <v>12895</v>
      </c>
      <c r="S827" s="8" t="s">
        <v>1869</v>
      </c>
      <c r="T827" s="8" t="s">
        <v>14958</v>
      </c>
      <c r="U827" s="8" t="s">
        <v>14959</v>
      </c>
      <c r="V827" s="8" t="s">
        <v>6648</v>
      </c>
      <c r="W827" s="8"/>
      <c r="X827" s="8" t="s">
        <v>14960</v>
      </c>
      <c r="Y827" s="56"/>
      <c r="Z827" s="56"/>
      <c r="AA827" s="56"/>
      <c r="AB827" s="56"/>
      <c r="AC827" s="56"/>
      <c r="AD827" s="56"/>
    </row>
    <row r="828" ht="26.25" customHeight="1">
      <c r="A828" s="40">
        <v>827.0</v>
      </c>
      <c r="B828" s="49" t="s">
        <v>11456</v>
      </c>
      <c r="C828" s="49" t="s">
        <v>11457</v>
      </c>
      <c r="D828" s="53">
        <v>8.5207887803E10</v>
      </c>
      <c r="E828" s="53">
        <v>8.5816849737E10</v>
      </c>
      <c r="F828" s="40" t="s">
        <v>108</v>
      </c>
      <c r="G828" s="49" t="s">
        <v>11459</v>
      </c>
      <c r="H828" s="49" t="s">
        <v>1244</v>
      </c>
      <c r="I828" s="49" t="s">
        <v>167</v>
      </c>
      <c r="J828" s="116" t="s">
        <v>11460</v>
      </c>
      <c r="K828" s="116" t="s">
        <v>11461</v>
      </c>
      <c r="L828" s="8" t="s">
        <v>11256</v>
      </c>
      <c r="M828" s="49" t="s">
        <v>11462</v>
      </c>
      <c r="N828" s="49"/>
      <c r="O828" s="49"/>
      <c r="P828" s="49"/>
      <c r="Q828" s="93"/>
      <c r="R828" s="8" t="s">
        <v>11257</v>
      </c>
      <c r="S828" s="8" t="s">
        <v>15</v>
      </c>
      <c r="T828" s="8" t="s">
        <v>751</v>
      </c>
      <c r="U828" s="8" t="s">
        <v>7812</v>
      </c>
      <c r="V828" s="8" t="s">
        <v>145</v>
      </c>
      <c r="W828" s="8" t="s">
        <v>14961</v>
      </c>
      <c r="X828" s="8" t="s">
        <v>14960</v>
      </c>
      <c r="Y828" s="56"/>
      <c r="Z828" s="56"/>
      <c r="AA828" s="56"/>
      <c r="AB828" s="56"/>
      <c r="AC828" s="56"/>
      <c r="AD828" s="56"/>
    </row>
    <row r="829" ht="26.25" customHeight="1">
      <c r="A829" s="40">
        <v>828.0</v>
      </c>
      <c r="B829" s="49" t="s">
        <v>6839</v>
      </c>
      <c r="C829" s="49" t="s">
        <v>6840</v>
      </c>
      <c r="D829" s="53">
        <v>8.1319333432E10</v>
      </c>
      <c r="E829" s="53">
        <v>8.1227175617E10</v>
      </c>
      <c r="F829" s="40" t="s">
        <v>108</v>
      </c>
      <c r="G829" s="49" t="s">
        <v>6845</v>
      </c>
      <c r="H829" s="49" t="s">
        <v>6845</v>
      </c>
      <c r="I829" s="49" t="s">
        <v>167</v>
      </c>
      <c r="J829" s="116" t="s">
        <v>6846</v>
      </c>
      <c r="K829" s="116" t="s">
        <v>6847</v>
      </c>
      <c r="L829" s="8" t="s">
        <v>145</v>
      </c>
      <c r="M829" s="49" t="s">
        <v>6848</v>
      </c>
      <c r="N829" s="49"/>
      <c r="O829" s="49"/>
      <c r="P829" s="49"/>
      <c r="Q829" s="93"/>
      <c r="R829" s="8" t="s">
        <v>11264</v>
      </c>
      <c r="S829" s="8" t="s">
        <v>14962</v>
      </c>
      <c r="T829" s="8" t="s">
        <v>46</v>
      </c>
      <c r="U829" s="8" t="s">
        <v>14963</v>
      </c>
      <c r="V829" s="8" t="s">
        <v>590</v>
      </c>
      <c r="W829" s="8"/>
      <c r="X829" s="8" t="s">
        <v>14960</v>
      </c>
      <c r="Y829" s="56"/>
      <c r="Z829" s="56"/>
      <c r="AA829" s="56"/>
      <c r="AB829" s="56"/>
      <c r="AC829" s="56"/>
      <c r="AD829" s="56"/>
    </row>
    <row r="830" ht="26.25" customHeight="1">
      <c r="A830" s="40">
        <v>829.0</v>
      </c>
      <c r="B830" s="49" t="s">
        <v>11494</v>
      </c>
      <c r="C830" s="49" t="s">
        <v>11495</v>
      </c>
      <c r="D830" s="53">
        <v>8.570981609E10</v>
      </c>
      <c r="E830" s="53">
        <v>8.2289408445E10</v>
      </c>
      <c r="F830" s="40" t="s">
        <v>108</v>
      </c>
      <c r="G830" s="49" t="s">
        <v>11498</v>
      </c>
      <c r="H830" s="49" t="s">
        <v>308</v>
      </c>
      <c r="I830" s="49" t="s">
        <v>167</v>
      </c>
      <c r="J830" s="116" t="s">
        <v>1716</v>
      </c>
      <c r="K830" s="116" t="s">
        <v>11499</v>
      </c>
      <c r="L830" s="8" t="s">
        <v>145</v>
      </c>
      <c r="M830" s="49" t="s">
        <v>11500</v>
      </c>
      <c r="N830" s="49"/>
      <c r="O830" s="49"/>
      <c r="P830" s="49"/>
      <c r="Q830" s="93"/>
      <c r="R830" s="8" t="s">
        <v>11281</v>
      </c>
      <c r="S830" s="8" t="s">
        <v>14964</v>
      </c>
      <c r="T830" s="8" t="s">
        <v>11213</v>
      </c>
      <c r="U830" s="8" t="s">
        <v>14965</v>
      </c>
      <c r="V830" s="8" t="s">
        <v>145</v>
      </c>
      <c r="W830" s="8" t="s">
        <v>14188</v>
      </c>
      <c r="X830" s="8" t="s">
        <v>14960</v>
      </c>
      <c r="Y830" s="56"/>
      <c r="Z830" s="56"/>
      <c r="AA830" s="56"/>
      <c r="AB830" s="56"/>
      <c r="AC830" s="56"/>
      <c r="AD830" s="56"/>
    </row>
    <row r="831" ht="26.25" customHeight="1">
      <c r="A831" s="40">
        <v>830.0</v>
      </c>
      <c r="B831" s="49" t="s">
        <v>11512</v>
      </c>
      <c r="C831" s="49" t="s">
        <v>11513</v>
      </c>
      <c r="D831" s="53">
        <v>8.1377666992E10</v>
      </c>
      <c r="E831" s="53">
        <v>8.9662080587E10</v>
      </c>
      <c r="F831" s="40" t="s">
        <v>108</v>
      </c>
      <c r="G831" s="49" t="s">
        <v>11517</v>
      </c>
      <c r="H831" s="49" t="s">
        <v>8240</v>
      </c>
      <c r="I831" s="49" t="s">
        <v>167</v>
      </c>
      <c r="J831" s="116" t="s">
        <v>11518</v>
      </c>
      <c r="K831" s="116" t="s">
        <v>11519</v>
      </c>
      <c r="L831" s="55" t="s">
        <v>593</v>
      </c>
      <c r="M831" s="49" t="s">
        <v>11520</v>
      </c>
      <c r="N831" s="86"/>
      <c r="O831" s="86"/>
      <c r="P831" s="86"/>
      <c r="Q831" s="93"/>
      <c r="R831" s="55" t="s">
        <v>11329</v>
      </c>
      <c r="S831" s="55" t="s">
        <v>383</v>
      </c>
      <c r="T831" s="55" t="s">
        <v>16</v>
      </c>
      <c r="U831" s="55" t="s">
        <v>4795</v>
      </c>
      <c r="V831" s="55" t="s">
        <v>145</v>
      </c>
      <c r="W831" s="55" t="s">
        <v>14966</v>
      </c>
      <c r="X831" s="55" t="s">
        <v>14960</v>
      </c>
      <c r="Y831" s="56"/>
      <c r="Z831" s="56"/>
      <c r="AA831" s="56"/>
      <c r="AB831" s="56"/>
      <c r="AC831" s="56"/>
      <c r="AD831" s="56"/>
    </row>
    <row r="832" ht="26.25" customHeight="1">
      <c r="A832" s="40">
        <v>831.0</v>
      </c>
      <c r="B832" s="49" t="s">
        <v>11530</v>
      </c>
      <c r="C832" s="49" t="s">
        <v>11531</v>
      </c>
      <c r="D832" s="53">
        <v>8.1370575435E10</v>
      </c>
      <c r="E832" s="53">
        <v>8.1397665439E10</v>
      </c>
      <c r="F832" s="40" t="s">
        <v>108</v>
      </c>
      <c r="G832" s="49" t="s">
        <v>278</v>
      </c>
      <c r="H832" s="49" t="s">
        <v>278</v>
      </c>
      <c r="I832" s="49" t="s">
        <v>167</v>
      </c>
      <c r="J832" s="116" t="s">
        <v>11535</v>
      </c>
      <c r="K832" s="116" t="s">
        <v>11536</v>
      </c>
      <c r="L832" s="55" t="s">
        <v>593</v>
      </c>
      <c r="M832" s="49" t="s">
        <v>11537</v>
      </c>
      <c r="N832" s="86"/>
      <c r="O832" s="86"/>
      <c r="P832" s="86"/>
      <c r="Q832" s="93"/>
      <c r="R832" s="55" t="s">
        <v>11338</v>
      </c>
      <c r="S832" s="55" t="s">
        <v>11333</v>
      </c>
      <c r="T832" s="55" t="s">
        <v>14967</v>
      </c>
      <c r="U832" s="55" t="s">
        <v>14968</v>
      </c>
      <c r="V832" s="55" t="s">
        <v>145</v>
      </c>
      <c r="W832" s="55"/>
      <c r="X832" s="55" t="s">
        <v>14960</v>
      </c>
      <c r="Y832" s="56"/>
      <c r="Z832" s="56"/>
      <c r="AA832" s="56"/>
      <c r="AB832" s="56"/>
      <c r="AC832" s="56"/>
      <c r="AD832" s="56"/>
    </row>
    <row r="833" ht="26.25" customHeight="1">
      <c r="A833" s="40">
        <v>832.0</v>
      </c>
      <c r="B833" s="49" t="s">
        <v>11648</v>
      </c>
      <c r="C833" s="49" t="s">
        <v>11649</v>
      </c>
      <c r="D833" s="144">
        <v>8.81027E10</v>
      </c>
      <c r="E833" s="144">
        <v>8.2231079911E10</v>
      </c>
      <c r="F833" s="40" t="s">
        <v>108</v>
      </c>
      <c r="G833" s="49" t="s">
        <v>11651</v>
      </c>
      <c r="H833" s="49" t="s">
        <v>1244</v>
      </c>
      <c r="I833" s="49" t="s">
        <v>167</v>
      </c>
      <c r="J833" s="116" t="s">
        <v>11652</v>
      </c>
      <c r="K833" s="116" t="s">
        <v>11653</v>
      </c>
      <c r="L833" s="55" t="s">
        <v>593</v>
      </c>
      <c r="M833" s="49" t="s">
        <v>11654</v>
      </c>
      <c r="N833" s="49"/>
      <c r="O833" s="49"/>
      <c r="P833" s="49"/>
      <c r="Q833" s="93"/>
      <c r="R833" s="55" t="s">
        <v>12028</v>
      </c>
      <c r="S833" s="55" t="s">
        <v>1129</v>
      </c>
      <c r="T833" s="55" t="s">
        <v>14969</v>
      </c>
      <c r="U833" s="55" t="s">
        <v>14970</v>
      </c>
      <c r="V833" s="55" t="s">
        <v>145</v>
      </c>
      <c r="W833" s="55"/>
      <c r="X833" s="55" t="s">
        <v>14960</v>
      </c>
      <c r="Y833" s="56"/>
      <c r="Z833" s="56"/>
      <c r="AA833" s="56"/>
      <c r="AB833" s="56"/>
      <c r="AC833" s="56"/>
      <c r="AD833" s="56"/>
    </row>
    <row r="834" ht="26.25" customHeight="1">
      <c r="A834" s="40">
        <v>833.0</v>
      </c>
      <c r="B834" s="49" t="s">
        <v>11655</v>
      </c>
      <c r="C834" s="49" t="s">
        <v>11656</v>
      </c>
      <c r="D834" s="144">
        <v>8.5370693059E10</v>
      </c>
      <c r="E834" s="144">
        <v>8.1986231E8</v>
      </c>
      <c r="F834" s="40" t="s">
        <v>14971</v>
      </c>
      <c r="G834" s="49" t="s">
        <v>11659</v>
      </c>
      <c r="H834" s="49" t="s">
        <v>11660</v>
      </c>
      <c r="I834" s="49" t="s">
        <v>1636</v>
      </c>
      <c r="J834" s="116" t="s">
        <v>11661</v>
      </c>
      <c r="K834" s="116" t="s">
        <v>11662</v>
      </c>
      <c r="L834" s="55" t="s">
        <v>159</v>
      </c>
      <c r="M834" s="49" t="s">
        <v>11663</v>
      </c>
      <c r="N834" s="86"/>
      <c r="O834" s="86"/>
      <c r="P834" s="86"/>
      <c r="Q834" s="93"/>
      <c r="R834" s="55" t="s">
        <v>11357</v>
      </c>
      <c r="S834" s="55" t="s">
        <v>3539</v>
      </c>
      <c r="T834" s="55" t="s">
        <v>14967</v>
      </c>
      <c r="U834" s="55" t="s">
        <v>14972</v>
      </c>
      <c r="V834" s="55" t="s">
        <v>145</v>
      </c>
      <c r="W834" s="55"/>
      <c r="X834" s="55" t="s">
        <v>14960</v>
      </c>
      <c r="Y834" s="56"/>
      <c r="Z834" s="56"/>
      <c r="AA834" s="56"/>
      <c r="AB834" s="56"/>
      <c r="AC834" s="56"/>
      <c r="AD834" s="56"/>
    </row>
    <row r="835" ht="26.25" customHeight="1">
      <c r="A835" s="40">
        <v>834.0</v>
      </c>
      <c r="B835" s="49" t="s">
        <v>11689</v>
      </c>
      <c r="C835" s="49" t="s">
        <v>11690</v>
      </c>
      <c r="D835" s="144">
        <v>8.994195196E9</v>
      </c>
      <c r="E835" s="144">
        <v>8.987181376E9</v>
      </c>
      <c r="F835" s="40" t="s">
        <v>108</v>
      </c>
      <c r="G835" s="49" t="s">
        <v>11693</v>
      </c>
      <c r="H835" s="49" t="s">
        <v>1244</v>
      </c>
      <c r="I835" s="49" t="s">
        <v>167</v>
      </c>
      <c r="J835" s="116" t="s">
        <v>5651</v>
      </c>
      <c r="K835" s="116" t="s">
        <v>11694</v>
      </c>
      <c r="L835" s="55" t="s">
        <v>593</v>
      </c>
      <c r="M835" s="49" t="s">
        <v>11695</v>
      </c>
      <c r="N835" s="49"/>
      <c r="O835" s="49"/>
      <c r="P835" s="49"/>
      <c r="Q835" s="93"/>
      <c r="R835" s="55" t="s">
        <v>11382</v>
      </c>
      <c r="S835" s="55" t="s">
        <v>15</v>
      </c>
      <c r="T835" s="55" t="s">
        <v>13</v>
      </c>
      <c r="U835" s="55" t="s">
        <v>14973</v>
      </c>
      <c r="V835" s="55" t="s">
        <v>216</v>
      </c>
      <c r="W835" s="55" t="s">
        <v>14974</v>
      </c>
      <c r="X835" s="55" t="s">
        <v>14960</v>
      </c>
      <c r="Y835" s="56"/>
      <c r="Z835" s="56"/>
      <c r="AA835" s="56"/>
      <c r="AB835" s="56"/>
      <c r="AC835" s="56"/>
      <c r="AD835" s="56"/>
    </row>
    <row r="836" ht="26.25" customHeight="1">
      <c r="A836" s="40">
        <v>835.0</v>
      </c>
      <c r="B836" s="49" t="s">
        <v>11834</v>
      </c>
      <c r="C836" s="49" t="s">
        <v>11835</v>
      </c>
      <c r="D836" s="53">
        <v>8.1386189217E10</v>
      </c>
      <c r="E836" s="53">
        <v>8.1381979371E10</v>
      </c>
      <c r="F836" s="44" t="s">
        <v>3099</v>
      </c>
      <c r="G836" s="49" t="s">
        <v>158</v>
      </c>
      <c r="H836" s="49" t="s">
        <v>1244</v>
      </c>
      <c r="I836" s="49" t="s">
        <v>167</v>
      </c>
      <c r="J836" s="116" t="s">
        <v>11838</v>
      </c>
      <c r="K836" s="116" t="s">
        <v>11839</v>
      </c>
      <c r="L836" s="55" t="s">
        <v>593</v>
      </c>
      <c r="M836" s="49" t="s">
        <v>11840</v>
      </c>
      <c r="N836" s="49"/>
      <c r="O836" s="49"/>
      <c r="P836" s="49"/>
      <c r="Q836" s="93"/>
      <c r="R836" s="55" t="s">
        <v>2728</v>
      </c>
      <c r="S836" s="55" t="s">
        <v>2722</v>
      </c>
      <c r="T836" s="55" t="s">
        <v>24</v>
      </c>
      <c r="U836" s="55" t="s">
        <v>14975</v>
      </c>
      <c r="V836" s="55" t="s">
        <v>145</v>
      </c>
      <c r="W836" s="55"/>
      <c r="X836" s="55" t="s">
        <v>14960</v>
      </c>
      <c r="Y836" s="56"/>
      <c r="Z836" s="56"/>
      <c r="AA836" s="56"/>
      <c r="AB836" s="56"/>
      <c r="AC836" s="56"/>
      <c r="AD836" s="56"/>
    </row>
    <row r="837" ht="26.25" customHeight="1">
      <c r="A837" s="40">
        <v>836.0</v>
      </c>
      <c r="B837" s="49" t="s">
        <v>12021</v>
      </c>
      <c r="C837" s="49" t="s">
        <v>12022</v>
      </c>
      <c r="D837" s="53">
        <v>8.317370311E10</v>
      </c>
      <c r="E837" s="53">
        <v>8.5368112461E10</v>
      </c>
      <c r="F837" s="40" t="s">
        <v>108</v>
      </c>
      <c r="G837" s="49" t="s">
        <v>12025</v>
      </c>
      <c r="H837" s="49" t="s">
        <v>308</v>
      </c>
      <c r="I837" s="49" t="s">
        <v>167</v>
      </c>
      <c r="J837" s="116" t="s">
        <v>12026</v>
      </c>
      <c r="K837" s="116" t="s">
        <v>12027</v>
      </c>
      <c r="L837" s="55" t="s">
        <v>263</v>
      </c>
      <c r="M837" s="49" t="s">
        <v>12028</v>
      </c>
      <c r="N837" s="86"/>
      <c r="O837" s="86"/>
      <c r="P837" s="86"/>
      <c r="Q837" s="93"/>
      <c r="R837" s="55" t="s">
        <v>11391</v>
      </c>
      <c r="S837" s="55" t="s">
        <v>1453</v>
      </c>
      <c r="T837" s="55" t="s">
        <v>51</v>
      </c>
      <c r="U837" s="55" t="s">
        <v>14976</v>
      </c>
      <c r="V837" s="55" t="s">
        <v>145</v>
      </c>
      <c r="W837" s="55" t="s">
        <v>14977</v>
      </c>
      <c r="X837" s="55" t="s">
        <v>14960</v>
      </c>
      <c r="Y837" s="56"/>
      <c r="Z837" s="56"/>
      <c r="AA837" s="56"/>
      <c r="AB837" s="56"/>
      <c r="AC837" s="56"/>
      <c r="AD837" s="56"/>
    </row>
    <row r="838" ht="26.25" customHeight="1">
      <c r="A838" s="40">
        <v>837.0</v>
      </c>
      <c r="B838" s="49" t="s">
        <v>11850</v>
      </c>
      <c r="C838" s="49" t="s">
        <v>11851</v>
      </c>
      <c r="D838" s="144">
        <v>8.1286086115E10</v>
      </c>
      <c r="E838" s="144">
        <v>8.2114855251E10</v>
      </c>
      <c r="F838" s="40" t="s">
        <v>108</v>
      </c>
      <c r="G838" s="49" t="s">
        <v>11854</v>
      </c>
      <c r="H838" s="49" t="s">
        <v>11855</v>
      </c>
      <c r="I838" s="49" t="s">
        <v>1636</v>
      </c>
      <c r="J838" s="116" t="s">
        <v>11856</v>
      </c>
      <c r="K838" s="116" t="s">
        <v>11857</v>
      </c>
      <c r="L838" s="55" t="s">
        <v>593</v>
      </c>
      <c r="M838" s="65" t="s">
        <v>11858</v>
      </c>
      <c r="N838" s="49"/>
      <c r="O838" s="49"/>
      <c r="P838" s="49"/>
      <c r="Q838" s="93"/>
      <c r="R838" s="55" t="s">
        <v>11406</v>
      </c>
      <c r="S838" s="55" t="s">
        <v>14978</v>
      </c>
      <c r="T838" s="55" t="s">
        <v>14967</v>
      </c>
      <c r="U838" s="55" t="s">
        <v>14979</v>
      </c>
      <c r="V838" s="55" t="s">
        <v>145</v>
      </c>
      <c r="W838" s="55"/>
      <c r="X838" s="55" t="s">
        <v>14960</v>
      </c>
      <c r="Y838" s="56"/>
      <c r="Z838" s="56"/>
      <c r="AA838" s="56"/>
      <c r="AB838" s="56"/>
      <c r="AC838" s="56"/>
      <c r="AD838" s="56"/>
    </row>
    <row r="839" ht="26.25" customHeight="1">
      <c r="A839" s="40">
        <v>838.0</v>
      </c>
      <c r="B839" s="49" t="s">
        <v>11903</v>
      </c>
      <c r="C839" s="49" t="s">
        <v>11904</v>
      </c>
      <c r="D839" s="144">
        <v>8.9526536977E10</v>
      </c>
      <c r="E839" s="144">
        <v>8.2116344915E10</v>
      </c>
      <c r="F839" s="40" t="s">
        <v>3099</v>
      </c>
      <c r="G839" s="49" t="s">
        <v>11687</v>
      </c>
      <c r="H839" s="49" t="s">
        <v>1244</v>
      </c>
      <c r="I839" s="49" t="s">
        <v>167</v>
      </c>
      <c r="J839" s="116" t="s">
        <v>1244</v>
      </c>
      <c r="K839" s="116" t="s">
        <v>11908</v>
      </c>
      <c r="L839" s="55" t="s">
        <v>593</v>
      </c>
      <c r="M839" s="49" t="s">
        <v>11909</v>
      </c>
      <c r="N839" s="86"/>
      <c r="O839" s="86"/>
      <c r="P839" s="86"/>
      <c r="Q839" s="93"/>
      <c r="R839" s="55" t="s">
        <v>11462</v>
      </c>
      <c r="S839" s="55" t="s">
        <v>14980</v>
      </c>
      <c r="T839" s="55" t="s">
        <v>46</v>
      </c>
      <c r="U839" s="55" t="s">
        <v>14981</v>
      </c>
      <c r="V839" s="55" t="s">
        <v>145</v>
      </c>
      <c r="W839" s="55" t="s">
        <v>14982</v>
      </c>
      <c r="X839" s="55" t="s">
        <v>14960</v>
      </c>
      <c r="Y839" s="56"/>
      <c r="Z839" s="56"/>
      <c r="AA839" s="56"/>
      <c r="AB839" s="56"/>
      <c r="AC839" s="56"/>
      <c r="AD839" s="56"/>
    </row>
    <row r="840" ht="26.25" customHeight="1">
      <c r="A840" s="40">
        <v>839.0</v>
      </c>
      <c r="B840" s="49" t="s">
        <v>11945</v>
      </c>
      <c r="C840" s="49" t="s">
        <v>11946</v>
      </c>
      <c r="D840" s="144">
        <v>8.5829420908E10</v>
      </c>
      <c r="E840" s="144">
        <v>8.9516439802E10</v>
      </c>
      <c r="F840" s="40" t="s">
        <v>3099</v>
      </c>
      <c r="G840" s="49" t="s">
        <v>9516</v>
      </c>
      <c r="H840" s="49" t="s">
        <v>11951</v>
      </c>
      <c r="I840" s="49" t="s">
        <v>167</v>
      </c>
      <c r="J840" s="116" t="s">
        <v>11952</v>
      </c>
      <c r="K840" s="116" t="s">
        <v>11953</v>
      </c>
      <c r="L840" s="55" t="s">
        <v>593</v>
      </c>
      <c r="M840" s="49" t="s">
        <v>11954</v>
      </c>
      <c r="N840" s="86"/>
      <c r="O840" s="86"/>
      <c r="P840" s="86"/>
      <c r="Q840" s="93"/>
      <c r="R840" s="55" t="s">
        <v>6848</v>
      </c>
      <c r="S840" s="55" t="s">
        <v>6843</v>
      </c>
      <c r="T840" s="55" t="s">
        <v>24</v>
      </c>
      <c r="U840" s="55" t="s">
        <v>14983</v>
      </c>
      <c r="V840" s="55" t="s">
        <v>145</v>
      </c>
      <c r="W840" s="55" t="s">
        <v>14984</v>
      </c>
      <c r="X840" s="55" t="s">
        <v>14960</v>
      </c>
      <c r="Y840" s="56"/>
      <c r="Z840" s="56"/>
      <c r="AA840" s="56"/>
      <c r="AB840" s="56"/>
      <c r="AC840" s="56"/>
      <c r="AD840" s="56"/>
    </row>
    <row r="841" ht="26.25" customHeight="1">
      <c r="A841" s="40">
        <v>840.0</v>
      </c>
      <c r="B841" s="49" t="s">
        <v>3106</v>
      </c>
      <c r="C841" s="49" t="s">
        <v>11981</v>
      </c>
      <c r="D841" s="144">
        <v>8.5351801631E10</v>
      </c>
      <c r="E841" s="144">
        <v>8.1344082101E10</v>
      </c>
      <c r="F841" s="40" t="s">
        <v>3099</v>
      </c>
      <c r="G841" s="49" t="s">
        <v>11984</v>
      </c>
      <c r="H841" s="49" t="s">
        <v>258</v>
      </c>
      <c r="I841" s="49" t="s">
        <v>167</v>
      </c>
      <c r="J841" s="116" t="s">
        <v>11985</v>
      </c>
      <c r="K841" s="116" t="s">
        <v>14985</v>
      </c>
      <c r="L841" s="55" t="s">
        <v>593</v>
      </c>
      <c r="M841" s="49" t="s">
        <v>11987</v>
      </c>
      <c r="N841" s="49"/>
      <c r="O841" s="49"/>
      <c r="P841" s="49"/>
      <c r="Q841" s="93"/>
      <c r="R841" s="55" t="s">
        <v>14787</v>
      </c>
      <c r="S841" s="55" t="s">
        <v>7402</v>
      </c>
      <c r="T841" s="55" t="s">
        <v>11</v>
      </c>
      <c r="U841" s="55" t="s">
        <v>14986</v>
      </c>
      <c r="V841" s="55" t="s">
        <v>145</v>
      </c>
      <c r="W841" s="55" t="s">
        <v>14947</v>
      </c>
      <c r="X841" s="55" t="s">
        <v>14960</v>
      </c>
      <c r="Y841" s="56"/>
      <c r="Z841" s="56"/>
      <c r="AA841" s="56"/>
      <c r="AB841" s="56"/>
      <c r="AC841" s="56"/>
      <c r="AD841" s="56"/>
    </row>
    <row r="842" ht="26.25" customHeight="1">
      <c r="A842" s="40">
        <v>841.0</v>
      </c>
      <c r="B842" s="49" t="s">
        <v>11993</v>
      </c>
      <c r="C842" s="49" t="s">
        <v>11994</v>
      </c>
      <c r="D842" s="144">
        <v>8.9601276583E10</v>
      </c>
      <c r="E842" s="144">
        <v>8.3119093132E10</v>
      </c>
      <c r="F842" s="40" t="s">
        <v>3099</v>
      </c>
      <c r="G842" s="49" t="s">
        <v>11997</v>
      </c>
      <c r="H842" s="49" t="s">
        <v>11998</v>
      </c>
      <c r="I842" s="49" t="s">
        <v>1636</v>
      </c>
      <c r="J842" s="116" t="s">
        <v>11999</v>
      </c>
      <c r="K842" s="116" t="s">
        <v>12000</v>
      </c>
      <c r="L842" s="55" t="s">
        <v>593</v>
      </c>
      <c r="M842" s="49" t="s">
        <v>12001</v>
      </c>
      <c r="N842" s="49"/>
      <c r="O842" s="49"/>
      <c r="P842" s="49"/>
      <c r="Q842" s="93"/>
      <c r="R842" s="55" t="s">
        <v>11500</v>
      </c>
      <c r="S842" s="55" t="s">
        <v>4130</v>
      </c>
      <c r="T842" s="55" t="s">
        <v>14987</v>
      </c>
      <c r="U842" s="55" t="s">
        <v>14988</v>
      </c>
      <c r="V842" s="55" t="s">
        <v>145</v>
      </c>
      <c r="W842" s="55" t="s">
        <v>14989</v>
      </c>
      <c r="X842" s="55" t="s">
        <v>14960</v>
      </c>
      <c r="Y842" s="56"/>
      <c r="Z842" s="56"/>
      <c r="AA842" s="56"/>
      <c r="AB842" s="56"/>
      <c r="AC842" s="56"/>
      <c r="AD842" s="56"/>
    </row>
    <row r="843" ht="26.25" customHeight="1">
      <c r="A843" s="40">
        <v>842.0</v>
      </c>
      <c r="B843" s="49" t="s">
        <v>12029</v>
      </c>
      <c r="C843" s="49" t="s">
        <v>12030</v>
      </c>
      <c r="D843" s="144">
        <v>8.95367E16</v>
      </c>
      <c r="E843" s="144">
        <v>8.5894377512E10</v>
      </c>
      <c r="F843" s="40" t="s">
        <v>3099</v>
      </c>
      <c r="G843" s="49" t="s">
        <v>12034</v>
      </c>
      <c r="H843" s="49" t="s">
        <v>1244</v>
      </c>
      <c r="I843" s="49" t="s">
        <v>167</v>
      </c>
      <c r="J843" s="116" t="s">
        <v>12035</v>
      </c>
      <c r="K843" s="116" t="s">
        <v>12036</v>
      </c>
      <c r="L843" s="55" t="s">
        <v>263</v>
      </c>
      <c r="M843" s="49" t="s">
        <v>12037</v>
      </c>
      <c r="N843" s="49"/>
      <c r="O843" s="49"/>
      <c r="P843" s="49"/>
      <c r="Q843" s="93"/>
      <c r="R843" s="55" t="s">
        <v>11520</v>
      </c>
      <c r="S843" s="55" t="s">
        <v>248</v>
      </c>
      <c r="T843" s="55" t="s">
        <v>11213</v>
      </c>
      <c r="U843" s="55" t="s">
        <v>14990</v>
      </c>
      <c r="V843" s="55" t="s">
        <v>145</v>
      </c>
      <c r="W843" s="55"/>
      <c r="X843" s="55" t="s">
        <v>14960</v>
      </c>
      <c r="Y843" s="56"/>
      <c r="Z843" s="56"/>
      <c r="AA843" s="56"/>
      <c r="AB843" s="56"/>
      <c r="AC843" s="56"/>
      <c r="AD843" s="56"/>
    </row>
    <row r="844" ht="26.25" customHeight="1">
      <c r="A844" s="40">
        <v>843.0</v>
      </c>
      <c r="B844" s="49" t="s">
        <v>12038</v>
      </c>
      <c r="C844" s="49" t="s">
        <v>12039</v>
      </c>
      <c r="D844" s="144">
        <v>8.980872837E9</v>
      </c>
      <c r="E844" s="144">
        <v>8.3802978857E10</v>
      </c>
      <c r="F844" s="40" t="s">
        <v>3099</v>
      </c>
      <c r="G844" s="49" t="s">
        <v>12042</v>
      </c>
      <c r="H844" s="49" t="s">
        <v>12043</v>
      </c>
      <c r="I844" s="49" t="s">
        <v>1636</v>
      </c>
      <c r="J844" s="116" t="s">
        <v>12044</v>
      </c>
      <c r="K844" s="116" t="s">
        <v>7540</v>
      </c>
      <c r="L844" s="55" t="s">
        <v>593</v>
      </c>
      <c r="M844" s="49" t="s">
        <v>12045</v>
      </c>
      <c r="N844" s="49"/>
      <c r="O844" s="49"/>
      <c r="P844" s="49"/>
      <c r="Q844" s="93"/>
      <c r="R844" s="55" t="s">
        <v>11537</v>
      </c>
      <c r="S844" s="55" t="s">
        <v>2368</v>
      </c>
      <c r="T844" s="55" t="s">
        <v>14991</v>
      </c>
      <c r="U844" s="55" t="s">
        <v>14992</v>
      </c>
      <c r="V844" s="55" t="s">
        <v>145</v>
      </c>
      <c r="W844" s="55"/>
      <c r="X844" s="55" t="s">
        <v>14960</v>
      </c>
      <c r="Y844" s="56"/>
      <c r="Z844" s="56"/>
      <c r="AA844" s="56"/>
      <c r="AB844" s="56"/>
      <c r="AC844" s="56"/>
      <c r="AD844" s="56"/>
    </row>
    <row r="845" ht="26.25" customHeight="1">
      <c r="A845" s="40">
        <v>844.0</v>
      </c>
      <c r="B845" s="49" t="s">
        <v>12056</v>
      </c>
      <c r="C845" s="49" t="s">
        <v>12057</v>
      </c>
      <c r="D845" s="144">
        <v>8.995832484E9</v>
      </c>
      <c r="E845" s="144">
        <v>8.2136494995E10</v>
      </c>
      <c r="F845" s="40" t="s">
        <v>3099</v>
      </c>
      <c r="G845" s="49" t="s">
        <v>12062</v>
      </c>
      <c r="H845" s="49" t="s">
        <v>12063</v>
      </c>
      <c r="I845" s="49" t="s">
        <v>167</v>
      </c>
      <c r="J845" s="116" t="s">
        <v>12064</v>
      </c>
      <c r="K845" s="116" t="s">
        <v>14993</v>
      </c>
      <c r="L845" s="66" t="s">
        <v>159</v>
      </c>
      <c r="M845" s="49" t="s">
        <v>12066</v>
      </c>
      <c r="N845" s="49"/>
      <c r="O845" s="49"/>
      <c r="P845" s="49"/>
      <c r="Q845" s="93"/>
      <c r="R845" s="66" t="s">
        <v>11654</v>
      </c>
      <c r="S845" s="66" t="s">
        <v>383</v>
      </c>
      <c r="T845" s="66" t="s">
        <v>16</v>
      </c>
      <c r="U845" s="66" t="s">
        <v>14994</v>
      </c>
      <c r="V845" s="66" t="s">
        <v>145</v>
      </c>
      <c r="W845" s="66" t="s">
        <v>14995</v>
      </c>
      <c r="X845" s="66" t="s">
        <v>14960</v>
      </c>
      <c r="Y845" s="56"/>
      <c r="Z845" s="56"/>
      <c r="AA845" s="56"/>
      <c r="AB845" s="56"/>
      <c r="AC845" s="56"/>
      <c r="AD845" s="56"/>
    </row>
    <row r="846" ht="26.25" customHeight="1">
      <c r="A846" s="40">
        <v>845.0</v>
      </c>
      <c r="B846" s="49" t="s">
        <v>12067</v>
      </c>
      <c r="C846" s="49" t="s">
        <v>12068</v>
      </c>
      <c r="D846" s="144">
        <v>8.2242196486E10</v>
      </c>
      <c r="E846" s="144">
        <v>8.156926336E9</v>
      </c>
      <c r="F846" s="40" t="s">
        <v>3099</v>
      </c>
      <c r="G846" s="49" t="s">
        <v>12071</v>
      </c>
      <c r="H846" s="49" t="s">
        <v>278</v>
      </c>
      <c r="I846" s="49" t="s">
        <v>167</v>
      </c>
      <c r="J846" s="116" t="s">
        <v>1829</v>
      </c>
      <c r="K846" s="116" t="s">
        <v>12072</v>
      </c>
      <c r="L846" s="66" t="s">
        <v>5653</v>
      </c>
      <c r="M846" s="49" t="s">
        <v>12073</v>
      </c>
      <c r="N846" s="86"/>
      <c r="O846" s="86"/>
      <c r="P846" s="86"/>
      <c r="Q846" s="93"/>
      <c r="R846" s="66" t="s">
        <v>11663</v>
      </c>
      <c r="S846" s="66" t="s">
        <v>2368</v>
      </c>
      <c r="T846" s="66" t="s">
        <v>46</v>
      </c>
      <c r="U846" s="66" t="s">
        <v>14996</v>
      </c>
      <c r="V846" s="66" t="s">
        <v>590</v>
      </c>
      <c r="W846" s="66"/>
      <c r="X846" s="66" t="s">
        <v>14960</v>
      </c>
      <c r="Y846" s="56"/>
      <c r="Z846" s="56"/>
      <c r="AA846" s="56"/>
      <c r="AB846" s="56"/>
      <c r="AC846" s="56"/>
      <c r="AD846" s="56"/>
    </row>
    <row r="847" ht="26.25" customHeight="1">
      <c r="A847" s="40">
        <v>846.0</v>
      </c>
      <c r="B847" s="49" t="s">
        <v>12074</v>
      </c>
      <c r="C847" s="49" t="s">
        <v>12075</v>
      </c>
      <c r="D847" s="144">
        <v>8.9696960131E10</v>
      </c>
      <c r="E847" s="144">
        <v>8.8213527642E10</v>
      </c>
      <c r="F847" s="40" t="s">
        <v>3099</v>
      </c>
      <c r="G847" s="49" t="s">
        <v>12077</v>
      </c>
      <c r="H847" s="49" t="s">
        <v>1244</v>
      </c>
      <c r="I847" s="49" t="s">
        <v>167</v>
      </c>
      <c r="J847" s="116" t="s">
        <v>2254</v>
      </c>
      <c r="K847" s="116" t="s">
        <v>12078</v>
      </c>
      <c r="L847" s="66" t="s">
        <v>593</v>
      </c>
      <c r="M847" s="49" t="s">
        <v>12079</v>
      </c>
      <c r="N847" s="86"/>
      <c r="O847" s="86"/>
      <c r="P847" s="86"/>
      <c r="Q847" s="93"/>
      <c r="R847" s="66" t="s">
        <v>11695</v>
      </c>
      <c r="S847" s="66" t="s">
        <v>248</v>
      </c>
      <c r="T847" s="66" t="s">
        <v>11</v>
      </c>
      <c r="U847" s="66" t="s">
        <v>14997</v>
      </c>
      <c r="V847" s="66" t="s">
        <v>145</v>
      </c>
      <c r="W847" s="66" t="s">
        <v>14998</v>
      </c>
      <c r="X847" s="66" t="s">
        <v>14960</v>
      </c>
      <c r="Y847" s="56"/>
      <c r="Z847" s="56"/>
      <c r="AA847" s="56"/>
      <c r="AB847" s="56"/>
      <c r="AC847" s="56"/>
      <c r="AD847" s="56"/>
    </row>
    <row r="848" ht="26.25" customHeight="1">
      <c r="A848" s="40">
        <v>847.0</v>
      </c>
      <c r="B848" s="49" t="s">
        <v>13260</v>
      </c>
      <c r="C848" s="49" t="s">
        <v>13261</v>
      </c>
      <c r="D848" s="144">
        <v>8.2373700476E10</v>
      </c>
      <c r="E848" s="144">
        <v>8.1311155388E10</v>
      </c>
      <c r="F848" s="40" t="s">
        <v>108</v>
      </c>
      <c r="G848" s="49" t="s">
        <v>9387</v>
      </c>
      <c r="H848" s="49" t="s">
        <v>13264</v>
      </c>
      <c r="I848" s="49" t="s">
        <v>167</v>
      </c>
      <c r="J848" s="116" t="s">
        <v>1716</v>
      </c>
      <c r="K848" s="116" t="s">
        <v>14999</v>
      </c>
      <c r="L848" s="66" t="s">
        <v>593</v>
      </c>
      <c r="M848" s="49" t="s">
        <v>13266</v>
      </c>
      <c r="N848" s="49"/>
      <c r="O848" s="49"/>
      <c r="P848" s="49"/>
      <c r="Q848" s="93"/>
      <c r="R848" s="66" t="s">
        <v>9826</v>
      </c>
      <c r="S848" s="66" t="s">
        <v>3539</v>
      </c>
      <c r="T848" s="66" t="s">
        <v>16</v>
      </c>
      <c r="U848" s="66" t="s">
        <v>15000</v>
      </c>
      <c r="V848" s="66" t="s">
        <v>6648</v>
      </c>
      <c r="W848" s="66" t="s">
        <v>15001</v>
      </c>
      <c r="X848" s="66" t="s">
        <v>14960</v>
      </c>
      <c r="Y848" s="56"/>
      <c r="Z848" s="56"/>
      <c r="AA848" s="56"/>
      <c r="AB848" s="56"/>
      <c r="AC848" s="56"/>
      <c r="AD848" s="56"/>
    </row>
    <row r="849" ht="26.25" customHeight="1">
      <c r="A849" s="40">
        <v>848.0</v>
      </c>
      <c r="B849" s="49" t="s">
        <v>12088</v>
      </c>
      <c r="C849" s="49" t="s">
        <v>12089</v>
      </c>
      <c r="D849" s="144">
        <v>8.7777782309E10</v>
      </c>
      <c r="E849" s="144">
        <v>8.9627470845E10</v>
      </c>
      <c r="F849" s="40" t="s">
        <v>3099</v>
      </c>
      <c r="G849" s="49" t="s">
        <v>12091</v>
      </c>
      <c r="H849" s="49" t="s">
        <v>278</v>
      </c>
      <c r="I849" s="49" t="s">
        <v>167</v>
      </c>
      <c r="J849" s="116" t="s">
        <v>7354</v>
      </c>
      <c r="K849" s="116" t="s">
        <v>12092</v>
      </c>
      <c r="L849" s="66" t="s">
        <v>159</v>
      </c>
      <c r="M849" s="49" t="s">
        <v>12093</v>
      </c>
      <c r="N849" s="49"/>
      <c r="O849" s="49"/>
      <c r="P849" s="49"/>
      <c r="Q849" s="93"/>
      <c r="R849" s="66" t="s">
        <v>12551</v>
      </c>
      <c r="S849" s="66" t="s">
        <v>2958</v>
      </c>
      <c r="T849" s="66" t="s">
        <v>14967</v>
      </c>
      <c r="U849" s="66" t="s">
        <v>15002</v>
      </c>
      <c r="V849" s="66" t="s">
        <v>145</v>
      </c>
      <c r="W849" s="66"/>
      <c r="X849" s="66" t="s">
        <v>14960</v>
      </c>
      <c r="Y849" s="56"/>
      <c r="Z849" s="56"/>
      <c r="AA849" s="56"/>
      <c r="AB849" s="56"/>
      <c r="AC849" s="56"/>
      <c r="AD849" s="56"/>
    </row>
    <row r="850" ht="26.25" customHeight="1">
      <c r="A850" s="40">
        <v>849.0</v>
      </c>
      <c r="B850" s="49" t="s">
        <v>12094</v>
      </c>
      <c r="C850" s="49" t="s">
        <v>12095</v>
      </c>
      <c r="D850" s="144">
        <v>8.954E14</v>
      </c>
      <c r="E850" s="144">
        <v>8.7871779776E10</v>
      </c>
      <c r="F850" s="40" t="s">
        <v>3099</v>
      </c>
      <c r="G850" s="49" t="s">
        <v>9935</v>
      </c>
      <c r="H850" s="49" t="s">
        <v>308</v>
      </c>
      <c r="I850" s="49" t="s">
        <v>1636</v>
      </c>
      <c r="J850" s="116" t="s">
        <v>12099</v>
      </c>
      <c r="K850" s="116" t="s">
        <v>12100</v>
      </c>
      <c r="L850" s="66" t="s">
        <v>130</v>
      </c>
      <c r="M850" s="49" t="s">
        <v>12101</v>
      </c>
      <c r="N850" s="49"/>
      <c r="O850" s="49"/>
      <c r="P850" s="49"/>
      <c r="Q850" s="93"/>
      <c r="R850" s="149" t="s">
        <v>11858</v>
      </c>
      <c r="S850" s="66" t="s">
        <v>15</v>
      </c>
      <c r="T850" s="66" t="s">
        <v>11</v>
      </c>
      <c r="U850" s="66" t="s">
        <v>15003</v>
      </c>
      <c r="V850" s="66" t="s">
        <v>216</v>
      </c>
      <c r="W850" s="66" t="s">
        <v>14947</v>
      </c>
      <c r="X850" s="66" t="s">
        <v>14960</v>
      </c>
      <c r="Y850" s="56"/>
      <c r="Z850" s="56"/>
      <c r="AA850" s="56"/>
      <c r="AB850" s="56"/>
      <c r="AC850" s="56"/>
      <c r="AD850" s="56"/>
    </row>
    <row r="851" ht="26.25" customHeight="1">
      <c r="A851" s="40">
        <v>850.0</v>
      </c>
      <c r="B851" s="49" t="s">
        <v>12134</v>
      </c>
      <c r="C851" s="49" t="s">
        <v>12135</v>
      </c>
      <c r="D851" s="144">
        <v>8.1333829659E10</v>
      </c>
      <c r="E851" s="144">
        <v>8.2333897433E10</v>
      </c>
      <c r="F851" s="40" t="s">
        <v>3099</v>
      </c>
      <c r="G851" s="49" t="s">
        <v>12137</v>
      </c>
      <c r="H851" s="49" t="s">
        <v>12138</v>
      </c>
      <c r="I851" s="49" t="s">
        <v>1636</v>
      </c>
      <c r="J851" s="116" t="s">
        <v>12139</v>
      </c>
      <c r="K851" s="116" t="s">
        <v>12140</v>
      </c>
      <c r="L851" s="66" t="s">
        <v>145</v>
      </c>
      <c r="M851" s="49" t="s">
        <v>12141</v>
      </c>
      <c r="N851" s="49"/>
      <c r="O851" s="49"/>
      <c r="P851" s="49"/>
      <c r="Q851" s="93"/>
      <c r="R851" s="66" t="s">
        <v>11909</v>
      </c>
      <c r="S851" s="66" t="s">
        <v>248</v>
      </c>
      <c r="T851" s="66" t="s">
        <v>11213</v>
      </c>
      <c r="U851" s="66" t="s">
        <v>15004</v>
      </c>
      <c r="V851" s="66" t="s">
        <v>145</v>
      </c>
      <c r="W851" s="66"/>
      <c r="X851" s="66" t="s">
        <v>14960</v>
      </c>
      <c r="Y851" s="56"/>
      <c r="Z851" s="56"/>
      <c r="AA851" s="56"/>
      <c r="AB851" s="56"/>
      <c r="AC851" s="56"/>
      <c r="AD851" s="56"/>
    </row>
    <row r="852" ht="26.25" customHeight="1">
      <c r="A852" s="40">
        <v>851.0</v>
      </c>
      <c r="B852" s="49" t="s">
        <v>12149</v>
      </c>
      <c r="C852" s="49" t="s">
        <v>12150</v>
      </c>
      <c r="D852" s="144">
        <v>8.7725223689E10</v>
      </c>
      <c r="E852" s="144">
        <v>8.1804900062E10</v>
      </c>
      <c r="F852" s="40" t="s">
        <v>3099</v>
      </c>
      <c r="G852" s="49" t="s">
        <v>12153</v>
      </c>
      <c r="H852" s="49" t="s">
        <v>12154</v>
      </c>
      <c r="I852" s="49" t="s">
        <v>167</v>
      </c>
      <c r="J852" s="116" t="s">
        <v>12155</v>
      </c>
      <c r="K852" s="116" t="s">
        <v>12156</v>
      </c>
      <c r="L852" s="66" t="s">
        <v>593</v>
      </c>
      <c r="M852" s="49" t="s">
        <v>12150</v>
      </c>
      <c r="N852" s="49"/>
      <c r="O852" s="49"/>
      <c r="P852" s="49"/>
      <c r="Q852" s="93"/>
      <c r="R852" s="66" t="s">
        <v>11806</v>
      </c>
      <c r="S852" s="66" t="s">
        <v>151</v>
      </c>
      <c r="T852" s="66" t="s">
        <v>13</v>
      </c>
      <c r="U852" s="66" t="s">
        <v>15005</v>
      </c>
      <c r="V852" s="66" t="s">
        <v>145</v>
      </c>
      <c r="W852" s="66" t="s">
        <v>15006</v>
      </c>
      <c r="X852" s="66" t="s">
        <v>14960</v>
      </c>
      <c r="Y852" s="56"/>
      <c r="Z852" s="56"/>
      <c r="AA852" s="56"/>
      <c r="AB852" s="56"/>
      <c r="AC852" s="56"/>
      <c r="AD852" s="56"/>
    </row>
    <row r="853" ht="26.25" customHeight="1">
      <c r="A853" s="40">
        <v>852.0</v>
      </c>
      <c r="B853" s="49" t="s">
        <v>12157</v>
      </c>
      <c r="C853" s="49" t="s">
        <v>12158</v>
      </c>
      <c r="D853" s="144">
        <v>8.5719442286E10</v>
      </c>
      <c r="E853" s="144">
        <v>8.128717633E10</v>
      </c>
      <c r="F853" s="40" t="s">
        <v>3099</v>
      </c>
      <c r="G853" s="49" t="s">
        <v>158</v>
      </c>
      <c r="H853" s="49" t="s">
        <v>12160</v>
      </c>
      <c r="I853" s="49" t="s">
        <v>167</v>
      </c>
      <c r="J853" s="116" t="s">
        <v>12161</v>
      </c>
      <c r="K853" s="116" t="s">
        <v>12162</v>
      </c>
      <c r="L853" s="66" t="s">
        <v>2275</v>
      </c>
      <c r="M853" s="49" t="s">
        <v>12163</v>
      </c>
      <c r="N853" s="49"/>
      <c r="O853" s="49"/>
      <c r="P853" s="49"/>
      <c r="Q853" s="93"/>
      <c r="R853" s="66" t="s">
        <v>11954</v>
      </c>
      <c r="S853" s="66" t="s">
        <v>248</v>
      </c>
      <c r="T853" s="66" t="s">
        <v>15007</v>
      </c>
      <c r="U853" s="66" t="s">
        <v>15008</v>
      </c>
      <c r="V853" s="66" t="s">
        <v>145</v>
      </c>
      <c r="W853" s="66"/>
      <c r="X853" s="66" t="s">
        <v>14960</v>
      </c>
      <c r="Y853" s="56"/>
      <c r="Z853" s="56"/>
      <c r="AA853" s="56"/>
      <c r="AB853" s="56"/>
      <c r="AC853" s="56"/>
      <c r="AD853" s="56"/>
    </row>
    <row r="854" ht="26.25" customHeight="1">
      <c r="A854" s="40">
        <v>853.0</v>
      </c>
      <c r="B854" s="49" t="s">
        <v>12164</v>
      </c>
      <c r="C854" s="49" t="s">
        <v>12165</v>
      </c>
      <c r="D854" s="144">
        <v>8.978818494E9</v>
      </c>
      <c r="E854" s="144">
        <v>8.9523429607E10</v>
      </c>
      <c r="F854" s="40" t="s">
        <v>3099</v>
      </c>
      <c r="G854" s="49" t="s">
        <v>12168</v>
      </c>
      <c r="H854" s="49" t="s">
        <v>12168</v>
      </c>
      <c r="I854" s="49" t="s">
        <v>1636</v>
      </c>
      <c r="J854" s="116" t="s">
        <v>12169</v>
      </c>
      <c r="K854" s="116" t="s">
        <v>12170</v>
      </c>
      <c r="L854" s="66" t="s">
        <v>263</v>
      </c>
      <c r="M854" s="49" t="s">
        <v>12171</v>
      </c>
      <c r="N854" s="49"/>
      <c r="O854" s="49"/>
      <c r="P854" s="49"/>
      <c r="Q854" s="93"/>
      <c r="R854" s="66" t="s">
        <v>11987</v>
      </c>
      <c r="S854" s="66" t="s">
        <v>15009</v>
      </c>
      <c r="T854" s="66" t="s">
        <v>15010</v>
      </c>
      <c r="U854" s="66" t="s">
        <v>15011</v>
      </c>
      <c r="V854" s="66" t="s">
        <v>145</v>
      </c>
      <c r="W854" s="66" t="s">
        <v>14944</v>
      </c>
      <c r="X854" s="66" t="s">
        <v>14960</v>
      </c>
      <c r="Y854" s="56"/>
      <c r="Z854" s="56"/>
      <c r="AA854" s="56"/>
      <c r="AB854" s="56"/>
      <c r="AC854" s="56"/>
      <c r="AD854" s="56"/>
    </row>
    <row r="855" ht="26.25" customHeight="1">
      <c r="A855" s="40">
        <v>854.0</v>
      </c>
      <c r="B855" s="49" t="s">
        <v>12179</v>
      </c>
      <c r="C855" s="49" t="s">
        <v>12180</v>
      </c>
      <c r="D855" s="144">
        <v>6.28773E17</v>
      </c>
      <c r="E855" s="144">
        <v>6.28523E17</v>
      </c>
      <c r="F855" s="40" t="s">
        <v>3099</v>
      </c>
      <c r="G855" s="49" t="s">
        <v>2180</v>
      </c>
      <c r="H855" s="49" t="s">
        <v>158</v>
      </c>
      <c r="I855" s="49" t="s">
        <v>167</v>
      </c>
      <c r="J855" s="116" t="s">
        <v>12182</v>
      </c>
      <c r="K855" s="116" t="s">
        <v>12183</v>
      </c>
      <c r="L855" s="66" t="s">
        <v>593</v>
      </c>
      <c r="M855" s="49" t="s">
        <v>12184</v>
      </c>
      <c r="N855" s="49"/>
      <c r="O855" s="49"/>
      <c r="P855" s="49"/>
      <c r="Q855" s="93"/>
      <c r="R855" s="66" t="s">
        <v>12001</v>
      </c>
      <c r="S855" s="66" t="s">
        <v>3149</v>
      </c>
      <c r="T855" s="66" t="s">
        <v>751</v>
      </c>
      <c r="U855" s="66" t="s">
        <v>15012</v>
      </c>
      <c r="V855" s="66" t="s">
        <v>590</v>
      </c>
      <c r="W855" s="66" t="s">
        <v>9570</v>
      </c>
      <c r="X855" s="66" t="s">
        <v>14960</v>
      </c>
      <c r="Y855" s="56"/>
      <c r="Z855" s="56"/>
      <c r="AA855" s="56"/>
      <c r="AB855" s="56"/>
      <c r="AC855" s="56"/>
      <c r="AD855" s="56"/>
    </row>
    <row r="856" ht="26.25" customHeight="1">
      <c r="A856" s="40">
        <v>855.0</v>
      </c>
      <c r="B856" s="49" t="s">
        <v>12210</v>
      </c>
      <c r="C856" s="49" t="s">
        <v>12211</v>
      </c>
      <c r="D856" s="144">
        <v>8.7797281398E10</v>
      </c>
      <c r="E856" s="144">
        <v>8.16842264E8</v>
      </c>
      <c r="F856" s="40" t="s">
        <v>3099</v>
      </c>
      <c r="G856" s="49" t="s">
        <v>12213</v>
      </c>
      <c r="H856" s="49" t="s">
        <v>1846</v>
      </c>
      <c r="I856" s="49" t="s">
        <v>167</v>
      </c>
      <c r="J856" s="116" t="s">
        <v>12214</v>
      </c>
      <c r="K856" s="116" t="s">
        <v>12215</v>
      </c>
      <c r="L856" s="66" t="s">
        <v>593</v>
      </c>
      <c r="M856" s="49" t="s">
        <v>12216</v>
      </c>
      <c r="N856" s="86"/>
      <c r="O856" s="86"/>
      <c r="P856" s="86"/>
      <c r="Q856" s="93"/>
      <c r="R856" s="66" t="s">
        <v>12037</v>
      </c>
      <c r="S856" s="66" t="s">
        <v>15</v>
      </c>
      <c r="T856" s="66" t="s">
        <v>751</v>
      </c>
      <c r="U856" s="66" t="s">
        <v>15013</v>
      </c>
      <c r="V856" s="66" t="s">
        <v>145</v>
      </c>
      <c r="W856" s="66" t="s">
        <v>15001</v>
      </c>
      <c r="X856" s="66" t="s">
        <v>14960</v>
      </c>
      <c r="Y856" s="56"/>
      <c r="Z856" s="56"/>
      <c r="AA856" s="56"/>
      <c r="AB856" s="56"/>
      <c r="AC856" s="56"/>
      <c r="AD856" s="56"/>
    </row>
    <row r="857" ht="26.25" customHeight="1">
      <c r="A857" s="40">
        <v>856.0</v>
      </c>
      <c r="B857" s="49" t="s">
        <v>12231</v>
      </c>
      <c r="C857" s="49" t="s">
        <v>12232</v>
      </c>
      <c r="D857" s="144">
        <v>8.1410453561E10</v>
      </c>
      <c r="E857" s="144">
        <v>8.8210904686E10</v>
      </c>
      <c r="F857" s="40" t="s">
        <v>3099</v>
      </c>
      <c r="G857" s="49" t="s">
        <v>12234</v>
      </c>
      <c r="H857" s="49" t="s">
        <v>12235</v>
      </c>
      <c r="I857" s="49" t="s">
        <v>167</v>
      </c>
      <c r="J857" s="116" t="s">
        <v>12236</v>
      </c>
      <c r="K857" s="116" t="s">
        <v>12237</v>
      </c>
      <c r="L857" s="66" t="s">
        <v>593</v>
      </c>
      <c r="M857" s="49" t="s">
        <v>12238</v>
      </c>
      <c r="N857" s="86"/>
      <c r="O857" s="86"/>
      <c r="P857" s="86"/>
      <c r="Q857" s="93"/>
      <c r="R857" s="66" t="s">
        <v>12045</v>
      </c>
      <c r="S857" s="66" t="s">
        <v>12041</v>
      </c>
      <c r="T857" s="66" t="s">
        <v>14942</v>
      </c>
      <c r="U857" s="66" t="s">
        <v>15014</v>
      </c>
      <c r="V857" s="66" t="s">
        <v>590</v>
      </c>
      <c r="W857" s="66" t="s">
        <v>14944</v>
      </c>
      <c r="X857" s="66" t="s">
        <v>14960</v>
      </c>
      <c r="Y857" s="56"/>
      <c r="Z857" s="56"/>
      <c r="AA857" s="56"/>
      <c r="AB857" s="56"/>
      <c r="AC857" s="56"/>
      <c r="AD857" s="56"/>
    </row>
    <row r="858" ht="26.25" customHeight="1">
      <c r="A858" s="40">
        <v>857.0</v>
      </c>
      <c r="B858" s="49" t="s">
        <v>12388</v>
      </c>
      <c r="C858" s="49" t="s">
        <v>12389</v>
      </c>
      <c r="D858" s="53">
        <v>8.3819049283E10</v>
      </c>
      <c r="E858" s="53">
        <v>8.1586856898E10</v>
      </c>
      <c r="F858" s="40" t="s">
        <v>3099</v>
      </c>
      <c r="G858" s="49" t="s">
        <v>10434</v>
      </c>
      <c r="H858" s="49" t="s">
        <v>1244</v>
      </c>
      <c r="I858" s="49" t="s">
        <v>167</v>
      </c>
      <c r="J858" s="116" t="s">
        <v>12392</v>
      </c>
      <c r="K858" s="116" t="s">
        <v>15015</v>
      </c>
      <c r="L858" s="66" t="s">
        <v>593</v>
      </c>
      <c r="M858" s="49" t="s">
        <v>12394</v>
      </c>
      <c r="N858" s="49"/>
      <c r="O858" s="49"/>
      <c r="P858" s="49"/>
      <c r="Q858" s="93"/>
      <c r="R858" s="66" t="s">
        <v>12066</v>
      </c>
      <c r="S858" s="66" t="s">
        <v>12060</v>
      </c>
      <c r="T858" s="66" t="s">
        <v>24</v>
      </c>
      <c r="U858" s="66" t="s">
        <v>15016</v>
      </c>
      <c r="V858" s="66" t="s">
        <v>145</v>
      </c>
      <c r="W858" s="66" t="s">
        <v>14947</v>
      </c>
      <c r="X858" s="66" t="s">
        <v>14960</v>
      </c>
      <c r="Y858" s="56"/>
      <c r="Z858" s="56"/>
      <c r="AA858" s="56"/>
      <c r="AB858" s="56"/>
      <c r="AC858" s="56"/>
      <c r="AD858" s="56"/>
    </row>
    <row r="859" ht="26.25" customHeight="1">
      <c r="A859" s="40">
        <v>858.0</v>
      </c>
      <c r="B859" s="49" t="s">
        <v>12302</v>
      </c>
      <c r="C859" s="49" t="s">
        <v>12303</v>
      </c>
      <c r="D859" s="144">
        <v>8.125952361E10</v>
      </c>
      <c r="E859" s="144">
        <v>8.5523889843E10</v>
      </c>
      <c r="F859" s="40" t="s">
        <v>3099</v>
      </c>
      <c r="G859" s="49" t="s">
        <v>8831</v>
      </c>
      <c r="H859" s="49" t="s">
        <v>12306</v>
      </c>
      <c r="I859" s="49" t="s">
        <v>167</v>
      </c>
      <c r="J859" s="116" t="s">
        <v>12307</v>
      </c>
      <c r="K859" s="116" t="s">
        <v>308</v>
      </c>
      <c r="L859" s="66" t="s">
        <v>114</v>
      </c>
      <c r="M859" s="49" t="s">
        <v>12308</v>
      </c>
      <c r="N859" s="86"/>
      <c r="O859" s="86"/>
      <c r="P859" s="86"/>
      <c r="Q859" s="93"/>
      <c r="R859" s="66" t="s">
        <v>12073</v>
      </c>
      <c r="S859" s="66" t="s">
        <v>10300</v>
      </c>
      <c r="T859" s="66" t="s">
        <v>15017</v>
      </c>
      <c r="U859" s="66" t="s">
        <v>15018</v>
      </c>
      <c r="V859" s="66" t="s">
        <v>145</v>
      </c>
      <c r="W859" s="66"/>
      <c r="X859" s="66" t="s">
        <v>14960</v>
      </c>
      <c r="Y859" s="56"/>
      <c r="Z859" s="56"/>
      <c r="AA859" s="56"/>
      <c r="AB859" s="56"/>
      <c r="AC859" s="56"/>
      <c r="AD859" s="56"/>
    </row>
    <row r="860" ht="26.25" customHeight="1">
      <c r="A860" s="40">
        <v>859.0</v>
      </c>
      <c r="B860" s="49" t="s">
        <v>12329</v>
      </c>
      <c r="C860" s="49" t="s">
        <v>12330</v>
      </c>
      <c r="D860" s="144">
        <v>8.5719119086E10</v>
      </c>
      <c r="E860" s="144">
        <v>8.5882298145E10</v>
      </c>
      <c r="F860" s="40" t="s">
        <v>3099</v>
      </c>
      <c r="G860" s="49" t="s">
        <v>12332</v>
      </c>
      <c r="H860" s="49" t="s">
        <v>12333</v>
      </c>
      <c r="I860" s="49" t="s">
        <v>167</v>
      </c>
      <c r="J860" s="116" t="s">
        <v>12334</v>
      </c>
      <c r="K860" s="116" t="s">
        <v>12335</v>
      </c>
      <c r="L860" s="66" t="s">
        <v>593</v>
      </c>
      <c r="M860" s="49" t="s">
        <v>12336</v>
      </c>
      <c r="N860" s="86"/>
      <c r="O860" s="86"/>
      <c r="P860" s="86"/>
      <c r="Q860" s="93"/>
      <c r="R860" s="66" t="s">
        <v>12079</v>
      </c>
      <c r="S860" s="66" t="s">
        <v>3643</v>
      </c>
      <c r="T860" s="66" t="s">
        <v>11</v>
      </c>
      <c r="U860" s="66" t="s">
        <v>15019</v>
      </c>
      <c r="V860" s="66" t="s">
        <v>145</v>
      </c>
      <c r="W860" s="66"/>
      <c r="X860" s="66" t="s">
        <v>14960</v>
      </c>
      <c r="Y860" s="56"/>
      <c r="Z860" s="56"/>
      <c r="AA860" s="56"/>
      <c r="AB860" s="56"/>
      <c r="AC860" s="56"/>
      <c r="AD860" s="56"/>
    </row>
    <row r="861" ht="26.25" customHeight="1">
      <c r="A861" s="40">
        <v>860.0</v>
      </c>
      <c r="B861" s="49" t="s">
        <v>12370</v>
      </c>
      <c r="C861" s="49" t="s">
        <v>12371</v>
      </c>
      <c r="D861" s="144">
        <v>8.5695372256E10</v>
      </c>
      <c r="E861" s="144">
        <v>8.3160060509E10</v>
      </c>
      <c r="F861" s="40" t="s">
        <v>3099</v>
      </c>
      <c r="G861" s="49" t="s">
        <v>8848</v>
      </c>
      <c r="H861" s="49" t="s">
        <v>308</v>
      </c>
      <c r="I861" s="49" t="s">
        <v>167</v>
      </c>
      <c r="J861" s="116" t="s">
        <v>12374</v>
      </c>
      <c r="K861" s="116" t="s">
        <v>12375</v>
      </c>
      <c r="L861" s="66" t="s">
        <v>9924</v>
      </c>
      <c r="M861" s="49" t="s">
        <v>12376</v>
      </c>
      <c r="N861" s="49"/>
      <c r="O861" s="49"/>
      <c r="P861" s="49"/>
      <c r="Q861" s="93"/>
      <c r="R861" s="66" t="s">
        <v>13266</v>
      </c>
      <c r="S861" s="66" t="s">
        <v>15020</v>
      </c>
      <c r="T861" s="66" t="s">
        <v>11213</v>
      </c>
      <c r="U861" s="66" t="s">
        <v>15021</v>
      </c>
      <c r="V861" s="66" t="s">
        <v>145</v>
      </c>
      <c r="W861" s="66" t="s">
        <v>3115</v>
      </c>
      <c r="X861" s="66" t="s">
        <v>14960</v>
      </c>
      <c r="Y861" s="56"/>
      <c r="Z861" s="56"/>
      <c r="AA861" s="56"/>
      <c r="AB861" s="56"/>
      <c r="AC861" s="56"/>
      <c r="AD861" s="56"/>
    </row>
    <row r="862" ht="26.25" customHeight="1">
      <c r="A862" s="40">
        <v>861.0</v>
      </c>
      <c r="B862" s="49" t="s">
        <v>12395</v>
      </c>
      <c r="C862" s="49" t="s">
        <v>12396</v>
      </c>
      <c r="D862" s="144">
        <v>8.9678453459E10</v>
      </c>
      <c r="E862" s="144">
        <v>8.5706467688E10</v>
      </c>
      <c r="F862" s="40" t="s">
        <v>3099</v>
      </c>
      <c r="G862" s="49" t="s">
        <v>12400</v>
      </c>
      <c r="H862" s="49" t="s">
        <v>12401</v>
      </c>
      <c r="I862" s="49" t="s">
        <v>167</v>
      </c>
      <c r="J862" s="116" t="s">
        <v>12402</v>
      </c>
      <c r="K862" s="116" t="s">
        <v>15022</v>
      </c>
      <c r="L862" s="66" t="s">
        <v>593</v>
      </c>
      <c r="M862" s="49" t="s">
        <v>12404</v>
      </c>
      <c r="N862" s="86"/>
      <c r="O862" s="86"/>
      <c r="P862" s="86"/>
      <c r="Q862" s="93"/>
      <c r="R862" s="66" t="s">
        <v>12093</v>
      </c>
      <c r="S862" s="66" t="s">
        <v>1925</v>
      </c>
      <c r="T862" s="66" t="s">
        <v>13</v>
      </c>
      <c r="U862" s="66" t="s">
        <v>15023</v>
      </c>
      <c r="V862" s="66" t="s">
        <v>145</v>
      </c>
      <c r="W862" s="66" t="s">
        <v>15024</v>
      </c>
      <c r="X862" s="66" t="s">
        <v>14960</v>
      </c>
      <c r="Y862" s="56"/>
      <c r="Z862" s="56"/>
      <c r="AA862" s="56"/>
      <c r="AB862" s="56"/>
      <c r="AC862" s="56"/>
      <c r="AD862" s="56"/>
    </row>
    <row r="863" ht="26.25" customHeight="1">
      <c r="A863" s="40">
        <v>862.0</v>
      </c>
      <c r="B863" s="49" t="s">
        <v>12498</v>
      </c>
      <c r="C863" s="49" t="s">
        <v>12499</v>
      </c>
      <c r="D863" s="144">
        <v>8.5821837157E10</v>
      </c>
      <c r="E863" s="144">
        <v>8.3124332096E10</v>
      </c>
      <c r="F863" s="40" t="s">
        <v>3099</v>
      </c>
      <c r="G863" s="49" t="s">
        <v>12504</v>
      </c>
      <c r="H863" s="68">
        <v>0.0</v>
      </c>
      <c r="I863" s="49" t="s">
        <v>167</v>
      </c>
      <c r="J863" s="116" t="s">
        <v>12505</v>
      </c>
      <c r="K863" s="116" t="s">
        <v>15025</v>
      </c>
      <c r="L863" s="66" t="s">
        <v>593</v>
      </c>
      <c r="M863" s="49" t="s">
        <v>12507</v>
      </c>
      <c r="N863" s="49"/>
      <c r="O863" s="49"/>
      <c r="P863" s="49"/>
      <c r="Q863" s="93"/>
      <c r="R863" s="66" t="s">
        <v>12101</v>
      </c>
      <c r="S863" s="66" t="s">
        <v>15026</v>
      </c>
      <c r="T863" s="66" t="s">
        <v>2948</v>
      </c>
      <c r="U863" s="66" t="s">
        <v>15027</v>
      </c>
      <c r="V863" s="66" t="s">
        <v>6648</v>
      </c>
      <c r="W863" s="66" t="s">
        <v>638</v>
      </c>
      <c r="X863" s="66" t="s">
        <v>14960</v>
      </c>
      <c r="Y863" s="56"/>
      <c r="Z863" s="56"/>
      <c r="AA863" s="56"/>
      <c r="AB863" s="56"/>
      <c r="AC863" s="56"/>
      <c r="AD863" s="56"/>
    </row>
    <row r="864" ht="26.25" customHeight="1">
      <c r="A864" s="40">
        <v>863.0</v>
      </c>
      <c r="B864" s="49" t="s">
        <v>12508</v>
      </c>
      <c r="C864" s="49" t="s">
        <v>12509</v>
      </c>
      <c r="D864" s="144">
        <v>8.1310402862E10</v>
      </c>
      <c r="E864" s="144">
        <v>8.5722654952E10</v>
      </c>
      <c r="F864" s="40" t="s">
        <v>3099</v>
      </c>
      <c r="G864" s="49" t="s">
        <v>7237</v>
      </c>
      <c r="H864" s="49" t="s">
        <v>12512</v>
      </c>
      <c r="I864" s="49" t="s">
        <v>167</v>
      </c>
      <c r="J864" s="116" t="s">
        <v>12513</v>
      </c>
      <c r="K864" s="116" t="s">
        <v>12514</v>
      </c>
      <c r="L864" s="66" t="s">
        <v>593</v>
      </c>
      <c r="M864" s="49" t="s">
        <v>12515</v>
      </c>
      <c r="N864" s="49"/>
      <c r="O864" s="49"/>
      <c r="P864" s="49"/>
      <c r="Q864" s="93"/>
      <c r="R864" s="66" t="s">
        <v>12141</v>
      </c>
      <c r="S864" s="66" t="s">
        <v>10204</v>
      </c>
      <c r="T864" s="66" t="s">
        <v>15028</v>
      </c>
      <c r="U864" s="66" t="s">
        <v>15029</v>
      </c>
      <c r="V864" s="66" t="s">
        <v>216</v>
      </c>
      <c r="W864" s="66" t="s">
        <v>15030</v>
      </c>
      <c r="X864" s="66" t="s">
        <v>14960</v>
      </c>
      <c r="Y864" s="56"/>
      <c r="Z864" s="56"/>
      <c r="AA864" s="56"/>
      <c r="AB864" s="56"/>
      <c r="AC864" s="56"/>
      <c r="AD864" s="56"/>
    </row>
    <row r="865" ht="26.25" customHeight="1">
      <c r="A865" s="40">
        <v>864.0</v>
      </c>
      <c r="B865" s="49" t="s">
        <v>12523</v>
      </c>
      <c r="C865" s="49" t="s">
        <v>12524</v>
      </c>
      <c r="D865" s="144">
        <v>8.5880077082E10</v>
      </c>
      <c r="E865" s="144">
        <v>6.28154E17</v>
      </c>
      <c r="F865" s="40" t="s">
        <v>3099</v>
      </c>
      <c r="G865" s="49" t="s">
        <v>12526</v>
      </c>
      <c r="H865" s="49" t="s">
        <v>12527</v>
      </c>
      <c r="I865" s="49" t="s">
        <v>167</v>
      </c>
      <c r="J865" s="116" t="s">
        <v>12528</v>
      </c>
      <c r="K865" s="116" t="s">
        <v>15031</v>
      </c>
      <c r="L865" s="66" t="s">
        <v>114</v>
      </c>
      <c r="M865" s="49" t="s">
        <v>398</v>
      </c>
      <c r="N865" s="49"/>
      <c r="O865" s="49"/>
      <c r="P865" s="49"/>
      <c r="Q865" s="93"/>
      <c r="R865" s="66" t="s">
        <v>12150</v>
      </c>
      <c r="S865" s="66" t="s">
        <v>15032</v>
      </c>
      <c r="T865" s="66" t="s">
        <v>13</v>
      </c>
      <c r="U865" s="66" t="s">
        <v>15033</v>
      </c>
      <c r="V865" s="66" t="s">
        <v>145</v>
      </c>
      <c r="W865" s="66" t="s">
        <v>14944</v>
      </c>
      <c r="X865" s="66" t="s">
        <v>14960</v>
      </c>
      <c r="Y865" s="56"/>
      <c r="Z865" s="56"/>
      <c r="AA865" s="56"/>
      <c r="AB865" s="56"/>
      <c r="AC865" s="56"/>
      <c r="AD865" s="56"/>
    </row>
    <row r="866" ht="26.25" customHeight="1">
      <c r="A866" s="40">
        <v>865.0</v>
      </c>
      <c r="B866" s="49" t="s">
        <v>12530</v>
      </c>
      <c r="C866" s="49" t="s">
        <v>12531</v>
      </c>
      <c r="D866" s="144">
        <v>8.1220869488E10</v>
      </c>
      <c r="E866" s="144">
        <v>8.5310561891E10</v>
      </c>
      <c r="F866" s="40" t="s">
        <v>3099</v>
      </c>
      <c r="G866" s="49" t="s">
        <v>12534</v>
      </c>
      <c r="H866" s="49" t="s">
        <v>9541</v>
      </c>
      <c r="I866" s="49" t="s">
        <v>167</v>
      </c>
      <c r="J866" s="116" t="s">
        <v>12535</v>
      </c>
      <c r="K866" s="116" t="s">
        <v>12536</v>
      </c>
      <c r="L866" s="66" t="s">
        <v>593</v>
      </c>
      <c r="M866" s="49" t="s">
        <v>12531</v>
      </c>
      <c r="N866" s="49"/>
      <c r="O866" s="49"/>
      <c r="P866" s="49"/>
      <c r="Q866" s="93"/>
      <c r="R866" s="66" t="s">
        <v>12163</v>
      </c>
      <c r="S866" s="66" t="s">
        <v>15</v>
      </c>
      <c r="T866" s="66" t="s">
        <v>751</v>
      </c>
      <c r="U866" s="66" t="s">
        <v>781</v>
      </c>
      <c r="V866" s="66" t="s">
        <v>145</v>
      </c>
      <c r="W866" s="66" t="s">
        <v>15034</v>
      </c>
      <c r="X866" s="66" t="s">
        <v>14960</v>
      </c>
      <c r="Y866" s="56"/>
      <c r="Z866" s="56"/>
      <c r="AA866" s="56"/>
      <c r="AB866" s="56"/>
      <c r="AC866" s="56"/>
      <c r="AD866" s="56"/>
    </row>
    <row r="867" ht="26.25" customHeight="1">
      <c r="A867" s="40">
        <v>866.0</v>
      </c>
      <c r="B867" s="49" t="s">
        <v>9071</v>
      </c>
      <c r="C867" s="49" t="s">
        <v>9469</v>
      </c>
      <c r="D867" s="53">
        <v>8.9636863034E10</v>
      </c>
      <c r="E867" s="53">
        <v>8.2113237051E10</v>
      </c>
      <c r="F867" s="40" t="s">
        <v>3099</v>
      </c>
      <c r="G867" s="49" t="s">
        <v>9472</v>
      </c>
      <c r="H867" s="49" t="s">
        <v>9473</v>
      </c>
      <c r="I867" s="49" t="s">
        <v>167</v>
      </c>
      <c r="J867" s="116" t="s">
        <v>9474</v>
      </c>
      <c r="K867" s="116" t="s">
        <v>9475</v>
      </c>
      <c r="L867" s="66" t="s">
        <v>2275</v>
      </c>
      <c r="M867" s="65" t="s">
        <v>9476</v>
      </c>
      <c r="N867" s="55"/>
      <c r="O867" s="55"/>
      <c r="P867" s="55"/>
      <c r="Q867" s="93"/>
      <c r="R867" s="66" t="s">
        <v>12171</v>
      </c>
      <c r="S867" s="66" t="s">
        <v>151</v>
      </c>
      <c r="T867" s="66" t="s">
        <v>11</v>
      </c>
      <c r="U867" s="66" t="s">
        <v>8198</v>
      </c>
      <c r="V867" s="66" t="s">
        <v>216</v>
      </c>
      <c r="W867" s="66" t="s">
        <v>7591</v>
      </c>
      <c r="X867" s="66" t="s">
        <v>14960</v>
      </c>
      <c r="Y867" s="56"/>
      <c r="Z867" s="56"/>
      <c r="AA867" s="56"/>
      <c r="AB867" s="56"/>
      <c r="AC867" s="56"/>
      <c r="AD867" s="56"/>
    </row>
    <row r="868" ht="26.25" customHeight="1">
      <c r="A868" s="40">
        <v>867.0</v>
      </c>
      <c r="B868" s="49" t="s">
        <v>12582</v>
      </c>
      <c r="C868" s="49" t="s">
        <v>12583</v>
      </c>
      <c r="D868" s="144">
        <v>8.2269552976E10</v>
      </c>
      <c r="E868" s="144">
        <v>8.126724074E9</v>
      </c>
      <c r="F868" s="40" t="s">
        <v>3099</v>
      </c>
      <c r="G868" s="49" t="s">
        <v>12586</v>
      </c>
      <c r="H868" s="49" t="s">
        <v>12587</v>
      </c>
      <c r="I868" s="49" t="s">
        <v>167</v>
      </c>
      <c r="J868" s="116" t="s">
        <v>12588</v>
      </c>
      <c r="K868" s="116" t="s">
        <v>12589</v>
      </c>
      <c r="L868" s="66" t="s">
        <v>114</v>
      </c>
      <c r="M868" s="49" t="s">
        <v>12590</v>
      </c>
      <c r="N868" s="49"/>
      <c r="O868" s="49"/>
      <c r="P868" s="49"/>
      <c r="Q868" s="93"/>
      <c r="R868" s="66" t="s">
        <v>12184</v>
      </c>
      <c r="S868" s="66" t="s">
        <v>9585</v>
      </c>
      <c r="T868" s="66" t="s">
        <v>15017</v>
      </c>
      <c r="U868" s="66" t="s">
        <v>15035</v>
      </c>
      <c r="V868" s="66" t="s">
        <v>145</v>
      </c>
      <c r="W868" s="66" t="s">
        <v>14944</v>
      </c>
      <c r="X868" s="66" t="s">
        <v>14960</v>
      </c>
      <c r="Y868" s="56"/>
      <c r="Z868" s="56"/>
      <c r="AA868" s="56"/>
      <c r="AB868" s="56"/>
      <c r="AC868" s="56"/>
      <c r="AD868" s="56"/>
    </row>
    <row r="869" ht="26.25" customHeight="1">
      <c r="A869" s="40">
        <v>868.0</v>
      </c>
      <c r="B869" s="49" t="s">
        <v>12591</v>
      </c>
      <c r="C869" s="49" t="s">
        <v>12592</v>
      </c>
      <c r="D869" s="144">
        <v>8.164300436E9</v>
      </c>
      <c r="E869" s="144">
        <v>8.566209785E9</v>
      </c>
      <c r="F869" s="40" t="s">
        <v>3099</v>
      </c>
      <c r="G869" s="49" t="s">
        <v>10434</v>
      </c>
      <c r="H869" s="49" t="s">
        <v>1244</v>
      </c>
      <c r="I869" s="49" t="s">
        <v>167</v>
      </c>
      <c r="J869" s="116" t="s">
        <v>12597</v>
      </c>
      <c r="K869" s="116" t="s">
        <v>15036</v>
      </c>
      <c r="L869" s="66" t="s">
        <v>5653</v>
      </c>
      <c r="M869" s="49" t="s">
        <v>12599</v>
      </c>
      <c r="N869" s="49"/>
      <c r="O869" s="49"/>
      <c r="P869" s="49"/>
      <c r="Q869" s="93"/>
      <c r="R869" s="66" t="s">
        <v>12216</v>
      </c>
      <c r="S869" s="66" t="s">
        <v>15</v>
      </c>
      <c r="T869" s="66" t="s">
        <v>15037</v>
      </c>
      <c r="U869" s="66" t="s">
        <v>15038</v>
      </c>
      <c r="V869" s="66" t="s">
        <v>145</v>
      </c>
      <c r="W869" s="66"/>
      <c r="X869" s="66" t="s">
        <v>14960</v>
      </c>
      <c r="Y869" s="56"/>
      <c r="Z869" s="56"/>
      <c r="AA869" s="56"/>
      <c r="AB869" s="56"/>
      <c r="AC869" s="56"/>
      <c r="AD869" s="56"/>
    </row>
    <row r="870" ht="26.25" customHeight="1">
      <c r="A870" s="40">
        <v>869.0</v>
      </c>
      <c r="B870" s="49" t="s">
        <v>12600</v>
      </c>
      <c r="C870" s="49" t="s">
        <v>12601</v>
      </c>
      <c r="D870" s="144">
        <v>8.3872612835E10</v>
      </c>
      <c r="E870" s="144">
        <v>8.3872612835E10</v>
      </c>
      <c r="F870" s="40" t="s">
        <v>3099</v>
      </c>
      <c r="G870" s="49" t="s">
        <v>1716</v>
      </c>
      <c r="H870" s="49" t="s">
        <v>1244</v>
      </c>
      <c r="I870" s="49" t="s">
        <v>167</v>
      </c>
      <c r="J870" s="116" t="s">
        <v>12603</v>
      </c>
      <c r="K870" s="116" t="s">
        <v>12604</v>
      </c>
      <c r="L870" s="66" t="s">
        <v>593</v>
      </c>
      <c r="M870" s="49" t="s">
        <v>12605</v>
      </c>
      <c r="N870" s="49"/>
      <c r="O870" s="49"/>
      <c r="P870" s="49"/>
      <c r="Q870" s="93"/>
      <c r="R870" s="66" t="s">
        <v>12238</v>
      </c>
      <c r="S870" s="66" t="s">
        <v>15</v>
      </c>
      <c r="T870" s="66" t="s">
        <v>15039</v>
      </c>
      <c r="U870" s="66" t="s">
        <v>15040</v>
      </c>
      <c r="V870" s="66" t="s">
        <v>145</v>
      </c>
      <c r="W870" s="66"/>
      <c r="X870" s="66" t="s">
        <v>14960</v>
      </c>
      <c r="Y870" s="56"/>
      <c r="Z870" s="56"/>
      <c r="AA870" s="56"/>
      <c r="AB870" s="56"/>
      <c r="AC870" s="56"/>
      <c r="AD870" s="56"/>
    </row>
    <row r="871" ht="26.25" customHeight="1">
      <c r="A871" s="40">
        <v>870.0</v>
      </c>
      <c r="B871" s="49" t="s">
        <v>12606</v>
      </c>
      <c r="C871" s="49" t="s">
        <v>12607</v>
      </c>
      <c r="D871" s="144">
        <v>8.2137900803E10</v>
      </c>
      <c r="E871" s="144">
        <v>8.2242154016E10</v>
      </c>
      <c r="F871" s="40" t="s">
        <v>3099</v>
      </c>
      <c r="G871" s="49" t="s">
        <v>12610</v>
      </c>
      <c r="H871" s="49" t="s">
        <v>12611</v>
      </c>
      <c r="I871" s="49" t="s">
        <v>1636</v>
      </c>
      <c r="J871" s="116" t="s">
        <v>12612</v>
      </c>
      <c r="K871" s="116" t="s">
        <v>15041</v>
      </c>
      <c r="L871" s="66" t="s">
        <v>593</v>
      </c>
      <c r="M871" s="49" t="s">
        <v>12614</v>
      </c>
      <c r="N871" s="49"/>
      <c r="O871" s="49"/>
      <c r="P871" s="49"/>
      <c r="Q871" s="93"/>
      <c r="R871" s="66" t="s">
        <v>12522</v>
      </c>
      <c r="S871" s="66" t="s">
        <v>15042</v>
      </c>
      <c r="T871" s="66" t="s">
        <v>24</v>
      </c>
      <c r="U871" s="66" t="s">
        <v>15043</v>
      </c>
      <c r="V871" s="66" t="s">
        <v>145</v>
      </c>
      <c r="W871" s="66" t="s">
        <v>14944</v>
      </c>
      <c r="X871" s="66" t="s">
        <v>14960</v>
      </c>
      <c r="Y871" s="56"/>
      <c r="Z871" s="56"/>
      <c r="AA871" s="56"/>
      <c r="AB871" s="56"/>
      <c r="AC871" s="56"/>
      <c r="AD871" s="56"/>
    </row>
    <row r="872" ht="26.25" customHeight="1">
      <c r="A872" s="40">
        <v>871.0</v>
      </c>
      <c r="B872" s="49" t="s">
        <v>12615</v>
      </c>
      <c r="C872" s="49" t="s">
        <v>12616</v>
      </c>
      <c r="D872" s="144">
        <v>8.1228814722E10</v>
      </c>
      <c r="E872" s="144">
        <v>8.1337563847E10</v>
      </c>
      <c r="F872" s="40" t="s">
        <v>3099</v>
      </c>
      <c r="G872" s="49" t="s">
        <v>12620</v>
      </c>
      <c r="H872" s="49" t="s">
        <v>12621</v>
      </c>
      <c r="I872" s="49" t="s">
        <v>167</v>
      </c>
      <c r="J872" s="116" t="s">
        <v>12622</v>
      </c>
      <c r="K872" s="116" t="s">
        <v>15044</v>
      </c>
      <c r="L872" s="66" t="s">
        <v>593</v>
      </c>
      <c r="M872" s="49" t="s">
        <v>12624</v>
      </c>
      <c r="N872" s="49"/>
      <c r="O872" s="49"/>
      <c r="P872" s="49"/>
      <c r="Q872" s="93"/>
      <c r="R872" s="66" t="s">
        <v>15045</v>
      </c>
      <c r="S872" s="66" t="s">
        <v>61</v>
      </c>
      <c r="T872" s="66" t="s">
        <v>13</v>
      </c>
      <c r="U872" s="66" t="s">
        <v>15046</v>
      </c>
      <c r="V872" s="66" t="s">
        <v>145</v>
      </c>
      <c r="W872" s="66" t="s">
        <v>6117</v>
      </c>
      <c r="X872" s="66" t="s">
        <v>14960</v>
      </c>
      <c r="Y872" s="56"/>
      <c r="Z872" s="56"/>
      <c r="AA872" s="56"/>
      <c r="AB872" s="56"/>
      <c r="AC872" s="56"/>
      <c r="AD872" s="56"/>
    </row>
    <row r="873" ht="26.25" customHeight="1">
      <c r="A873" s="40">
        <v>872.0</v>
      </c>
      <c r="B873" s="49" t="s">
        <v>12625</v>
      </c>
      <c r="C873" s="49" t="s">
        <v>12626</v>
      </c>
      <c r="D873" s="144">
        <v>8.5875824254E10</v>
      </c>
      <c r="E873" s="144">
        <v>8.5847554205E10</v>
      </c>
      <c r="F873" s="40" t="s">
        <v>3099</v>
      </c>
      <c r="G873" s="49" t="s">
        <v>12630</v>
      </c>
      <c r="H873" s="49" t="s">
        <v>12631</v>
      </c>
      <c r="I873" s="49" t="s">
        <v>1636</v>
      </c>
      <c r="J873" s="116" t="s">
        <v>12632</v>
      </c>
      <c r="K873" s="116" t="s">
        <v>1366</v>
      </c>
      <c r="L873" s="66" t="s">
        <v>9924</v>
      </c>
      <c r="M873" s="49" t="s">
        <v>12633</v>
      </c>
      <c r="N873" s="49"/>
      <c r="O873" s="49"/>
      <c r="P873" s="49"/>
      <c r="Q873" s="93"/>
      <c r="R873" s="66" t="s">
        <v>12308</v>
      </c>
      <c r="S873" s="66" t="s">
        <v>5001</v>
      </c>
      <c r="T873" s="66" t="s">
        <v>24</v>
      </c>
      <c r="U873" s="66" t="s">
        <v>15047</v>
      </c>
      <c r="V873" s="66" t="s">
        <v>145</v>
      </c>
      <c r="W873" s="66"/>
      <c r="X873" s="66" t="s">
        <v>14960</v>
      </c>
      <c r="Y873" s="56"/>
      <c r="Z873" s="56"/>
      <c r="AA873" s="56"/>
      <c r="AB873" s="56"/>
      <c r="AC873" s="56"/>
      <c r="AD873" s="56"/>
    </row>
    <row r="874" ht="26.25" customHeight="1">
      <c r="A874" s="40">
        <v>873.0</v>
      </c>
      <c r="B874" s="49" t="s">
        <v>12634</v>
      </c>
      <c r="C874" s="49" t="s">
        <v>12635</v>
      </c>
      <c r="D874" s="144">
        <v>6.28588E12</v>
      </c>
      <c r="E874" s="144">
        <v>6.28573E12</v>
      </c>
      <c r="F874" s="40" t="s">
        <v>3099</v>
      </c>
      <c r="G874" s="49" t="s">
        <v>12638</v>
      </c>
      <c r="H874" s="49" t="s">
        <v>12639</v>
      </c>
      <c r="I874" s="49" t="s">
        <v>167</v>
      </c>
      <c r="J874" s="116" t="s">
        <v>12640</v>
      </c>
      <c r="K874" s="116" t="s">
        <v>12641</v>
      </c>
      <c r="L874" s="66" t="s">
        <v>159</v>
      </c>
      <c r="M874" s="49" t="s">
        <v>12642</v>
      </c>
      <c r="N874" s="49"/>
      <c r="O874" s="49"/>
      <c r="P874" s="49"/>
      <c r="Q874" s="93"/>
      <c r="R874" s="66" t="s">
        <v>12336</v>
      </c>
      <c r="S874" s="66" t="s">
        <v>15048</v>
      </c>
      <c r="T874" s="66" t="s">
        <v>15049</v>
      </c>
      <c r="U874" s="66" t="s">
        <v>15050</v>
      </c>
      <c r="V874" s="66" t="s">
        <v>145</v>
      </c>
      <c r="W874" s="66"/>
      <c r="X874" s="66" t="s">
        <v>14960</v>
      </c>
      <c r="Y874" s="56"/>
      <c r="Z874" s="56"/>
      <c r="AA874" s="56"/>
      <c r="AB874" s="56"/>
      <c r="AC874" s="56"/>
      <c r="AD874" s="56"/>
    </row>
    <row r="875" ht="26.25" customHeight="1">
      <c r="A875" s="40">
        <v>874.0</v>
      </c>
      <c r="B875" s="49" t="s">
        <v>12643</v>
      </c>
      <c r="C875" s="49" t="s">
        <v>12644</v>
      </c>
      <c r="D875" s="144">
        <v>8.5359475874E10</v>
      </c>
      <c r="E875" s="144">
        <v>8.2170571249E10</v>
      </c>
      <c r="F875" s="40" t="s">
        <v>3099</v>
      </c>
      <c r="G875" s="49" t="s">
        <v>12648</v>
      </c>
      <c r="H875" s="49" t="s">
        <v>589</v>
      </c>
      <c r="I875" s="49" t="s">
        <v>167</v>
      </c>
      <c r="J875" s="116" t="s">
        <v>12649</v>
      </c>
      <c r="K875" s="116" t="s">
        <v>12650</v>
      </c>
      <c r="L875" s="66" t="s">
        <v>145</v>
      </c>
      <c r="M875" s="49" t="s">
        <v>12651</v>
      </c>
      <c r="N875" s="49"/>
      <c r="O875" s="49"/>
      <c r="P875" s="49"/>
      <c r="Q875" s="93"/>
      <c r="R875" s="66" t="s">
        <v>12376</v>
      </c>
      <c r="S875" s="66" t="s">
        <v>164</v>
      </c>
      <c r="T875" s="66" t="s">
        <v>11213</v>
      </c>
      <c r="U875" s="66" t="s">
        <v>15051</v>
      </c>
      <c r="V875" s="66" t="s">
        <v>145</v>
      </c>
      <c r="W875" s="66" t="s">
        <v>14944</v>
      </c>
      <c r="X875" s="66" t="s">
        <v>14960</v>
      </c>
      <c r="Y875" s="56"/>
      <c r="Z875" s="56"/>
      <c r="AA875" s="56"/>
      <c r="AB875" s="56"/>
      <c r="AC875" s="56"/>
      <c r="AD875" s="56"/>
    </row>
    <row r="876" ht="26.25" customHeight="1">
      <c r="A876" s="40">
        <v>875.0</v>
      </c>
      <c r="B876" s="49" t="s">
        <v>12652</v>
      </c>
      <c r="C876" s="49" t="s">
        <v>12653</v>
      </c>
      <c r="D876" s="144">
        <v>8.1280113096E10</v>
      </c>
      <c r="E876" s="144">
        <v>8.9504607896E10</v>
      </c>
      <c r="F876" s="40" t="s">
        <v>3099</v>
      </c>
      <c r="G876" s="49" t="s">
        <v>278</v>
      </c>
      <c r="H876" s="49" t="s">
        <v>278</v>
      </c>
      <c r="I876" s="49" t="s">
        <v>167</v>
      </c>
      <c r="J876" s="116" t="s">
        <v>1716</v>
      </c>
      <c r="K876" s="116" t="s">
        <v>12655</v>
      </c>
      <c r="L876" s="66" t="s">
        <v>114</v>
      </c>
      <c r="M876" s="49" t="s">
        <v>12656</v>
      </c>
      <c r="N876" s="49"/>
      <c r="O876" s="49"/>
      <c r="P876" s="49"/>
      <c r="Q876" s="93"/>
      <c r="R876" s="66" t="s">
        <v>12404</v>
      </c>
      <c r="S876" s="66" t="s">
        <v>11333</v>
      </c>
      <c r="T876" s="66" t="s">
        <v>16</v>
      </c>
      <c r="U876" s="66" t="s">
        <v>15052</v>
      </c>
      <c r="V876" s="66" t="s">
        <v>145</v>
      </c>
      <c r="W876" s="66"/>
      <c r="X876" s="66" t="s">
        <v>14960</v>
      </c>
      <c r="Y876" s="56"/>
      <c r="Z876" s="56"/>
      <c r="AA876" s="56"/>
      <c r="AB876" s="56"/>
      <c r="AC876" s="56"/>
      <c r="AD876" s="56"/>
    </row>
    <row r="877" ht="26.25" customHeight="1">
      <c r="A877" s="40">
        <v>876.0</v>
      </c>
      <c r="B877" s="49" t="s">
        <v>12666</v>
      </c>
      <c r="C877" s="49" t="s">
        <v>12667</v>
      </c>
      <c r="D877" s="144">
        <v>8.191918789E10</v>
      </c>
      <c r="E877" s="144">
        <v>8.2372440085E10</v>
      </c>
      <c r="F877" s="40" t="s">
        <v>3099</v>
      </c>
      <c r="G877" s="49" t="s">
        <v>12670</v>
      </c>
      <c r="H877" s="49" t="s">
        <v>1716</v>
      </c>
      <c r="I877" s="49" t="s">
        <v>167</v>
      </c>
      <c r="J877" s="116" t="s">
        <v>12671</v>
      </c>
      <c r="K877" s="116" t="s">
        <v>15053</v>
      </c>
      <c r="L877" s="66" t="s">
        <v>159</v>
      </c>
      <c r="M877" s="49" t="s">
        <v>12673</v>
      </c>
      <c r="N877" s="49"/>
      <c r="O877" s="49"/>
      <c r="P877" s="49"/>
      <c r="Q877" s="93"/>
      <c r="R877" s="66" t="s">
        <v>12507</v>
      </c>
      <c r="S877" s="66" t="s">
        <v>15054</v>
      </c>
      <c r="T877" s="66" t="s">
        <v>15055</v>
      </c>
      <c r="U877" s="66" t="s">
        <v>15056</v>
      </c>
      <c r="V877" s="66" t="s">
        <v>145</v>
      </c>
      <c r="W877" s="66" t="s">
        <v>308</v>
      </c>
      <c r="X877" s="66" t="s">
        <v>14960</v>
      </c>
      <c r="Y877" s="56"/>
      <c r="Z877" s="56"/>
      <c r="AA877" s="56"/>
      <c r="AB877" s="56"/>
      <c r="AC877" s="56"/>
      <c r="AD877" s="56"/>
    </row>
    <row r="878" ht="26.25" customHeight="1">
      <c r="A878" s="40">
        <v>877.0</v>
      </c>
      <c r="B878" s="49" t="s">
        <v>12674</v>
      </c>
      <c r="C878" s="49" t="s">
        <v>12675</v>
      </c>
      <c r="D878" s="144">
        <v>8.564141576E10</v>
      </c>
      <c r="E878" s="144">
        <v>8.7734355571E10</v>
      </c>
      <c r="F878" s="40" t="s">
        <v>3099</v>
      </c>
      <c r="G878" s="49" t="s">
        <v>12679</v>
      </c>
      <c r="H878" s="49" t="s">
        <v>1244</v>
      </c>
      <c r="I878" s="49" t="s">
        <v>167</v>
      </c>
      <c r="J878" s="116" t="s">
        <v>12680</v>
      </c>
      <c r="K878" s="116" t="s">
        <v>12681</v>
      </c>
      <c r="L878" s="66" t="s">
        <v>145</v>
      </c>
      <c r="M878" s="49" t="s">
        <v>12682</v>
      </c>
      <c r="N878" s="49"/>
      <c r="O878" s="49"/>
      <c r="P878" s="49"/>
      <c r="Q878" s="93"/>
      <c r="R878" s="66" t="s">
        <v>12515</v>
      </c>
      <c r="S878" s="66" t="s">
        <v>313</v>
      </c>
      <c r="T878" s="66" t="s">
        <v>11</v>
      </c>
      <c r="U878" s="66" t="s">
        <v>15057</v>
      </c>
      <c r="V878" s="66" t="s">
        <v>145</v>
      </c>
      <c r="W878" s="66" t="s">
        <v>14947</v>
      </c>
      <c r="X878" s="66" t="s">
        <v>14960</v>
      </c>
      <c r="Y878" s="56"/>
      <c r="Z878" s="56"/>
      <c r="AA878" s="56"/>
      <c r="AB878" s="56"/>
      <c r="AC878" s="56"/>
      <c r="AD878" s="56"/>
    </row>
    <row r="879" ht="26.25" customHeight="1">
      <c r="A879" s="40">
        <v>878.0</v>
      </c>
      <c r="B879" s="49" t="s">
        <v>12703</v>
      </c>
      <c r="C879" s="49" t="s">
        <v>12704</v>
      </c>
      <c r="D879" s="144">
        <v>8.5292769998E10</v>
      </c>
      <c r="E879" s="144">
        <v>8.121518694E10</v>
      </c>
      <c r="F879" s="40" t="s">
        <v>3099</v>
      </c>
      <c r="G879" s="49" t="s">
        <v>12707</v>
      </c>
      <c r="H879" s="49" t="s">
        <v>1244</v>
      </c>
      <c r="I879" s="49" t="s">
        <v>1636</v>
      </c>
      <c r="J879" s="116" t="s">
        <v>12708</v>
      </c>
      <c r="K879" s="116" t="s">
        <v>15058</v>
      </c>
      <c r="L879" s="66" t="s">
        <v>145</v>
      </c>
      <c r="M879" s="49" t="s">
        <v>12710</v>
      </c>
      <c r="N879" s="49"/>
      <c r="O879" s="49"/>
      <c r="P879" s="49"/>
      <c r="Q879" s="93"/>
      <c r="R879" s="66" t="s">
        <v>398</v>
      </c>
      <c r="S879" s="66" t="s">
        <v>9269</v>
      </c>
      <c r="T879" s="66" t="s">
        <v>11</v>
      </c>
      <c r="U879" s="66" t="s">
        <v>15059</v>
      </c>
      <c r="V879" s="66" t="s">
        <v>145</v>
      </c>
      <c r="W879" s="66" t="s">
        <v>14947</v>
      </c>
      <c r="X879" s="66" t="s">
        <v>14960</v>
      </c>
      <c r="Y879" s="56"/>
      <c r="Z879" s="56"/>
      <c r="AA879" s="56"/>
      <c r="AB879" s="56"/>
      <c r="AC879" s="56"/>
      <c r="AD879" s="56"/>
    </row>
    <row r="880" ht="26.25" customHeight="1">
      <c r="A880" s="40">
        <v>879.0</v>
      </c>
      <c r="B880" s="86"/>
      <c r="C880" s="49" t="s">
        <v>12467</v>
      </c>
      <c r="D880" s="53">
        <v>8.9604705525E10</v>
      </c>
      <c r="E880" s="53">
        <v>8.9506325975E10</v>
      </c>
      <c r="F880" s="40" t="s">
        <v>1168</v>
      </c>
      <c r="G880" s="49" t="s">
        <v>158</v>
      </c>
      <c r="H880" s="49" t="s">
        <v>12469</v>
      </c>
      <c r="I880" s="49" t="s">
        <v>1244</v>
      </c>
      <c r="J880" s="119"/>
      <c r="K880" s="129"/>
      <c r="L880" s="66" t="s">
        <v>2275</v>
      </c>
      <c r="M880" s="49" t="s">
        <v>12470</v>
      </c>
      <c r="N880" s="86"/>
      <c r="O880" s="86"/>
      <c r="P880" s="86"/>
      <c r="Q880" s="93"/>
      <c r="R880" s="66" t="s">
        <v>12531</v>
      </c>
      <c r="S880" s="66" t="s">
        <v>15060</v>
      </c>
      <c r="T880" s="66" t="s">
        <v>15061</v>
      </c>
      <c r="U880" s="66" t="s">
        <v>15062</v>
      </c>
      <c r="V880" s="66" t="s">
        <v>145</v>
      </c>
      <c r="W880" s="66" t="s">
        <v>14947</v>
      </c>
      <c r="X880" s="66" t="s">
        <v>14960</v>
      </c>
      <c r="Y880" s="56"/>
      <c r="Z880" s="56"/>
      <c r="AA880" s="56"/>
      <c r="AB880" s="56"/>
      <c r="AC880" s="56"/>
      <c r="AD880" s="56"/>
    </row>
    <row r="881" ht="26.25" customHeight="1">
      <c r="A881" s="40">
        <v>880.0</v>
      </c>
      <c r="B881" s="49" t="s">
        <v>13400</v>
      </c>
      <c r="C881" s="49" t="s">
        <v>13401</v>
      </c>
      <c r="D881" s="144">
        <v>8.5329984391E10</v>
      </c>
      <c r="E881" s="144">
        <v>8.5329984391E10</v>
      </c>
      <c r="F881" s="40" t="s">
        <v>3099</v>
      </c>
      <c r="G881" s="49" t="s">
        <v>2180</v>
      </c>
      <c r="H881" s="49" t="s">
        <v>1244</v>
      </c>
      <c r="I881" s="49" t="s">
        <v>167</v>
      </c>
      <c r="J881" s="116" t="s">
        <v>13404</v>
      </c>
      <c r="K881" s="116" t="s">
        <v>13405</v>
      </c>
      <c r="L881" s="66" t="s">
        <v>593</v>
      </c>
      <c r="M881" s="49" t="s">
        <v>13406</v>
      </c>
      <c r="N881" s="86"/>
      <c r="O881" s="86"/>
      <c r="P881" s="86"/>
      <c r="Q881" s="93"/>
      <c r="R881" s="66" t="s">
        <v>9826</v>
      </c>
      <c r="S881" s="66" t="s">
        <v>3539</v>
      </c>
      <c r="T881" s="66" t="s">
        <v>16</v>
      </c>
      <c r="U881" s="66" t="s">
        <v>15000</v>
      </c>
      <c r="V881" s="66" t="s">
        <v>6648</v>
      </c>
      <c r="W881" s="66" t="s">
        <v>15001</v>
      </c>
      <c r="X881" s="66" t="s">
        <v>14960</v>
      </c>
      <c r="Y881" s="56"/>
      <c r="Z881" s="56"/>
      <c r="AA881" s="56"/>
      <c r="AB881" s="56"/>
      <c r="AC881" s="56"/>
      <c r="AD881" s="56"/>
    </row>
    <row r="882" ht="26.25" customHeight="1">
      <c r="A882" s="40">
        <v>881.0</v>
      </c>
      <c r="B882" s="49" t="s">
        <v>12777</v>
      </c>
      <c r="C882" s="49" t="s">
        <v>12778</v>
      </c>
      <c r="D882" s="144">
        <v>8.1384986911E10</v>
      </c>
      <c r="E882" s="144">
        <v>8.2228303153E10</v>
      </c>
      <c r="F882" s="40" t="s">
        <v>3099</v>
      </c>
      <c r="G882" s="49" t="s">
        <v>12781</v>
      </c>
      <c r="H882" s="49" t="s">
        <v>12782</v>
      </c>
      <c r="I882" s="49" t="s">
        <v>1636</v>
      </c>
      <c r="J882" s="116" t="s">
        <v>12783</v>
      </c>
      <c r="K882" s="116" t="s">
        <v>12784</v>
      </c>
      <c r="L882" s="66" t="s">
        <v>2275</v>
      </c>
      <c r="M882" s="49" t="s">
        <v>12785</v>
      </c>
      <c r="N882" s="86"/>
      <c r="O882" s="86"/>
      <c r="P882" s="86"/>
      <c r="Q882" s="93"/>
      <c r="R882" s="66" t="s">
        <v>4685</v>
      </c>
      <c r="S882" s="66" t="s">
        <v>2536</v>
      </c>
      <c r="T882" s="66" t="s">
        <v>11</v>
      </c>
      <c r="U882" s="66" t="s">
        <v>15063</v>
      </c>
      <c r="V882" s="66" t="s">
        <v>145</v>
      </c>
      <c r="W882" s="66" t="s">
        <v>15064</v>
      </c>
      <c r="X882" s="66" t="s">
        <v>14960</v>
      </c>
      <c r="Y882" s="56"/>
      <c r="Z882" s="56"/>
      <c r="AA882" s="56"/>
      <c r="AB882" s="56"/>
      <c r="AC882" s="56"/>
      <c r="AD882" s="56"/>
    </row>
    <row r="883" ht="26.25" customHeight="1">
      <c r="A883" s="40">
        <v>882.0</v>
      </c>
      <c r="B883" s="49" t="s">
        <v>12786</v>
      </c>
      <c r="C883" s="49" t="s">
        <v>12787</v>
      </c>
      <c r="D883" s="144">
        <v>8.5771361143E10</v>
      </c>
      <c r="E883" s="144">
        <v>8.8214608316E10</v>
      </c>
      <c r="F883" s="40" t="s">
        <v>3099</v>
      </c>
      <c r="G883" s="49" t="s">
        <v>12791</v>
      </c>
      <c r="H883" s="49" t="s">
        <v>12792</v>
      </c>
      <c r="I883" s="49" t="s">
        <v>167</v>
      </c>
      <c r="J883" s="116" t="s">
        <v>12793</v>
      </c>
      <c r="K883" s="116" t="s">
        <v>12794</v>
      </c>
      <c r="L883" s="66" t="s">
        <v>263</v>
      </c>
      <c r="M883" s="49" t="s">
        <v>12795</v>
      </c>
      <c r="N883" s="49"/>
      <c r="O883" s="49"/>
      <c r="P883" s="49"/>
      <c r="Q883" s="93"/>
      <c r="R883" s="66" t="s">
        <v>12590</v>
      </c>
      <c r="S883" s="66" t="s">
        <v>5644</v>
      </c>
      <c r="T883" s="66" t="s">
        <v>15065</v>
      </c>
      <c r="U883" s="66" t="s">
        <v>15066</v>
      </c>
      <c r="V883" s="66" t="s">
        <v>145</v>
      </c>
      <c r="W883" s="66" t="s">
        <v>12829</v>
      </c>
      <c r="X883" s="66" t="s">
        <v>14960</v>
      </c>
      <c r="Y883" s="56"/>
      <c r="Z883" s="56"/>
      <c r="AA883" s="56"/>
      <c r="AB883" s="56"/>
      <c r="AC883" s="56"/>
      <c r="AD883" s="56"/>
    </row>
    <row r="884" ht="26.25" customHeight="1">
      <c r="A884" s="40">
        <v>883.0</v>
      </c>
      <c r="B884" s="49" t="s">
        <v>12796</v>
      </c>
      <c r="C884" s="49" t="s">
        <v>12797</v>
      </c>
      <c r="D884" s="144">
        <v>8.564270207E10</v>
      </c>
      <c r="E884" s="144">
        <v>8.7733396177E10</v>
      </c>
      <c r="F884" s="40" t="s">
        <v>3099</v>
      </c>
      <c r="G884" s="49" t="s">
        <v>11498</v>
      </c>
      <c r="H884" s="49" t="s">
        <v>1244</v>
      </c>
      <c r="I884" s="49" t="s">
        <v>167</v>
      </c>
      <c r="J884" s="116" t="s">
        <v>12800</v>
      </c>
      <c r="K884" s="116" t="s">
        <v>15067</v>
      </c>
      <c r="L884" s="66" t="s">
        <v>593</v>
      </c>
      <c r="M884" s="49" t="s">
        <v>12802</v>
      </c>
      <c r="N884" s="49"/>
      <c r="O884" s="49"/>
      <c r="P884" s="49"/>
      <c r="Q884" s="93"/>
      <c r="R884" s="66" t="s">
        <v>12599</v>
      </c>
      <c r="S884" s="66" t="s">
        <v>3149</v>
      </c>
      <c r="T884" s="66" t="s">
        <v>16</v>
      </c>
      <c r="U884" s="66" t="s">
        <v>15068</v>
      </c>
      <c r="V884" s="66" t="s">
        <v>145</v>
      </c>
      <c r="W884" s="66" t="s">
        <v>9570</v>
      </c>
      <c r="X884" s="66" t="s">
        <v>14960</v>
      </c>
      <c r="Y884" s="56"/>
      <c r="Z884" s="56"/>
      <c r="AA884" s="56"/>
      <c r="AB884" s="56"/>
      <c r="AC884" s="56"/>
      <c r="AD884" s="56"/>
    </row>
    <row r="885" ht="26.25" customHeight="1">
      <c r="A885" s="40">
        <v>884.0</v>
      </c>
      <c r="B885" s="49" t="s">
        <v>12803</v>
      </c>
      <c r="C885" s="49" t="s">
        <v>12804</v>
      </c>
      <c r="D885" s="144">
        <v>8.5381643162E10</v>
      </c>
      <c r="E885" s="144">
        <v>8.2372953991E10</v>
      </c>
      <c r="F885" s="40" t="s">
        <v>3099</v>
      </c>
      <c r="G885" s="49" t="s">
        <v>12807</v>
      </c>
      <c r="H885" s="49" t="s">
        <v>1244</v>
      </c>
      <c r="I885" s="49" t="s">
        <v>167</v>
      </c>
      <c r="J885" s="116" t="s">
        <v>12808</v>
      </c>
      <c r="K885" s="116" t="s">
        <v>12809</v>
      </c>
      <c r="L885" s="66" t="s">
        <v>114</v>
      </c>
      <c r="M885" s="49" t="s">
        <v>12810</v>
      </c>
      <c r="N885" s="86"/>
      <c r="O885" s="86"/>
      <c r="P885" s="86"/>
      <c r="Q885" s="93"/>
      <c r="R885" s="66" t="s">
        <v>12605</v>
      </c>
      <c r="S885" s="66" t="s">
        <v>3643</v>
      </c>
      <c r="T885" s="66" t="s">
        <v>11213</v>
      </c>
      <c r="U885" s="64" t="s">
        <v>15069</v>
      </c>
      <c r="V885" s="66" t="s">
        <v>145</v>
      </c>
      <c r="W885" s="66" t="s">
        <v>14947</v>
      </c>
      <c r="X885" s="66" t="s">
        <v>14960</v>
      </c>
      <c r="Y885" s="56"/>
      <c r="Z885" s="56"/>
      <c r="AA885" s="56"/>
      <c r="AB885" s="56"/>
      <c r="AC885" s="56"/>
      <c r="AD885" s="56"/>
    </row>
    <row r="886" ht="26.25" customHeight="1">
      <c r="A886" s="40">
        <v>885.0</v>
      </c>
      <c r="B886" s="49" t="s">
        <v>12811</v>
      </c>
      <c r="C886" s="49" t="s">
        <v>12812</v>
      </c>
      <c r="D886" s="144">
        <v>8.5643685226E10</v>
      </c>
      <c r="E886" s="144">
        <v>8.9525774563E10</v>
      </c>
      <c r="F886" s="40" t="s">
        <v>3099</v>
      </c>
      <c r="G886" s="49" t="s">
        <v>12815</v>
      </c>
      <c r="H886" s="49" t="s">
        <v>12816</v>
      </c>
      <c r="I886" s="49" t="s">
        <v>1636</v>
      </c>
      <c r="J886" s="116" t="s">
        <v>12817</v>
      </c>
      <c r="K886" s="116" t="s">
        <v>1325</v>
      </c>
      <c r="L886" s="66" t="s">
        <v>593</v>
      </c>
      <c r="M886" s="49" t="s">
        <v>12819</v>
      </c>
      <c r="N886" s="49"/>
      <c r="O886" s="49"/>
      <c r="P886" s="49"/>
      <c r="Q886" s="93"/>
      <c r="R886" s="66" t="s">
        <v>12614</v>
      </c>
      <c r="S886" s="66" t="s">
        <v>237</v>
      </c>
      <c r="T886" s="66" t="s">
        <v>24</v>
      </c>
      <c r="U886" s="66" t="s">
        <v>15070</v>
      </c>
      <c r="V886" s="66" t="s">
        <v>590</v>
      </c>
      <c r="W886" s="66" t="s">
        <v>15071</v>
      </c>
      <c r="X886" s="66" t="s">
        <v>14960</v>
      </c>
      <c r="Y886" s="56"/>
      <c r="Z886" s="56"/>
      <c r="AA886" s="56"/>
      <c r="AB886" s="56"/>
      <c r="AC886" s="56"/>
      <c r="AD886" s="56"/>
    </row>
    <row r="887" ht="26.25" customHeight="1">
      <c r="A887" s="40">
        <v>886.0</v>
      </c>
      <c r="B887" s="49" t="s">
        <v>12832</v>
      </c>
      <c r="C887" s="49" t="s">
        <v>12833</v>
      </c>
      <c r="D887" s="144">
        <v>8.5641718356E10</v>
      </c>
      <c r="E887" s="144">
        <v>6.28537E17</v>
      </c>
      <c r="F887" s="40" t="s">
        <v>3099</v>
      </c>
      <c r="G887" s="49" t="s">
        <v>12836</v>
      </c>
      <c r="H887" s="49" t="s">
        <v>179</v>
      </c>
      <c r="I887" s="49" t="s">
        <v>167</v>
      </c>
      <c r="J887" s="116" t="s">
        <v>12837</v>
      </c>
      <c r="K887" s="116" t="s">
        <v>12838</v>
      </c>
      <c r="L887" s="66" t="s">
        <v>10187</v>
      </c>
      <c r="M887" s="49" t="s">
        <v>12839</v>
      </c>
      <c r="N887" s="49"/>
      <c r="O887" s="49"/>
      <c r="P887" s="49"/>
      <c r="Q887" s="93"/>
      <c r="R887" s="66" t="s">
        <v>12624</v>
      </c>
      <c r="S887" s="66" t="s">
        <v>2958</v>
      </c>
      <c r="T887" s="66" t="s">
        <v>10</v>
      </c>
      <c r="U887" s="66" t="s">
        <v>15072</v>
      </c>
      <c r="V887" s="66" t="s">
        <v>145</v>
      </c>
      <c r="W887" s="66" t="s">
        <v>15073</v>
      </c>
      <c r="X887" s="66" t="s">
        <v>14960</v>
      </c>
      <c r="Y887" s="56"/>
      <c r="Z887" s="56"/>
      <c r="AA887" s="56"/>
      <c r="AB887" s="56"/>
      <c r="AC887" s="56"/>
      <c r="AD887" s="56"/>
    </row>
    <row r="888" ht="26.25" customHeight="1">
      <c r="A888" s="40">
        <v>887.0</v>
      </c>
      <c r="B888" s="49" t="s">
        <v>12840</v>
      </c>
      <c r="C888" s="49" t="s">
        <v>12841</v>
      </c>
      <c r="D888" s="144">
        <v>8.5746941123E10</v>
      </c>
      <c r="E888" s="144">
        <v>8.2143666127E10</v>
      </c>
      <c r="F888" s="40" t="s">
        <v>3099</v>
      </c>
      <c r="G888" s="49" t="s">
        <v>12844</v>
      </c>
      <c r="H888" s="49" t="s">
        <v>12845</v>
      </c>
      <c r="I888" s="49" t="s">
        <v>167</v>
      </c>
      <c r="J888" s="116" t="s">
        <v>12846</v>
      </c>
      <c r="K888" s="116" t="s">
        <v>15074</v>
      </c>
      <c r="L888" s="66" t="s">
        <v>593</v>
      </c>
      <c r="M888" s="49" t="s">
        <v>12848</v>
      </c>
      <c r="N888" s="86"/>
      <c r="O888" s="86"/>
      <c r="P888" s="86"/>
      <c r="Q888" s="93"/>
      <c r="R888" s="66" t="s">
        <v>12633</v>
      </c>
      <c r="S888" s="66" t="s">
        <v>2867</v>
      </c>
      <c r="T888" s="66" t="s">
        <v>10</v>
      </c>
      <c r="U888" s="66" t="s">
        <v>15075</v>
      </c>
      <c r="V888" s="66" t="s">
        <v>145</v>
      </c>
      <c r="W888" s="66" t="s">
        <v>1244</v>
      </c>
      <c r="X888" s="66" t="s">
        <v>14960</v>
      </c>
      <c r="Y888" s="56"/>
      <c r="Z888" s="56"/>
      <c r="AA888" s="56"/>
      <c r="AB888" s="56"/>
      <c r="AC888" s="56"/>
      <c r="AD888" s="56"/>
    </row>
    <row r="889" ht="26.25" customHeight="1">
      <c r="A889" s="40">
        <v>888.0</v>
      </c>
      <c r="B889" s="49" t="s">
        <v>12877</v>
      </c>
      <c r="C889" s="49" t="s">
        <v>12878</v>
      </c>
      <c r="D889" s="144">
        <v>8.5729526094E10</v>
      </c>
      <c r="E889" s="144">
        <v>8.2138150843E10</v>
      </c>
      <c r="F889" s="40" t="s">
        <v>3099</v>
      </c>
      <c r="G889" s="49" t="s">
        <v>12882</v>
      </c>
      <c r="H889" s="49" t="s">
        <v>12883</v>
      </c>
      <c r="I889" s="49" t="s">
        <v>167</v>
      </c>
      <c r="J889" s="116" t="s">
        <v>12884</v>
      </c>
      <c r="K889" s="116" t="s">
        <v>15076</v>
      </c>
      <c r="L889" s="66" t="s">
        <v>593</v>
      </c>
      <c r="M889" s="49" t="s">
        <v>12886</v>
      </c>
      <c r="N889" s="86"/>
      <c r="O889" s="86"/>
      <c r="P889" s="86"/>
      <c r="Q889" s="93"/>
      <c r="R889" s="66" t="s">
        <v>12642</v>
      </c>
      <c r="S889" s="66" t="s">
        <v>9585</v>
      </c>
      <c r="T889" s="66" t="s">
        <v>15077</v>
      </c>
      <c r="U889" s="66" t="s">
        <v>15078</v>
      </c>
      <c r="V889" s="66" t="s">
        <v>145</v>
      </c>
      <c r="W889" s="66" t="s">
        <v>14188</v>
      </c>
      <c r="X889" s="66" t="s">
        <v>14960</v>
      </c>
      <c r="Y889" s="56"/>
      <c r="Z889" s="56"/>
      <c r="AA889" s="56"/>
      <c r="AB889" s="56"/>
      <c r="AC889" s="56"/>
      <c r="AD889" s="56"/>
    </row>
    <row r="890" ht="26.25" customHeight="1">
      <c r="A890" s="40">
        <v>889.0</v>
      </c>
      <c r="B890" s="49" t="s">
        <v>12910</v>
      </c>
      <c r="C890" s="49" t="s">
        <v>12911</v>
      </c>
      <c r="D890" s="144">
        <v>8.7783809526E10</v>
      </c>
      <c r="E890" s="144">
        <v>8.8221903426E10</v>
      </c>
      <c r="F890" s="40" t="s">
        <v>3099</v>
      </c>
      <c r="G890" s="49" t="s">
        <v>2281</v>
      </c>
      <c r="H890" s="68">
        <v>0.0</v>
      </c>
      <c r="I890" s="49" t="s">
        <v>1636</v>
      </c>
      <c r="J890" s="116" t="s">
        <v>12914</v>
      </c>
      <c r="K890" s="116" t="s">
        <v>12915</v>
      </c>
      <c r="L890" s="66" t="s">
        <v>159</v>
      </c>
      <c r="M890" s="49" t="s">
        <v>12916</v>
      </c>
      <c r="N890" s="49"/>
      <c r="O890" s="49"/>
      <c r="P890" s="49"/>
      <c r="Q890" s="93"/>
      <c r="R890" s="66" t="s">
        <v>12651</v>
      </c>
      <c r="S890" s="66" t="s">
        <v>15079</v>
      </c>
      <c r="T890" s="66" t="s">
        <v>46</v>
      </c>
      <c r="U890" s="66" t="s">
        <v>15080</v>
      </c>
      <c r="V890" s="66" t="s">
        <v>145</v>
      </c>
      <c r="W890" s="66" t="s">
        <v>14947</v>
      </c>
      <c r="X890" s="66" t="s">
        <v>14960</v>
      </c>
      <c r="Y890" s="56"/>
      <c r="Z890" s="56"/>
      <c r="AA890" s="56"/>
      <c r="AB890" s="56"/>
      <c r="AC890" s="56"/>
      <c r="AD890" s="56"/>
    </row>
    <row r="891" ht="26.25" customHeight="1">
      <c r="A891" s="40">
        <v>890.0</v>
      </c>
      <c r="B891" s="49" t="s">
        <v>12999</v>
      </c>
      <c r="C891" s="49" t="s">
        <v>13000</v>
      </c>
      <c r="D891" s="144">
        <v>8.5780001586E10</v>
      </c>
      <c r="E891" s="144">
        <v>8.1315556903E10</v>
      </c>
      <c r="F891" s="40" t="s">
        <v>3099</v>
      </c>
      <c r="G891" s="49" t="s">
        <v>202</v>
      </c>
      <c r="H891" s="49" t="s">
        <v>258</v>
      </c>
      <c r="I891" s="49" t="s">
        <v>1636</v>
      </c>
      <c r="J891" s="116" t="s">
        <v>13002</v>
      </c>
      <c r="K891" s="116" t="s">
        <v>13003</v>
      </c>
      <c r="L891" s="66" t="s">
        <v>145</v>
      </c>
      <c r="M891" s="49" t="s">
        <v>13004</v>
      </c>
      <c r="N891" s="49"/>
      <c r="O891" s="49"/>
      <c r="P891" s="49"/>
      <c r="Q891" s="93"/>
      <c r="R891" s="66" t="s">
        <v>12656</v>
      </c>
      <c r="S891" s="66" t="s">
        <v>13666</v>
      </c>
      <c r="T891" s="66" t="s">
        <v>11</v>
      </c>
      <c r="U891" s="66" t="s">
        <v>8198</v>
      </c>
      <c r="V891" s="66" t="s">
        <v>145</v>
      </c>
      <c r="W891" s="66" t="s">
        <v>15081</v>
      </c>
      <c r="X891" s="66" t="s">
        <v>14960</v>
      </c>
      <c r="Y891" s="56"/>
      <c r="Z891" s="56"/>
      <c r="AA891" s="56"/>
      <c r="AB891" s="56"/>
      <c r="AC891" s="56"/>
      <c r="AD891" s="56"/>
    </row>
    <row r="892" ht="26.25" customHeight="1">
      <c r="A892" s="40">
        <v>891.0</v>
      </c>
      <c r="B892" s="49" t="s">
        <v>13013</v>
      </c>
      <c r="C892" s="49" t="s">
        <v>13014</v>
      </c>
      <c r="D892" s="144">
        <v>8.15784E16</v>
      </c>
      <c r="E892" s="144">
        <v>8.5608545495E10</v>
      </c>
      <c r="F892" s="40" t="s">
        <v>3099</v>
      </c>
      <c r="G892" s="49" t="s">
        <v>11970</v>
      </c>
      <c r="H892" s="49" t="s">
        <v>13018</v>
      </c>
      <c r="I892" s="49" t="s">
        <v>167</v>
      </c>
      <c r="J892" s="116" t="s">
        <v>13019</v>
      </c>
      <c r="K892" s="116" t="s">
        <v>3111</v>
      </c>
      <c r="L892" s="66" t="s">
        <v>145</v>
      </c>
      <c r="M892" s="49" t="s">
        <v>13020</v>
      </c>
      <c r="N892" s="86"/>
      <c r="O892" s="86"/>
      <c r="P892" s="86"/>
      <c r="Q892" s="93"/>
      <c r="R892" s="66" t="s">
        <v>12673</v>
      </c>
      <c r="S892" s="66" t="s">
        <v>15082</v>
      </c>
      <c r="T892" s="66" t="s">
        <v>21</v>
      </c>
      <c r="U892" s="66" t="s">
        <v>15083</v>
      </c>
      <c r="V892" s="66" t="s">
        <v>145</v>
      </c>
      <c r="W892" s="66" t="s">
        <v>15084</v>
      </c>
      <c r="X892" s="66" t="s">
        <v>14960</v>
      </c>
      <c r="Y892" s="56"/>
      <c r="Z892" s="56"/>
      <c r="AA892" s="56"/>
      <c r="AB892" s="56"/>
      <c r="AC892" s="56"/>
      <c r="AD892" s="56"/>
    </row>
    <row r="893" ht="26.25" customHeight="1">
      <c r="A893" s="40">
        <v>892.0</v>
      </c>
      <c r="B893" s="65" t="s">
        <v>12516</v>
      </c>
      <c r="C893" s="49" t="s">
        <v>12517</v>
      </c>
      <c r="D893" s="53">
        <v>8.5742733243E10</v>
      </c>
      <c r="E893" s="53">
        <v>8.5854618057E10</v>
      </c>
      <c r="F893" s="40" t="s">
        <v>3099</v>
      </c>
      <c r="G893" s="49" t="s">
        <v>12519</v>
      </c>
      <c r="H893" s="49" t="s">
        <v>1244</v>
      </c>
      <c r="I893" s="49" t="s">
        <v>1636</v>
      </c>
      <c r="J893" s="116" t="s">
        <v>12520</v>
      </c>
      <c r="K893" s="116" t="s">
        <v>12521</v>
      </c>
      <c r="L893" s="66" t="s">
        <v>114</v>
      </c>
      <c r="M893" s="49" t="s">
        <v>12522</v>
      </c>
      <c r="N893" s="49"/>
      <c r="O893" s="49"/>
      <c r="P893" s="49"/>
      <c r="Q893" s="93"/>
      <c r="R893" s="66" t="s">
        <v>12682</v>
      </c>
      <c r="S893" s="66" t="s">
        <v>15085</v>
      </c>
      <c r="T893" s="66" t="s">
        <v>24</v>
      </c>
      <c r="U893" s="66" t="s">
        <v>15086</v>
      </c>
      <c r="V893" s="66" t="s">
        <v>145</v>
      </c>
      <c r="W893" s="66" t="s">
        <v>15001</v>
      </c>
      <c r="X893" s="66" t="s">
        <v>14960</v>
      </c>
      <c r="Y893" s="56"/>
      <c r="Z893" s="56"/>
      <c r="AA893" s="56"/>
      <c r="AB893" s="56"/>
      <c r="AC893" s="56"/>
      <c r="AD893" s="56"/>
    </row>
    <row r="894" ht="26.25" customHeight="1">
      <c r="A894" s="40">
        <v>893.0</v>
      </c>
      <c r="B894" s="49" t="s">
        <v>13030</v>
      </c>
      <c r="C894" s="49" t="s">
        <v>13031</v>
      </c>
      <c r="D894" s="144">
        <v>8.7864296653E10</v>
      </c>
      <c r="E894" s="144">
        <v>8.1937146366E10</v>
      </c>
      <c r="F894" s="40" t="s">
        <v>3099</v>
      </c>
      <c r="G894" s="49" t="s">
        <v>158</v>
      </c>
      <c r="H894" s="49" t="s">
        <v>158</v>
      </c>
      <c r="I894" s="49" t="s">
        <v>167</v>
      </c>
      <c r="J894" s="116" t="s">
        <v>11787</v>
      </c>
      <c r="K894" s="116" t="s">
        <v>13033</v>
      </c>
      <c r="L894" s="66" t="s">
        <v>5653</v>
      </c>
      <c r="M894" s="49" t="s">
        <v>13034</v>
      </c>
      <c r="N894" s="86"/>
      <c r="O894" s="86"/>
      <c r="P894" s="86"/>
      <c r="Q894" s="93"/>
      <c r="R894" s="66" t="s">
        <v>12710</v>
      </c>
      <c r="S894" s="66" t="s">
        <v>15</v>
      </c>
      <c r="T894" s="66" t="s">
        <v>24</v>
      </c>
      <c r="U894" s="66" t="s">
        <v>15087</v>
      </c>
      <c r="V894" s="66" t="s">
        <v>216</v>
      </c>
      <c r="W894" s="66" t="s">
        <v>14982</v>
      </c>
      <c r="X894" s="66" t="s">
        <v>14960</v>
      </c>
      <c r="Y894" s="56"/>
      <c r="Z894" s="56"/>
      <c r="AA894" s="56"/>
      <c r="AB894" s="56"/>
      <c r="AC894" s="56"/>
      <c r="AD894" s="56"/>
    </row>
    <row r="895" ht="26.25" customHeight="1">
      <c r="A895" s="40">
        <v>894.0</v>
      </c>
      <c r="B895" s="49" t="s">
        <v>13043</v>
      </c>
      <c r="C895" s="49" t="s">
        <v>13044</v>
      </c>
      <c r="D895" s="144">
        <v>8.9606244208E10</v>
      </c>
      <c r="E895" s="144">
        <v>6.28963E17</v>
      </c>
      <c r="F895" s="40" t="s">
        <v>3099</v>
      </c>
      <c r="G895" s="49" t="s">
        <v>13046</v>
      </c>
      <c r="H895" s="86"/>
      <c r="I895" s="49" t="s">
        <v>167</v>
      </c>
      <c r="J895" s="116" t="s">
        <v>13047</v>
      </c>
      <c r="K895" s="116" t="s">
        <v>13048</v>
      </c>
      <c r="L895" s="66" t="s">
        <v>263</v>
      </c>
      <c r="M895" s="49" t="s">
        <v>13049</v>
      </c>
      <c r="N895" s="86"/>
      <c r="O895" s="86"/>
      <c r="P895" s="86"/>
      <c r="Q895" s="93"/>
      <c r="R895" s="66" t="s">
        <v>12394</v>
      </c>
      <c r="S895" s="66" t="s">
        <v>61</v>
      </c>
      <c r="T895" s="66" t="s">
        <v>15088</v>
      </c>
      <c r="U895" s="66" t="s">
        <v>15046</v>
      </c>
      <c r="V895" s="66" t="s">
        <v>145</v>
      </c>
      <c r="W895" s="66" t="s">
        <v>15089</v>
      </c>
      <c r="X895" s="66" t="s">
        <v>14960</v>
      </c>
      <c r="Y895" s="56"/>
      <c r="Z895" s="56"/>
      <c r="AA895" s="56"/>
      <c r="AB895" s="56"/>
      <c r="AC895" s="56"/>
      <c r="AD895" s="56"/>
    </row>
    <row r="896" ht="26.25" customHeight="1">
      <c r="A896" s="40">
        <v>895.0</v>
      </c>
      <c r="B896" s="49" t="s">
        <v>13057</v>
      </c>
      <c r="C896" s="49" t="s">
        <v>13058</v>
      </c>
      <c r="D896" s="144">
        <v>8.2241440457E10</v>
      </c>
      <c r="E896" s="144">
        <v>8.2223868989E10</v>
      </c>
      <c r="F896" s="40" t="s">
        <v>3099</v>
      </c>
      <c r="G896" s="49" t="s">
        <v>202</v>
      </c>
      <c r="H896" s="49" t="s">
        <v>202</v>
      </c>
      <c r="I896" s="49" t="s">
        <v>1636</v>
      </c>
      <c r="J896" s="116" t="s">
        <v>13061</v>
      </c>
      <c r="K896" s="116" t="s">
        <v>13062</v>
      </c>
      <c r="L896" s="66" t="s">
        <v>593</v>
      </c>
      <c r="M896" s="49" t="s">
        <v>13063</v>
      </c>
      <c r="N896" s="49"/>
      <c r="O896" s="49"/>
      <c r="P896" s="49"/>
      <c r="Q896" s="93"/>
      <c r="R896" s="66" t="s">
        <v>11397</v>
      </c>
      <c r="S896" s="66" t="s">
        <v>248</v>
      </c>
      <c r="T896" s="66" t="s">
        <v>11213</v>
      </c>
      <c r="U896" s="66" t="s">
        <v>15090</v>
      </c>
      <c r="V896" s="66" t="s">
        <v>145</v>
      </c>
      <c r="W896" s="66" t="s">
        <v>6547</v>
      </c>
      <c r="X896" s="66" t="s">
        <v>14960</v>
      </c>
      <c r="Y896" s="56"/>
      <c r="Z896" s="56"/>
      <c r="AA896" s="56"/>
      <c r="AB896" s="56"/>
      <c r="AC896" s="56"/>
      <c r="AD896" s="56"/>
    </row>
    <row r="897" ht="26.25" customHeight="1">
      <c r="A897" s="40">
        <v>896.0</v>
      </c>
      <c r="B897" s="49" t="s">
        <v>13123</v>
      </c>
      <c r="C897" s="49" t="s">
        <v>13124</v>
      </c>
      <c r="D897" s="144">
        <v>8.17020031E9</v>
      </c>
      <c r="E897" s="144">
        <v>8.782175648E10</v>
      </c>
      <c r="F897" s="40" t="s">
        <v>3099</v>
      </c>
      <c r="G897" s="49" t="s">
        <v>13126</v>
      </c>
      <c r="H897" s="49" t="s">
        <v>9526</v>
      </c>
      <c r="I897" s="49" t="s">
        <v>167</v>
      </c>
      <c r="J897" s="116" t="s">
        <v>13127</v>
      </c>
      <c r="K897" s="116" t="s">
        <v>13128</v>
      </c>
      <c r="L897" s="66" t="s">
        <v>114</v>
      </c>
      <c r="M897" s="49" t="s">
        <v>13129</v>
      </c>
      <c r="N897" s="86"/>
      <c r="O897" s="86"/>
      <c r="P897" s="86"/>
      <c r="Q897" s="93"/>
      <c r="R897" s="66" t="s">
        <v>13406</v>
      </c>
      <c r="S897" s="66" t="s">
        <v>12060</v>
      </c>
      <c r="T897" s="66" t="s">
        <v>24</v>
      </c>
      <c r="U897" s="66" t="s">
        <v>15091</v>
      </c>
      <c r="V897" s="66" t="s">
        <v>145</v>
      </c>
      <c r="W897" s="66"/>
      <c r="X897" s="66" t="s">
        <v>14960</v>
      </c>
      <c r="Y897" s="56"/>
      <c r="Z897" s="56"/>
      <c r="AA897" s="56"/>
      <c r="AB897" s="56"/>
      <c r="AC897" s="56"/>
      <c r="AD897" s="56"/>
    </row>
    <row r="898" ht="26.25" customHeight="1">
      <c r="A898" s="40">
        <v>897.0</v>
      </c>
      <c r="B898" s="49" t="s">
        <v>13147</v>
      </c>
      <c r="C898" s="49" t="s">
        <v>13148</v>
      </c>
      <c r="D898" s="144">
        <v>8.1283091732E10</v>
      </c>
      <c r="E898" s="144">
        <v>8.1385729836E10</v>
      </c>
      <c r="F898" s="40" t="s">
        <v>3099</v>
      </c>
      <c r="G898" s="49" t="s">
        <v>8831</v>
      </c>
      <c r="H898" s="49" t="s">
        <v>13151</v>
      </c>
      <c r="I898" s="49" t="s">
        <v>167</v>
      </c>
      <c r="J898" s="116" t="s">
        <v>13152</v>
      </c>
      <c r="K898" s="116" t="s">
        <v>15092</v>
      </c>
      <c r="L898" s="66" t="s">
        <v>593</v>
      </c>
      <c r="M898" s="49" t="s">
        <v>13148</v>
      </c>
      <c r="N898" s="49"/>
      <c r="O898" s="49"/>
      <c r="P898" s="49"/>
      <c r="Q898" s="93"/>
      <c r="R898" s="66" t="s">
        <v>12785</v>
      </c>
      <c r="S898" s="66" t="s">
        <v>7584</v>
      </c>
      <c r="T898" s="66" t="s">
        <v>11213</v>
      </c>
      <c r="U898" s="66" t="s">
        <v>15093</v>
      </c>
      <c r="V898" s="66" t="s">
        <v>590</v>
      </c>
      <c r="W898" s="66"/>
      <c r="X898" s="66" t="s">
        <v>14960</v>
      </c>
      <c r="Y898" s="56"/>
      <c r="Z898" s="56"/>
      <c r="AA898" s="56"/>
      <c r="AB898" s="56"/>
      <c r="AC898" s="56"/>
      <c r="AD898" s="56"/>
    </row>
    <row r="899" ht="26.25" customHeight="1">
      <c r="A899" s="40">
        <v>898.0</v>
      </c>
      <c r="B899" s="49" t="s">
        <v>13162</v>
      </c>
      <c r="C899" s="49" t="s">
        <v>13163</v>
      </c>
      <c r="D899" s="144">
        <v>8.1395694668E10</v>
      </c>
      <c r="E899" s="144">
        <v>8.2130187127E10</v>
      </c>
      <c r="F899" s="40" t="s">
        <v>3099</v>
      </c>
      <c r="G899" s="49" t="s">
        <v>13166</v>
      </c>
      <c r="H899" s="49" t="s">
        <v>13167</v>
      </c>
      <c r="I899" s="49" t="s">
        <v>1636</v>
      </c>
      <c r="J899" s="116" t="s">
        <v>13168</v>
      </c>
      <c r="K899" s="116" t="s">
        <v>13169</v>
      </c>
      <c r="L899" s="66" t="s">
        <v>159</v>
      </c>
      <c r="M899" s="49" t="s">
        <v>13163</v>
      </c>
      <c r="N899" s="86"/>
      <c r="O899" s="86"/>
      <c r="P899" s="86"/>
      <c r="Q899" s="93"/>
      <c r="R899" s="66" t="s">
        <v>12795</v>
      </c>
      <c r="S899" s="66" t="s">
        <v>12899</v>
      </c>
      <c r="T899" s="66" t="s">
        <v>11</v>
      </c>
      <c r="U899" s="66" t="s">
        <v>15094</v>
      </c>
      <c r="V899" s="66" t="s">
        <v>145</v>
      </c>
      <c r="W899" s="66" t="s">
        <v>6117</v>
      </c>
      <c r="X899" s="66" t="s">
        <v>14960</v>
      </c>
      <c r="Y899" s="56"/>
      <c r="Z899" s="56"/>
      <c r="AA899" s="56"/>
      <c r="AB899" s="56"/>
      <c r="AC899" s="56"/>
      <c r="AD899" s="56"/>
    </row>
    <row r="900" ht="26.25" customHeight="1">
      <c r="A900" s="40">
        <v>899.0</v>
      </c>
      <c r="B900" s="49" t="s">
        <v>13180</v>
      </c>
      <c r="C900" s="49" t="s">
        <v>13181</v>
      </c>
      <c r="D900" s="144">
        <v>8.1310827322E10</v>
      </c>
      <c r="E900" s="144">
        <v>8.127504323E9</v>
      </c>
      <c r="F900" s="40" t="s">
        <v>3099</v>
      </c>
      <c r="G900" s="49" t="s">
        <v>13184</v>
      </c>
      <c r="H900" s="49" t="s">
        <v>13184</v>
      </c>
      <c r="I900" s="49" t="s">
        <v>167</v>
      </c>
      <c r="J900" s="116" t="s">
        <v>13185</v>
      </c>
      <c r="K900" s="116" t="s">
        <v>15095</v>
      </c>
      <c r="L900" s="66" t="s">
        <v>593</v>
      </c>
      <c r="M900" s="65" t="s">
        <v>13187</v>
      </c>
      <c r="N900" s="49"/>
      <c r="O900" s="49"/>
      <c r="P900" s="49"/>
      <c r="Q900" s="93"/>
      <c r="R900" s="66" t="s">
        <v>12802</v>
      </c>
      <c r="S900" s="66" t="s">
        <v>9645</v>
      </c>
      <c r="T900" s="66" t="s">
        <v>15096</v>
      </c>
      <c r="U900" s="66" t="s">
        <v>7812</v>
      </c>
      <c r="V900" s="66" t="s">
        <v>145</v>
      </c>
      <c r="W900" s="66" t="s">
        <v>14982</v>
      </c>
      <c r="X900" s="56"/>
      <c r="Y900" s="56"/>
      <c r="Z900" s="56"/>
      <c r="AA900" s="56"/>
      <c r="AB900" s="56"/>
      <c r="AC900" s="56"/>
      <c r="AD900" s="56"/>
    </row>
    <row r="901" ht="26.25" customHeight="1">
      <c r="A901" s="40">
        <v>900.0</v>
      </c>
      <c r="B901" s="49" t="s">
        <v>13238</v>
      </c>
      <c r="C901" s="49" t="s">
        <v>13239</v>
      </c>
      <c r="D901" s="144">
        <v>8.9513961966E10</v>
      </c>
      <c r="E901" s="144">
        <v>8.5220576001E10</v>
      </c>
      <c r="F901" s="40" t="s">
        <v>3099</v>
      </c>
      <c r="G901" s="49" t="s">
        <v>13242</v>
      </c>
      <c r="H901" s="49" t="s">
        <v>279</v>
      </c>
      <c r="I901" s="49" t="s">
        <v>1636</v>
      </c>
      <c r="J901" s="116" t="s">
        <v>13243</v>
      </c>
      <c r="K901" s="116" t="s">
        <v>15097</v>
      </c>
      <c r="L901" s="66" t="s">
        <v>593</v>
      </c>
      <c r="M901" s="49" t="s">
        <v>13245</v>
      </c>
      <c r="N901" s="86"/>
      <c r="O901" s="86"/>
      <c r="P901" s="86"/>
      <c r="Q901" s="93"/>
      <c r="R901" s="66" t="s">
        <v>12810</v>
      </c>
      <c r="S901" s="66" t="s">
        <v>15098</v>
      </c>
      <c r="T901" s="66" t="s">
        <v>28</v>
      </c>
      <c r="U901" s="66" t="s">
        <v>15099</v>
      </c>
      <c r="V901" s="66" t="s">
        <v>145</v>
      </c>
      <c r="W901" s="66"/>
      <c r="X901" s="56"/>
      <c r="Y901" s="56"/>
      <c r="Z901" s="56"/>
      <c r="AA901" s="56"/>
      <c r="AB901" s="56"/>
      <c r="AC901" s="56"/>
      <c r="AD901" s="56"/>
    </row>
    <row r="902" ht="26.25" customHeight="1">
      <c r="A902" s="40">
        <v>901.0</v>
      </c>
      <c r="B902" s="49" t="s">
        <v>13246</v>
      </c>
      <c r="C902" s="49" t="s">
        <v>13247</v>
      </c>
      <c r="D902" s="144">
        <v>8.9673965048E10</v>
      </c>
      <c r="E902" s="144">
        <v>8.9673965048E10</v>
      </c>
      <c r="F902" s="40" t="s">
        <v>3099</v>
      </c>
      <c r="G902" s="49" t="s">
        <v>202</v>
      </c>
      <c r="H902" s="49" t="s">
        <v>158</v>
      </c>
      <c r="I902" s="49" t="s">
        <v>167</v>
      </c>
      <c r="J902" s="116" t="s">
        <v>13249</v>
      </c>
      <c r="K902" s="116" t="s">
        <v>13250</v>
      </c>
      <c r="L902" s="66" t="s">
        <v>12818</v>
      </c>
      <c r="M902" s="49" t="s">
        <v>13251</v>
      </c>
      <c r="N902" s="86"/>
      <c r="O902" s="86"/>
      <c r="P902" s="86"/>
      <c r="Q902" s="93"/>
      <c r="R902" s="66" t="s">
        <v>12819</v>
      </c>
      <c r="S902" s="66" t="s">
        <v>11686</v>
      </c>
      <c r="T902" s="66" t="s">
        <v>2217</v>
      </c>
      <c r="U902" s="66" t="s">
        <v>15100</v>
      </c>
      <c r="V902" s="66" t="s">
        <v>216</v>
      </c>
      <c r="W902" s="66" t="s">
        <v>15101</v>
      </c>
      <c r="X902" s="56"/>
      <c r="Y902" s="56"/>
      <c r="Z902" s="56"/>
      <c r="AA902" s="56"/>
      <c r="AB902" s="56"/>
      <c r="AC902" s="56"/>
      <c r="AD902" s="56"/>
    </row>
    <row r="903" ht="26.25" customHeight="1">
      <c r="A903" s="40">
        <v>902.0</v>
      </c>
      <c r="B903" s="49" t="s">
        <v>13270</v>
      </c>
      <c r="C903" s="49" t="s">
        <v>13271</v>
      </c>
      <c r="D903" s="129"/>
      <c r="E903" s="144">
        <v>8.989025441E9</v>
      </c>
      <c r="F903" s="40" t="s">
        <v>1168</v>
      </c>
      <c r="G903" s="86"/>
      <c r="H903" s="86"/>
      <c r="I903" s="86"/>
      <c r="J903" s="129"/>
      <c r="K903" s="116" t="s">
        <v>1325</v>
      </c>
      <c r="L903" s="66" t="s">
        <v>593</v>
      </c>
      <c r="M903" s="86"/>
      <c r="N903" s="86"/>
      <c r="O903" s="86"/>
      <c r="P903" s="86"/>
      <c r="Q903" s="93"/>
      <c r="R903" s="66" t="s">
        <v>12839</v>
      </c>
      <c r="S903" s="66" t="s">
        <v>12832</v>
      </c>
      <c r="T903" s="66" t="s">
        <v>46</v>
      </c>
      <c r="U903" s="66" t="s">
        <v>15102</v>
      </c>
      <c r="V903" s="66" t="s">
        <v>145</v>
      </c>
      <c r="W903" s="66" t="s">
        <v>15103</v>
      </c>
      <c r="X903" s="56"/>
      <c r="Y903" s="56"/>
      <c r="Z903" s="56"/>
      <c r="AA903" s="56"/>
      <c r="AB903" s="56"/>
      <c r="AC903" s="56"/>
      <c r="AD903" s="56"/>
    </row>
    <row r="904" ht="26.25" customHeight="1">
      <c r="A904" s="40">
        <v>903.0</v>
      </c>
      <c r="B904" s="49" t="s">
        <v>13316</v>
      </c>
      <c r="C904" s="49" t="s">
        <v>13317</v>
      </c>
      <c r="D904" s="129"/>
      <c r="E904" s="144">
        <v>8.7722657848E10</v>
      </c>
      <c r="F904" s="40" t="s">
        <v>1168</v>
      </c>
      <c r="G904" s="86"/>
      <c r="H904" s="86"/>
      <c r="I904" s="86"/>
      <c r="J904" s="129"/>
      <c r="K904" s="116" t="s">
        <v>1366</v>
      </c>
      <c r="L904" s="66" t="s">
        <v>2275</v>
      </c>
      <c r="M904" s="86"/>
      <c r="N904" s="86"/>
      <c r="O904" s="86"/>
      <c r="P904" s="86"/>
      <c r="Q904" s="93"/>
      <c r="R904" s="66" t="s">
        <v>12848</v>
      </c>
      <c r="S904" s="66" t="s">
        <v>3539</v>
      </c>
      <c r="T904" s="66" t="s">
        <v>14967</v>
      </c>
      <c r="U904" s="66" t="s">
        <v>15104</v>
      </c>
      <c r="V904" s="66" t="s">
        <v>145</v>
      </c>
      <c r="W904" s="66"/>
      <c r="X904" s="56"/>
      <c r="Y904" s="56"/>
      <c r="Z904" s="56"/>
      <c r="AA904" s="56"/>
      <c r="AB904" s="56"/>
      <c r="AC904" s="56"/>
      <c r="AD904" s="56"/>
    </row>
    <row r="905" ht="26.25" customHeight="1">
      <c r="A905" s="40">
        <v>904.0</v>
      </c>
      <c r="B905" s="49" t="s">
        <v>13359</v>
      </c>
      <c r="C905" s="49" t="s">
        <v>13360</v>
      </c>
      <c r="D905" s="129"/>
      <c r="E905" s="144">
        <v>8.3898373958E10</v>
      </c>
      <c r="F905" s="40" t="s">
        <v>1168</v>
      </c>
      <c r="G905" s="86"/>
      <c r="H905" s="86"/>
      <c r="I905" s="86"/>
      <c r="J905" s="129"/>
      <c r="K905" s="116" t="s">
        <v>13363</v>
      </c>
      <c r="L905" s="66" t="s">
        <v>593</v>
      </c>
      <c r="M905" s="86"/>
      <c r="N905" s="86"/>
      <c r="O905" s="86"/>
      <c r="P905" s="86"/>
      <c r="Q905" s="93"/>
      <c r="R905" s="66" t="s">
        <v>12886</v>
      </c>
      <c r="S905" s="66" t="s">
        <v>9269</v>
      </c>
      <c r="T905" s="66" t="s">
        <v>15017</v>
      </c>
      <c r="U905" s="66" t="s">
        <v>15105</v>
      </c>
      <c r="V905" s="66" t="s">
        <v>145</v>
      </c>
      <c r="W905" s="66"/>
      <c r="X905" s="56"/>
      <c r="Y905" s="56"/>
      <c r="Z905" s="56"/>
      <c r="AA905" s="56"/>
      <c r="AB905" s="56"/>
      <c r="AC905" s="56"/>
      <c r="AD905" s="56"/>
    </row>
    <row r="906" ht="26.25" customHeight="1">
      <c r="A906" s="40">
        <v>905.0</v>
      </c>
      <c r="B906" s="49" t="s">
        <v>13376</v>
      </c>
      <c r="C906" s="49" t="s">
        <v>13377</v>
      </c>
      <c r="D906" s="129"/>
      <c r="E906" s="144">
        <v>8.986938761E9</v>
      </c>
      <c r="F906" s="40" t="s">
        <v>1168</v>
      </c>
      <c r="G906" s="86"/>
      <c r="H906" s="86"/>
      <c r="I906" s="86"/>
      <c r="J906" s="129"/>
      <c r="K906" s="116" t="s">
        <v>1244</v>
      </c>
      <c r="L906" s="66" t="s">
        <v>593</v>
      </c>
      <c r="M906" s="86"/>
      <c r="N906" s="86"/>
      <c r="O906" s="86"/>
      <c r="P906" s="86"/>
      <c r="Q906" s="93"/>
      <c r="R906" s="66" t="s">
        <v>3102</v>
      </c>
      <c r="S906" s="66" t="s">
        <v>1738</v>
      </c>
      <c r="T906" s="66" t="s">
        <v>16</v>
      </c>
      <c r="U906" s="66" t="s">
        <v>15106</v>
      </c>
      <c r="V906" s="66" t="s">
        <v>145</v>
      </c>
      <c r="W906" s="66"/>
      <c r="X906" s="56"/>
      <c r="Y906" s="56"/>
      <c r="Z906" s="56"/>
      <c r="AA906" s="56"/>
      <c r="AB906" s="56"/>
      <c r="AC906" s="56"/>
      <c r="AD906" s="56"/>
    </row>
    <row r="907" ht="26.25" customHeight="1">
      <c r="A907" s="40">
        <v>906.0</v>
      </c>
      <c r="B907" s="49" t="s">
        <v>13389</v>
      </c>
      <c r="C907" s="49" t="s">
        <v>13390</v>
      </c>
      <c r="D907" s="129"/>
      <c r="E907" s="144">
        <v>8.1574959098E10</v>
      </c>
      <c r="F907" s="40" t="s">
        <v>1168</v>
      </c>
      <c r="G907" s="86"/>
      <c r="H907" s="86"/>
      <c r="I907" s="86"/>
      <c r="J907" s="129"/>
      <c r="K907" s="116" t="s">
        <v>13393</v>
      </c>
      <c r="L907" s="66" t="s">
        <v>114</v>
      </c>
      <c r="M907" s="86"/>
      <c r="N907" s="86"/>
      <c r="O907" s="86"/>
      <c r="P907" s="86"/>
      <c r="Q907" s="93"/>
      <c r="R907" s="66" t="s">
        <v>12916</v>
      </c>
      <c r="S907" s="66" t="s">
        <v>164</v>
      </c>
      <c r="T907" s="66" t="s">
        <v>11213</v>
      </c>
      <c r="U907" s="66" t="s">
        <v>15107</v>
      </c>
      <c r="V907" s="66" t="s">
        <v>6648</v>
      </c>
      <c r="W907" s="66" t="s">
        <v>14947</v>
      </c>
      <c r="X907" s="56"/>
      <c r="Y907" s="56"/>
      <c r="Z907" s="56"/>
      <c r="AA907" s="56"/>
      <c r="AB907" s="56"/>
      <c r="AC907" s="56"/>
      <c r="AD907" s="56"/>
    </row>
    <row r="908" ht="26.25" customHeight="1">
      <c r="A908" s="40">
        <v>907.0</v>
      </c>
      <c r="B908" s="49" t="s">
        <v>13394</v>
      </c>
      <c r="C908" s="49" t="s">
        <v>13395</v>
      </c>
      <c r="D908" s="129"/>
      <c r="E908" s="144">
        <v>8.95331E11</v>
      </c>
      <c r="F908" s="40" t="s">
        <v>1168</v>
      </c>
      <c r="G908" s="86"/>
      <c r="H908" s="86"/>
      <c r="I908" s="86"/>
      <c r="J908" s="129"/>
      <c r="K908" s="116" t="s">
        <v>13399</v>
      </c>
      <c r="L908" s="66" t="s">
        <v>263</v>
      </c>
      <c r="M908" s="86"/>
      <c r="N908" s="86"/>
      <c r="O908" s="86"/>
      <c r="P908" s="86"/>
      <c r="Q908" s="93"/>
      <c r="R908" s="66" t="s">
        <v>13004</v>
      </c>
      <c r="S908" s="66" t="s">
        <v>15</v>
      </c>
      <c r="T908" s="66" t="s">
        <v>12097</v>
      </c>
      <c r="U908" s="66" t="s">
        <v>15108</v>
      </c>
      <c r="V908" s="66" t="s">
        <v>590</v>
      </c>
      <c r="W908" s="66" t="s">
        <v>6117</v>
      </c>
      <c r="X908" s="56"/>
      <c r="Y908" s="56"/>
      <c r="Z908" s="56"/>
      <c r="AA908" s="56"/>
      <c r="AB908" s="56"/>
      <c r="AC908" s="56"/>
      <c r="AD908" s="56"/>
    </row>
    <row r="909" ht="26.25" customHeight="1">
      <c r="A909" s="40">
        <v>908.0</v>
      </c>
      <c r="B909" s="49" t="s">
        <v>10235</v>
      </c>
      <c r="C909" s="49" t="s">
        <v>13407</v>
      </c>
      <c r="D909" s="129"/>
      <c r="E909" s="144">
        <v>8.999240966E9</v>
      </c>
      <c r="F909" s="40" t="s">
        <v>1168</v>
      </c>
      <c r="G909" s="86"/>
      <c r="H909" s="86"/>
      <c r="I909" s="86"/>
      <c r="J909" s="129"/>
      <c r="K909" s="144">
        <v>0.0</v>
      </c>
      <c r="L909" s="66" t="s">
        <v>145</v>
      </c>
      <c r="M909" s="86"/>
      <c r="N909" s="86"/>
      <c r="O909" s="86"/>
      <c r="P909" s="86"/>
      <c r="Q909" s="93"/>
      <c r="R909" s="66" t="s">
        <v>13020</v>
      </c>
      <c r="S909" s="66" t="s">
        <v>13016</v>
      </c>
      <c r="T909" s="66" t="s">
        <v>15028</v>
      </c>
      <c r="U909" s="66" t="s">
        <v>15109</v>
      </c>
      <c r="V909" s="66" t="s">
        <v>145</v>
      </c>
      <c r="W909" s="66"/>
      <c r="X909" s="56"/>
      <c r="Y909" s="56"/>
      <c r="Z909" s="56"/>
      <c r="AA909" s="56"/>
      <c r="AB909" s="56"/>
      <c r="AC909" s="56"/>
      <c r="AD909" s="56"/>
    </row>
    <row r="910" ht="26.25" customHeight="1">
      <c r="A910" s="40">
        <v>909.0</v>
      </c>
      <c r="B910" s="49" t="s">
        <v>12544</v>
      </c>
      <c r="C910" s="49" t="s">
        <v>12545</v>
      </c>
      <c r="D910" s="53">
        <v>8.7860505819E10</v>
      </c>
      <c r="E910" s="53">
        <v>6.28594E11</v>
      </c>
      <c r="F910" s="40" t="s">
        <v>108</v>
      </c>
      <c r="G910" s="49" t="s">
        <v>2281</v>
      </c>
      <c r="H910" s="49" t="s">
        <v>12548</v>
      </c>
      <c r="I910" s="49" t="s">
        <v>167</v>
      </c>
      <c r="J910" s="116" t="s">
        <v>12549</v>
      </c>
      <c r="K910" s="116" t="s">
        <v>12550</v>
      </c>
      <c r="L910" s="66" t="s">
        <v>145</v>
      </c>
      <c r="M910" s="49" t="s">
        <v>12551</v>
      </c>
      <c r="N910" s="86"/>
      <c r="O910" s="86"/>
      <c r="P910" s="86"/>
      <c r="Q910" s="93"/>
      <c r="R910" s="66" t="s">
        <v>3102</v>
      </c>
      <c r="S910" s="66" t="s">
        <v>1738</v>
      </c>
      <c r="T910" s="66" t="s">
        <v>1356</v>
      </c>
      <c r="U910" s="66" t="s">
        <v>15106</v>
      </c>
      <c r="V910" s="66" t="s">
        <v>145</v>
      </c>
      <c r="W910" s="66" t="s">
        <v>15110</v>
      </c>
      <c r="X910" s="56"/>
      <c r="Y910" s="56"/>
      <c r="Z910" s="56"/>
      <c r="AA910" s="56"/>
      <c r="AB910" s="56"/>
      <c r="AC910" s="56"/>
      <c r="AD910" s="56"/>
    </row>
    <row r="911" ht="26.25" customHeight="1">
      <c r="A911" s="40">
        <v>910.0</v>
      </c>
      <c r="B911" s="49" t="s">
        <v>13506</v>
      </c>
      <c r="C911" s="49" t="s">
        <v>13507</v>
      </c>
      <c r="D911" s="129"/>
      <c r="E911" s="144">
        <v>8.1377553732E10</v>
      </c>
      <c r="F911" s="40" t="s">
        <v>1168</v>
      </c>
      <c r="G911" s="86"/>
      <c r="H911" s="86"/>
      <c r="I911" s="86"/>
      <c r="J911" s="129"/>
      <c r="K911" s="116" t="s">
        <v>13510</v>
      </c>
      <c r="L911" s="66" t="s">
        <v>9361</v>
      </c>
      <c r="M911" s="86"/>
      <c r="N911" s="86"/>
      <c r="O911" s="86"/>
      <c r="P911" s="86"/>
      <c r="Q911" s="93"/>
      <c r="R911" s="66" t="s">
        <v>13034</v>
      </c>
      <c r="S911" s="66" t="s">
        <v>3728</v>
      </c>
      <c r="T911" s="66" t="s">
        <v>16</v>
      </c>
      <c r="U911" s="66" t="s">
        <v>15111</v>
      </c>
      <c r="V911" s="66" t="s">
        <v>145</v>
      </c>
      <c r="W911" s="66"/>
      <c r="X911" s="56"/>
      <c r="Y911" s="56"/>
      <c r="Z911" s="56"/>
      <c r="AA911" s="56"/>
      <c r="AB911" s="56"/>
      <c r="AC911" s="56"/>
      <c r="AD911" s="56"/>
    </row>
    <row r="912" ht="26.25" customHeight="1">
      <c r="A912" s="40">
        <v>911.0</v>
      </c>
      <c r="B912" s="49" t="s">
        <v>13515</v>
      </c>
      <c r="C912" s="49" t="s">
        <v>13516</v>
      </c>
      <c r="D912" s="129"/>
      <c r="E912" s="144">
        <v>8.5292273658E10</v>
      </c>
      <c r="F912" s="40" t="s">
        <v>1168</v>
      </c>
      <c r="G912" s="86"/>
      <c r="H912" s="86"/>
      <c r="I912" s="86"/>
      <c r="J912" s="129"/>
      <c r="K912" s="116" t="s">
        <v>1325</v>
      </c>
      <c r="L912" s="66" t="s">
        <v>159</v>
      </c>
      <c r="M912" s="86"/>
      <c r="N912" s="86"/>
      <c r="O912" s="86"/>
      <c r="P912" s="86"/>
      <c r="Q912" s="93"/>
      <c r="R912" s="66" t="s">
        <v>13049</v>
      </c>
      <c r="S912" s="66" t="s">
        <v>164</v>
      </c>
      <c r="T912" s="66" t="s">
        <v>11213</v>
      </c>
      <c r="U912" s="66" t="s">
        <v>8198</v>
      </c>
      <c r="V912" s="66" t="s">
        <v>145</v>
      </c>
      <c r="W912" s="66"/>
      <c r="X912" s="56"/>
      <c r="Y912" s="56"/>
      <c r="Z912" s="56"/>
      <c r="AA912" s="56"/>
      <c r="AB912" s="56"/>
      <c r="AC912" s="56"/>
      <c r="AD912" s="56"/>
    </row>
    <row r="913" ht="26.25" customHeight="1">
      <c r="A913" s="40">
        <v>912.0</v>
      </c>
      <c r="B913" s="86"/>
      <c r="C913" s="49" t="s">
        <v>13641</v>
      </c>
      <c r="D913" s="144">
        <v>8.1414199307E10</v>
      </c>
      <c r="E913" s="144">
        <v>8.1414140495E10</v>
      </c>
      <c r="F913" s="40" t="s">
        <v>1168</v>
      </c>
      <c r="G913" s="49" t="s">
        <v>811</v>
      </c>
      <c r="H913" s="49" t="s">
        <v>13643</v>
      </c>
      <c r="I913" s="49" t="s">
        <v>13644</v>
      </c>
      <c r="J913" s="119"/>
      <c r="K913" s="116" t="s">
        <v>13645</v>
      </c>
      <c r="L913" s="66" t="s">
        <v>114</v>
      </c>
      <c r="M913" s="49" t="s">
        <v>13646</v>
      </c>
      <c r="N913" s="86"/>
      <c r="O913" s="86"/>
      <c r="P913" s="86"/>
      <c r="Q913" s="93"/>
      <c r="R913" s="66" t="s">
        <v>13063</v>
      </c>
      <c r="S913" s="66" t="s">
        <v>15112</v>
      </c>
      <c r="T913" s="66" t="s">
        <v>751</v>
      </c>
      <c r="U913" s="66" t="s">
        <v>15113</v>
      </c>
      <c r="V913" s="66" t="s">
        <v>216</v>
      </c>
      <c r="W913" s="66" t="s">
        <v>15114</v>
      </c>
      <c r="X913" s="56"/>
      <c r="Y913" s="56"/>
      <c r="Z913" s="56"/>
      <c r="AA913" s="56"/>
      <c r="AB913" s="56"/>
      <c r="AC913" s="56"/>
      <c r="AD913" s="56"/>
    </row>
    <row r="914" ht="26.25" customHeight="1">
      <c r="A914" s="40">
        <v>913.0</v>
      </c>
      <c r="B914" s="49" t="s">
        <v>12887</v>
      </c>
      <c r="C914" s="49" t="s">
        <v>12888</v>
      </c>
      <c r="D914" s="53">
        <v>8.9691432525E10</v>
      </c>
      <c r="E914" s="53">
        <v>8.1398052327E10</v>
      </c>
      <c r="F914" s="44" t="s">
        <v>3099</v>
      </c>
      <c r="G914" s="49" t="s">
        <v>12891</v>
      </c>
      <c r="H914" s="49" t="s">
        <v>12892</v>
      </c>
      <c r="I914" s="49" t="s">
        <v>1636</v>
      </c>
      <c r="J914" s="116" t="s">
        <v>12893</v>
      </c>
      <c r="K914" s="116" t="s">
        <v>12894</v>
      </c>
      <c r="L914" s="66" t="s">
        <v>9361</v>
      </c>
      <c r="M914" s="49" t="s">
        <v>12895</v>
      </c>
      <c r="N914" s="55"/>
      <c r="O914" s="55"/>
      <c r="P914" s="55"/>
      <c r="Q914" s="93"/>
      <c r="R914" s="66" t="s">
        <v>13129</v>
      </c>
      <c r="S914" s="66" t="s">
        <v>1857</v>
      </c>
      <c r="T914" s="66" t="s">
        <v>11213</v>
      </c>
      <c r="U914" s="66" t="s">
        <v>15115</v>
      </c>
      <c r="V914" s="66" t="s">
        <v>145</v>
      </c>
      <c r="W914" s="66"/>
      <c r="X914" s="56"/>
      <c r="Y914" s="56"/>
      <c r="Z914" s="56"/>
      <c r="AA914" s="56"/>
      <c r="AB914" s="56"/>
      <c r="AC914" s="56"/>
      <c r="AD914" s="56"/>
    </row>
    <row r="915" ht="26.25" customHeight="1">
      <c r="A915" s="40">
        <v>914.0</v>
      </c>
      <c r="B915" s="86"/>
      <c r="C915" s="49" t="s">
        <v>13664</v>
      </c>
      <c r="D915" s="144">
        <v>8.813492635E9</v>
      </c>
      <c r="E915" s="116" t="s">
        <v>1244</v>
      </c>
      <c r="F915" s="40" t="s">
        <v>1168</v>
      </c>
      <c r="G915" s="49" t="s">
        <v>158</v>
      </c>
      <c r="H915" s="49" t="s">
        <v>1244</v>
      </c>
      <c r="I915" s="49" t="s">
        <v>1244</v>
      </c>
      <c r="J915" s="119"/>
      <c r="K915" s="116" t="s">
        <v>13667</v>
      </c>
      <c r="L915" s="66" t="s">
        <v>114</v>
      </c>
      <c r="M915" s="49" t="s">
        <v>1244</v>
      </c>
      <c r="N915" s="86"/>
      <c r="O915" s="86"/>
      <c r="P915" s="86"/>
      <c r="Q915" s="93"/>
      <c r="R915" s="66" t="s">
        <v>13148</v>
      </c>
      <c r="S915" s="66" t="s">
        <v>15116</v>
      </c>
      <c r="T915" s="66" t="s">
        <v>11</v>
      </c>
      <c r="U915" s="66" t="s">
        <v>15117</v>
      </c>
      <c r="V915" s="66" t="s">
        <v>145</v>
      </c>
      <c r="W915" s="66" t="s">
        <v>14982</v>
      </c>
      <c r="X915" s="56"/>
      <c r="Y915" s="56"/>
      <c r="Z915" s="56"/>
      <c r="AA915" s="56"/>
      <c r="AB915" s="56"/>
      <c r="AC915" s="56"/>
      <c r="AD915" s="56"/>
    </row>
    <row r="916" ht="26.25" customHeight="1">
      <c r="A916" s="40">
        <v>915.0</v>
      </c>
      <c r="B916" s="86"/>
      <c r="C916" s="49" t="s">
        <v>13673</v>
      </c>
      <c r="D916" s="144">
        <v>8.1367282159E10</v>
      </c>
      <c r="E916" s="116" t="s">
        <v>13675</v>
      </c>
      <c r="F916" s="40" t="s">
        <v>1168</v>
      </c>
      <c r="G916" s="49" t="s">
        <v>158</v>
      </c>
      <c r="H916" s="49" t="s">
        <v>13676</v>
      </c>
      <c r="I916" s="49" t="s">
        <v>308</v>
      </c>
      <c r="J916" s="119"/>
      <c r="K916" s="116" t="s">
        <v>13677</v>
      </c>
      <c r="L916" s="66" t="s">
        <v>159</v>
      </c>
      <c r="M916" s="49" t="s">
        <v>13678</v>
      </c>
      <c r="N916" s="86"/>
      <c r="O916" s="86"/>
      <c r="P916" s="86"/>
      <c r="Q916" s="93"/>
      <c r="R916" s="66" t="s">
        <v>13163</v>
      </c>
      <c r="S916" s="66" t="s">
        <v>248</v>
      </c>
      <c r="T916" s="66" t="s">
        <v>14958</v>
      </c>
      <c r="U916" s="66" t="s">
        <v>15118</v>
      </c>
      <c r="V916" s="66" t="s">
        <v>6648</v>
      </c>
      <c r="W916" s="66"/>
      <c r="X916" s="56"/>
      <c r="Y916" s="56"/>
      <c r="Z916" s="56"/>
      <c r="AA916" s="56"/>
      <c r="AB916" s="56"/>
      <c r="AC916" s="56"/>
      <c r="AD916" s="56"/>
    </row>
    <row r="917" ht="26.25" customHeight="1">
      <c r="A917" s="40">
        <v>916.0</v>
      </c>
      <c r="B917" s="86"/>
      <c r="C917" s="49" t="s">
        <v>13696</v>
      </c>
      <c r="D917" s="144">
        <v>6.29E13</v>
      </c>
      <c r="E917" s="144">
        <v>8.5850605537E10</v>
      </c>
      <c r="F917" s="40" t="s">
        <v>1168</v>
      </c>
      <c r="G917" s="49" t="s">
        <v>638</v>
      </c>
      <c r="H917" s="49" t="s">
        <v>13699</v>
      </c>
      <c r="I917" s="49" t="s">
        <v>13700</v>
      </c>
      <c r="J917" s="119"/>
      <c r="K917" s="116" t="s">
        <v>13701</v>
      </c>
      <c r="L917" s="66" t="s">
        <v>145</v>
      </c>
      <c r="M917" s="49" t="s">
        <v>13702</v>
      </c>
      <c r="N917" s="86"/>
      <c r="O917" s="86"/>
      <c r="P917" s="86"/>
      <c r="Q917" s="93"/>
      <c r="R917" s="149" t="s">
        <v>13187</v>
      </c>
      <c r="S917" s="66" t="s">
        <v>15119</v>
      </c>
      <c r="T917" s="66" t="s">
        <v>48</v>
      </c>
      <c r="U917" s="66" t="s">
        <v>15120</v>
      </c>
      <c r="V917" s="66" t="s">
        <v>145</v>
      </c>
      <c r="W917" s="66" t="s">
        <v>15121</v>
      </c>
      <c r="X917" s="56"/>
      <c r="Y917" s="56"/>
      <c r="Z917" s="56"/>
      <c r="AA917" s="56"/>
      <c r="AB917" s="56"/>
      <c r="AC917" s="56"/>
      <c r="AD917" s="56"/>
    </row>
    <row r="918" ht="26.25" customHeight="1">
      <c r="A918" s="40">
        <v>917.0</v>
      </c>
      <c r="B918" s="86"/>
      <c r="C918" s="49" t="s">
        <v>13708</v>
      </c>
      <c r="D918" s="144">
        <v>8.2190491561E10</v>
      </c>
      <c r="E918" s="144">
        <v>8.5241192044E10</v>
      </c>
      <c r="F918" s="40" t="s">
        <v>1168</v>
      </c>
      <c r="G918" s="49" t="s">
        <v>158</v>
      </c>
      <c r="H918" s="49" t="s">
        <v>13712</v>
      </c>
      <c r="I918" s="49" t="s">
        <v>13713</v>
      </c>
      <c r="J918" s="119"/>
      <c r="K918" s="116" t="s">
        <v>13714</v>
      </c>
      <c r="L918" s="66" t="s">
        <v>114</v>
      </c>
      <c r="M918" s="49" t="s">
        <v>13715</v>
      </c>
      <c r="N918" s="86"/>
      <c r="O918" s="86"/>
      <c r="P918" s="86"/>
      <c r="Q918" s="93"/>
      <c r="R918" s="66" t="s">
        <v>13245</v>
      </c>
      <c r="S918" s="66" t="s">
        <v>15</v>
      </c>
      <c r="T918" s="66" t="s">
        <v>11</v>
      </c>
      <c r="U918" s="66" t="s">
        <v>14567</v>
      </c>
      <c r="V918" s="66" t="s">
        <v>216</v>
      </c>
      <c r="W918" s="66"/>
      <c r="X918" s="56"/>
      <c r="Y918" s="56"/>
      <c r="Z918" s="56"/>
      <c r="AA918" s="56"/>
      <c r="AB918" s="56"/>
      <c r="AC918" s="56"/>
      <c r="AD918" s="56"/>
    </row>
    <row r="919" ht="26.25" customHeight="1">
      <c r="A919" s="40">
        <v>918.0</v>
      </c>
      <c r="B919" s="86"/>
      <c r="C919" s="49" t="s">
        <v>13735</v>
      </c>
      <c r="D919" s="144">
        <v>8.1382629573E10</v>
      </c>
      <c r="E919" s="144">
        <v>8.1219112592E10</v>
      </c>
      <c r="F919" s="40" t="s">
        <v>1168</v>
      </c>
      <c r="G919" s="49" t="s">
        <v>158</v>
      </c>
      <c r="H919" s="49" t="s">
        <v>13738</v>
      </c>
      <c r="I919" s="49" t="s">
        <v>13739</v>
      </c>
      <c r="J919" s="119"/>
      <c r="K919" s="116" t="s">
        <v>13740</v>
      </c>
      <c r="L919" s="66" t="s">
        <v>145</v>
      </c>
      <c r="M919" s="49" t="s">
        <v>13741</v>
      </c>
      <c r="N919" s="86"/>
      <c r="O919" s="86"/>
      <c r="P919" s="86"/>
      <c r="Q919" s="93"/>
      <c r="R919" s="66" t="s">
        <v>13251</v>
      </c>
      <c r="S919" s="66" t="s">
        <v>15</v>
      </c>
      <c r="T919" s="66" t="s">
        <v>13</v>
      </c>
      <c r="U919" s="66" t="s">
        <v>15122</v>
      </c>
      <c r="V919" s="66" t="s">
        <v>145</v>
      </c>
      <c r="W919" s="66"/>
      <c r="X919" s="56"/>
      <c r="Y919" s="56"/>
      <c r="Z919" s="56"/>
      <c r="AA919" s="56"/>
      <c r="AB919" s="56"/>
      <c r="AC919" s="56"/>
      <c r="AD919" s="56"/>
    </row>
    <row r="920" ht="26.25" customHeight="1">
      <c r="A920" s="40">
        <v>919.0</v>
      </c>
      <c r="B920" s="86"/>
      <c r="C920" s="133" t="s">
        <v>13747</v>
      </c>
      <c r="D920" s="144">
        <v>8.3161210022E10</v>
      </c>
      <c r="E920" s="144">
        <v>8.383942697E10</v>
      </c>
      <c r="F920" s="40" t="s">
        <v>1168</v>
      </c>
      <c r="G920" s="49" t="s">
        <v>158</v>
      </c>
      <c r="H920" s="49" t="s">
        <v>13750</v>
      </c>
      <c r="I920" s="49" t="s">
        <v>126</v>
      </c>
      <c r="J920" s="119"/>
      <c r="K920" s="49" t="s">
        <v>13751</v>
      </c>
      <c r="L920" s="49" t="s">
        <v>593</v>
      </c>
      <c r="M920" s="49" t="s">
        <v>13752</v>
      </c>
      <c r="N920" s="86"/>
      <c r="O920" s="86"/>
      <c r="P920" s="86"/>
      <c r="Q920" s="93"/>
      <c r="R920" s="150"/>
      <c r="S920" s="150"/>
      <c r="T920" s="93"/>
      <c r="U920" s="56"/>
      <c r="V920" s="56"/>
      <c r="W920" s="56"/>
      <c r="X920" s="56"/>
      <c r="Y920" s="56"/>
      <c r="Z920" s="56"/>
      <c r="AA920" s="56"/>
      <c r="AB920" s="56"/>
      <c r="AC920" s="56"/>
      <c r="AD920" s="56"/>
    </row>
    <row r="921" ht="26.25" customHeight="1">
      <c r="A921" s="40">
        <v>920.0</v>
      </c>
      <c r="B921" s="86"/>
      <c r="C921" s="133" t="s">
        <v>13758</v>
      </c>
      <c r="D921" s="144">
        <v>8.5645900361E10</v>
      </c>
      <c r="E921" s="144">
        <v>8.5711355895E10</v>
      </c>
      <c r="F921" s="40" t="s">
        <v>1168</v>
      </c>
      <c r="G921" s="49" t="s">
        <v>610</v>
      </c>
      <c r="H921" s="49" t="s">
        <v>308</v>
      </c>
      <c r="I921" s="49" t="s">
        <v>308</v>
      </c>
      <c r="J921" s="119"/>
      <c r="K921" s="49" t="s">
        <v>13760</v>
      </c>
      <c r="L921" s="49" t="s">
        <v>593</v>
      </c>
      <c r="M921" s="49" t="s">
        <v>13761</v>
      </c>
      <c r="N921" s="86"/>
      <c r="O921" s="86"/>
      <c r="P921" s="86"/>
      <c r="Q921" s="93"/>
      <c r="R921" s="150"/>
      <c r="S921" s="150"/>
      <c r="T921" s="93"/>
      <c r="U921" s="56"/>
      <c r="V921" s="56"/>
      <c r="W921" s="56"/>
      <c r="X921" s="56"/>
      <c r="Y921" s="56"/>
      <c r="Z921" s="56"/>
      <c r="AA921" s="56"/>
      <c r="AB921" s="56"/>
      <c r="AC921" s="56"/>
      <c r="AD921" s="56"/>
    </row>
    <row r="922" ht="26.25" customHeight="1">
      <c r="A922" s="40">
        <v>921.0</v>
      </c>
      <c r="B922" s="86"/>
      <c r="C922" s="133" t="s">
        <v>13767</v>
      </c>
      <c r="D922" s="144">
        <v>8.9671678335E10</v>
      </c>
      <c r="E922" s="144">
        <v>8.960474605E10</v>
      </c>
      <c r="F922" s="40" t="s">
        <v>1168</v>
      </c>
      <c r="G922" s="49" t="s">
        <v>158</v>
      </c>
      <c r="H922" s="49" t="s">
        <v>13770</v>
      </c>
      <c r="I922" s="49" t="s">
        <v>216</v>
      </c>
      <c r="J922" s="119"/>
      <c r="K922" s="49" t="s">
        <v>13771</v>
      </c>
      <c r="L922" s="49" t="s">
        <v>13772</v>
      </c>
      <c r="M922" s="49" t="s">
        <v>13773</v>
      </c>
      <c r="N922" s="86"/>
      <c r="O922" s="86"/>
      <c r="P922" s="86"/>
      <c r="Q922" s="93"/>
      <c r="R922" s="150"/>
      <c r="S922" s="150"/>
      <c r="T922" s="93"/>
      <c r="U922" s="56"/>
      <c r="V922" s="56"/>
      <c r="W922" s="56"/>
      <c r="X922" s="56"/>
      <c r="Y922" s="56"/>
      <c r="Z922" s="56"/>
      <c r="AA922" s="56"/>
      <c r="AB922" s="56"/>
      <c r="AC922" s="56"/>
      <c r="AD922" s="56"/>
    </row>
    <row r="923" ht="26.25" customHeight="1">
      <c r="A923" s="40">
        <v>922.0</v>
      </c>
      <c r="B923" s="86"/>
      <c r="C923" s="133" t="s">
        <v>13779</v>
      </c>
      <c r="D923" s="144">
        <v>8.9676012302E10</v>
      </c>
      <c r="E923" s="53" t="e">
        <v>#ERROR!</v>
      </c>
      <c r="F923" s="40" t="s">
        <v>1168</v>
      </c>
      <c r="G923" s="49" t="s">
        <v>158</v>
      </c>
      <c r="H923" s="49" t="s">
        <v>13781</v>
      </c>
      <c r="I923" s="49" t="s">
        <v>1244</v>
      </c>
      <c r="J923" s="119"/>
      <c r="K923" s="49" t="s">
        <v>13782</v>
      </c>
      <c r="L923" s="49" t="s">
        <v>593</v>
      </c>
      <c r="M923" s="65" t="s">
        <v>13783</v>
      </c>
      <c r="N923" s="86"/>
      <c r="O923" s="86"/>
      <c r="P923" s="86"/>
      <c r="Q923" s="93"/>
      <c r="R923" s="150"/>
      <c r="S923" s="150"/>
      <c r="T923" s="93"/>
      <c r="U923" s="56"/>
      <c r="V923" s="56"/>
      <c r="W923" s="56"/>
      <c r="X923" s="56"/>
      <c r="Y923" s="56"/>
      <c r="Z923" s="56"/>
      <c r="AA923" s="56"/>
      <c r="AB923" s="56"/>
      <c r="AC923" s="56"/>
      <c r="AD923" s="56"/>
    </row>
    <row r="924" ht="26.25" customHeight="1">
      <c r="A924" s="40">
        <v>923.0</v>
      </c>
      <c r="B924" s="86"/>
      <c r="C924" s="133" t="s">
        <v>13790</v>
      </c>
      <c r="D924" s="144">
        <v>8.5288988401E10</v>
      </c>
      <c r="E924" s="144">
        <v>49972.0</v>
      </c>
      <c r="F924" s="40" t="s">
        <v>1168</v>
      </c>
      <c r="G924" s="49" t="s">
        <v>158</v>
      </c>
      <c r="H924" s="49" t="s">
        <v>13794</v>
      </c>
      <c r="I924" s="49" t="s">
        <v>308</v>
      </c>
      <c r="J924" s="119"/>
      <c r="K924" s="49" t="s">
        <v>13795</v>
      </c>
      <c r="L924" s="49" t="s">
        <v>593</v>
      </c>
      <c r="M924" s="49" t="s">
        <v>13796</v>
      </c>
      <c r="N924" s="86"/>
      <c r="O924" s="86"/>
      <c r="P924" s="86"/>
      <c r="Q924" s="93"/>
      <c r="R924" s="150"/>
      <c r="S924" s="150"/>
      <c r="T924" s="93"/>
      <c r="U924" s="56"/>
      <c r="V924" s="56"/>
      <c r="W924" s="56"/>
      <c r="X924" s="56"/>
      <c r="Y924" s="56"/>
      <c r="Z924" s="56"/>
      <c r="AA924" s="56"/>
      <c r="AB924" s="56"/>
      <c r="AC924" s="56"/>
      <c r="AD924" s="56"/>
    </row>
    <row r="925" ht="26.25" customHeight="1">
      <c r="A925" s="40">
        <v>924.0</v>
      </c>
      <c r="B925" s="86"/>
      <c r="C925" s="133" t="s">
        <v>13810</v>
      </c>
      <c r="D925" s="144">
        <v>8.3894277219E10</v>
      </c>
      <c r="E925" s="144">
        <v>8.5817821704E10</v>
      </c>
      <c r="F925" s="40" t="s">
        <v>1168</v>
      </c>
      <c r="G925" s="49" t="s">
        <v>158</v>
      </c>
      <c r="H925" s="49" t="s">
        <v>13812</v>
      </c>
      <c r="I925" s="49" t="s">
        <v>8998</v>
      </c>
      <c r="J925" s="119"/>
      <c r="K925" s="49" t="s">
        <v>13813</v>
      </c>
      <c r="L925" s="49" t="s">
        <v>159</v>
      </c>
      <c r="M925" s="49" t="s">
        <v>13814</v>
      </c>
      <c r="N925" s="86"/>
      <c r="O925" s="86"/>
      <c r="P925" s="86"/>
      <c r="Q925" s="93"/>
      <c r="R925" s="150"/>
      <c r="S925" s="150"/>
      <c r="T925" s="93"/>
      <c r="U925" s="56"/>
      <c r="V925" s="56"/>
      <c r="W925" s="56"/>
      <c r="X925" s="56"/>
      <c r="Y925" s="56"/>
      <c r="Z925" s="56"/>
      <c r="AA925" s="56"/>
      <c r="AB925" s="56"/>
      <c r="AC925" s="56"/>
      <c r="AD925" s="56"/>
    </row>
    <row r="926" ht="26.25" customHeight="1">
      <c r="A926" s="40">
        <v>925.0</v>
      </c>
      <c r="B926" s="86"/>
      <c r="C926" s="133" t="s">
        <v>13820</v>
      </c>
      <c r="D926" s="144">
        <v>8.96E11</v>
      </c>
      <c r="E926" s="144">
        <v>8.5732027494E10</v>
      </c>
      <c r="F926" s="40" t="s">
        <v>1168</v>
      </c>
      <c r="G926" s="49" t="s">
        <v>1487</v>
      </c>
      <c r="H926" s="49" t="s">
        <v>13822</v>
      </c>
      <c r="I926" s="49" t="s">
        <v>13823</v>
      </c>
      <c r="J926" s="119"/>
      <c r="K926" s="49" t="s">
        <v>13824</v>
      </c>
      <c r="L926" s="49" t="s">
        <v>593</v>
      </c>
      <c r="M926" s="49" t="s">
        <v>13825</v>
      </c>
      <c r="N926" s="86"/>
      <c r="O926" s="86"/>
      <c r="P926" s="86"/>
      <c r="Q926" s="93"/>
      <c r="R926" s="150"/>
      <c r="S926" s="150"/>
      <c r="T926" s="93"/>
      <c r="U926" s="56"/>
      <c r="V926" s="56"/>
      <c r="W926" s="56"/>
      <c r="X926" s="56"/>
      <c r="Y926" s="56"/>
      <c r="Z926" s="56"/>
      <c r="AA926" s="56"/>
      <c r="AB926" s="56"/>
      <c r="AC926" s="56"/>
      <c r="AD926" s="56"/>
    </row>
    <row r="927" ht="26.25" customHeight="1">
      <c r="A927" s="40">
        <v>926.0</v>
      </c>
      <c r="B927" s="49" t="s">
        <v>13866</v>
      </c>
      <c r="C927" s="133" t="s">
        <v>13867</v>
      </c>
      <c r="D927" s="144">
        <v>8.1259287633E10</v>
      </c>
      <c r="E927" s="129"/>
      <c r="F927" s="40" t="s">
        <v>1168</v>
      </c>
      <c r="G927" s="86"/>
      <c r="H927" s="86"/>
      <c r="I927" s="86"/>
      <c r="J927" s="129"/>
      <c r="K927" s="49" t="s">
        <v>13869</v>
      </c>
      <c r="L927" s="86"/>
      <c r="M927" s="86"/>
      <c r="N927" s="86"/>
      <c r="O927" s="86"/>
      <c r="P927" s="86"/>
      <c r="Q927" s="93"/>
      <c r="R927" s="150"/>
      <c r="S927" s="150"/>
      <c r="T927" s="93"/>
      <c r="U927" s="56"/>
      <c r="V927" s="56"/>
      <c r="W927" s="56"/>
      <c r="X927" s="56"/>
      <c r="Y927" s="56"/>
      <c r="Z927" s="56"/>
      <c r="AA927" s="56"/>
      <c r="AB927" s="56"/>
      <c r="AC927" s="56"/>
      <c r="AD927" s="56"/>
    </row>
    <row r="928" ht="26.25" customHeight="1">
      <c r="A928" s="40">
        <v>927.0</v>
      </c>
      <c r="B928" s="49" t="s">
        <v>13874</v>
      </c>
      <c r="C928" s="133" t="s">
        <v>13875</v>
      </c>
      <c r="D928" s="144">
        <v>8.7801940918E10</v>
      </c>
      <c r="E928" s="129"/>
      <c r="F928" s="40" t="s">
        <v>1168</v>
      </c>
      <c r="G928" s="86"/>
      <c r="H928" s="86"/>
      <c r="I928" s="86"/>
      <c r="J928" s="129"/>
      <c r="K928" s="49" t="s">
        <v>13878</v>
      </c>
      <c r="L928" s="86"/>
      <c r="M928" s="86"/>
      <c r="N928" s="86"/>
      <c r="O928" s="86"/>
      <c r="P928" s="86"/>
      <c r="Q928" s="93"/>
      <c r="R928" s="150"/>
      <c r="S928" s="150"/>
      <c r="T928" s="93"/>
      <c r="U928" s="56"/>
      <c r="V928" s="56"/>
      <c r="W928" s="56"/>
      <c r="X928" s="56"/>
      <c r="Y928" s="56"/>
      <c r="Z928" s="56"/>
      <c r="AA928" s="56"/>
      <c r="AB928" s="56"/>
      <c r="AC928" s="56"/>
      <c r="AD928" s="56"/>
    </row>
    <row r="929" ht="26.25" customHeight="1">
      <c r="A929" s="40">
        <v>928.0</v>
      </c>
      <c r="B929" s="49" t="s">
        <v>13887</v>
      </c>
      <c r="C929" s="133" t="s">
        <v>13888</v>
      </c>
      <c r="D929" s="144">
        <v>8.9532E11</v>
      </c>
      <c r="E929" s="129"/>
      <c r="F929" s="40" t="s">
        <v>1168</v>
      </c>
      <c r="G929" s="86"/>
      <c r="H929" s="86"/>
      <c r="I929" s="86"/>
      <c r="J929" s="129"/>
      <c r="K929" s="49" t="s">
        <v>13892</v>
      </c>
      <c r="L929" s="86"/>
      <c r="M929" s="86"/>
      <c r="N929" s="86"/>
      <c r="O929" s="86"/>
      <c r="P929" s="86"/>
      <c r="Q929" s="93"/>
      <c r="R929" s="150"/>
      <c r="S929" s="150"/>
      <c r="T929" s="93"/>
      <c r="U929" s="56"/>
      <c r="V929" s="56"/>
      <c r="W929" s="56"/>
      <c r="X929" s="56"/>
      <c r="Y929" s="56"/>
      <c r="Z929" s="56"/>
      <c r="AA929" s="56"/>
      <c r="AB929" s="56"/>
      <c r="AC929" s="56"/>
      <c r="AD929" s="56"/>
    </row>
    <row r="930" ht="26.25" customHeight="1">
      <c r="A930" s="40">
        <v>929.0</v>
      </c>
      <c r="B930" s="49" t="s">
        <v>13898</v>
      </c>
      <c r="C930" s="133" t="s">
        <v>13899</v>
      </c>
      <c r="D930" s="144">
        <v>8.7772850013E10</v>
      </c>
      <c r="E930" s="129"/>
      <c r="F930" s="40" t="s">
        <v>1168</v>
      </c>
      <c r="G930" s="86"/>
      <c r="H930" s="86"/>
      <c r="I930" s="86"/>
      <c r="J930" s="129"/>
      <c r="K930" s="49" t="s">
        <v>13902</v>
      </c>
      <c r="L930" s="86"/>
      <c r="M930" s="86"/>
      <c r="N930" s="86"/>
      <c r="O930" s="86"/>
      <c r="P930" s="86"/>
      <c r="Q930" s="93"/>
      <c r="R930" s="150"/>
      <c r="S930" s="150"/>
      <c r="T930" s="93"/>
      <c r="U930" s="56"/>
      <c r="V930" s="56"/>
      <c r="W930" s="56"/>
      <c r="X930" s="56"/>
      <c r="Y930" s="56"/>
      <c r="Z930" s="56"/>
      <c r="AA930" s="56"/>
      <c r="AB930" s="56"/>
      <c r="AC930" s="56"/>
      <c r="AD930" s="56"/>
    </row>
    <row r="931" ht="26.25" customHeight="1">
      <c r="A931" s="40">
        <v>930.0</v>
      </c>
      <c r="B931" s="49" t="s">
        <v>13903</v>
      </c>
      <c r="C931" s="133" t="s">
        <v>13904</v>
      </c>
      <c r="D931" s="144">
        <v>8.7884116013E10</v>
      </c>
      <c r="E931" s="129"/>
      <c r="F931" s="40" t="s">
        <v>1168</v>
      </c>
      <c r="G931" s="86"/>
      <c r="H931" s="86"/>
      <c r="I931" s="86"/>
      <c r="J931" s="129"/>
      <c r="K931" s="49" t="s">
        <v>13907</v>
      </c>
      <c r="L931" s="86"/>
      <c r="M931" s="86"/>
      <c r="N931" s="86"/>
      <c r="O931" s="86"/>
      <c r="P931" s="86"/>
      <c r="Q931" s="93"/>
      <c r="R931" s="150"/>
      <c r="S931" s="150"/>
      <c r="T931" s="93"/>
      <c r="U931" s="56"/>
      <c r="V931" s="56"/>
      <c r="W931" s="56"/>
      <c r="X931" s="56"/>
      <c r="Y931" s="56"/>
      <c r="Z931" s="56"/>
      <c r="AA931" s="56"/>
      <c r="AB931" s="56"/>
      <c r="AC931" s="56"/>
      <c r="AD931" s="56"/>
    </row>
    <row r="932" ht="26.25" customHeight="1">
      <c r="A932" s="40">
        <v>931.0</v>
      </c>
      <c r="B932" s="49" t="s">
        <v>13908</v>
      </c>
      <c r="C932" s="49" t="s">
        <v>13909</v>
      </c>
      <c r="D932" s="144">
        <v>8.1231167677E10</v>
      </c>
      <c r="E932" s="129"/>
      <c r="F932" s="40" t="s">
        <v>1168</v>
      </c>
      <c r="G932" s="129"/>
      <c r="H932" s="129"/>
      <c r="I932" s="86"/>
      <c r="J932" s="86"/>
      <c r="K932" s="116" t="s">
        <v>13912</v>
      </c>
      <c r="L932" s="86"/>
      <c r="M932" s="86"/>
      <c r="N932" s="86"/>
      <c r="O932" s="86"/>
      <c r="P932" s="86"/>
      <c r="Q932" s="66" t="s">
        <v>114</v>
      </c>
      <c r="R932" s="66" t="s">
        <v>13646</v>
      </c>
      <c r="S932" s="93"/>
      <c r="T932" s="93"/>
      <c r="U932" s="93"/>
      <c r="V932" s="93"/>
      <c r="W932" s="93"/>
      <c r="X932" s="93"/>
      <c r="Y932" s="56"/>
      <c r="Z932" s="56"/>
      <c r="AA932" s="56"/>
      <c r="AB932" s="56"/>
      <c r="AC932" s="56"/>
      <c r="AD932" s="56"/>
    </row>
    <row r="933" ht="26.25" customHeight="1">
      <c r="A933" s="40">
        <v>932.0</v>
      </c>
      <c r="B933" s="49" t="s">
        <v>13913</v>
      </c>
      <c r="C933" s="49" t="s">
        <v>13914</v>
      </c>
      <c r="D933" s="144">
        <v>8.2229536748E10</v>
      </c>
      <c r="E933" s="129"/>
      <c r="F933" s="40" t="s">
        <v>1168</v>
      </c>
      <c r="G933" s="129"/>
      <c r="H933" s="129"/>
      <c r="I933" s="86"/>
      <c r="J933" s="86"/>
      <c r="K933" s="116" t="s">
        <v>13917</v>
      </c>
      <c r="L933" s="86"/>
      <c r="M933" s="86"/>
      <c r="N933" s="86"/>
      <c r="O933" s="86"/>
      <c r="P933" s="86"/>
      <c r="Q933" s="66" t="s">
        <v>593</v>
      </c>
      <c r="R933" s="66" t="s">
        <v>12470</v>
      </c>
      <c r="S933" s="93"/>
      <c r="T933" s="93"/>
      <c r="U933" s="93"/>
      <c r="V933" s="93"/>
      <c r="W933" s="93"/>
      <c r="X933" s="93"/>
      <c r="Y933" s="56"/>
      <c r="Z933" s="56"/>
      <c r="AA933" s="56"/>
      <c r="AB933" s="56"/>
      <c r="AC933" s="56"/>
      <c r="AD933" s="56"/>
    </row>
    <row r="934" ht="26.25" customHeight="1">
      <c r="A934" s="40">
        <v>933.0</v>
      </c>
      <c r="B934" s="49" t="s">
        <v>13918</v>
      </c>
      <c r="C934" s="49" t="s">
        <v>13919</v>
      </c>
      <c r="D934" s="144">
        <v>8.1323134753E10</v>
      </c>
      <c r="E934" s="129"/>
      <c r="F934" s="40" t="s">
        <v>1168</v>
      </c>
      <c r="G934" s="129"/>
      <c r="H934" s="129"/>
      <c r="I934" s="86"/>
      <c r="J934" s="86"/>
      <c r="K934" s="116" t="s">
        <v>13921</v>
      </c>
      <c r="L934" s="86"/>
      <c r="M934" s="86"/>
      <c r="N934" s="86"/>
      <c r="O934" s="86"/>
      <c r="P934" s="86"/>
      <c r="Q934" s="66" t="s">
        <v>593</v>
      </c>
      <c r="R934" s="66" t="s">
        <v>1244</v>
      </c>
      <c r="S934" s="93"/>
      <c r="T934" s="93"/>
      <c r="U934" s="93"/>
      <c r="V934" s="93"/>
      <c r="W934" s="93"/>
      <c r="X934" s="93"/>
      <c r="Y934" s="56"/>
      <c r="Z934" s="56"/>
      <c r="AA934" s="56"/>
      <c r="AB934" s="56"/>
      <c r="AC934" s="56"/>
      <c r="AD934" s="56"/>
    </row>
    <row r="935" ht="26.25" customHeight="1">
      <c r="A935" s="40">
        <v>934.0</v>
      </c>
      <c r="B935" s="49" t="s">
        <v>13932</v>
      </c>
      <c r="C935" s="49" t="s">
        <v>13933</v>
      </c>
      <c r="D935" s="144">
        <v>8.5334872997E10</v>
      </c>
      <c r="E935" s="129"/>
      <c r="F935" s="40" t="s">
        <v>1168</v>
      </c>
      <c r="G935" s="129"/>
      <c r="H935" s="129"/>
      <c r="I935" s="86"/>
      <c r="J935" s="86"/>
      <c r="K935" s="116" t="s">
        <v>13935</v>
      </c>
      <c r="L935" s="86"/>
      <c r="M935" s="86"/>
      <c r="N935" s="86"/>
      <c r="O935" s="86"/>
      <c r="P935" s="86"/>
      <c r="Q935" s="66" t="s">
        <v>593</v>
      </c>
      <c r="R935" s="66" t="s">
        <v>13678</v>
      </c>
      <c r="S935" s="93"/>
      <c r="T935" s="93"/>
      <c r="U935" s="93"/>
      <c r="V935" s="93"/>
      <c r="W935" s="93"/>
      <c r="X935" s="93"/>
      <c r="Y935" s="56"/>
      <c r="Z935" s="56"/>
      <c r="AA935" s="56"/>
      <c r="AB935" s="56"/>
      <c r="AC935" s="56"/>
      <c r="AD935" s="56"/>
    </row>
    <row r="936" ht="26.25" customHeight="1">
      <c r="A936" s="40">
        <v>935.0</v>
      </c>
      <c r="B936" s="49" t="s">
        <v>13936</v>
      </c>
      <c r="C936" s="49" t="s">
        <v>13937</v>
      </c>
      <c r="D936" s="144">
        <v>8.9517842202E10</v>
      </c>
      <c r="E936" s="129"/>
      <c r="F936" s="40" t="s">
        <v>1168</v>
      </c>
      <c r="G936" s="129"/>
      <c r="H936" s="129"/>
      <c r="I936" s="86"/>
      <c r="J936" s="151"/>
      <c r="K936" s="116" t="s">
        <v>13940</v>
      </c>
      <c r="L936" s="86"/>
      <c r="M936" s="86"/>
      <c r="N936" s="86"/>
      <c r="O936" s="86"/>
      <c r="P936" s="86"/>
      <c r="Q936" s="66" t="s">
        <v>593</v>
      </c>
      <c r="R936" s="66" t="s">
        <v>13702</v>
      </c>
      <c r="S936" s="93"/>
      <c r="T936" s="93"/>
      <c r="U936" s="93"/>
      <c r="V936" s="93"/>
      <c r="W936" s="93"/>
      <c r="X936" s="93"/>
      <c r="Y936" s="56"/>
      <c r="Z936" s="56"/>
      <c r="AA936" s="56"/>
      <c r="AB936" s="56"/>
      <c r="AC936" s="56"/>
      <c r="AD936" s="56"/>
    </row>
    <row r="937" ht="26.25" customHeight="1">
      <c r="A937" s="40">
        <v>936.0</v>
      </c>
      <c r="B937" s="49" t="s">
        <v>13946</v>
      </c>
      <c r="C937" s="49" t="s">
        <v>13947</v>
      </c>
      <c r="D937" s="144">
        <v>8.7802577394E10</v>
      </c>
      <c r="E937" s="129"/>
      <c r="F937" s="40" t="s">
        <v>1168</v>
      </c>
      <c r="G937" s="129"/>
      <c r="H937" s="129"/>
      <c r="I937" s="86"/>
      <c r="J937" s="86"/>
      <c r="K937" s="116" t="s">
        <v>13949</v>
      </c>
      <c r="L937" s="86"/>
      <c r="M937" s="86"/>
      <c r="N937" s="86"/>
      <c r="O937" s="86"/>
      <c r="P937" s="86"/>
      <c r="Q937" s="66" t="s">
        <v>593</v>
      </c>
      <c r="R937" s="66" t="s">
        <v>13715</v>
      </c>
      <c r="S937" s="93"/>
      <c r="T937" s="93"/>
      <c r="U937" s="93"/>
      <c r="V937" s="93"/>
      <c r="W937" s="93"/>
      <c r="X937" s="93"/>
      <c r="Y937" s="56"/>
      <c r="Z937" s="56"/>
      <c r="AA937" s="56"/>
      <c r="AB937" s="56"/>
      <c r="AC937" s="56"/>
      <c r="AD937" s="56"/>
    </row>
    <row r="938" ht="26.25" customHeight="1">
      <c r="A938" s="40">
        <v>937.0</v>
      </c>
      <c r="B938" s="49" t="s">
        <v>13950</v>
      </c>
      <c r="C938" s="49" t="s">
        <v>13951</v>
      </c>
      <c r="D938" s="144">
        <v>8.1913226582E10</v>
      </c>
      <c r="E938" s="129"/>
      <c r="F938" s="40" t="s">
        <v>1168</v>
      </c>
      <c r="G938" s="129"/>
      <c r="H938" s="129"/>
      <c r="I938" s="86"/>
      <c r="J938" s="86"/>
      <c r="K938" s="116" t="s">
        <v>9526</v>
      </c>
      <c r="L938" s="86"/>
      <c r="M938" s="86"/>
      <c r="N938" s="86"/>
      <c r="O938" s="86"/>
      <c r="P938" s="86"/>
      <c r="Q938" s="66" t="s">
        <v>593</v>
      </c>
      <c r="R938" s="66" t="s">
        <v>13741</v>
      </c>
      <c r="S938" s="93"/>
      <c r="T938" s="93"/>
      <c r="U938" s="93"/>
      <c r="V938" s="93"/>
      <c r="W938" s="93"/>
      <c r="X938" s="93"/>
      <c r="Y938" s="56"/>
      <c r="Z938" s="56"/>
      <c r="AA938" s="56"/>
      <c r="AB938" s="56"/>
      <c r="AC938" s="56"/>
      <c r="AD938" s="56"/>
    </row>
    <row r="939" ht="26.25" customHeight="1">
      <c r="A939" s="40">
        <v>938.0</v>
      </c>
      <c r="B939" s="49" t="s">
        <v>13974</v>
      </c>
      <c r="C939" s="49" t="s">
        <v>13975</v>
      </c>
      <c r="D939" s="144">
        <v>8.952858557E10</v>
      </c>
      <c r="E939" s="129"/>
      <c r="F939" s="40" t="s">
        <v>1168</v>
      </c>
      <c r="G939" s="129"/>
      <c r="H939" s="129"/>
      <c r="I939" s="86"/>
      <c r="J939" s="86"/>
      <c r="K939" s="116" t="s">
        <v>15123</v>
      </c>
      <c r="L939" s="86"/>
      <c r="M939" s="86"/>
      <c r="N939" s="86"/>
      <c r="O939" s="86"/>
      <c r="P939" s="86"/>
      <c r="Q939" s="66" t="s">
        <v>593</v>
      </c>
      <c r="R939" s="66" t="s">
        <v>13752</v>
      </c>
      <c r="S939" s="93"/>
      <c r="T939" s="93"/>
      <c r="U939" s="93"/>
      <c r="V939" s="93"/>
      <c r="W939" s="93"/>
      <c r="X939" s="93"/>
      <c r="Y939" s="56"/>
      <c r="Z939" s="56"/>
      <c r="AA939" s="56"/>
      <c r="AB939" s="56"/>
      <c r="AC939" s="56"/>
      <c r="AD939" s="56"/>
    </row>
    <row r="940" ht="26.25" customHeight="1">
      <c r="A940" s="40">
        <v>939.0</v>
      </c>
      <c r="B940" s="49" t="s">
        <v>13979</v>
      </c>
      <c r="C940" s="49" t="s">
        <v>13980</v>
      </c>
      <c r="D940" s="144">
        <v>8.9516498398E10</v>
      </c>
      <c r="E940" s="129"/>
      <c r="F940" s="40" t="s">
        <v>1168</v>
      </c>
      <c r="G940" s="129"/>
      <c r="H940" s="129"/>
      <c r="I940" s="86"/>
      <c r="J940" s="86"/>
      <c r="K940" s="116" t="s">
        <v>13983</v>
      </c>
      <c r="L940" s="86"/>
      <c r="M940" s="86"/>
      <c r="N940" s="86"/>
      <c r="O940" s="86"/>
      <c r="P940" s="86"/>
      <c r="Q940" s="66" t="s">
        <v>593</v>
      </c>
      <c r="R940" s="66" t="s">
        <v>13761</v>
      </c>
      <c r="S940" s="93"/>
      <c r="T940" s="93"/>
      <c r="U940" s="93"/>
      <c r="V940" s="93"/>
      <c r="W940" s="93"/>
      <c r="X940" s="93"/>
      <c r="Y940" s="56"/>
      <c r="Z940" s="56"/>
      <c r="AA940" s="56"/>
      <c r="AB940" s="56"/>
      <c r="AC940" s="56"/>
      <c r="AD940" s="56"/>
    </row>
    <row r="941" ht="26.25" customHeight="1">
      <c r="A941" s="40">
        <v>940.0</v>
      </c>
      <c r="B941" s="49" t="s">
        <v>13990</v>
      </c>
      <c r="C941" s="49" t="s">
        <v>13991</v>
      </c>
      <c r="D941" s="144">
        <v>8.9650968056E10</v>
      </c>
      <c r="E941" s="129"/>
      <c r="F941" s="40" t="s">
        <v>1168</v>
      </c>
      <c r="G941" s="129"/>
      <c r="H941" s="129"/>
      <c r="I941" s="86"/>
      <c r="J941" s="86"/>
      <c r="K941" s="116" t="s">
        <v>15124</v>
      </c>
      <c r="L941" s="86"/>
      <c r="M941" s="86"/>
      <c r="N941" s="86"/>
      <c r="O941" s="86"/>
      <c r="P941" s="86"/>
      <c r="Q941" s="66" t="s">
        <v>13772</v>
      </c>
      <c r="R941" s="66" t="s">
        <v>13773</v>
      </c>
      <c r="S941" s="93"/>
      <c r="T941" s="93"/>
      <c r="U941" s="93"/>
      <c r="V941" s="93"/>
      <c r="W941" s="93"/>
      <c r="X941" s="93"/>
      <c r="Y941" s="56"/>
      <c r="Z941" s="56"/>
      <c r="AA941" s="56"/>
      <c r="AB941" s="56"/>
      <c r="AC941" s="56"/>
      <c r="AD941" s="56"/>
    </row>
    <row r="942" ht="26.25" customHeight="1">
      <c r="A942" s="40">
        <v>941.0</v>
      </c>
      <c r="B942" s="49" t="s">
        <v>14000</v>
      </c>
      <c r="C942" s="49" t="s">
        <v>14001</v>
      </c>
      <c r="D942" s="144">
        <v>8.5232572838E10</v>
      </c>
      <c r="E942" s="129"/>
      <c r="F942" s="40" t="s">
        <v>1168</v>
      </c>
      <c r="G942" s="129"/>
      <c r="H942" s="129"/>
      <c r="I942" s="86"/>
      <c r="J942" s="86"/>
      <c r="K942" s="116" t="s">
        <v>14005</v>
      </c>
      <c r="L942" s="86"/>
      <c r="M942" s="86"/>
      <c r="N942" s="86"/>
      <c r="O942" s="86"/>
      <c r="P942" s="86"/>
      <c r="Q942" s="66" t="s">
        <v>593</v>
      </c>
      <c r="R942" s="82" t="s">
        <v>13783</v>
      </c>
      <c r="S942" s="93"/>
      <c r="T942" s="93"/>
      <c r="U942" s="93"/>
      <c r="V942" s="93"/>
      <c r="W942" s="93"/>
      <c r="X942" s="93"/>
      <c r="Y942" s="56"/>
      <c r="Z942" s="56"/>
      <c r="AA942" s="56"/>
      <c r="AB942" s="56"/>
      <c r="AC942" s="56"/>
      <c r="AD942" s="56"/>
    </row>
    <row r="943" ht="26.25" customHeight="1">
      <c r="A943" s="40">
        <v>942.0</v>
      </c>
      <c r="B943" s="49" t="s">
        <v>14006</v>
      </c>
      <c r="C943" s="49" t="s">
        <v>14007</v>
      </c>
      <c r="D943" s="144">
        <v>8.2314951798E10</v>
      </c>
      <c r="E943" s="129"/>
      <c r="F943" s="40" t="s">
        <v>1168</v>
      </c>
      <c r="G943" s="129"/>
      <c r="H943" s="129"/>
      <c r="I943" s="86"/>
      <c r="J943" s="86"/>
      <c r="K943" s="116" t="s">
        <v>179</v>
      </c>
      <c r="L943" s="86"/>
      <c r="M943" s="86"/>
      <c r="N943" s="86"/>
      <c r="O943" s="86"/>
      <c r="P943" s="86"/>
      <c r="Q943" s="66" t="s">
        <v>593</v>
      </c>
      <c r="R943" s="66" t="s">
        <v>13796</v>
      </c>
      <c r="S943" s="93"/>
      <c r="T943" s="93"/>
      <c r="U943" s="93"/>
      <c r="V943" s="93"/>
      <c r="W943" s="93"/>
      <c r="X943" s="93"/>
      <c r="Y943" s="56"/>
      <c r="Z943" s="56"/>
      <c r="AA943" s="56"/>
      <c r="AB943" s="56"/>
      <c r="AC943" s="56"/>
      <c r="AD943" s="56"/>
    </row>
    <row r="944" ht="26.25" customHeight="1">
      <c r="A944" s="40">
        <v>943.0</v>
      </c>
      <c r="B944" s="49" t="s">
        <v>14042</v>
      </c>
      <c r="C944" s="49" t="s">
        <v>14043</v>
      </c>
      <c r="D944" s="144">
        <v>8.1413277137E10</v>
      </c>
      <c r="E944" s="129"/>
      <c r="F944" s="40" t="s">
        <v>1168</v>
      </c>
      <c r="G944" s="129"/>
      <c r="H944" s="129"/>
      <c r="I944" s="86"/>
      <c r="J944" s="86"/>
      <c r="K944" s="116" t="s">
        <v>14047</v>
      </c>
      <c r="L944" s="86"/>
      <c r="M944" s="86"/>
      <c r="N944" s="86"/>
      <c r="O944" s="86"/>
      <c r="P944" s="86"/>
      <c r="Q944" s="66" t="s">
        <v>159</v>
      </c>
      <c r="R944" s="66" t="s">
        <v>14858</v>
      </c>
      <c r="S944" s="93"/>
      <c r="T944" s="93"/>
      <c r="U944" s="93"/>
      <c r="V944" s="93"/>
      <c r="W944" s="93"/>
      <c r="X944" s="93"/>
      <c r="Y944" s="56"/>
      <c r="Z944" s="56"/>
      <c r="AA944" s="56"/>
      <c r="AB944" s="56"/>
      <c r="AC944" s="56"/>
      <c r="AD944" s="56"/>
    </row>
    <row r="945" ht="26.25" customHeight="1">
      <c r="A945" s="40">
        <v>944.0</v>
      </c>
      <c r="B945" s="49" t="s">
        <v>14052</v>
      </c>
      <c r="C945" s="49" t="s">
        <v>14053</v>
      </c>
      <c r="D945" s="144">
        <v>8.562205966E9</v>
      </c>
      <c r="E945" s="129"/>
      <c r="F945" s="40" t="s">
        <v>1168</v>
      </c>
      <c r="G945" s="129"/>
      <c r="H945" s="129"/>
      <c r="I945" s="86"/>
      <c r="J945" s="86"/>
      <c r="K945" s="116" t="s">
        <v>9935</v>
      </c>
      <c r="L945" s="86"/>
      <c r="M945" s="86"/>
      <c r="N945" s="86"/>
      <c r="O945" s="86"/>
      <c r="P945" s="86"/>
      <c r="Q945" s="66" t="s">
        <v>159</v>
      </c>
      <c r="R945" s="66" t="s">
        <v>13814</v>
      </c>
      <c r="S945" s="93"/>
      <c r="T945" s="93"/>
      <c r="U945" s="93"/>
      <c r="V945" s="93"/>
      <c r="W945" s="93"/>
      <c r="X945" s="93"/>
      <c r="Y945" s="56"/>
      <c r="Z945" s="56"/>
      <c r="AA945" s="56"/>
      <c r="AB945" s="56"/>
      <c r="AC945" s="56"/>
      <c r="AD945" s="56"/>
    </row>
    <row r="946" ht="26.25" customHeight="1">
      <c r="A946" s="40">
        <v>945.0</v>
      </c>
      <c r="B946" s="49" t="s">
        <v>14065</v>
      </c>
      <c r="C946" s="49" t="s">
        <v>14066</v>
      </c>
      <c r="D946" s="144">
        <v>8.95366E11</v>
      </c>
      <c r="E946" s="129"/>
      <c r="F946" s="40" t="s">
        <v>1168</v>
      </c>
      <c r="G946" s="129"/>
      <c r="H946" s="129"/>
      <c r="I946" s="86"/>
      <c r="J946" s="151"/>
      <c r="K946" s="116" t="s">
        <v>14068</v>
      </c>
      <c r="L946" s="86"/>
      <c r="M946" s="86"/>
      <c r="N946" s="86"/>
      <c r="O946" s="86"/>
      <c r="P946" s="86"/>
      <c r="Q946" s="66" t="s">
        <v>593</v>
      </c>
      <c r="R946" s="66" t="s">
        <v>13825</v>
      </c>
      <c r="S946" s="93"/>
      <c r="T946" s="93"/>
      <c r="U946" s="93"/>
      <c r="V946" s="93"/>
      <c r="W946" s="93"/>
      <c r="X946" s="93"/>
      <c r="Y946" s="56"/>
      <c r="Z946" s="56"/>
      <c r="AA946" s="56"/>
      <c r="AB946" s="56"/>
      <c r="AC946" s="56"/>
      <c r="AD946" s="56"/>
    </row>
    <row r="947" ht="26.25" customHeight="1">
      <c r="A947" s="40">
        <v>946.0</v>
      </c>
      <c r="B947" s="49" t="s">
        <v>14074</v>
      </c>
      <c r="C947" s="49" t="s">
        <v>14075</v>
      </c>
      <c r="D947" s="144">
        <v>8.1384166209E10</v>
      </c>
      <c r="E947" s="129"/>
      <c r="F947" s="40" t="s">
        <v>1168</v>
      </c>
      <c r="G947" s="86"/>
      <c r="H947" s="129"/>
      <c r="I947" s="86"/>
      <c r="J947" s="86"/>
      <c r="K947" s="49" t="s">
        <v>15125</v>
      </c>
      <c r="L947" s="86"/>
      <c r="M947" s="86"/>
      <c r="N947" s="86"/>
      <c r="O947" s="86"/>
      <c r="P947" s="86"/>
      <c r="Q947" s="56"/>
      <c r="R947" s="56"/>
      <c r="S947" s="56"/>
      <c r="T947" s="56"/>
      <c r="U947" s="56"/>
      <c r="V947" s="56"/>
      <c r="W947" s="56"/>
      <c r="X947" s="56"/>
      <c r="Y947" s="56"/>
      <c r="Z947" s="56"/>
      <c r="AA947" s="56"/>
      <c r="AB947" s="56"/>
      <c r="AC947" s="56"/>
      <c r="AD947" s="56"/>
    </row>
    <row r="948" ht="26.25" customHeight="1">
      <c r="A948" s="40">
        <v>947.0</v>
      </c>
      <c r="B948" s="49" t="s">
        <v>14098</v>
      </c>
      <c r="C948" s="49" t="s">
        <v>14099</v>
      </c>
      <c r="D948" s="144">
        <v>8.1315532024E10</v>
      </c>
      <c r="E948" s="129"/>
      <c r="F948" s="40" t="s">
        <v>1168</v>
      </c>
      <c r="G948" s="86"/>
      <c r="H948" s="129"/>
      <c r="I948" s="86"/>
      <c r="J948" s="86"/>
      <c r="K948" s="49" t="s">
        <v>14102</v>
      </c>
      <c r="L948" s="86"/>
      <c r="M948" s="86"/>
      <c r="N948" s="86"/>
      <c r="O948" s="86"/>
      <c r="P948" s="86"/>
      <c r="Q948" s="56"/>
      <c r="R948" s="56"/>
      <c r="S948" s="56"/>
      <c r="T948" s="56"/>
      <c r="U948" s="56"/>
      <c r="V948" s="56"/>
      <c r="W948" s="56"/>
      <c r="X948" s="56"/>
      <c r="Y948" s="56"/>
      <c r="Z948" s="56"/>
      <c r="AA948" s="56"/>
      <c r="AB948" s="56"/>
      <c r="AC948" s="56"/>
      <c r="AD948" s="56"/>
    </row>
    <row r="949" ht="26.25" customHeight="1">
      <c r="A949" s="40">
        <v>948.0</v>
      </c>
      <c r="B949" s="49" t="s">
        <v>14117</v>
      </c>
      <c r="C949" s="49" t="s">
        <v>14118</v>
      </c>
      <c r="D949" s="144">
        <v>8.2124348566E10</v>
      </c>
      <c r="E949" s="129"/>
      <c r="F949" s="40" t="s">
        <v>1168</v>
      </c>
      <c r="G949" s="86"/>
      <c r="H949" s="129"/>
      <c r="I949" s="86"/>
      <c r="J949" s="86"/>
      <c r="K949" s="49" t="s">
        <v>1325</v>
      </c>
      <c r="L949" s="86"/>
      <c r="M949" s="86"/>
      <c r="N949" s="86"/>
      <c r="O949" s="86"/>
      <c r="P949" s="86"/>
      <c r="Q949" s="56"/>
      <c r="R949" s="56"/>
      <c r="S949" s="56"/>
      <c r="T949" s="56"/>
      <c r="U949" s="56"/>
      <c r="V949" s="56"/>
      <c r="W949" s="56"/>
      <c r="X949" s="56"/>
      <c r="Y949" s="56"/>
      <c r="Z949" s="56"/>
      <c r="AA949" s="56"/>
      <c r="AB949" s="56"/>
      <c r="AC949" s="56"/>
      <c r="AD949" s="56"/>
    </row>
    <row r="950" ht="26.25" customHeight="1">
      <c r="A950" s="40">
        <v>949.0</v>
      </c>
      <c r="B950" s="49" t="s">
        <v>14163</v>
      </c>
      <c r="C950" s="49" t="s">
        <v>14164</v>
      </c>
      <c r="D950" s="144">
        <v>8.1264736496E10</v>
      </c>
      <c r="E950" s="129"/>
      <c r="F950" s="40" t="s">
        <v>1168</v>
      </c>
      <c r="G950" s="86"/>
      <c r="H950" s="129"/>
      <c r="I950" s="86"/>
      <c r="J950" s="86"/>
      <c r="K950" s="49" t="s">
        <v>14167</v>
      </c>
      <c r="L950" s="86"/>
      <c r="M950" s="86"/>
      <c r="N950" s="86"/>
      <c r="O950" s="86"/>
      <c r="P950" s="86"/>
      <c r="Q950" s="56"/>
      <c r="R950" s="56"/>
      <c r="S950" s="56"/>
      <c r="T950" s="56"/>
      <c r="U950" s="56"/>
      <c r="V950" s="56"/>
      <c r="W950" s="56"/>
      <c r="X950" s="56"/>
      <c r="Y950" s="56"/>
      <c r="Z950" s="56"/>
      <c r="AA950" s="56"/>
      <c r="AB950" s="56"/>
      <c r="AC950" s="56"/>
      <c r="AD950" s="56"/>
    </row>
    <row r="951" ht="26.25" customHeight="1">
      <c r="A951" s="40">
        <v>950.0</v>
      </c>
      <c r="B951" s="86"/>
      <c r="C951" s="49" t="s">
        <v>14168</v>
      </c>
      <c r="D951" s="144">
        <v>8.1549142312E10</v>
      </c>
      <c r="E951" s="152"/>
      <c r="F951" s="49" t="s">
        <v>588</v>
      </c>
      <c r="G951" s="116" t="s">
        <v>158</v>
      </c>
      <c r="H951" s="93"/>
      <c r="I951" s="86"/>
      <c r="J951" s="49" t="s">
        <v>308</v>
      </c>
      <c r="K951" s="49" t="s">
        <v>15126</v>
      </c>
      <c r="L951" s="93"/>
      <c r="M951" s="49" t="s">
        <v>593</v>
      </c>
      <c r="N951" s="65"/>
      <c r="O951" s="65"/>
      <c r="P951" s="65"/>
      <c r="Q951" s="56"/>
      <c r="R951" s="56"/>
      <c r="S951" s="56"/>
      <c r="T951" s="56"/>
      <c r="U951" s="56"/>
      <c r="V951" s="56"/>
      <c r="W951" s="56"/>
      <c r="X951" s="56"/>
      <c r="Y951" s="56"/>
      <c r="Z951" s="56"/>
      <c r="AA951" s="56"/>
      <c r="AB951" s="56"/>
      <c r="AC951" s="56"/>
      <c r="AD951" s="56"/>
    </row>
    <row r="952" ht="26.25" customHeight="1">
      <c r="A952" s="40">
        <v>951.0</v>
      </c>
      <c r="B952" s="86"/>
      <c r="C952" s="49" t="s">
        <v>14180</v>
      </c>
      <c r="D952" s="144">
        <v>8.987899871E9</v>
      </c>
      <c r="E952" s="152"/>
      <c r="F952" s="49" t="s">
        <v>588</v>
      </c>
      <c r="G952" s="116" t="s">
        <v>158</v>
      </c>
      <c r="H952" s="93"/>
      <c r="I952" s="86"/>
      <c r="J952" s="49" t="s">
        <v>308</v>
      </c>
      <c r="K952" s="49" t="s">
        <v>14194</v>
      </c>
      <c r="L952" s="93"/>
      <c r="M952" s="49" t="s">
        <v>593</v>
      </c>
      <c r="N952" s="65"/>
      <c r="O952" s="65"/>
      <c r="P952" s="65"/>
      <c r="Q952" s="56"/>
      <c r="R952" s="56"/>
      <c r="S952" s="56"/>
      <c r="T952" s="56"/>
      <c r="U952" s="56"/>
      <c r="V952" s="56"/>
      <c r="W952" s="56"/>
      <c r="X952" s="56"/>
      <c r="Y952" s="56"/>
      <c r="Z952" s="56"/>
      <c r="AA952" s="56"/>
      <c r="AB952" s="56"/>
      <c r="AC952" s="56"/>
      <c r="AD952" s="56"/>
    </row>
    <row r="953" ht="26.25" customHeight="1">
      <c r="A953" s="40">
        <v>952.0</v>
      </c>
      <c r="B953" s="49" t="s">
        <v>9643</v>
      </c>
      <c r="C953" s="49" t="s">
        <v>8971</v>
      </c>
      <c r="D953" s="53">
        <v>8.2138427265E10</v>
      </c>
      <c r="E953" s="152"/>
      <c r="F953" s="93"/>
      <c r="G953" s="49" t="s">
        <v>9646</v>
      </c>
      <c r="H953" s="116" t="s">
        <v>9647</v>
      </c>
      <c r="I953" s="49" t="s">
        <v>167</v>
      </c>
      <c r="J953" s="49" t="s">
        <v>9648</v>
      </c>
      <c r="K953" s="49" t="s">
        <v>9649</v>
      </c>
      <c r="L953" s="49" t="s">
        <v>593</v>
      </c>
      <c r="M953" s="49" t="s">
        <v>9650</v>
      </c>
      <c r="N953" s="55"/>
      <c r="O953" s="55"/>
      <c r="P953" s="55"/>
      <c r="Q953" s="56"/>
      <c r="R953" s="56"/>
      <c r="S953" s="56"/>
      <c r="T953" s="56"/>
      <c r="U953" s="56"/>
      <c r="V953" s="56"/>
      <c r="W953" s="56"/>
      <c r="X953" s="56"/>
      <c r="Y953" s="56"/>
      <c r="Z953" s="56"/>
      <c r="AA953" s="56"/>
      <c r="AB953" s="56"/>
      <c r="AC953" s="56"/>
      <c r="AD953" s="56"/>
    </row>
    <row r="954" ht="26.25" customHeight="1">
      <c r="A954" s="40">
        <v>953.0</v>
      </c>
      <c r="B954" s="86"/>
      <c r="C954" s="49" t="s">
        <v>14208</v>
      </c>
      <c r="D954" s="116" t="s">
        <v>14213</v>
      </c>
      <c r="E954" s="152"/>
      <c r="F954" s="49" t="s">
        <v>588</v>
      </c>
      <c r="G954" s="116" t="s">
        <v>158</v>
      </c>
      <c r="H954" s="93"/>
      <c r="I954" s="86"/>
      <c r="J954" s="49" t="s">
        <v>3111</v>
      </c>
      <c r="K954" s="49" t="s">
        <v>14217</v>
      </c>
      <c r="L954" s="93"/>
      <c r="M954" s="49" t="s">
        <v>593</v>
      </c>
      <c r="N954" s="65"/>
      <c r="O954" s="65"/>
      <c r="P954" s="65"/>
      <c r="Q954" s="56"/>
      <c r="R954" s="56"/>
      <c r="S954" s="56"/>
      <c r="T954" s="56"/>
      <c r="U954" s="56"/>
      <c r="V954" s="56"/>
      <c r="W954" s="56"/>
      <c r="X954" s="56"/>
      <c r="Y954" s="56"/>
      <c r="Z954" s="56"/>
      <c r="AA954" s="56"/>
      <c r="AB954" s="56"/>
      <c r="AC954" s="56"/>
      <c r="AD954" s="56"/>
    </row>
    <row r="955" ht="26.25" customHeight="1">
      <c r="A955" s="40">
        <v>954.0</v>
      </c>
      <c r="B955" s="86"/>
      <c r="C955" s="49" t="s">
        <v>14243</v>
      </c>
      <c r="D955" s="144">
        <v>8.577562739E10</v>
      </c>
      <c r="E955" s="152"/>
      <c r="F955" s="49" t="s">
        <v>588</v>
      </c>
      <c r="G955" s="116" t="s">
        <v>158</v>
      </c>
      <c r="H955" s="93"/>
      <c r="I955" s="86"/>
      <c r="J955" s="49" t="s">
        <v>14247</v>
      </c>
      <c r="K955" s="49" t="s">
        <v>14256</v>
      </c>
      <c r="L955" s="93"/>
      <c r="M955" s="49" t="s">
        <v>14250</v>
      </c>
      <c r="N955" s="65"/>
      <c r="O955" s="65"/>
      <c r="P955" s="65"/>
      <c r="Q955" s="56"/>
      <c r="R955" s="56"/>
      <c r="S955" s="56"/>
      <c r="T955" s="56"/>
      <c r="U955" s="56"/>
      <c r="V955" s="56"/>
      <c r="W955" s="56"/>
      <c r="X955" s="56"/>
      <c r="Y955" s="56"/>
      <c r="Z955" s="56"/>
      <c r="AA955" s="56"/>
      <c r="AB955" s="56"/>
      <c r="AC955" s="56"/>
      <c r="AD955" s="56"/>
    </row>
    <row r="956" ht="26.25" customHeight="1">
      <c r="A956" s="40">
        <v>955.0</v>
      </c>
      <c r="B956" s="86"/>
      <c r="C956" s="49" t="s">
        <v>14284</v>
      </c>
      <c r="D956" s="144">
        <v>8.59107E11</v>
      </c>
      <c r="E956" s="152"/>
      <c r="F956" s="49" t="s">
        <v>588</v>
      </c>
      <c r="G956" s="49" t="s">
        <v>158</v>
      </c>
      <c r="H956" s="93"/>
      <c r="I956" s="86"/>
      <c r="J956" s="49" t="s">
        <v>14287</v>
      </c>
      <c r="K956" s="49" t="s">
        <v>14295</v>
      </c>
      <c r="L956" s="93"/>
      <c r="M956" s="49" t="s">
        <v>593</v>
      </c>
      <c r="N956" s="65"/>
      <c r="O956" s="65"/>
      <c r="P956" s="65"/>
      <c r="Q956" s="56"/>
      <c r="R956" s="56"/>
      <c r="S956" s="56"/>
      <c r="T956" s="56"/>
      <c r="U956" s="56"/>
      <c r="V956" s="56"/>
      <c r="W956" s="56"/>
      <c r="X956" s="56"/>
      <c r="Y956" s="56"/>
      <c r="Z956" s="56"/>
      <c r="AA956" s="56"/>
      <c r="AB956" s="56"/>
      <c r="AC956" s="56"/>
      <c r="AD956" s="56"/>
    </row>
    <row r="957" ht="26.25" customHeight="1">
      <c r="A957" s="40">
        <v>956.0</v>
      </c>
      <c r="B957" s="86"/>
      <c r="C957" s="49" t="s">
        <v>14319</v>
      </c>
      <c r="D957" s="144">
        <v>8.2340388449E10</v>
      </c>
      <c r="E957" s="152"/>
      <c r="F957" s="49" t="s">
        <v>588</v>
      </c>
      <c r="G957" s="49" t="s">
        <v>811</v>
      </c>
      <c r="H957" s="93"/>
      <c r="I957" s="86"/>
      <c r="J957" s="49" t="s">
        <v>9851</v>
      </c>
      <c r="K957" s="49" t="s">
        <v>14325</v>
      </c>
      <c r="L957" s="93"/>
      <c r="M957" s="49" t="s">
        <v>593</v>
      </c>
      <c r="N957" s="65"/>
      <c r="O957" s="65"/>
      <c r="P957" s="65"/>
      <c r="Q957" s="56"/>
      <c r="R957" s="56"/>
      <c r="S957" s="56"/>
      <c r="T957" s="56"/>
      <c r="U957" s="56"/>
      <c r="V957" s="56"/>
      <c r="W957" s="56"/>
      <c r="X957" s="56"/>
      <c r="Y957" s="56"/>
      <c r="Z957" s="56"/>
      <c r="AA957" s="56"/>
      <c r="AB957" s="56"/>
      <c r="AC957" s="56"/>
      <c r="AD957" s="56"/>
    </row>
    <row r="958" ht="26.25" customHeight="1">
      <c r="A958" s="40">
        <v>957.0</v>
      </c>
      <c r="B958" s="86"/>
      <c r="C958" s="49" t="s">
        <v>14345</v>
      </c>
      <c r="D958" s="144">
        <v>8.9609341458E10</v>
      </c>
      <c r="E958" s="152"/>
      <c r="F958" s="49" t="s">
        <v>588</v>
      </c>
      <c r="G958" s="49" t="s">
        <v>158</v>
      </c>
      <c r="H958" s="93"/>
      <c r="I958" s="86"/>
      <c r="J958" s="49" t="s">
        <v>1244</v>
      </c>
      <c r="K958" s="49" t="s">
        <v>14349</v>
      </c>
      <c r="L958" s="93"/>
      <c r="M958" s="49" t="s">
        <v>593</v>
      </c>
      <c r="N958" s="65"/>
      <c r="O958" s="65"/>
      <c r="P958" s="65"/>
      <c r="Q958" s="56"/>
      <c r="R958" s="56"/>
      <c r="S958" s="56"/>
      <c r="T958" s="56"/>
      <c r="U958" s="56"/>
      <c r="V958" s="56"/>
      <c r="W958" s="56"/>
      <c r="X958" s="56"/>
      <c r="Y958" s="56"/>
      <c r="Z958" s="56"/>
      <c r="AA958" s="56"/>
      <c r="AB958" s="56"/>
      <c r="AC958" s="56"/>
      <c r="AD958" s="56"/>
    </row>
    <row r="959" ht="26.25" customHeight="1">
      <c r="A959" s="40">
        <v>958.0</v>
      </c>
      <c r="B959" s="49" t="s">
        <v>14373</v>
      </c>
      <c r="C959" s="49" t="s">
        <v>14374</v>
      </c>
      <c r="D959" s="144">
        <v>8.5272077268E10</v>
      </c>
      <c r="E959" s="152"/>
      <c r="F959" s="49" t="s">
        <v>1168</v>
      </c>
      <c r="G959" s="93"/>
      <c r="H959" s="86"/>
      <c r="I959" s="86"/>
      <c r="J959" s="86"/>
      <c r="K959" s="49" t="s">
        <v>14381</v>
      </c>
      <c r="L959" s="93"/>
      <c r="M959" s="86"/>
      <c r="N959" s="86"/>
      <c r="O959" s="86"/>
      <c r="P959" s="86"/>
      <c r="Q959" s="56"/>
      <c r="R959" s="56"/>
      <c r="S959" s="56"/>
      <c r="T959" s="56"/>
      <c r="U959" s="56"/>
      <c r="V959" s="56"/>
      <c r="W959" s="56"/>
      <c r="X959" s="56"/>
      <c r="Y959" s="56"/>
      <c r="Z959" s="56"/>
      <c r="AA959" s="56"/>
      <c r="AB959" s="56"/>
      <c r="AC959" s="56"/>
      <c r="AD959" s="56"/>
    </row>
    <row r="960" ht="26.25" customHeight="1">
      <c r="A960" s="40">
        <v>959.0</v>
      </c>
      <c r="B960" s="49" t="s">
        <v>14382</v>
      </c>
      <c r="C960" s="49" t="s">
        <v>14383</v>
      </c>
      <c r="D960" s="144">
        <v>8.9523659665E10</v>
      </c>
      <c r="E960" s="152"/>
      <c r="F960" s="49" t="s">
        <v>1168</v>
      </c>
      <c r="G960" s="93"/>
      <c r="H960" s="86"/>
      <c r="I960" s="86"/>
      <c r="J960" s="86"/>
      <c r="K960" s="49" t="s">
        <v>14386</v>
      </c>
      <c r="L960" s="93"/>
      <c r="M960" s="86"/>
      <c r="N960" s="86"/>
      <c r="O960" s="86"/>
      <c r="P960" s="86"/>
      <c r="Q960" s="56"/>
      <c r="R960" s="56"/>
      <c r="S960" s="56"/>
      <c r="T960" s="56"/>
      <c r="U960" s="56"/>
      <c r="V960" s="56"/>
      <c r="W960" s="56"/>
      <c r="X960" s="56"/>
      <c r="Y960" s="56"/>
      <c r="Z960" s="56"/>
      <c r="AA960" s="56"/>
      <c r="AB960" s="56"/>
      <c r="AC960" s="56"/>
      <c r="AD960" s="56"/>
    </row>
    <row r="961" ht="26.25" customHeight="1">
      <c r="A961" s="40">
        <v>960.0</v>
      </c>
      <c r="B961" s="49" t="s">
        <v>14413</v>
      </c>
      <c r="C961" s="49" t="s">
        <v>14414</v>
      </c>
      <c r="D961" s="144">
        <v>8.7754203797E10</v>
      </c>
      <c r="E961" s="152"/>
      <c r="F961" s="49" t="s">
        <v>1168</v>
      </c>
      <c r="G961" s="93"/>
      <c r="H961" s="86"/>
      <c r="I961" s="86"/>
      <c r="J961" s="86"/>
      <c r="K961" s="49" t="s">
        <v>14417</v>
      </c>
      <c r="L961" s="93"/>
      <c r="M961" s="86"/>
      <c r="N961" s="86"/>
      <c r="O961" s="86"/>
      <c r="P961" s="86"/>
      <c r="Q961" s="56"/>
      <c r="R961" s="56"/>
      <c r="S961" s="56"/>
      <c r="T961" s="56"/>
      <c r="U961" s="56"/>
      <c r="V961" s="56"/>
      <c r="W961" s="56"/>
      <c r="X961" s="56"/>
      <c r="Y961" s="56"/>
      <c r="Z961" s="56"/>
      <c r="AA961" s="56"/>
      <c r="AB961" s="56"/>
      <c r="AC961" s="56"/>
      <c r="AD961" s="56"/>
    </row>
    <row r="962" ht="26.25" customHeight="1">
      <c r="A962" s="40">
        <v>961.0</v>
      </c>
      <c r="B962" s="49" t="s">
        <v>14418</v>
      </c>
      <c r="C962" s="49" t="s">
        <v>14419</v>
      </c>
      <c r="D962" s="144">
        <v>8.9633431762E10</v>
      </c>
      <c r="E962" s="152"/>
      <c r="F962" s="49" t="s">
        <v>1168</v>
      </c>
      <c r="G962" s="93"/>
      <c r="H962" s="86"/>
      <c r="I962" s="86"/>
      <c r="J962" s="86"/>
      <c r="K962" s="49" t="s">
        <v>3386</v>
      </c>
      <c r="L962" s="93"/>
      <c r="M962" s="86"/>
      <c r="N962" s="86"/>
      <c r="O962" s="86"/>
      <c r="P962" s="86"/>
      <c r="Q962" s="56"/>
      <c r="R962" s="56"/>
      <c r="S962" s="56"/>
      <c r="T962" s="56"/>
      <c r="U962" s="56"/>
      <c r="V962" s="56"/>
      <c r="W962" s="56"/>
      <c r="X962" s="56"/>
      <c r="Y962" s="56"/>
      <c r="Z962" s="56"/>
      <c r="AA962" s="56"/>
      <c r="AB962" s="56"/>
      <c r="AC962" s="56"/>
      <c r="AD962" s="56"/>
    </row>
    <row r="963" ht="26.25" customHeight="1">
      <c r="A963" s="40">
        <v>962.0</v>
      </c>
      <c r="B963" s="49" t="s">
        <v>14461</v>
      </c>
      <c r="C963" s="49" t="s">
        <v>14462</v>
      </c>
      <c r="D963" s="144">
        <v>8.2277088871E10</v>
      </c>
      <c r="E963" s="152"/>
      <c r="F963" s="49" t="s">
        <v>1168</v>
      </c>
      <c r="G963" s="93"/>
      <c r="H963" s="86"/>
      <c r="I963" s="86"/>
      <c r="J963" s="86"/>
      <c r="K963" s="49" t="s">
        <v>14465</v>
      </c>
      <c r="L963" s="93"/>
      <c r="M963" s="86"/>
      <c r="N963" s="86"/>
      <c r="O963" s="86"/>
      <c r="P963" s="86"/>
      <c r="Q963" s="56"/>
      <c r="R963" s="56"/>
      <c r="S963" s="56"/>
      <c r="T963" s="56"/>
      <c r="U963" s="56"/>
      <c r="V963" s="56"/>
      <c r="W963" s="56"/>
      <c r="X963" s="56"/>
      <c r="Y963" s="56"/>
      <c r="Z963" s="56"/>
      <c r="AA963" s="56"/>
      <c r="AB963" s="56"/>
      <c r="AC963" s="56"/>
      <c r="AD963" s="56"/>
    </row>
    <row r="964" ht="26.25" customHeight="1">
      <c r="A964" s="40">
        <v>963.0</v>
      </c>
      <c r="B964" s="49" t="s">
        <v>14466</v>
      </c>
      <c r="C964" s="49" t="s">
        <v>14467</v>
      </c>
      <c r="D964" s="144">
        <v>8.5256489566E10</v>
      </c>
      <c r="E964" s="152"/>
      <c r="F964" s="49" t="s">
        <v>1168</v>
      </c>
      <c r="G964" s="93"/>
      <c r="H964" s="86"/>
      <c r="I964" s="86"/>
      <c r="J964" s="86"/>
      <c r="K964" s="49" t="s">
        <v>14470</v>
      </c>
      <c r="L964" s="93"/>
      <c r="M964" s="86"/>
      <c r="N964" s="86"/>
      <c r="O964" s="86"/>
      <c r="P964" s="86"/>
      <c r="Q964" s="56"/>
      <c r="R964" s="56"/>
      <c r="S964" s="56"/>
      <c r="T964" s="56"/>
      <c r="U964" s="56"/>
      <c r="V964" s="56"/>
      <c r="W964" s="56"/>
      <c r="X964" s="56"/>
      <c r="Y964" s="56"/>
      <c r="Z964" s="56"/>
      <c r="AA964" s="56"/>
      <c r="AB964" s="56"/>
      <c r="AC964" s="56"/>
      <c r="AD964" s="56"/>
    </row>
    <row r="965" ht="26.25" customHeight="1">
      <c r="A965" s="40">
        <v>964.0</v>
      </c>
      <c r="B965" s="49" t="s">
        <v>14475</v>
      </c>
      <c r="C965" s="49" t="s">
        <v>14476</v>
      </c>
      <c r="D965" s="144">
        <v>8.2339073669E10</v>
      </c>
      <c r="E965" s="152"/>
      <c r="F965" s="49" t="s">
        <v>1168</v>
      </c>
      <c r="G965" s="93"/>
      <c r="H965" s="86"/>
      <c r="I965" s="86"/>
      <c r="J965" s="86"/>
      <c r="K965" s="49" t="s">
        <v>14480</v>
      </c>
      <c r="L965" s="93"/>
      <c r="M965" s="86"/>
      <c r="N965" s="86"/>
      <c r="O965" s="86"/>
      <c r="P965" s="86"/>
      <c r="Q965" s="56"/>
      <c r="R965" s="56"/>
      <c r="S965" s="56"/>
      <c r="T965" s="56"/>
      <c r="U965" s="56"/>
      <c r="V965" s="56"/>
      <c r="W965" s="56"/>
      <c r="X965" s="56"/>
      <c r="Y965" s="56"/>
      <c r="Z965" s="56"/>
      <c r="AA965" s="56"/>
      <c r="AB965" s="56"/>
      <c r="AC965" s="56"/>
      <c r="AD965" s="56"/>
    </row>
    <row r="966" ht="26.25" customHeight="1">
      <c r="A966" s="40">
        <v>965.0</v>
      </c>
      <c r="B966" s="55"/>
      <c r="C966" s="49" t="s">
        <v>14491</v>
      </c>
      <c r="D966" s="144">
        <v>8.16234756E8</v>
      </c>
      <c r="E966" s="144">
        <v>8.1252202018E10</v>
      </c>
      <c r="F966" s="40" t="s">
        <v>588</v>
      </c>
      <c r="G966" s="49" t="s">
        <v>1487</v>
      </c>
      <c r="H966" s="49" t="s">
        <v>14495</v>
      </c>
      <c r="I966" s="68">
        <v>0.0</v>
      </c>
      <c r="J966" s="49" t="s">
        <v>14496</v>
      </c>
      <c r="K966" s="49" t="s">
        <v>14505</v>
      </c>
      <c r="L966" s="49" t="s">
        <v>1901</v>
      </c>
      <c r="M966" s="49" t="s">
        <v>14498</v>
      </c>
      <c r="N966" s="49"/>
      <c r="O966" s="49"/>
      <c r="P966" s="49"/>
      <c r="Q966" s="56"/>
      <c r="R966" s="56"/>
      <c r="S966" s="56"/>
      <c r="T966" s="56"/>
      <c r="U966" s="56"/>
      <c r="V966" s="56"/>
      <c r="W966" s="56"/>
      <c r="X966" s="56"/>
      <c r="Y966" s="56"/>
      <c r="Z966" s="56"/>
      <c r="AA966" s="56"/>
      <c r="AB966" s="56"/>
      <c r="AC966" s="56"/>
      <c r="AD966" s="56"/>
    </row>
    <row r="967" ht="26.25" customHeight="1">
      <c r="A967" s="40">
        <v>966.0</v>
      </c>
      <c r="B967" s="55"/>
      <c r="C967" s="49" t="s">
        <v>14506</v>
      </c>
      <c r="D967" s="144">
        <v>8.1541078463E10</v>
      </c>
      <c r="E967" s="144">
        <v>8.5640651019E10</v>
      </c>
      <c r="F967" s="40" t="s">
        <v>588</v>
      </c>
      <c r="G967" s="49" t="s">
        <v>589</v>
      </c>
      <c r="H967" s="86"/>
      <c r="I967" s="49" t="s">
        <v>308</v>
      </c>
      <c r="J967" s="49" t="s">
        <v>14510</v>
      </c>
      <c r="K967" s="49" t="s">
        <v>14511</v>
      </c>
      <c r="L967" s="49" t="s">
        <v>593</v>
      </c>
      <c r="M967" s="49" t="s">
        <v>14512</v>
      </c>
      <c r="N967" s="49"/>
      <c r="O967" s="49"/>
      <c r="P967" s="49"/>
      <c r="Q967" s="56"/>
      <c r="R967" s="56"/>
      <c r="S967" s="56"/>
      <c r="T967" s="56"/>
      <c r="U967" s="56"/>
      <c r="V967" s="56"/>
      <c r="W967" s="56"/>
      <c r="X967" s="56"/>
      <c r="Y967" s="56"/>
      <c r="Z967" s="56"/>
      <c r="AA967" s="56"/>
      <c r="AB967" s="56"/>
      <c r="AC967" s="56"/>
      <c r="AD967" s="56"/>
    </row>
    <row r="968" ht="26.25" customHeight="1">
      <c r="A968" s="40">
        <v>967.0</v>
      </c>
      <c r="B968" s="55"/>
      <c r="C968" s="49" t="s">
        <v>14531</v>
      </c>
      <c r="D968" s="144">
        <v>8.7851293885E10</v>
      </c>
      <c r="E968" s="144">
        <v>8.1216850613E10</v>
      </c>
      <c r="F968" s="40" t="s">
        <v>588</v>
      </c>
      <c r="G968" s="49" t="s">
        <v>1487</v>
      </c>
      <c r="H968" s="86"/>
      <c r="I968" s="49" t="s">
        <v>308</v>
      </c>
      <c r="J968" s="49" t="s">
        <v>14535</v>
      </c>
      <c r="K968" s="49" t="s">
        <v>14543</v>
      </c>
      <c r="L968" s="49" t="s">
        <v>159</v>
      </c>
      <c r="M968" s="49" t="s">
        <v>14537</v>
      </c>
      <c r="N968" s="49"/>
      <c r="O968" s="49"/>
      <c r="P968" s="49"/>
      <c r="Q968" s="56"/>
      <c r="R968" s="56"/>
      <c r="S968" s="56"/>
      <c r="T968" s="56"/>
      <c r="U968" s="56"/>
      <c r="V968" s="56"/>
      <c r="W968" s="56"/>
      <c r="X968" s="56"/>
      <c r="Y968" s="56"/>
      <c r="Z968" s="56"/>
      <c r="AA968" s="56"/>
      <c r="AB968" s="56"/>
      <c r="AC968" s="56"/>
      <c r="AD968" s="56"/>
    </row>
    <row r="969" ht="26.25" customHeight="1">
      <c r="A969" s="40">
        <v>968.0</v>
      </c>
      <c r="B969" s="55"/>
      <c r="C969" s="49" t="s">
        <v>14544</v>
      </c>
      <c r="D969" s="144">
        <v>8.8225456629E10</v>
      </c>
      <c r="E969" s="144">
        <v>8.5291320403E10</v>
      </c>
      <c r="F969" s="40" t="s">
        <v>588</v>
      </c>
      <c r="G969" s="49" t="s">
        <v>158</v>
      </c>
      <c r="H969" s="86"/>
      <c r="I969" s="49" t="s">
        <v>308</v>
      </c>
      <c r="J969" s="49" t="s">
        <v>14548</v>
      </c>
      <c r="K969" s="49" t="s">
        <v>14549</v>
      </c>
      <c r="L969" s="49" t="s">
        <v>593</v>
      </c>
      <c r="M969" s="49" t="s">
        <v>14550</v>
      </c>
      <c r="N969" s="49"/>
      <c r="O969" s="49"/>
      <c r="P969" s="49"/>
      <c r="Q969" s="56"/>
      <c r="R969" s="56"/>
      <c r="S969" s="56"/>
      <c r="T969" s="56"/>
      <c r="U969" s="56"/>
      <c r="V969" s="56"/>
      <c r="W969" s="56"/>
      <c r="X969" s="56"/>
      <c r="Y969" s="56"/>
      <c r="Z969" s="56"/>
      <c r="AA969" s="56"/>
      <c r="AB969" s="56"/>
      <c r="AC969" s="56"/>
      <c r="AD969" s="56"/>
    </row>
    <row r="970" ht="26.25" customHeight="1">
      <c r="A970" s="40">
        <v>969.0</v>
      </c>
      <c r="B970" s="55"/>
      <c r="C970" s="49" t="s">
        <v>14556</v>
      </c>
      <c r="D970" s="144">
        <v>8.5893249445E10</v>
      </c>
      <c r="E970" s="144">
        <v>8.5893249445E10</v>
      </c>
      <c r="F970" s="40" t="s">
        <v>588</v>
      </c>
      <c r="G970" s="49" t="s">
        <v>158</v>
      </c>
      <c r="H970" s="86"/>
      <c r="I970" s="49" t="s">
        <v>6648</v>
      </c>
      <c r="J970" s="49" t="s">
        <v>14560</v>
      </c>
      <c r="K970" s="49" t="s">
        <v>14561</v>
      </c>
      <c r="L970" s="49" t="s">
        <v>114</v>
      </c>
      <c r="M970" s="49" t="s">
        <v>14556</v>
      </c>
      <c r="N970" s="49"/>
      <c r="O970" s="49"/>
      <c r="P970" s="49"/>
      <c r="Q970" s="56"/>
      <c r="R970" s="56"/>
      <c r="S970" s="56"/>
      <c r="T970" s="56"/>
      <c r="U970" s="56"/>
      <c r="V970" s="56"/>
      <c r="W970" s="56"/>
      <c r="X970" s="56"/>
      <c r="Y970" s="56"/>
      <c r="Z970" s="56"/>
      <c r="AA970" s="56"/>
      <c r="AB970" s="56"/>
      <c r="AC970" s="56"/>
      <c r="AD970" s="56"/>
    </row>
    <row r="971" ht="26.25" customHeight="1">
      <c r="A971" s="40">
        <v>970.0</v>
      </c>
      <c r="B971" s="55"/>
      <c r="C971" s="49" t="s">
        <v>14591</v>
      </c>
      <c r="D971" s="144">
        <v>8.96E11</v>
      </c>
      <c r="E971" s="144">
        <v>8.112000694E9</v>
      </c>
      <c r="F971" s="40" t="s">
        <v>588</v>
      </c>
      <c r="G971" s="49" t="s">
        <v>610</v>
      </c>
      <c r="H971" s="49" t="s">
        <v>14595</v>
      </c>
      <c r="I971" s="49" t="s">
        <v>14596</v>
      </c>
      <c r="J971" s="116" t="s">
        <v>14597</v>
      </c>
      <c r="K971" s="55" t="s">
        <v>15126</v>
      </c>
      <c r="L971" s="55" t="s">
        <v>593</v>
      </c>
      <c r="M971" s="55" t="s">
        <v>14174</v>
      </c>
      <c r="N971" s="49"/>
      <c r="O971" s="49"/>
      <c r="P971" s="49"/>
      <c r="Q971" s="93"/>
      <c r="R971" s="93"/>
      <c r="S971" s="93"/>
      <c r="T971" s="86"/>
      <c r="U971" s="55" t="s">
        <v>14175</v>
      </c>
      <c r="V971" s="82" t="s">
        <v>14176</v>
      </c>
      <c r="W971" s="82" t="s">
        <v>14177</v>
      </c>
      <c r="X971" s="55" t="s">
        <v>14178</v>
      </c>
      <c r="Y971" s="82" t="s">
        <v>14179</v>
      </c>
      <c r="Z971" s="66"/>
      <c r="AA971" s="66" t="s">
        <v>15127</v>
      </c>
      <c r="AB971" s="66" t="s">
        <v>15128</v>
      </c>
      <c r="AC971" s="66"/>
      <c r="AD971" s="56"/>
    </row>
    <row r="972" ht="26.25" customHeight="1">
      <c r="A972" s="40">
        <v>971.0</v>
      </c>
      <c r="B972" s="55"/>
      <c r="C972" s="49" t="s">
        <v>14606</v>
      </c>
      <c r="D972" s="144">
        <v>8.7762617435E10</v>
      </c>
      <c r="E972" s="144">
        <v>8.7762617435E10</v>
      </c>
      <c r="F972" s="40" t="s">
        <v>588</v>
      </c>
      <c r="G972" s="49" t="s">
        <v>158</v>
      </c>
      <c r="H972" s="86"/>
      <c r="I972" s="49" t="s">
        <v>6648</v>
      </c>
      <c r="J972" s="116" t="s">
        <v>14610</v>
      </c>
      <c r="K972" s="55" t="s">
        <v>14194</v>
      </c>
      <c r="L972" s="55" t="s">
        <v>593</v>
      </c>
      <c r="M972" s="55" t="s">
        <v>14187</v>
      </c>
      <c r="N972" s="49"/>
      <c r="O972" s="49"/>
      <c r="P972" s="49"/>
      <c r="Q972" s="93"/>
      <c r="R972" s="93"/>
      <c r="S972" s="93"/>
      <c r="T972" s="86"/>
      <c r="U972" s="55" t="s">
        <v>14188</v>
      </c>
      <c r="V972" s="82" t="s">
        <v>14189</v>
      </c>
      <c r="W972" s="82" t="s">
        <v>14190</v>
      </c>
      <c r="X972" s="55" t="s">
        <v>14195</v>
      </c>
      <c r="Y972" s="82" t="s">
        <v>14192</v>
      </c>
      <c r="Z972" s="66"/>
      <c r="AA972" s="66"/>
      <c r="AB972" s="66" t="s">
        <v>15129</v>
      </c>
      <c r="AC972" s="66"/>
      <c r="AD972" s="56"/>
    </row>
    <row r="973" ht="26.25" customHeight="1">
      <c r="A973" s="40">
        <v>972.0</v>
      </c>
      <c r="B973" s="55"/>
      <c r="C973" s="49" t="s">
        <v>14628</v>
      </c>
      <c r="D973" s="144">
        <v>8.5787127683E10</v>
      </c>
      <c r="E973" s="144">
        <v>8.1349116691E10</v>
      </c>
      <c r="F973" s="40" t="s">
        <v>588</v>
      </c>
      <c r="G973" s="49" t="s">
        <v>638</v>
      </c>
      <c r="H973" s="86"/>
      <c r="I973" s="49" t="s">
        <v>3111</v>
      </c>
      <c r="J973" s="116" t="s">
        <v>14632</v>
      </c>
      <c r="K973" s="55" t="s">
        <v>1457</v>
      </c>
      <c r="L973" s="55" t="s">
        <v>593</v>
      </c>
      <c r="M973" s="55" t="s">
        <v>1458</v>
      </c>
      <c r="N973" s="49"/>
      <c r="O973" s="49"/>
      <c r="P973" s="49"/>
      <c r="Q973" s="93"/>
      <c r="R973" s="93"/>
      <c r="S973" s="93"/>
      <c r="T973" s="86"/>
      <c r="U973" s="55" t="s">
        <v>1459</v>
      </c>
      <c r="V973" s="82" t="s">
        <v>1460</v>
      </c>
      <c r="W973" s="82" t="s">
        <v>1461</v>
      </c>
      <c r="X973" s="55" t="s">
        <v>1462</v>
      </c>
      <c r="Y973" s="82" t="s">
        <v>1463</v>
      </c>
      <c r="Z973" s="66"/>
      <c r="AA973" s="66"/>
      <c r="AB973" s="66" t="s">
        <v>15130</v>
      </c>
      <c r="AC973" s="66"/>
      <c r="AD973" s="56"/>
    </row>
    <row r="974" ht="26.25" customHeight="1">
      <c r="A974" s="40">
        <v>973.0</v>
      </c>
      <c r="B974" s="55"/>
      <c r="C974" s="49" t="s">
        <v>14641</v>
      </c>
      <c r="D974" s="144">
        <v>8.1460817404E10</v>
      </c>
      <c r="E974" s="144">
        <v>8.1273256287E10</v>
      </c>
      <c r="F974" s="40" t="s">
        <v>588</v>
      </c>
      <c r="G974" s="49" t="s">
        <v>158</v>
      </c>
      <c r="H974" s="49" t="s">
        <v>14644</v>
      </c>
      <c r="I974" s="49" t="s">
        <v>308</v>
      </c>
      <c r="J974" s="116" t="s">
        <v>14645</v>
      </c>
      <c r="K974" s="55" t="s">
        <v>14217</v>
      </c>
      <c r="L974" s="55" t="s">
        <v>593</v>
      </c>
      <c r="M974" s="55" t="s">
        <v>14218</v>
      </c>
      <c r="N974" s="49"/>
      <c r="O974" s="49"/>
      <c r="P974" s="49"/>
      <c r="Q974" s="93"/>
      <c r="R974" s="93"/>
      <c r="S974" s="93"/>
      <c r="T974" s="86"/>
      <c r="U974" s="55" t="s">
        <v>14219</v>
      </c>
      <c r="V974" s="82" t="s">
        <v>14220</v>
      </c>
      <c r="W974" s="82" t="s">
        <v>14221</v>
      </c>
      <c r="X974" s="55" t="s">
        <v>14222</v>
      </c>
      <c r="Y974" s="82" t="s">
        <v>14223</v>
      </c>
      <c r="Z974" s="66"/>
      <c r="AA974" s="66"/>
      <c r="AB974" s="66" t="s">
        <v>15131</v>
      </c>
      <c r="AC974" s="66"/>
      <c r="AD974" s="56"/>
    </row>
    <row r="975" ht="26.25" customHeight="1">
      <c r="A975" s="40">
        <v>974.0</v>
      </c>
      <c r="B975" s="55"/>
      <c r="C975" s="49" t="s">
        <v>14665</v>
      </c>
      <c r="D975" s="144">
        <v>8.1210857258E10</v>
      </c>
      <c r="E975" s="144">
        <v>8.889214605E9</v>
      </c>
      <c r="F975" s="40" t="s">
        <v>588</v>
      </c>
      <c r="G975" s="49" t="s">
        <v>158</v>
      </c>
      <c r="H975" s="86"/>
      <c r="I975" s="49" t="s">
        <v>14668</v>
      </c>
      <c r="J975" s="116" t="s">
        <v>14669</v>
      </c>
      <c r="K975" s="55" t="s">
        <v>14256</v>
      </c>
      <c r="L975" s="55" t="s">
        <v>14250</v>
      </c>
      <c r="M975" s="55" t="s">
        <v>114</v>
      </c>
      <c r="N975" s="49"/>
      <c r="O975" s="49"/>
      <c r="P975" s="49"/>
      <c r="Q975" s="93"/>
      <c r="R975" s="93"/>
      <c r="S975" s="93"/>
      <c r="T975" s="86"/>
      <c r="U975" s="55" t="s">
        <v>14251</v>
      </c>
      <c r="V975" s="82" t="s">
        <v>14252</v>
      </c>
      <c r="W975" s="82" t="s">
        <v>14253</v>
      </c>
      <c r="X975" s="55" t="s">
        <v>14254</v>
      </c>
      <c r="Y975" s="82" t="s">
        <v>14255</v>
      </c>
      <c r="Z975" s="66"/>
      <c r="AA975" s="66"/>
      <c r="AB975" s="66" t="s">
        <v>7405</v>
      </c>
      <c r="AC975" s="66"/>
      <c r="AD975" s="56"/>
    </row>
    <row r="976" ht="26.25" customHeight="1">
      <c r="A976" s="40">
        <v>975.0</v>
      </c>
      <c r="B976" s="55"/>
      <c r="C976" s="49" t="s">
        <v>14692</v>
      </c>
      <c r="D976" s="144">
        <v>8.8214812682E10</v>
      </c>
      <c r="E976" s="144">
        <v>8.5875481312E10</v>
      </c>
      <c r="F976" s="40" t="s">
        <v>588</v>
      </c>
      <c r="G976" s="49" t="s">
        <v>394</v>
      </c>
      <c r="H976" s="86"/>
      <c r="I976" s="49" t="s">
        <v>308</v>
      </c>
      <c r="J976" s="116" t="s">
        <v>14695</v>
      </c>
      <c r="K976" s="55" t="s">
        <v>14295</v>
      </c>
      <c r="L976" s="55" t="s">
        <v>593</v>
      </c>
      <c r="M976" s="55" t="s">
        <v>14290</v>
      </c>
      <c r="N976" s="49"/>
      <c r="O976" s="49"/>
      <c r="P976" s="49"/>
      <c r="Q976" s="93"/>
      <c r="R976" s="93"/>
      <c r="S976" s="93"/>
      <c r="T976" s="86"/>
      <c r="U976" s="86"/>
      <c r="V976" s="82" t="s">
        <v>14291</v>
      </c>
      <c r="W976" s="82" t="s">
        <v>14292</v>
      </c>
      <c r="X976" s="55" t="s">
        <v>14296</v>
      </c>
      <c r="Y976" s="82" t="s">
        <v>14294</v>
      </c>
      <c r="Z976" s="66"/>
      <c r="AA976" s="66"/>
      <c r="AB976" s="66" t="s">
        <v>15132</v>
      </c>
      <c r="AC976" s="66"/>
      <c r="AD976" s="56"/>
    </row>
    <row r="977" ht="26.25" customHeight="1">
      <c r="A977" s="40">
        <v>976.0</v>
      </c>
      <c r="B977" s="55"/>
      <c r="C977" s="49" t="s">
        <v>14703</v>
      </c>
      <c r="D977" s="144">
        <v>8.2325984846E10</v>
      </c>
      <c r="E977" s="144">
        <v>8.2322960715E10</v>
      </c>
      <c r="F977" s="40" t="s">
        <v>588</v>
      </c>
      <c r="G977" s="49" t="s">
        <v>158</v>
      </c>
      <c r="H977" s="49" t="s">
        <v>14706</v>
      </c>
      <c r="I977" s="49" t="s">
        <v>216</v>
      </c>
      <c r="J977" s="116" t="s">
        <v>14715</v>
      </c>
      <c r="K977" s="55" t="s">
        <v>14325</v>
      </c>
      <c r="L977" s="55" t="s">
        <v>593</v>
      </c>
      <c r="M977" s="55" t="s">
        <v>14326</v>
      </c>
      <c r="N977" s="49"/>
      <c r="O977" s="49"/>
      <c r="P977" s="49"/>
      <c r="Q977" s="93"/>
      <c r="R977" s="93"/>
      <c r="S977" s="93"/>
      <c r="T977" s="86"/>
      <c r="U977" s="55" t="s">
        <v>14327</v>
      </c>
      <c r="V977" s="82" t="s">
        <v>14328</v>
      </c>
      <c r="W977" s="82" t="s">
        <v>14329</v>
      </c>
      <c r="X977" s="55" t="s">
        <v>14330</v>
      </c>
      <c r="Y977" s="82" t="s">
        <v>14331</v>
      </c>
      <c r="Z977" s="66"/>
      <c r="AA977" s="66"/>
      <c r="AB977" s="66" t="s">
        <v>15133</v>
      </c>
      <c r="AC977" s="66"/>
      <c r="AD977" s="56"/>
    </row>
    <row r="978" ht="26.25" customHeight="1">
      <c r="A978" s="40">
        <v>977.0</v>
      </c>
      <c r="B978" s="55"/>
      <c r="C978" s="49" t="s">
        <v>14752</v>
      </c>
      <c r="D978" s="144">
        <v>8.1555618109E10</v>
      </c>
      <c r="E978" s="144">
        <v>8.564654834E10</v>
      </c>
      <c r="F978" s="40" t="s">
        <v>588</v>
      </c>
      <c r="G978" s="49" t="s">
        <v>158</v>
      </c>
      <c r="H978" s="86"/>
      <c r="I978" s="49" t="s">
        <v>308</v>
      </c>
      <c r="J978" s="116" t="s">
        <v>11787</v>
      </c>
      <c r="K978" s="55" t="s">
        <v>14349</v>
      </c>
      <c r="L978" s="55" t="s">
        <v>593</v>
      </c>
      <c r="M978" s="55" t="s">
        <v>14350</v>
      </c>
      <c r="N978" s="49"/>
      <c r="O978" s="49"/>
      <c r="P978" s="49"/>
      <c r="Q978" s="93"/>
      <c r="R978" s="93"/>
      <c r="S978" s="93"/>
      <c r="T978" s="86"/>
      <c r="U978" s="55" t="s">
        <v>14351</v>
      </c>
      <c r="V978" s="82" t="s">
        <v>14352</v>
      </c>
      <c r="W978" s="82" t="s">
        <v>14353</v>
      </c>
      <c r="X978" s="55" t="s">
        <v>14354</v>
      </c>
      <c r="Y978" s="82" t="s">
        <v>14355</v>
      </c>
      <c r="Z978" s="66"/>
      <c r="AA978" s="66" t="s">
        <v>15134</v>
      </c>
      <c r="AB978" s="66" t="s">
        <v>15135</v>
      </c>
      <c r="AC978" s="66"/>
      <c r="AD978" s="56"/>
    </row>
    <row r="979" ht="24.75" customHeight="1">
      <c r="A979" s="40">
        <v>978.0</v>
      </c>
      <c r="B979" s="66" t="s">
        <v>14373</v>
      </c>
      <c r="C979" s="66" t="s">
        <v>14374</v>
      </c>
      <c r="D979" s="80">
        <v>8.5272077268E10</v>
      </c>
      <c r="E979" s="83"/>
      <c r="F979" s="66" t="s">
        <v>1168</v>
      </c>
      <c r="G979" s="66" t="s">
        <v>14375</v>
      </c>
      <c r="H979" s="66" t="s">
        <v>11533</v>
      </c>
      <c r="I979" s="86"/>
      <c r="J979" s="83"/>
      <c r="K979" s="66" t="s">
        <v>14381</v>
      </c>
      <c r="L979" s="64"/>
      <c r="M979" s="86"/>
      <c r="N979" s="66"/>
      <c r="O979" s="66"/>
      <c r="P979" s="66"/>
      <c r="Q979" s="93"/>
      <c r="R979" s="66"/>
      <c r="S979" s="86"/>
      <c r="T979" s="86"/>
      <c r="U979" s="86"/>
      <c r="V979" s="86"/>
      <c r="W979" s="86"/>
      <c r="X979" s="86"/>
      <c r="Y979" s="86"/>
      <c r="Z979" s="86"/>
      <c r="AA979" s="86"/>
      <c r="AB979" s="86"/>
      <c r="AC979" s="86"/>
      <c r="AD979" s="56"/>
    </row>
    <row r="980" ht="26.25" customHeight="1">
      <c r="A980" s="40">
        <v>979.0</v>
      </c>
      <c r="B980" s="66" t="s">
        <v>14382</v>
      </c>
      <c r="C980" s="66" t="s">
        <v>14383</v>
      </c>
      <c r="D980" s="80">
        <v>8.9523659665E10</v>
      </c>
      <c r="E980" s="83"/>
      <c r="F980" s="66" t="s">
        <v>1168</v>
      </c>
      <c r="G980" s="66" t="s">
        <v>14384</v>
      </c>
      <c r="H980" s="66" t="s">
        <v>14385</v>
      </c>
      <c r="I980" s="86"/>
      <c r="J980" s="83"/>
      <c r="K980" s="66" t="s">
        <v>14386</v>
      </c>
      <c r="L980" s="64"/>
      <c r="M980" s="86"/>
      <c r="N980" s="66"/>
      <c r="O980" s="66"/>
      <c r="P980" s="66"/>
      <c r="Q980" s="93"/>
      <c r="R980" s="66"/>
      <c r="S980" s="86"/>
      <c r="T980" s="86"/>
      <c r="U980" s="86"/>
      <c r="V980" s="86"/>
      <c r="W980" s="86"/>
      <c r="X980" s="86"/>
      <c r="Y980" s="86"/>
      <c r="Z980" s="86"/>
      <c r="AA980" s="86"/>
      <c r="AB980" s="86"/>
      <c r="AC980" s="86"/>
      <c r="AD980" s="56"/>
    </row>
    <row r="981" ht="26.25" customHeight="1">
      <c r="A981" s="40">
        <v>980.0</v>
      </c>
      <c r="B981" s="66" t="s">
        <v>14413</v>
      </c>
      <c r="C981" s="66" t="s">
        <v>14414</v>
      </c>
      <c r="D981" s="80">
        <v>8.7754203797E10</v>
      </c>
      <c r="E981" s="83"/>
      <c r="F981" s="66" t="s">
        <v>1168</v>
      </c>
      <c r="G981" s="66" t="s">
        <v>14416</v>
      </c>
      <c r="H981" s="66" t="s">
        <v>3539</v>
      </c>
      <c r="I981" s="86"/>
      <c r="J981" s="83"/>
      <c r="K981" s="66" t="s">
        <v>14417</v>
      </c>
      <c r="L981" s="64"/>
      <c r="M981" s="86"/>
      <c r="N981" s="66"/>
      <c r="O981" s="66"/>
      <c r="P981" s="66"/>
      <c r="Q981" s="93"/>
      <c r="R981" s="66"/>
      <c r="S981" s="86"/>
      <c r="T981" s="86"/>
      <c r="U981" s="86"/>
      <c r="V981" s="86"/>
      <c r="W981" s="86"/>
      <c r="X981" s="86"/>
      <c r="Y981" s="86"/>
      <c r="Z981" s="86"/>
      <c r="AA981" s="86"/>
      <c r="AB981" s="86"/>
      <c r="AC981" s="86"/>
      <c r="AD981" s="56"/>
    </row>
    <row r="982" ht="26.25" customHeight="1">
      <c r="A982" s="40">
        <v>981.0</v>
      </c>
      <c r="B982" s="66" t="s">
        <v>14418</v>
      </c>
      <c r="C982" s="66" t="s">
        <v>14419</v>
      </c>
      <c r="D982" s="80">
        <v>8.9633431762E10</v>
      </c>
      <c r="E982" s="83"/>
      <c r="F982" s="66" t="s">
        <v>1168</v>
      </c>
      <c r="G982" s="66" t="s">
        <v>14420</v>
      </c>
      <c r="H982" s="66" t="s">
        <v>1323</v>
      </c>
      <c r="I982" s="86"/>
      <c r="J982" s="83"/>
      <c r="K982" s="66" t="s">
        <v>3386</v>
      </c>
      <c r="L982" s="64"/>
      <c r="M982" s="86"/>
      <c r="N982" s="66"/>
      <c r="O982" s="66"/>
      <c r="P982" s="66"/>
      <c r="Q982" s="93"/>
      <c r="R982" s="66"/>
      <c r="S982" s="86"/>
      <c r="T982" s="86"/>
      <c r="U982" s="86"/>
      <c r="V982" s="86"/>
      <c r="W982" s="86"/>
      <c r="X982" s="86"/>
      <c r="Y982" s="86"/>
      <c r="Z982" s="86"/>
      <c r="AA982" s="86"/>
      <c r="AB982" s="86"/>
      <c r="AC982" s="86"/>
      <c r="AD982" s="56"/>
    </row>
    <row r="983" ht="26.25" customHeight="1">
      <c r="A983" s="40">
        <v>982.0</v>
      </c>
      <c r="B983" s="66" t="s">
        <v>14461</v>
      </c>
      <c r="C983" s="66" t="s">
        <v>14462</v>
      </c>
      <c r="D983" s="80">
        <v>8.2277088871E10</v>
      </c>
      <c r="E983" s="83"/>
      <c r="F983" s="66" t="s">
        <v>1168</v>
      </c>
      <c r="G983" s="66" t="s">
        <v>14463</v>
      </c>
      <c r="H983" s="66" t="s">
        <v>14464</v>
      </c>
      <c r="I983" s="86"/>
      <c r="J983" s="83"/>
      <c r="K983" s="66" t="s">
        <v>14465</v>
      </c>
      <c r="L983" s="64"/>
      <c r="M983" s="86"/>
      <c r="N983" s="66"/>
      <c r="O983" s="66"/>
      <c r="P983" s="66"/>
      <c r="Q983" s="93"/>
      <c r="R983" s="66"/>
      <c r="S983" s="86"/>
      <c r="T983" s="86"/>
      <c r="U983" s="86"/>
      <c r="V983" s="86"/>
      <c r="W983" s="86"/>
      <c r="X983" s="86"/>
      <c r="Y983" s="86"/>
      <c r="Z983" s="86"/>
      <c r="AA983" s="86"/>
      <c r="AB983" s="86"/>
      <c r="AC983" s="86"/>
      <c r="AD983" s="56"/>
    </row>
    <row r="984" ht="26.25" customHeight="1">
      <c r="A984" s="40">
        <v>983.0</v>
      </c>
      <c r="B984" s="66" t="s">
        <v>14466</v>
      </c>
      <c r="C984" s="66" t="s">
        <v>14467</v>
      </c>
      <c r="D984" s="80">
        <v>8.5256489566E10</v>
      </c>
      <c r="E984" s="83"/>
      <c r="F984" s="66" t="s">
        <v>1168</v>
      </c>
      <c r="G984" s="66" t="s">
        <v>14469</v>
      </c>
      <c r="H984" s="66" t="s">
        <v>14469</v>
      </c>
      <c r="I984" s="86"/>
      <c r="J984" s="83"/>
      <c r="K984" s="66" t="s">
        <v>14470</v>
      </c>
      <c r="L984" s="64"/>
      <c r="M984" s="86"/>
      <c r="N984" s="66"/>
      <c r="O984" s="66"/>
      <c r="P984" s="66"/>
      <c r="Q984" s="93"/>
      <c r="R984" s="66"/>
      <c r="S984" s="86"/>
      <c r="T984" s="86"/>
      <c r="U984" s="86"/>
      <c r="V984" s="86"/>
      <c r="W984" s="86"/>
      <c r="X984" s="86"/>
      <c r="Y984" s="86"/>
      <c r="Z984" s="86"/>
      <c r="AA984" s="86"/>
      <c r="AB984" s="86"/>
      <c r="AC984" s="86"/>
      <c r="AD984" s="56"/>
    </row>
    <row r="985" ht="26.25" customHeight="1">
      <c r="A985" s="40">
        <v>984.0</v>
      </c>
      <c r="B985" s="66" t="s">
        <v>14475</v>
      </c>
      <c r="C985" s="66" t="s">
        <v>14476</v>
      </c>
      <c r="D985" s="80">
        <v>8.2339073669E10</v>
      </c>
      <c r="E985" s="83"/>
      <c r="F985" s="66" t="s">
        <v>1168</v>
      </c>
      <c r="G985" s="66" t="s">
        <v>14478</v>
      </c>
      <c r="H985" s="66" t="s">
        <v>14479</v>
      </c>
      <c r="I985" s="86"/>
      <c r="J985" s="83"/>
      <c r="K985" s="66" t="s">
        <v>14480</v>
      </c>
      <c r="L985" s="64"/>
      <c r="M985" s="86"/>
      <c r="N985" s="66"/>
      <c r="O985" s="66"/>
      <c r="P985" s="66"/>
      <c r="Q985" s="93"/>
      <c r="R985" s="66"/>
      <c r="S985" s="86"/>
      <c r="T985" s="86"/>
      <c r="U985" s="86"/>
      <c r="V985" s="86"/>
      <c r="W985" s="86"/>
      <c r="X985" s="86"/>
      <c r="Y985" s="86"/>
      <c r="Z985" s="86"/>
      <c r="AA985" s="86"/>
      <c r="AB985" s="86"/>
      <c r="AC985" s="86"/>
      <c r="AD985" s="56"/>
    </row>
    <row r="986" ht="26.25" customHeight="1">
      <c r="A986" s="40">
        <v>985.0</v>
      </c>
      <c r="B986" s="66"/>
      <c r="C986" s="66" t="s">
        <v>14491</v>
      </c>
      <c r="D986" s="80">
        <v>8.1252202018E10</v>
      </c>
      <c r="E986" s="83"/>
      <c r="F986" s="66" t="s">
        <v>588</v>
      </c>
      <c r="G986" s="66" t="s">
        <v>1487</v>
      </c>
      <c r="H986" s="66" t="s">
        <v>14495</v>
      </c>
      <c r="I986" s="83" t="s">
        <v>105</v>
      </c>
      <c r="J986" s="66" t="s">
        <v>14496</v>
      </c>
      <c r="K986" s="66" t="s">
        <v>14505</v>
      </c>
      <c r="L986" s="66" t="s">
        <v>14494</v>
      </c>
      <c r="M986" s="66" t="s">
        <v>137</v>
      </c>
      <c r="N986" s="64"/>
      <c r="O986" s="64"/>
      <c r="P986" s="64"/>
      <c r="Q986" s="66" t="s">
        <v>1901</v>
      </c>
      <c r="R986" s="66" t="s">
        <v>14498</v>
      </c>
      <c r="S986" s="82" t="s">
        <v>14499</v>
      </c>
      <c r="T986" s="66" t="s">
        <v>14500</v>
      </c>
      <c r="U986" s="82" t="s">
        <v>14501</v>
      </c>
      <c r="V986" s="82" t="s">
        <v>14502</v>
      </c>
      <c r="W986" s="66" t="s">
        <v>14503</v>
      </c>
      <c r="X986" s="82" t="s">
        <v>14504</v>
      </c>
      <c r="Y986" s="86"/>
      <c r="Z986" s="86"/>
      <c r="AA986" s="86"/>
      <c r="AB986" s="93"/>
      <c r="AC986" s="86"/>
      <c r="AD986" s="56"/>
    </row>
    <row r="987" ht="26.25" customHeight="1">
      <c r="A987" s="40">
        <v>986.0</v>
      </c>
      <c r="B987" s="66"/>
      <c r="C987" s="66" t="s">
        <v>14506</v>
      </c>
      <c r="D987" s="80">
        <v>8.1541078463E10</v>
      </c>
      <c r="E987" s="80">
        <v>8.5640651019E10</v>
      </c>
      <c r="F987" s="66" t="s">
        <v>588</v>
      </c>
      <c r="G987" s="66" t="s">
        <v>589</v>
      </c>
      <c r="H987" s="66"/>
      <c r="I987" s="83" t="s">
        <v>105</v>
      </c>
      <c r="J987" s="66" t="s">
        <v>14510</v>
      </c>
      <c r="K987" s="66" t="s">
        <v>14511</v>
      </c>
      <c r="L987" s="66" t="s">
        <v>14509</v>
      </c>
      <c r="M987" s="66" t="s">
        <v>106</v>
      </c>
      <c r="N987" s="66"/>
      <c r="O987" s="66"/>
      <c r="P987" s="66"/>
      <c r="Q987" s="66" t="s">
        <v>593</v>
      </c>
      <c r="R987" s="66" t="s">
        <v>14512</v>
      </c>
      <c r="S987" s="82" t="s">
        <v>14513</v>
      </c>
      <c r="T987" s="66"/>
      <c r="U987" s="82" t="s">
        <v>14514</v>
      </c>
      <c r="V987" s="82" t="s">
        <v>14515</v>
      </c>
      <c r="W987" s="66" t="s">
        <v>14516</v>
      </c>
      <c r="X987" s="82" t="s">
        <v>14517</v>
      </c>
      <c r="Y987" s="86"/>
      <c r="Z987" s="86"/>
      <c r="AA987" s="86"/>
      <c r="AB987" s="93"/>
      <c r="AC987" s="86"/>
      <c r="AD987" s="56"/>
    </row>
    <row r="988" ht="26.25" customHeight="1">
      <c r="A988" s="40">
        <v>987.0</v>
      </c>
      <c r="B988" s="66"/>
      <c r="C988" s="66" t="s">
        <v>14531</v>
      </c>
      <c r="D988" s="80">
        <v>8.7851293885E10</v>
      </c>
      <c r="E988" s="80">
        <v>8.1216850613E10</v>
      </c>
      <c r="F988" s="66" t="s">
        <v>588</v>
      </c>
      <c r="G988" s="66" t="s">
        <v>1487</v>
      </c>
      <c r="H988" s="66"/>
      <c r="I988" s="83" t="s">
        <v>105</v>
      </c>
      <c r="J988" s="66" t="s">
        <v>14535</v>
      </c>
      <c r="K988" s="66" t="s">
        <v>14543</v>
      </c>
      <c r="L988" s="66" t="s">
        <v>14534</v>
      </c>
      <c r="M988" s="66" t="s">
        <v>106</v>
      </c>
      <c r="N988" s="66"/>
      <c r="O988" s="66"/>
      <c r="P988" s="66"/>
      <c r="Q988" s="66" t="s">
        <v>159</v>
      </c>
      <c r="R988" s="66" t="s">
        <v>14537</v>
      </c>
      <c r="S988" s="82" t="s">
        <v>14538</v>
      </c>
      <c r="T988" s="66"/>
      <c r="U988" s="82" t="s">
        <v>14539</v>
      </c>
      <c r="V988" s="82" t="s">
        <v>14540</v>
      </c>
      <c r="W988" s="66" t="s">
        <v>14541</v>
      </c>
      <c r="X988" s="82" t="s">
        <v>14542</v>
      </c>
      <c r="Y988" s="86"/>
      <c r="Z988" s="86"/>
      <c r="AA988" s="86"/>
      <c r="AB988" s="93"/>
      <c r="AC988" s="86"/>
      <c r="AD988" s="56"/>
    </row>
    <row r="989" ht="26.25" customHeight="1">
      <c r="A989" s="40">
        <v>988.0</v>
      </c>
      <c r="B989" s="66"/>
      <c r="C989" s="66" t="s">
        <v>14544</v>
      </c>
      <c r="D989" s="80">
        <v>8.8225456629E10</v>
      </c>
      <c r="E989" s="80">
        <v>8.5291320403E10</v>
      </c>
      <c r="F989" s="66" t="s">
        <v>588</v>
      </c>
      <c r="G989" s="66" t="s">
        <v>158</v>
      </c>
      <c r="H989" s="66"/>
      <c r="I989" s="83" t="s">
        <v>314</v>
      </c>
      <c r="J989" s="66" t="s">
        <v>14548</v>
      </c>
      <c r="K989" s="66" t="s">
        <v>14549</v>
      </c>
      <c r="L989" s="66" t="s">
        <v>14547</v>
      </c>
      <c r="M989" s="66" t="s">
        <v>106</v>
      </c>
      <c r="N989" s="66"/>
      <c r="O989" s="66"/>
      <c r="P989" s="66"/>
      <c r="Q989" s="66" t="s">
        <v>593</v>
      </c>
      <c r="R989" s="66" t="s">
        <v>14550</v>
      </c>
      <c r="S989" s="82" t="s">
        <v>14551</v>
      </c>
      <c r="T989" s="66"/>
      <c r="U989" s="82" t="s">
        <v>14552</v>
      </c>
      <c r="V989" s="82" t="s">
        <v>14553</v>
      </c>
      <c r="W989" s="66" t="s">
        <v>14554</v>
      </c>
      <c r="X989" s="82" t="s">
        <v>14555</v>
      </c>
      <c r="Y989" s="86"/>
      <c r="Z989" s="86"/>
      <c r="AA989" s="86"/>
      <c r="AB989" s="93"/>
      <c r="AC989" s="86"/>
      <c r="AD989" s="56"/>
    </row>
    <row r="990" ht="26.25" customHeight="1">
      <c r="A990" s="40">
        <v>989.0</v>
      </c>
      <c r="B990" s="66"/>
      <c r="C990" s="66" t="s">
        <v>14556</v>
      </c>
      <c r="D990" s="80">
        <v>8.5893249445E10</v>
      </c>
      <c r="E990" s="80">
        <v>8.5893249445E10</v>
      </c>
      <c r="F990" s="66" t="s">
        <v>588</v>
      </c>
      <c r="G990" s="66" t="s">
        <v>158</v>
      </c>
      <c r="H990" s="66"/>
      <c r="I990" s="83" t="s">
        <v>105</v>
      </c>
      <c r="J990" s="66" t="s">
        <v>14560</v>
      </c>
      <c r="K990" s="66" t="s">
        <v>14561</v>
      </c>
      <c r="L990" s="66" t="s">
        <v>14559</v>
      </c>
      <c r="M990" s="66" t="s">
        <v>137</v>
      </c>
      <c r="N990" s="66"/>
      <c r="O990" s="66"/>
      <c r="P990" s="66"/>
      <c r="Q990" s="66" t="s">
        <v>114</v>
      </c>
      <c r="R990" s="66" t="s">
        <v>14556</v>
      </c>
      <c r="S990" s="82" t="s">
        <v>14562</v>
      </c>
      <c r="T990" s="66" t="s">
        <v>14563</v>
      </c>
      <c r="U990" s="82" t="s">
        <v>14564</v>
      </c>
      <c r="V990" s="82" t="s">
        <v>14565</v>
      </c>
      <c r="W990" s="66" t="s">
        <v>5606</v>
      </c>
      <c r="X990" s="82" t="s">
        <v>14566</v>
      </c>
      <c r="Y990" s="86"/>
      <c r="Z990" s="86"/>
      <c r="AA990" s="86"/>
      <c r="AB990" s="93"/>
      <c r="AC990" s="86"/>
      <c r="AD990" s="56"/>
    </row>
    <row r="991" ht="26.25" customHeight="1">
      <c r="A991" s="40">
        <v>990.0</v>
      </c>
      <c r="B991" s="66"/>
      <c r="C991" s="66" t="s">
        <v>14591</v>
      </c>
      <c r="D991" s="80">
        <v>8.95625E11</v>
      </c>
      <c r="E991" s="80">
        <v>8.112000694E9</v>
      </c>
      <c r="F991" s="66" t="s">
        <v>588</v>
      </c>
      <c r="G991" s="66" t="s">
        <v>610</v>
      </c>
      <c r="H991" s="66" t="s">
        <v>14595</v>
      </c>
      <c r="I991" s="83" t="s">
        <v>314</v>
      </c>
      <c r="J991" s="66" t="s">
        <v>14597</v>
      </c>
      <c r="K991" s="66" t="s">
        <v>14605</v>
      </c>
      <c r="L991" s="66" t="s">
        <v>14594</v>
      </c>
      <c r="M991" s="66" t="s">
        <v>106</v>
      </c>
      <c r="N991" s="66"/>
      <c r="O991" s="66"/>
      <c r="P991" s="66"/>
      <c r="Q991" s="66" t="s">
        <v>6597</v>
      </c>
      <c r="R991" s="66" t="s">
        <v>14599</v>
      </c>
      <c r="S991" s="82" t="s">
        <v>14600</v>
      </c>
      <c r="T991" s="66"/>
      <c r="U991" s="82" t="s">
        <v>14601</v>
      </c>
      <c r="V991" s="82" t="s">
        <v>14602</v>
      </c>
      <c r="W991" s="66" t="s">
        <v>14603</v>
      </c>
      <c r="X991" s="82" t="s">
        <v>14604</v>
      </c>
      <c r="Y991" s="86"/>
      <c r="Z991" s="86"/>
      <c r="AA991" s="86"/>
      <c r="AB991" s="93"/>
      <c r="AC991" s="86"/>
      <c r="AD991" s="56"/>
    </row>
    <row r="992" ht="26.25" customHeight="1">
      <c r="A992" s="40">
        <v>991.0</v>
      </c>
      <c r="B992" s="66"/>
      <c r="C992" s="66" t="s">
        <v>14606</v>
      </c>
      <c r="D992" s="80">
        <v>8.7762617435E10</v>
      </c>
      <c r="E992" s="80">
        <v>8.7762617435E10</v>
      </c>
      <c r="F992" s="66" t="s">
        <v>588</v>
      </c>
      <c r="G992" s="66" t="s">
        <v>158</v>
      </c>
      <c r="H992" s="66"/>
      <c r="I992" s="83" t="s">
        <v>314</v>
      </c>
      <c r="J992" s="66" t="s">
        <v>14610</v>
      </c>
      <c r="K992" s="66" t="s">
        <v>14611</v>
      </c>
      <c r="L992" s="66" t="s">
        <v>14609</v>
      </c>
      <c r="M992" s="66" t="s">
        <v>106</v>
      </c>
      <c r="N992" s="66"/>
      <c r="O992" s="66"/>
      <c r="P992" s="66"/>
      <c r="Q992" s="66" t="s">
        <v>159</v>
      </c>
      <c r="R992" s="66" t="s">
        <v>14612</v>
      </c>
      <c r="S992" s="82" t="s">
        <v>14613</v>
      </c>
      <c r="T992" s="66" t="s">
        <v>106</v>
      </c>
      <c r="U992" s="82" t="s">
        <v>14614</v>
      </c>
      <c r="V992" s="82" t="s">
        <v>14615</v>
      </c>
      <c r="W992" s="66" t="s">
        <v>14616</v>
      </c>
      <c r="X992" s="82" t="s">
        <v>14617</v>
      </c>
      <c r="Y992" s="86"/>
      <c r="Z992" s="86"/>
      <c r="AA992" s="86"/>
      <c r="AB992" s="93"/>
      <c r="AC992" s="86"/>
      <c r="AD992" s="56"/>
    </row>
    <row r="993" ht="26.25" customHeight="1">
      <c r="A993" s="40">
        <v>992.0</v>
      </c>
      <c r="B993" s="66"/>
      <c r="C993" s="66" t="s">
        <v>14628</v>
      </c>
      <c r="D993" s="80">
        <v>8.5787127683E10</v>
      </c>
      <c r="E993" s="80">
        <v>8.1349116691E10</v>
      </c>
      <c r="F993" s="66" t="s">
        <v>588</v>
      </c>
      <c r="G993" s="66" t="s">
        <v>638</v>
      </c>
      <c r="H993" s="66"/>
      <c r="I993" s="83" t="s">
        <v>314</v>
      </c>
      <c r="J993" s="66" t="s">
        <v>14632</v>
      </c>
      <c r="K993" s="66" t="s">
        <v>14640</v>
      </c>
      <c r="L993" s="66" t="s">
        <v>14631</v>
      </c>
      <c r="M993" s="66" t="s">
        <v>2890</v>
      </c>
      <c r="N993" s="66"/>
      <c r="O993" s="66"/>
      <c r="P993" s="66"/>
      <c r="Q993" s="66" t="s">
        <v>593</v>
      </c>
      <c r="R993" s="66" t="s">
        <v>14634</v>
      </c>
      <c r="S993" s="82" t="s">
        <v>14635</v>
      </c>
      <c r="T993" s="66" t="s">
        <v>2890</v>
      </c>
      <c r="U993" s="82" t="s">
        <v>14636</v>
      </c>
      <c r="V993" s="82" t="s">
        <v>14637</v>
      </c>
      <c r="W993" s="66" t="s">
        <v>14638</v>
      </c>
      <c r="X993" s="82" t="s">
        <v>14639</v>
      </c>
      <c r="Y993" s="86"/>
      <c r="Z993" s="86"/>
      <c r="AA993" s="86"/>
      <c r="AB993" s="93"/>
      <c r="AC993" s="86"/>
      <c r="AD993" s="56"/>
    </row>
    <row r="994" ht="26.25" customHeight="1">
      <c r="A994" s="40">
        <v>993.0</v>
      </c>
      <c r="B994" s="66"/>
      <c r="C994" s="66" t="s">
        <v>14641</v>
      </c>
      <c r="D994" s="80">
        <v>8.1460817404E10</v>
      </c>
      <c r="E994" s="80">
        <v>8.1273256287E10</v>
      </c>
      <c r="F994" s="66" t="s">
        <v>588</v>
      </c>
      <c r="G994" s="66" t="s">
        <v>158</v>
      </c>
      <c r="H994" s="66" t="s">
        <v>14644</v>
      </c>
      <c r="I994" s="83" t="s">
        <v>105</v>
      </c>
      <c r="J994" s="66" t="s">
        <v>14645</v>
      </c>
      <c r="K994" s="66" t="s">
        <v>14664</v>
      </c>
      <c r="L994" s="66" t="s">
        <v>14643</v>
      </c>
      <c r="M994" s="66" t="s">
        <v>137</v>
      </c>
      <c r="N994" s="66"/>
      <c r="O994" s="66"/>
      <c r="P994" s="66"/>
      <c r="Q994" s="66" t="s">
        <v>159</v>
      </c>
      <c r="R994" s="66" t="s">
        <v>14647</v>
      </c>
      <c r="S994" s="82" t="s">
        <v>14648</v>
      </c>
      <c r="T994" s="66" t="s">
        <v>14649</v>
      </c>
      <c r="U994" s="82" t="s">
        <v>14650</v>
      </c>
      <c r="V994" s="82" t="s">
        <v>14651</v>
      </c>
      <c r="W994" s="66" t="s">
        <v>14652</v>
      </c>
      <c r="X994" s="82" t="s">
        <v>14653</v>
      </c>
      <c r="Y994" s="86"/>
      <c r="Z994" s="86"/>
      <c r="AA994" s="86"/>
      <c r="AB994" s="93"/>
      <c r="AC994" s="86"/>
      <c r="AD994" s="56"/>
    </row>
    <row r="995" ht="26.25" customHeight="1">
      <c r="A995" s="40">
        <v>994.0</v>
      </c>
      <c r="B995" s="66"/>
      <c r="C995" s="66" t="s">
        <v>14665</v>
      </c>
      <c r="D995" s="80">
        <v>8.1210857258E10</v>
      </c>
      <c r="E995" s="80">
        <v>8.889214605E9</v>
      </c>
      <c r="F995" s="66" t="s">
        <v>588</v>
      </c>
      <c r="G995" s="66" t="s">
        <v>158</v>
      </c>
      <c r="H995" s="66"/>
      <c r="I995" s="83" t="s">
        <v>314</v>
      </c>
      <c r="J995" s="66" t="s">
        <v>14669</v>
      </c>
      <c r="K995" s="66" t="s">
        <v>14691</v>
      </c>
      <c r="L995" s="66" t="s">
        <v>14667</v>
      </c>
      <c r="M995" s="66" t="s">
        <v>106</v>
      </c>
      <c r="N995" s="66"/>
      <c r="O995" s="66"/>
      <c r="P995" s="66"/>
      <c r="Q995" s="66" t="s">
        <v>593</v>
      </c>
      <c r="R995" s="66" t="s">
        <v>14671</v>
      </c>
      <c r="S995" s="82" t="s">
        <v>14672</v>
      </c>
      <c r="T995" s="66" t="s">
        <v>14673</v>
      </c>
      <c r="U995" s="82" t="s">
        <v>14674</v>
      </c>
      <c r="V995" s="82" t="s">
        <v>14675</v>
      </c>
      <c r="W995" s="66" t="s">
        <v>14676</v>
      </c>
      <c r="X995" s="82" t="s">
        <v>14677</v>
      </c>
      <c r="Y995" s="86"/>
      <c r="Z995" s="86"/>
      <c r="AA995" s="86"/>
      <c r="AB995" s="93"/>
      <c r="AC995" s="86"/>
      <c r="AD995" s="56"/>
    </row>
    <row r="996" ht="26.25" customHeight="1">
      <c r="A996" s="40">
        <v>995.0</v>
      </c>
      <c r="B996" s="66"/>
      <c r="C996" s="66" t="s">
        <v>14692</v>
      </c>
      <c r="D996" s="80">
        <v>8.8214812682E10</v>
      </c>
      <c r="E996" s="80">
        <v>8.5875481312E10</v>
      </c>
      <c r="F996" s="66" t="s">
        <v>588</v>
      </c>
      <c r="G996" s="66" t="s">
        <v>394</v>
      </c>
      <c r="H996" s="66"/>
      <c r="I996" s="83" t="s">
        <v>105</v>
      </c>
      <c r="J996" s="66" t="s">
        <v>14695</v>
      </c>
      <c r="K996" s="66" t="s">
        <v>14696</v>
      </c>
      <c r="L996" s="66" t="s">
        <v>14694</v>
      </c>
      <c r="M996" s="66" t="s">
        <v>106</v>
      </c>
      <c r="N996" s="66"/>
      <c r="O996" s="66"/>
      <c r="P996" s="66"/>
      <c r="Q996" s="66" t="s">
        <v>114</v>
      </c>
      <c r="R996" s="66" t="s">
        <v>114</v>
      </c>
      <c r="S996" s="82" t="s">
        <v>14697</v>
      </c>
      <c r="T996" s="66" t="s">
        <v>14698</v>
      </c>
      <c r="U996" s="82" t="s">
        <v>14699</v>
      </c>
      <c r="V996" s="82" t="s">
        <v>14700</v>
      </c>
      <c r="W996" s="66" t="s">
        <v>14701</v>
      </c>
      <c r="X996" s="82" t="s">
        <v>14702</v>
      </c>
      <c r="Y996" s="86"/>
      <c r="Z996" s="86"/>
      <c r="AA996" s="86"/>
      <c r="AB996" s="93"/>
      <c r="AC996" s="86"/>
      <c r="AD996" s="56"/>
    </row>
    <row r="997" ht="26.25" customHeight="1">
      <c r="A997" s="40">
        <v>996.0</v>
      </c>
      <c r="B997" s="66"/>
      <c r="C997" s="66" t="s">
        <v>14703</v>
      </c>
      <c r="D997" s="80">
        <v>8.2325984846E10</v>
      </c>
      <c r="E997" s="80">
        <v>8.2322960715E10</v>
      </c>
      <c r="F997" s="66" t="s">
        <v>588</v>
      </c>
      <c r="G997" s="66" t="s">
        <v>158</v>
      </c>
      <c r="H997" s="66" t="s">
        <v>14706</v>
      </c>
      <c r="I997" s="83" t="s">
        <v>314</v>
      </c>
      <c r="J997" s="66" t="s">
        <v>14715</v>
      </c>
      <c r="K997" s="66" t="s">
        <v>14716</v>
      </c>
      <c r="L997" s="66" t="s">
        <v>14705</v>
      </c>
      <c r="M997" s="66" t="s">
        <v>106</v>
      </c>
      <c r="N997" s="66"/>
      <c r="O997" s="66"/>
      <c r="P997" s="66"/>
      <c r="Q997" s="66" t="s">
        <v>5653</v>
      </c>
      <c r="R997" s="66" t="s">
        <v>14709</v>
      </c>
      <c r="S997" s="82" t="s">
        <v>14710</v>
      </c>
      <c r="T997" s="66"/>
      <c r="U997" s="82" t="s">
        <v>14711</v>
      </c>
      <c r="V997" s="82" t="s">
        <v>14712</v>
      </c>
      <c r="W997" s="66" t="s">
        <v>14713</v>
      </c>
      <c r="X997" s="82" t="s">
        <v>14714</v>
      </c>
      <c r="Y997" s="86"/>
      <c r="Z997" s="86"/>
      <c r="AA997" s="86"/>
      <c r="AB997" s="93"/>
      <c r="AC997" s="86"/>
      <c r="AD997" s="56"/>
    </row>
    <row r="998" ht="26.25" customHeight="1">
      <c r="A998" s="40">
        <v>997.0</v>
      </c>
      <c r="B998" s="66"/>
      <c r="C998" s="66" t="s">
        <v>14752</v>
      </c>
      <c r="D998" s="80">
        <v>8.1555618109E10</v>
      </c>
      <c r="E998" s="80">
        <v>8.564654834E10</v>
      </c>
      <c r="F998" s="66" t="s">
        <v>588</v>
      </c>
      <c r="G998" s="66" t="s">
        <v>158</v>
      </c>
      <c r="H998" s="66"/>
      <c r="I998" s="83" t="s">
        <v>105</v>
      </c>
      <c r="J998" s="66" t="s">
        <v>11787</v>
      </c>
      <c r="K998" s="66" t="s">
        <v>14756</v>
      </c>
      <c r="L998" s="66" t="s">
        <v>14755</v>
      </c>
      <c r="M998" s="66" t="s">
        <v>106</v>
      </c>
      <c r="N998" s="66"/>
      <c r="O998" s="66"/>
      <c r="P998" s="66"/>
      <c r="Q998" s="66" t="s">
        <v>398</v>
      </c>
      <c r="R998" s="66" t="s">
        <v>398</v>
      </c>
      <c r="S998" s="82" t="s">
        <v>14757</v>
      </c>
      <c r="T998" s="66"/>
      <c r="U998" s="82" t="s">
        <v>14758</v>
      </c>
      <c r="V998" s="82" t="s">
        <v>14759</v>
      </c>
      <c r="W998" s="66" t="s">
        <v>14760</v>
      </c>
      <c r="X998" s="82" t="s">
        <v>14761</v>
      </c>
      <c r="Y998" s="86"/>
      <c r="Z998" s="86"/>
      <c r="AA998" s="86"/>
      <c r="AB998" s="93"/>
      <c r="AC998" s="86"/>
      <c r="AD998" s="56"/>
    </row>
    <row r="999" ht="26.25" customHeight="1">
      <c r="A999" s="40">
        <v>998.0</v>
      </c>
      <c r="B999" s="66"/>
      <c r="C999" s="66" t="s">
        <v>6670</v>
      </c>
      <c r="D999" s="80">
        <v>8.12806298E9</v>
      </c>
      <c r="E999" s="83">
        <v>8.125831218E10</v>
      </c>
      <c r="F999" s="66" t="s">
        <v>588</v>
      </c>
      <c r="G999" s="66" t="s">
        <v>158</v>
      </c>
      <c r="H999" s="66" t="s">
        <v>61</v>
      </c>
      <c r="I999" s="66" t="s">
        <v>6673</v>
      </c>
      <c r="J999" s="66" t="s">
        <v>6674</v>
      </c>
      <c r="K999" s="66" t="s">
        <v>6675</v>
      </c>
      <c r="L999" s="66" t="s">
        <v>114</v>
      </c>
      <c r="M999" s="66" t="s">
        <v>114</v>
      </c>
      <c r="N999" s="66"/>
      <c r="O999" s="66"/>
      <c r="P999" s="66"/>
      <c r="Q999" s="93"/>
      <c r="R999" s="93"/>
      <c r="S999" s="93"/>
      <c r="T999" s="82" t="s">
        <v>6676</v>
      </c>
      <c r="U999" s="66"/>
      <c r="V999" s="82" t="s">
        <v>6677</v>
      </c>
      <c r="W999" s="82" t="s">
        <v>6678</v>
      </c>
      <c r="X999" s="66" t="s">
        <v>6679</v>
      </c>
      <c r="Y999" s="82" t="s">
        <v>6680</v>
      </c>
      <c r="Z999" s="66"/>
      <c r="AA999" s="66"/>
      <c r="AB999" s="93"/>
      <c r="AC999" s="86"/>
      <c r="AD999" s="56"/>
    </row>
    <row r="1000" ht="26.25" customHeight="1">
      <c r="A1000" s="40">
        <v>999.0</v>
      </c>
      <c r="B1000" s="66"/>
      <c r="C1000" s="66" t="s">
        <v>7704</v>
      </c>
      <c r="D1000" s="83" t="s">
        <v>7708</v>
      </c>
      <c r="E1000" s="80">
        <v>8.2284936033E10</v>
      </c>
      <c r="F1000" s="66" t="s">
        <v>588</v>
      </c>
      <c r="G1000" s="66" t="s">
        <v>158</v>
      </c>
      <c r="H1000" s="66" t="s">
        <v>7707</v>
      </c>
      <c r="I1000" s="66" t="s">
        <v>308</v>
      </c>
      <c r="J1000" s="66" t="s">
        <v>7710</v>
      </c>
      <c r="K1000" s="66" t="s">
        <v>7711</v>
      </c>
      <c r="L1000" s="66" t="s">
        <v>7712</v>
      </c>
      <c r="M1000" s="66" t="s">
        <v>1636</v>
      </c>
      <c r="N1000" s="66"/>
      <c r="O1000" s="66"/>
      <c r="P1000" s="66"/>
      <c r="Q1000" s="93"/>
      <c r="R1000" s="93"/>
      <c r="S1000" s="93"/>
      <c r="T1000" s="82" t="s">
        <v>7713</v>
      </c>
      <c r="U1000" s="66"/>
      <c r="V1000" s="82" t="s">
        <v>7714</v>
      </c>
      <c r="W1000" s="82" t="s">
        <v>7715</v>
      </c>
      <c r="X1000" s="66"/>
      <c r="Y1000" s="82" t="s">
        <v>7716</v>
      </c>
      <c r="Z1000" s="66"/>
      <c r="AA1000" s="66"/>
      <c r="AB1000" s="86"/>
      <c r="AC1000" s="86"/>
      <c r="AD1000" s="56"/>
    </row>
    <row r="1001" ht="26.25" customHeight="1">
      <c r="A1001" s="40">
        <v>1000.0</v>
      </c>
      <c r="B1001" s="66"/>
      <c r="C1001" s="66" t="s">
        <v>14121</v>
      </c>
      <c r="D1001" s="80">
        <v>8.7836175451E10</v>
      </c>
      <c r="E1001" s="80">
        <v>8.5228595617E10</v>
      </c>
      <c r="F1001" s="66" t="s">
        <v>588</v>
      </c>
      <c r="G1001" s="66" t="s">
        <v>158</v>
      </c>
      <c r="H1001" s="66" t="s">
        <v>585</v>
      </c>
      <c r="I1001" s="66" t="s">
        <v>590</v>
      </c>
      <c r="J1001" s="66" t="s">
        <v>14124</v>
      </c>
      <c r="K1001" s="66" t="s">
        <v>14125</v>
      </c>
      <c r="L1001" s="66" t="s">
        <v>159</v>
      </c>
      <c r="M1001" s="66" t="s">
        <v>14126</v>
      </c>
      <c r="N1001" s="66"/>
      <c r="O1001" s="66"/>
      <c r="P1001" s="66"/>
      <c r="Q1001" s="93"/>
      <c r="R1001" s="93"/>
      <c r="S1001" s="93"/>
      <c r="T1001" s="82" t="s">
        <v>14127</v>
      </c>
      <c r="U1001" s="66" t="s">
        <v>14128</v>
      </c>
      <c r="V1001" s="82" t="s">
        <v>14129</v>
      </c>
      <c r="W1001" s="82" t="s">
        <v>14130</v>
      </c>
      <c r="X1001" s="66" t="s">
        <v>14131</v>
      </c>
      <c r="Y1001" s="82" t="s">
        <v>14132</v>
      </c>
      <c r="Z1001" s="66"/>
      <c r="AA1001" s="66"/>
      <c r="AB1001" s="86"/>
      <c r="AC1001" s="86"/>
      <c r="AD1001" s="56"/>
    </row>
    <row r="1002" ht="26.25" customHeight="1">
      <c r="A1002" s="40">
        <v>1001.0</v>
      </c>
      <c r="B1002" s="66"/>
      <c r="C1002" s="66" t="s">
        <v>10844</v>
      </c>
      <c r="D1002" s="80">
        <v>8.9664456375E10</v>
      </c>
      <c r="E1002" s="83" t="s">
        <v>15136</v>
      </c>
      <c r="F1002" s="66" t="s">
        <v>588</v>
      </c>
      <c r="G1002" s="66" t="s">
        <v>158</v>
      </c>
      <c r="H1002" s="66" t="s">
        <v>2351</v>
      </c>
      <c r="I1002" s="66" t="s">
        <v>308</v>
      </c>
      <c r="J1002" s="66" t="s">
        <v>10848</v>
      </c>
      <c r="K1002" s="66" t="s">
        <v>10849</v>
      </c>
      <c r="L1002" s="66" t="s">
        <v>130</v>
      </c>
      <c r="M1002" s="66" t="s">
        <v>10850</v>
      </c>
      <c r="N1002" s="66"/>
      <c r="O1002" s="66"/>
      <c r="P1002" s="66"/>
      <c r="Q1002" s="93"/>
      <c r="R1002" s="93"/>
      <c r="S1002" s="93"/>
      <c r="T1002" s="82" t="s">
        <v>10851</v>
      </c>
      <c r="U1002" s="66"/>
      <c r="V1002" s="82" t="s">
        <v>10852</v>
      </c>
      <c r="W1002" s="82" t="s">
        <v>10853</v>
      </c>
      <c r="X1002" s="66" t="s">
        <v>10854</v>
      </c>
      <c r="Y1002" s="82" t="s">
        <v>10855</v>
      </c>
      <c r="Z1002" s="66"/>
      <c r="AA1002" s="66"/>
      <c r="AB1002" s="86"/>
      <c r="AC1002" s="86"/>
      <c r="AD1002" s="56"/>
    </row>
    <row r="1003" ht="26.25" customHeight="1">
      <c r="A1003" s="40">
        <v>1002.0</v>
      </c>
      <c r="B1003" s="66"/>
      <c r="C1003" s="66" t="s">
        <v>12569</v>
      </c>
      <c r="D1003" s="80">
        <v>8.2110937282E10</v>
      </c>
      <c r="E1003" s="80">
        <v>8.569524968E10</v>
      </c>
      <c r="F1003" s="66" t="s">
        <v>588</v>
      </c>
      <c r="G1003" s="66" t="s">
        <v>394</v>
      </c>
      <c r="H1003" s="66" t="s">
        <v>12571</v>
      </c>
      <c r="I1003" s="66" t="s">
        <v>126</v>
      </c>
      <c r="J1003" s="66" t="s">
        <v>12573</v>
      </c>
      <c r="K1003" s="66" t="s">
        <v>12574</v>
      </c>
      <c r="L1003" s="66" t="s">
        <v>593</v>
      </c>
      <c r="M1003" s="66" t="s">
        <v>12575</v>
      </c>
      <c r="N1003" s="66"/>
      <c r="O1003" s="66"/>
      <c r="P1003" s="66"/>
      <c r="Q1003" s="93"/>
      <c r="R1003" s="93"/>
      <c r="S1003" s="93"/>
      <c r="T1003" s="82" t="s">
        <v>12576</v>
      </c>
      <c r="U1003" s="66" t="s">
        <v>12577</v>
      </c>
      <c r="V1003" s="82" t="s">
        <v>12578</v>
      </c>
      <c r="W1003" s="82" t="s">
        <v>12579</v>
      </c>
      <c r="X1003" s="66" t="s">
        <v>12580</v>
      </c>
      <c r="Y1003" s="82" t="s">
        <v>12581</v>
      </c>
      <c r="Z1003" s="66"/>
      <c r="AA1003" s="66"/>
      <c r="AB1003" s="86"/>
      <c r="AC1003" s="86"/>
      <c r="AD1003" s="56"/>
    </row>
    <row r="1004" ht="26.25" customHeight="1">
      <c r="A1004" s="40">
        <v>1003.0</v>
      </c>
      <c r="B1004" s="66"/>
      <c r="C1004" s="66" t="s">
        <v>1361</v>
      </c>
      <c r="D1004" s="80">
        <v>8.9644464377E10</v>
      </c>
      <c r="E1004" s="80">
        <v>8.137017931E10</v>
      </c>
      <c r="F1004" s="66" t="s">
        <v>588</v>
      </c>
      <c r="G1004" s="66" t="s">
        <v>610</v>
      </c>
      <c r="H1004" s="66" t="s">
        <v>1363</v>
      </c>
      <c r="I1004" s="66" t="s">
        <v>308</v>
      </c>
      <c r="J1004" s="66" t="s">
        <v>1365</v>
      </c>
      <c r="K1004" s="66" t="s">
        <v>1366</v>
      </c>
      <c r="L1004" s="66" t="s">
        <v>593</v>
      </c>
      <c r="M1004" s="66" t="s">
        <v>1367</v>
      </c>
      <c r="N1004" s="66"/>
      <c r="O1004" s="66"/>
      <c r="P1004" s="66"/>
      <c r="Q1004" s="93"/>
      <c r="R1004" s="93"/>
      <c r="S1004" s="93"/>
      <c r="T1004" s="82" t="s">
        <v>1368</v>
      </c>
      <c r="U1004" s="66"/>
      <c r="V1004" s="82" t="s">
        <v>1369</v>
      </c>
      <c r="W1004" s="82" t="s">
        <v>1370</v>
      </c>
      <c r="X1004" s="66" t="s">
        <v>1371</v>
      </c>
      <c r="Y1004" s="82" t="s">
        <v>1372</v>
      </c>
      <c r="Z1004" s="66"/>
      <c r="AA1004" s="66"/>
      <c r="AB1004" s="86"/>
      <c r="AC1004" s="86"/>
      <c r="AD1004" s="56"/>
    </row>
    <row r="1005" ht="26.25" customHeight="1">
      <c r="A1005" s="40">
        <v>1004.0</v>
      </c>
      <c r="B1005" s="66"/>
      <c r="C1005" s="66" t="s">
        <v>12683</v>
      </c>
      <c r="D1005" s="80">
        <v>8.191918789E10</v>
      </c>
      <c r="E1005" s="80">
        <v>8.2385113151E10</v>
      </c>
      <c r="F1005" s="66" t="s">
        <v>588</v>
      </c>
      <c r="G1005" s="66" t="s">
        <v>158</v>
      </c>
      <c r="H1005" s="66" t="s">
        <v>12669</v>
      </c>
      <c r="I1005" s="66" t="s">
        <v>126</v>
      </c>
      <c r="J1005" s="66" t="s">
        <v>12685</v>
      </c>
      <c r="K1005" s="66" t="s">
        <v>12686</v>
      </c>
      <c r="L1005" s="66" t="s">
        <v>593</v>
      </c>
      <c r="M1005" s="66" t="s">
        <v>12673</v>
      </c>
      <c r="N1005" s="66"/>
      <c r="O1005" s="66"/>
      <c r="P1005" s="66"/>
      <c r="Q1005" s="93"/>
      <c r="R1005" s="93"/>
      <c r="S1005" s="93"/>
      <c r="T1005" s="82" t="s">
        <v>12687</v>
      </c>
      <c r="U1005" s="66" t="s">
        <v>12688</v>
      </c>
      <c r="V1005" s="82" t="s">
        <v>12689</v>
      </c>
      <c r="W1005" s="82" t="s">
        <v>12690</v>
      </c>
      <c r="X1005" s="66" t="s">
        <v>12691</v>
      </c>
      <c r="Y1005" s="82" t="s">
        <v>12692</v>
      </c>
      <c r="Z1005" s="66"/>
      <c r="AA1005" s="66"/>
      <c r="AB1005" s="86"/>
      <c r="AC1005" s="86"/>
      <c r="AD1005" s="56"/>
    </row>
    <row r="1006" ht="26.25" customHeight="1">
      <c r="A1006" s="40">
        <v>1005.0</v>
      </c>
      <c r="B1006" s="66"/>
      <c r="C1006" s="66" t="s">
        <v>3641</v>
      </c>
      <c r="D1006" s="80">
        <v>8.2320663871E10</v>
      </c>
      <c r="E1006" s="80">
        <v>8.7748329311E10</v>
      </c>
      <c r="F1006" s="66" t="s">
        <v>588</v>
      </c>
      <c r="G1006" s="66" t="s">
        <v>158</v>
      </c>
      <c r="H1006" s="66" t="s">
        <v>3643</v>
      </c>
      <c r="I1006" s="66" t="s">
        <v>308</v>
      </c>
      <c r="J1006" s="66" t="s">
        <v>1716</v>
      </c>
      <c r="K1006" s="66" t="s">
        <v>3645</v>
      </c>
      <c r="L1006" s="66" t="s">
        <v>159</v>
      </c>
      <c r="M1006" s="66" t="s">
        <v>2275</v>
      </c>
      <c r="N1006" s="66"/>
      <c r="O1006" s="66"/>
      <c r="P1006" s="66"/>
      <c r="Q1006" s="93"/>
      <c r="R1006" s="93"/>
      <c r="S1006" s="93"/>
      <c r="T1006" s="82" t="s">
        <v>3646</v>
      </c>
      <c r="U1006" s="66"/>
      <c r="V1006" s="82" t="s">
        <v>3647</v>
      </c>
      <c r="W1006" s="82" t="s">
        <v>3648</v>
      </c>
      <c r="X1006" s="66" t="s">
        <v>3649</v>
      </c>
      <c r="Y1006" s="82" t="s">
        <v>3650</v>
      </c>
      <c r="Z1006" s="66"/>
      <c r="AA1006" s="66"/>
      <c r="AB1006" s="86"/>
      <c r="AC1006" s="86"/>
      <c r="AD1006" s="56"/>
    </row>
    <row r="1007" ht="26.25" customHeight="1">
      <c r="A1007" s="40">
        <v>1006.0</v>
      </c>
      <c r="B1007" s="66"/>
      <c r="C1007" s="66" t="s">
        <v>7785</v>
      </c>
      <c r="D1007" s="80">
        <v>8.5707350592E10</v>
      </c>
      <c r="E1007" s="80">
        <v>8.5748246528E10</v>
      </c>
      <c r="F1007" s="66" t="s">
        <v>588</v>
      </c>
      <c r="G1007" s="66" t="s">
        <v>158</v>
      </c>
      <c r="H1007" s="66" t="s">
        <v>7788</v>
      </c>
      <c r="I1007" s="66" t="s">
        <v>7790</v>
      </c>
      <c r="J1007" s="66" t="s">
        <v>7791</v>
      </c>
      <c r="K1007" s="66" t="s">
        <v>7792</v>
      </c>
      <c r="L1007" s="66" t="s">
        <v>593</v>
      </c>
      <c r="M1007" s="66" t="s">
        <v>7793</v>
      </c>
      <c r="N1007" s="66"/>
      <c r="O1007" s="66"/>
      <c r="P1007" s="66"/>
      <c r="Q1007" s="93"/>
      <c r="R1007" s="93"/>
      <c r="S1007" s="93"/>
      <c r="T1007" s="82" t="s">
        <v>7794</v>
      </c>
      <c r="U1007" s="66"/>
      <c r="V1007" s="82" t="s">
        <v>7795</v>
      </c>
      <c r="W1007" s="82" t="s">
        <v>7796</v>
      </c>
      <c r="X1007" s="66" t="s">
        <v>7797</v>
      </c>
      <c r="Y1007" s="82" t="s">
        <v>7798</v>
      </c>
      <c r="Z1007" s="66"/>
      <c r="AA1007" s="66"/>
      <c r="AB1007" s="86"/>
      <c r="AC1007" s="86"/>
      <c r="AD1007" s="56"/>
    </row>
    <row r="1008" ht="26.25" customHeight="1">
      <c r="A1008" s="40">
        <v>1007.0</v>
      </c>
      <c r="B1008" s="66"/>
      <c r="C1008" s="66" t="s">
        <v>5646</v>
      </c>
      <c r="D1008" s="80">
        <v>8.577133977E10</v>
      </c>
      <c r="E1008" s="80">
        <v>8.577133973E10</v>
      </c>
      <c r="F1008" s="66" t="s">
        <v>588</v>
      </c>
      <c r="G1008" s="66" t="s">
        <v>158</v>
      </c>
      <c r="H1008" s="66" t="s">
        <v>461</v>
      </c>
      <c r="I1008" s="66" t="s">
        <v>1244</v>
      </c>
      <c r="J1008" s="66" t="s">
        <v>5651</v>
      </c>
      <c r="K1008" s="66" t="s">
        <v>5652</v>
      </c>
      <c r="L1008" s="66" t="s">
        <v>5653</v>
      </c>
      <c r="M1008" s="66" t="s">
        <v>5654</v>
      </c>
      <c r="N1008" s="66"/>
      <c r="O1008" s="66"/>
      <c r="P1008" s="66"/>
      <c r="Q1008" s="93"/>
      <c r="R1008" s="93"/>
      <c r="S1008" s="93"/>
      <c r="T1008" s="82" t="s">
        <v>5655</v>
      </c>
      <c r="U1008" s="66" t="s">
        <v>5656</v>
      </c>
      <c r="V1008" s="82" t="s">
        <v>5657</v>
      </c>
      <c r="W1008" s="82" t="s">
        <v>5658</v>
      </c>
      <c r="X1008" s="66" t="s">
        <v>5659</v>
      </c>
      <c r="Y1008" s="82" t="s">
        <v>5660</v>
      </c>
      <c r="Z1008" s="66"/>
      <c r="AA1008" s="66"/>
      <c r="AB1008" s="86"/>
      <c r="AC1008" s="86"/>
      <c r="AD1008" s="56"/>
    </row>
    <row r="1009" ht="26.25" customHeight="1">
      <c r="A1009" s="40">
        <v>1008.0</v>
      </c>
      <c r="B1009" s="66"/>
      <c r="C1009" s="66" t="s">
        <v>11001</v>
      </c>
      <c r="D1009" s="80">
        <v>8.2283729673E10</v>
      </c>
      <c r="E1009" s="83" t="s">
        <v>15137</v>
      </c>
      <c r="F1009" s="66" t="s">
        <v>588</v>
      </c>
      <c r="G1009" s="66" t="s">
        <v>394</v>
      </c>
      <c r="H1009" s="66" t="s">
        <v>11004</v>
      </c>
      <c r="I1009" s="66" t="s">
        <v>3111</v>
      </c>
      <c r="J1009" s="66" t="s">
        <v>11007</v>
      </c>
      <c r="K1009" s="66" t="s">
        <v>3111</v>
      </c>
      <c r="L1009" s="66" t="s">
        <v>593</v>
      </c>
      <c r="M1009" s="66" t="s">
        <v>11008</v>
      </c>
      <c r="N1009" s="66"/>
      <c r="O1009" s="66"/>
      <c r="P1009" s="66"/>
      <c r="Q1009" s="93"/>
      <c r="R1009" s="93"/>
      <c r="S1009" s="93"/>
      <c r="T1009" s="82" t="s">
        <v>11009</v>
      </c>
      <c r="U1009" s="66" t="s">
        <v>271</v>
      </c>
      <c r="V1009" s="82" t="s">
        <v>11010</v>
      </c>
      <c r="W1009" s="82" t="s">
        <v>11011</v>
      </c>
      <c r="X1009" s="66" t="s">
        <v>11012</v>
      </c>
      <c r="Y1009" s="82" t="s">
        <v>11013</v>
      </c>
      <c r="Z1009" s="66"/>
      <c r="AA1009" s="66"/>
      <c r="AB1009" s="86"/>
      <c r="AC1009" s="86"/>
      <c r="AD1009" s="56"/>
    </row>
    <row r="1010" ht="26.25" customHeight="1">
      <c r="A1010" s="40">
        <v>1009.0</v>
      </c>
      <c r="B1010" s="66"/>
      <c r="C1010" s="66" t="s">
        <v>4343</v>
      </c>
      <c r="D1010" s="80">
        <v>8.1932534847E10</v>
      </c>
      <c r="E1010" s="80">
        <v>8.7752375528E10</v>
      </c>
      <c r="F1010" s="66" t="s">
        <v>588</v>
      </c>
      <c r="G1010" s="66" t="s">
        <v>394</v>
      </c>
      <c r="H1010" s="66" t="s">
        <v>4323</v>
      </c>
      <c r="I1010" s="66" t="s">
        <v>4348</v>
      </c>
      <c r="J1010" s="66" t="s">
        <v>4349</v>
      </c>
      <c r="K1010" s="66" t="s">
        <v>4350</v>
      </c>
      <c r="L1010" s="66" t="s">
        <v>4351</v>
      </c>
      <c r="M1010" s="66" t="s">
        <v>4352</v>
      </c>
      <c r="N1010" s="66"/>
      <c r="O1010" s="66"/>
      <c r="P1010" s="66"/>
      <c r="Q1010" s="93"/>
      <c r="R1010" s="93"/>
      <c r="S1010" s="93"/>
      <c r="T1010" s="82" t="s">
        <v>4353</v>
      </c>
      <c r="U1010" s="66" t="s">
        <v>1244</v>
      </c>
      <c r="V1010" s="82" t="s">
        <v>4354</v>
      </c>
      <c r="W1010" s="82" t="s">
        <v>4355</v>
      </c>
      <c r="X1010" s="66" t="s">
        <v>4356</v>
      </c>
      <c r="Y1010" s="82" t="s">
        <v>4357</v>
      </c>
      <c r="Z1010" s="66"/>
      <c r="AA1010" s="66"/>
      <c r="AB1010" s="86"/>
      <c r="AC1010" s="86"/>
      <c r="AD1010" s="56"/>
    </row>
    <row r="1011" ht="26.25" customHeight="1">
      <c r="A1011" s="40">
        <v>1010.0</v>
      </c>
      <c r="B1011" s="66"/>
      <c r="C1011" s="66" t="s">
        <v>11029</v>
      </c>
      <c r="D1011" s="80">
        <v>8.2283729683E10</v>
      </c>
      <c r="E1011" s="83" t="s">
        <v>15138</v>
      </c>
      <c r="F1011" s="66" t="s">
        <v>588</v>
      </c>
      <c r="G1011" s="66" t="s">
        <v>394</v>
      </c>
      <c r="H1011" s="66" t="s">
        <v>11032</v>
      </c>
      <c r="I1011" s="66" t="s">
        <v>308</v>
      </c>
      <c r="J1011" s="66" t="s">
        <v>11035</v>
      </c>
      <c r="K1011" s="66" t="s">
        <v>308</v>
      </c>
      <c r="L1011" s="66" t="s">
        <v>593</v>
      </c>
      <c r="M1011" s="66" t="s">
        <v>11036</v>
      </c>
      <c r="N1011" s="66"/>
      <c r="O1011" s="66"/>
      <c r="P1011" s="66"/>
      <c r="Q1011" s="93"/>
      <c r="R1011" s="93"/>
      <c r="S1011" s="93"/>
      <c r="T1011" s="82" t="s">
        <v>11037</v>
      </c>
      <c r="U1011" s="66" t="s">
        <v>167</v>
      </c>
      <c r="V1011" s="82" t="s">
        <v>11038</v>
      </c>
      <c r="W1011" s="82" t="s">
        <v>11039</v>
      </c>
      <c r="X1011" s="66" t="s">
        <v>11040</v>
      </c>
      <c r="Y1011" s="82" t="s">
        <v>11041</v>
      </c>
      <c r="Z1011" s="66"/>
      <c r="AA1011" s="66"/>
      <c r="AB1011" s="86"/>
      <c r="AC1011" s="86"/>
      <c r="AD1011" s="56"/>
    </row>
    <row r="1012" ht="26.25" customHeight="1">
      <c r="A1012" s="40">
        <v>1011.0</v>
      </c>
      <c r="B1012" s="66"/>
      <c r="C1012" s="66" t="s">
        <v>5070</v>
      </c>
      <c r="D1012" s="80">
        <v>8.3850329188E10</v>
      </c>
      <c r="E1012" s="80">
        <v>8.3136164716E10</v>
      </c>
      <c r="F1012" s="66" t="s">
        <v>588</v>
      </c>
      <c r="G1012" s="66" t="s">
        <v>158</v>
      </c>
      <c r="H1012" s="66" t="s">
        <v>1738</v>
      </c>
      <c r="I1012" s="66" t="s">
        <v>308</v>
      </c>
      <c r="J1012" s="66" t="s">
        <v>5074</v>
      </c>
      <c r="K1012" s="66" t="s">
        <v>5075</v>
      </c>
      <c r="L1012" s="66" t="s">
        <v>593</v>
      </c>
      <c r="M1012" s="66" t="s">
        <v>5076</v>
      </c>
      <c r="N1012" s="66"/>
      <c r="O1012" s="66"/>
      <c r="P1012" s="66"/>
      <c r="Q1012" s="93"/>
      <c r="R1012" s="93"/>
      <c r="S1012" s="93"/>
      <c r="T1012" s="82" t="s">
        <v>5077</v>
      </c>
      <c r="U1012" s="66"/>
      <c r="V1012" s="82" t="s">
        <v>5078</v>
      </c>
      <c r="W1012" s="82" t="s">
        <v>5079</v>
      </c>
      <c r="X1012" s="66" t="s">
        <v>5080</v>
      </c>
      <c r="Y1012" s="82" t="s">
        <v>5081</v>
      </c>
      <c r="Z1012" s="66"/>
      <c r="AA1012" s="66"/>
      <c r="AB1012" s="86"/>
      <c r="AC1012" s="86"/>
      <c r="AD1012" s="56"/>
    </row>
    <row r="1013" ht="26.25" customHeight="1">
      <c r="A1013" s="40">
        <v>1012.0</v>
      </c>
      <c r="B1013" s="66"/>
      <c r="C1013" s="66" t="s">
        <v>5598</v>
      </c>
      <c r="D1013" s="80">
        <v>8.2328234124E10</v>
      </c>
      <c r="E1013" s="80">
        <v>8.5877152835E10</v>
      </c>
      <c r="F1013" s="66" t="s">
        <v>588</v>
      </c>
      <c r="G1013" s="66" t="s">
        <v>158</v>
      </c>
      <c r="H1013" s="66" t="s">
        <v>2937</v>
      </c>
      <c r="I1013" s="66" t="s">
        <v>308</v>
      </c>
      <c r="J1013" s="66" t="s">
        <v>5601</v>
      </c>
      <c r="K1013" s="66" t="s">
        <v>5602</v>
      </c>
      <c r="L1013" s="66" t="s">
        <v>159</v>
      </c>
      <c r="M1013" s="66" t="s">
        <v>114</v>
      </c>
      <c r="N1013" s="66"/>
      <c r="O1013" s="66"/>
      <c r="P1013" s="66"/>
      <c r="Q1013" s="93"/>
      <c r="R1013" s="93"/>
      <c r="S1013" s="93"/>
      <c r="T1013" s="82" t="s">
        <v>5603</v>
      </c>
      <c r="U1013" s="66"/>
      <c r="V1013" s="82" t="s">
        <v>5604</v>
      </c>
      <c r="W1013" s="82" t="s">
        <v>5605</v>
      </c>
      <c r="X1013" s="66" t="s">
        <v>5606</v>
      </c>
      <c r="Y1013" s="82" t="s">
        <v>5607</v>
      </c>
      <c r="Z1013" s="66"/>
      <c r="AA1013" s="66"/>
      <c r="AB1013" s="86"/>
      <c r="AC1013" s="86"/>
      <c r="AD1013" s="56"/>
    </row>
    <row r="1014" ht="26.25" customHeight="1">
      <c r="A1014" s="40">
        <v>1013.0</v>
      </c>
      <c r="B1014" s="66"/>
      <c r="C1014" s="66" t="s">
        <v>5248</v>
      </c>
      <c r="D1014" s="80">
        <v>8.2251190928E10</v>
      </c>
      <c r="E1014" s="80">
        <v>8.5814936827E10</v>
      </c>
      <c r="F1014" s="66" t="s">
        <v>588</v>
      </c>
      <c r="G1014" s="66" t="s">
        <v>589</v>
      </c>
      <c r="H1014" s="66" t="s">
        <v>5250</v>
      </c>
      <c r="I1014" s="66" t="s">
        <v>308</v>
      </c>
      <c r="J1014" s="66" t="s">
        <v>5253</v>
      </c>
      <c r="K1014" s="66" t="s">
        <v>308</v>
      </c>
      <c r="L1014" s="66" t="s">
        <v>159</v>
      </c>
      <c r="M1014" s="66" t="s">
        <v>5254</v>
      </c>
      <c r="N1014" s="66"/>
      <c r="O1014" s="66"/>
      <c r="P1014" s="66"/>
      <c r="Q1014" s="93"/>
      <c r="R1014" s="93"/>
      <c r="S1014" s="93"/>
      <c r="T1014" s="82" t="s">
        <v>5255</v>
      </c>
      <c r="U1014" s="66"/>
      <c r="V1014" s="82" t="s">
        <v>5256</v>
      </c>
      <c r="W1014" s="82" t="s">
        <v>5257</v>
      </c>
      <c r="X1014" s="66" t="s">
        <v>5258</v>
      </c>
      <c r="Y1014" s="82" t="s">
        <v>5259</v>
      </c>
      <c r="Z1014" s="66"/>
      <c r="AA1014" s="66"/>
      <c r="AB1014" s="86"/>
      <c r="AC1014" s="86"/>
      <c r="AD1014" s="56"/>
    </row>
    <row r="1015" ht="26.25" customHeight="1">
      <c r="A1015" s="40">
        <v>1014.0</v>
      </c>
      <c r="B1015" s="66"/>
      <c r="C1015" s="66" t="s">
        <v>1127</v>
      </c>
      <c r="D1015" s="80">
        <v>8.2281561338E10</v>
      </c>
      <c r="E1015" s="80">
        <v>8.2281561338E10</v>
      </c>
      <c r="F1015" s="66" t="s">
        <v>588</v>
      </c>
      <c r="G1015" s="66" t="s">
        <v>158</v>
      </c>
      <c r="H1015" s="66" t="s">
        <v>1129</v>
      </c>
      <c r="I1015" s="66" t="s">
        <v>1132</v>
      </c>
      <c r="J1015" s="66" t="s">
        <v>1133</v>
      </c>
      <c r="K1015" s="66" t="s">
        <v>1134</v>
      </c>
      <c r="L1015" s="82" t="s">
        <v>1135</v>
      </c>
      <c r="M1015" s="66" t="s">
        <v>1136</v>
      </c>
      <c r="N1015" s="66"/>
      <c r="O1015" s="66"/>
      <c r="P1015" s="66"/>
      <c r="Q1015" s="93"/>
      <c r="R1015" s="93"/>
      <c r="S1015" s="93"/>
      <c r="T1015" s="82" t="s">
        <v>1137</v>
      </c>
      <c r="U1015" s="66" t="s">
        <v>1138</v>
      </c>
      <c r="V1015" s="82" t="s">
        <v>1139</v>
      </c>
      <c r="W1015" s="82" t="s">
        <v>1140</v>
      </c>
      <c r="X1015" s="66" t="s">
        <v>1141</v>
      </c>
      <c r="Y1015" s="82" t="s">
        <v>1142</v>
      </c>
      <c r="Z1015" s="66"/>
      <c r="AA1015" s="66"/>
      <c r="AB1015" s="86"/>
      <c r="AC1015" s="86"/>
      <c r="AD1015" s="56"/>
    </row>
    <row r="1016" ht="26.25" customHeight="1">
      <c r="A1016" s="40">
        <v>1015.0</v>
      </c>
      <c r="B1016" s="66"/>
      <c r="C1016" s="66" t="s">
        <v>4656</v>
      </c>
      <c r="D1016" s="80">
        <v>8.13681627E10</v>
      </c>
      <c r="E1016" s="80">
        <v>8.1273925551E10</v>
      </c>
      <c r="F1016" s="66" t="s">
        <v>588</v>
      </c>
      <c r="G1016" s="66" t="s">
        <v>610</v>
      </c>
      <c r="H1016" s="66" t="s">
        <v>1129</v>
      </c>
      <c r="I1016" s="66" t="s">
        <v>308</v>
      </c>
      <c r="J1016" s="66" t="s">
        <v>1716</v>
      </c>
      <c r="K1016" s="66" t="s">
        <v>4658</v>
      </c>
      <c r="L1016" s="66" t="s">
        <v>593</v>
      </c>
      <c r="M1016" s="66" t="s">
        <v>4659</v>
      </c>
      <c r="N1016" s="66"/>
      <c r="O1016" s="66"/>
      <c r="P1016" s="66"/>
      <c r="Q1016" s="93"/>
      <c r="R1016" s="93"/>
      <c r="S1016" s="93"/>
      <c r="T1016" s="82" t="s">
        <v>4660</v>
      </c>
      <c r="U1016" s="66"/>
      <c r="V1016" s="82" t="s">
        <v>4661</v>
      </c>
      <c r="W1016" s="82" t="s">
        <v>4662</v>
      </c>
      <c r="X1016" s="66" t="s">
        <v>4663</v>
      </c>
      <c r="Y1016" s="82" t="s">
        <v>4664</v>
      </c>
      <c r="Z1016" s="66"/>
      <c r="AA1016" s="66"/>
      <c r="AB1016" s="86"/>
      <c r="AC1016" s="86"/>
      <c r="AD1016" s="56"/>
    </row>
    <row r="1017" ht="26.25" customHeight="1">
      <c r="A1017" s="40">
        <v>1016.0</v>
      </c>
      <c r="B1017" s="66"/>
      <c r="C1017" s="66" t="s">
        <v>8631</v>
      </c>
      <c r="D1017" s="80">
        <v>8.2297051215E10</v>
      </c>
      <c r="E1017" s="80">
        <v>8.1802655445E10</v>
      </c>
      <c r="F1017" s="66" t="s">
        <v>588</v>
      </c>
      <c r="G1017" s="66" t="s">
        <v>158</v>
      </c>
      <c r="H1017" s="66" t="s">
        <v>32</v>
      </c>
      <c r="I1017" s="66" t="s">
        <v>1740</v>
      </c>
      <c r="J1017" s="66" t="s">
        <v>8635</v>
      </c>
      <c r="K1017" s="66" t="s">
        <v>8636</v>
      </c>
      <c r="L1017" s="66" t="s">
        <v>159</v>
      </c>
      <c r="M1017" s="66" t="s">
        <v>8637</v>
      </c>
      <c r="N1017" s="66"/>
      <c r="O1017" s="66"/>
      <c r="P1017" s="66"/>
      <c r="Q1017" s="93"/>
      <c r="R1017" s="93"/>
      <c r="S1017" s="93"/>
      <c r="T1017" s="82" t="s">
        <v>8638</v>
      </c>
      <c r="U1017" s="66" t="s">
        <v>8639</v>
      </c>
      <c r="V1017" s="82" t="s">
        <v>8640</v>
      </c>
      <c r="W1017" s="82" t="s">
        <v>8641</v>
      </c>
      <c r="X1017" s="66" t="s">
        <v>8642</v>
      </c>
      <c r="Y1017" s="82" t="s">
        <v>8643</v>
      </c>
      <c r="Z1017" s="66"/>
      <c r="AA1017" s="66"/>
      <c r="AB1017" s="86"/>
      <c r="AC1017" s="86"/>
      <c r="AD1017" s="56"/>
    </row>
    <row r="1018" ht="26.25" customHeight="1">
      <c r="A1018" s="40">
        <v>1017.0</v>
      </c>
      <c r="B1018" s="66"/>
      <c r="C1018" s="60" t="s">
        <v>12002</v>
      </c>
      <c r="D1018" s="80">
        <v>8.5784782817E10</v>
      </c>
      <c r="E1018" s="80">
        <v>8.5731889731E10</v>
      </c>
      <c r="F1018" s="60" t="s">
        <v>588</v>
      </c>
      <c r="G1018" s="60" t="s">
        <v>811</v>
      </c>
      <c r="H1018" s="60" t="s">
        <v>2958</v>
      </c>
      <c r="I1018" s="60" t="s">
        <v>308</v>
      </c>
      <c r="J1018" s="60" t="s">
        <v>12005</v>
      </c>
      <c r="K1018" s="60" t="s">
        <v>12006</v>
      </c>
      <c r="L1018" s="60" t="s">
        <v>593</v>
      </c>
      <c r="M1018" s="60" t="s">
        <v>12007</v>
      </c>
      <c r="N1018" s="66"/>
      <c r="O1018" s="66"/>
      <c r="P1018" s="66"/>
      <c r="Q1018" s="93"/>
      <c r="R1018" s="93"/>
      <c r="S1018" s="93"/>
      <c r="T1018" s="65" t="s">
        <v>12008</v>
      </c>
      <c r="U1018" s="66"/>
      <c r="V1018" s="65" t="s">
        <v>12009</v>
      </c>
      <c r="W1018" s="65" t="s">
        <v>12010</v>
      </c>
      <c r="X1018" s="60" t="s">
        <v>12011</v>
      </c>
      <c r="Y1018" s="86"/>
      <c r="Z1018" s="86"/>
      <c r="AA1018" s="86"/>
      <c r="AB1018" s="86"/>
      <c r="AC1018" s="86"/>
      <c r="AD1018" s="56"/>
    </row>
    <row r="1019" ht="26.25" customHeight="1">
      <c r="A1019" s="40">
        <v>1018.0</v>
      </c>
      <c r="B1019" s="66"/>
      <c r="C1019" s="60" t="s">
        <v>4190</v>
      </c>
      <c r="D1019" s="80">
        <v>8.7739962809E10</v>
      </c>
      <c r="E1019" s="80">
        <v>8.5624068516E10</v>
      </c>
      <c r="F1019" s="60" t="s">
        <v>588</v>
      </c>
      <c r="G1019" s="60" t="s">
        <v>158</v>
      </c>
      <c r="H1019" s="60" t="s">
        <v>4192</v>
      </c>
      <c r="I1019" s="60" t="s">
        <v>308</v>
      </c>
      <c r="J1019" s="60" t="s">
        <v>4195</v>
      </c>
      <c r="K1019" s="60" t="s">
        <v>4196</v>
      </c>
      <c r="L1019" s="60" t="s">
        <v>593</v>
      </c>
      <c r="M1019" s="60" t="s">
        <v>4197</v>
      </c>
      <c r="N1019" s="60"/>
      <c r="O1019" s="60"/>
      <c r="P1019" s="60"/>
      <c r="Q1019" s="93"/>
      <c r="R1019" s="93"/>
      <c r="S1019" s="93"/>
      <c r="T1019" s="65" t="s">
        <v>4198</v>
      </c>
      <c r="U1019" s="60" t="s">
        <v>4199</v>
      </c>
      <c r="V1019" s="65" t="s">
        <v>4200</v>
      </c>
      <c r="W1019" s="65" t="s">
        <v>4201</v>
      </c>
      <c r="X1019" s="60" t="s">
        <v>4202</v>
      </c>
      <c r="Y1019" s="86"/>
      <c r="Z1019" s="86"/>
      <c r="AA1019" s="86"/>
      <c r="AB1019" s="86"/>
      <c r="AC1019" s="86"/>
      <c r="AD1019" s="56"/>
    </row>
    <row r="1020" ht="26.25" customHeight="1">
      <c r="A1020" s="40">
        <v>1019.0</v>
      </c>
      <c r="B1020" s="66"/>
      <c r="C1020" s="60" t="s">
        <v>6966</v>
      </c>
      <c r="D1020" s="80">
        <v>8.1392367758E10</v>
      </c>
      <c r="E1020" s="80">
        <v>8.9607375419E10</v>
      </c>
      <c r="F1020" s="60" t="s">
        <v>588</v>
      </c>
      <c r="G1020" s="60" t="s">
        <v>1487</v>
      </c>
      <c r="H1020" s="60" t="s">
        <v>6968</v>
      </c>
      <c r="I1020" s="60" t="s">
        <v>308</v>
      </c>
      <c r="J1020" s="60" t="s">
        <v>1716</v>
      </c>
      <c r="K1020" s="60" t="s">
        <v>6970</v>
      </c>
      <c r="L1020" s="60" t="s">
        <v>159</v>
      </c>
      <c r="M1020" s="60" t="s">
        <v>6971</v>
      </c>
      <c r="N1020" s="66"/>
      <c r="O1020" s="66"/>
      <c r="P1020" s="66"/>
      <c r="Q1020" s="93"/>
      <c r="R1020" s="93"/>
      <c r="S1020" s="93"/>
      <c r="T1020" s="65" t="s">
        <v>6972</v>
      </c>
      <c r="U1020" s="66"/>
      <c r="V1020" s="65" t="s">
        <v>6973</v>
      </c>
      <c r="W1020" s="65" t="s">
        <v>6974</v>
      </c>
      <c r="X1020" s="60" t="s">
        <v>6975</v>
      </c>
      <c r="Y1020" s="86"/>
      <c r="Z1020" s="86"/>
      <c r="AA1020" s="86"/>
      <c r="AB1020" s="86"/>
      <c r="AC1020" s="86"/>
      <c r="AD1020" s="56"/>
    </row>
    <row r="1021" ht="26.25" customHeight="1">
      <c r="A1021" s="40">
        <v>1020.0</v>
      </c>
      <c r="B1021" s="66"/>
      <c r="C1021" s="60" t="s">
        <v>5758</v>
      </c>
      <c r="D1021" s="80">
        <v>8.5714470699E10</v>
      </c>
      <c r="E1021" s="80">
        <v>8.5771055379E10</v>
      </c>
      <c r="F1021" s="60" t="s">
        <v>588</v>
      </c>
      <c r="G1021" s="60" t="s">
        <v>610</v>
      </c>
      <c r="H1021" s="60" t="s">
        <v>5760</v>
      </c>
      <c r="I1021" s="60" t="s">
        <v>179</v>
      </c>
      <c r="J1021" s="60" t="s">
        <v>1655</v>
      </c>
      <c r="K1021" s="60" t="s">
        <v>5762</v>
      </c>
      <c r="L1021" s="60" t="s">
        <v>593</v>
      </c>
      <c r="M1021" s="60" t="s">
        <v>5763</v>
      </c>
      <c r="N1021" s="66"/>
      <c r="O1021" s="66"/>
      <c r="P1021" s="66"/>
      <c r="Q1021" s="93"/>
      <c r="R1021" s="93"/>
      <c r="S1021" s="93"/>
      <c r="T1021" s="65" t="s">
        <v>5764</v>
      </c>
      <c r="U1021" s="66"/>
      <c r="V1021" s="65" t="s">
        <v>5765</v>
      </c>
      <c r="W1021" s="65" t="s">
        <v>5766</v>
      </c>
      <c r="X1021" s="60" t="s">
        <v>5767</v>
      </c>
      <c r="Y1021" s="86"/>
      <c r="Z1021" s="86"/>
      <c r="AA1021" s="86"/>
      <c r="AB1021" s="86"/>
      <c r="AC1021" s="86"/>
      <c r="AD1021" s="56"/>
    </row>
    <row r="1022" ht="26.25" customHeight="1">
      <c r="A1022" s="40">
        <v>1021.0</v>
      </c>
      <c r="B1022" s="66"/>
      <c r="C1022" s="60" t="s">
        <v>11538</v>
      </c>
      <c r="D1022" s="80">
        <v>8.95322140794E11</v>
      </c>
      <c r="E1022" s="80">
        <v>8.1384636716E10</v>
      </c>
      <c r="F1022" s="60" t="s">
        <v>588</v>
      </c>
      <c r="G1022" s="60" t="s">
        <v>158</v>
      </c>
      <c r="H1022" s="60" t="s">
        <v>61</v>
      </c>
      <c r="I1022" s="60" t="s">
        <v>11542</v>
      </c>
      <c r="J1022" s="60" t="s">
        <v>11543</v>
      </c>
      <c r="K1022" s="60" t="s">
        <v>11544</v>
      </c>
      <c r="L1022" s="60" t="s">
        <v>114</v>
      </c>
      <c r="M1022" s="60" t="s">
        <v>11545</v>
      </c>
      <c r="N1022" s="66"/>
      <c r="O1022" s="66"/>
      <c r="P1022" s="66"/>
      <c r="Q1022" s="93"/>
      <c r="R1022" s="93"/>
      <c r="S1022" s="93"/>
      <c r="T1022" s="65" t="s">
        <v>11546</v>
      </c>
      <c r="U1022" s="66"/>
      <c r="V1022" s="65" t="s">
        <v>11547</v>
      </c>
      <c r="W1022" s="65" t="s">
        <v>11548</v>
      </c>
      <c r="X1022" s="60" t="s">
        <v>11549</v>
      </c>
      <c r="Y1022" s="86"/>
      <c r="Z1022" s="86"/>
      <c r="AA1022" s="86"/>
      <c r="AB1022" s="86"/>
      <c r="AC1022" s="86"/>
      <c r="AD1022" s="56"/>
    </row>
    <row r="1023" ht="26.25" customHeight="1">
      <c r="A1023" s="40">
        <v>1022.0</v>
      </c>
      <c r="B1023" s="66"/>
      <c r="C1023" s="60" t="s">
        <v>13401</v>
      </c>
      <c r="D1023" s="80">
        <v>8.5854779767E10</v>
      </c>
      <c r="E1023" s="80">
        <v>8.2337612312E10</v>
      </c>
      <c r="F1023" s="60" t="s">
        <v>588</v>
      </c>
      <c r="G1023" s="60" t="s">
        <v>158</v>
      </c>
      <c r="H1023" s="60" t="s">
        <v>10497</v>
      </c>
      <c r="I1023" s="60" t="s">
        <v>6673</v>
      </c>
      <c r="J1023" s="60" t="s">
        <v>13411</v>
      </c>
      <c r="K1023" s="60" t="s">
        <v>13412</v>
      </c>
      <c r="L1023" s="60" t="s">
        <v>114</v>
      </c>
      <c r="M1023" s="60" t="s">
        <v>13413</v>
      </c>
      <c r="N1023" s="66"/>
      <c r="O1023" s="66"/>
      <c r="P1023" s="66"/>
      <c r="Q1023" s="93"/>
      <c r="R1023" s="93"/>
      <c r="S1023" s="93"/>
      <c r="T1023" s="65" t="s">
        <v>13414</v>
      </c>
      <c r="U1023" s="66"/>
      <c r="V1023" s="65" t="s">
        <v>13415</v>
      </c>
      <c r="W1023" s="65" t="s">
        <v>13416</v>
      </c>
      <c r="X1023" s="60" t="s">
        <v>13417</v>
      </c>
      <c r="Y1023" s="86"/>
      <c r="Z1023" s="86"/>
      <c r="AA1023" s="86"/>
      <c r="AB1023" s="86"/>
      <c r="AC1023" s="86"/>
      <c r="AD1023" s="56"/>
    </row>
    <row r="1024" ht="26.25" customHeight="1">
      <c r="A1024" s="40">
        <v>1023.0</v>
      </c>
      <c r="B1024" s="66"/>
      <c r="C1024" s="66" t="s">
        <v>6541</v>
      </c>
      <c r="D1024" s="80">
        <v>8.5777670478E10</v>
      </c>
      <c r="E1024" s="80">
        <v>8.9630716842E10</v>
      </c>
      <c r="F1024" s="66" t="s">
        <v>588</v>
      </c>
      <c r="G1024" s="66" t="s">
        <v>158</v>
      </c>
      <c r="H1024" s="66" t="s">
        <v>1980</v>
      </c>
      <c r="I1024" s="66" t="s">
        <v>308</v>
      </c>
      <c r="J1024" s="66" t="s">
        <v>6544</v>
      </c>
      <c r="K1024" s="66" t="s">
        <v>6545</v>
      </c>
      <c r="L1024" s="66" t="s">
        <v>593</v>
      </c>
      <c r="M1024" s="66" t="s">
        <v>6541</v>
      </c>
      <c r="N1024" s="66"/>
      <c r="O1024" s="66"/>
      <c r="P1024" s="66"/>
      <c r="Q1024" s="93"/>
      <c r="R1024" s="93"/>
      <c r="S1024" s="93"/>
      <c r="T1024" s="82" t="s">
        <v>6546</v>
      </c>
      <c r="U1024" s="66" t="s">
        <v>6547</v>
      </c>
      <c r="V1024" s="82" t="s">
        <v>6548</v>
      </c>
      <c r="W1024" s="82" t="s">
        <v>6549</v>
      </c>
      <c r="X1024" s="66" t="s">
        <v>6550</v>
      </c>
      <c r="Y1024" s="66"/>
      <c r="Z1024" s="82" t="s">
        <v>6551</v>
      </c>
      <c r="AA1024" s="66"/>
      <c r="AB1024" s="66"/>
      <c r="AC1024" s="86"/>
      <c r="AD1024" s="56"/>
    </row>
    <row r="1025" ht="26.25" customHeight="1">
      <c r="A1025" s="40">
        <v>1024.0</v>
      </c>
      <c r="B1025" s="66"/>
      <c r="C1025" s="66" t="s">
        <v>4261</v>
      </c>
      <c r="D1025" s="80">
        <v>8.22415353E10</v>
      </c>
      <c r="E1025" s="80">
        <v>8.2220025577E10</v>
      </c>
      <c r="F1025" s="66" t="s">
        <v>588</v>
      </c>
      <c r="G1025" s="66" t="s">
        <v>158</v>
      </c>
      <c r="H1025" s="66" t="s">
        <v>2217</v>
      </c>
      <c r="I1025" s="66" t="s">
        <v>4264</v>
      </c>
      <c r="J1025" s="66" t="s">
        <v>1716</v>
      </c>
      <c r="K1025" s="66" t="s">
        <v>4265</v>
      </c>
      <c r="L1025" s="66" t="s">
        <v>4266</v>
      </c>
      <c r="M1025" s="66" t="s">
        <v>4267</v>
      </c>
      <c r="N1025" s="66"/>
      <c r="O1025" s="66"/>
      <c r="P1025" s="66"/>
      <c r="Q1025" s="93"/>
      <c r="R1025" s="93"/>
      <c r="S1025" s="93"/>
      <c r="T1025" s="82" t="s">
        <v>4268</v>
      </c>
      <c r="U1025" s="66" t="s">
        <v>4269</v>
      </c>
      <c r="V1025" s="82" t="s">
        <v>4270</v>
      </c>
      <c r="W1025" s="82" t="s">
        <v>4271</v>
      </c>
      <c r="X1025" s="66" t="s">
        <v>4272</v>
      </c>
      <c r="Y1025" s="66"/>
      <c r="Z1025" s="82" t="s">
        <v>4273</v>
      </c>
      <c r="AA1025" s="66"/>
      <c r="AB1025" s="66"/>
      <c r="AC1025" s="86"/>
      <c r="AD1025" s="56"/>
    </row>
    <row r="1026" ht="26.25" customHeight="1">
      <c r="A1026" s="40">
        <v>1025.0</v>
      </c>
      <c r="B1026" s="66"/>
      <c r="C1026" s="66" t="s">
        <v>3354</v>
      </c>
      <c r="D1026" s="80">
        <v>8.1281093763E10</v>
      </c>
      <c r="E1026" s="80">
        <v>8.5267002051E10</v>
      </c>
      <c r="F1026" s="66" t="s">
        <v>588</v>
      </c>
      <c r="G1026" s="66" t="s">
        <v>158</v>
      </c>
      <c r="H1026" s="66" t="s">
        <v>1129</v>
      </c>
      <c r="I1026" s="66" t="s">
        <v>308</v>
      </c>
      <c r="J1026" s="66" t="s">
        <v>3358</v>
      </c>
      <c r="K1026" s="66" t="s">
        <v>3359</v>
      </c>
      <c r="L1026" s="66" t="s">
        <v>593</v>
      </c>
      <c r="M1026" s="66" t="s">
        <v>3360</v>
      </c>
      <c r="N1026" s="66"/>
      <c r="O1026" s="66"/>
      <c r="P1026" s="66"/>
      <c r="Q1026" s="93"/>
      <c r="R1026" s="93"/>
      <c r="S1026" s="93"/>
      <c r="T1026" s="82" t="s">
        <v>3361</v>
      </c>
      <c r="U1026" s="66" t="s">
        <v>3362</v>
      </c>
      <c r="V1026" s="82" t="s">
        <v>3363</v>
      </c>
      <c r="W1026" s="82" t="s">
        <v>3364</v>
      </c>
      <c r="X1026" s="66" t="s">
        <v>3365</v>
      </c>
      <c r="Y1026" s="66"/>
      <c r="Z1026" s="82" t="s">
        <v>3366</v>
      </c>
      <c r="AA1026" s="66"/>
      <c r="AB1026" s="66"/>
      <c r="AC1026" s="86"/>
      <c r="AD1026" s="56"/>
    </row>
    <row r="1027" ht="26.25" customHeight="1">
      <c r="A1027" s="40">
        <v>1026.0</v>
      </c>
      <c r="B1027" s="66"/>
      <c r="C1027" s="66" t="s">
        <v>2436</v>
      </c>
      <c r="D1027" s="80">
        <v>8.2122129158E10</v>
      </c>
      <c r="E1027" s="80">
        <v>8.2135439889E10</v>
      </c>
      <c r="F1027" s="66" t="s">
        <v>588</v>
      </c>
      <c r="G1027" s="66" t="s">
        <v>158</v>
      </c>
      <c r="H1027" s="66" t="s">
        <v>2438</v>
      </c>
      <c r="I1027" s="66" t="s">
        <v>2441</v>
      </c>
      <c r="J1027" s="66" t="s">
        <v>2442</v>
      </c>
      <c r="K1027" s="66" t="s">
        <v>2443</v>
      </c>
      <c r="L1027" s="66" t="s">
        <v>593</v>
      </c>
      <c r="M1027" s="66" t="s">
        <v>2444</v>
      </c>
      <c r="N1027" s="66"/>
      <c r="O1027" s="66"/>
      <c r="P1027" s="66"/>
      <c r="Q1027" s="93"/>
      <c r="R1027" s="93"/>
      <c r="S1027" s="93"/>
      <c r="T1027" s="82" t="s">
        <v>2445</v>
      </c>
      <c r="U1027" s="66"/>
      <c r="V1027" s="82" t="s">
        <v>2446</v>
      </c>
      <c r="W1027" s="82" t="s">
        <v>2447</v>
      </c>
      <c r="X1027" s="66" t="s">
        <v>2448</v>
      </c>
      <c r="Y1027" s="66"/>
      <c r="Z1027" s="66"/>
      <c r="AA1027" s="66"/>
      <c r="AB1027" s="66"/>
      <c r="AC1027" s="86"/>
      <c r="AD1027" s="56"/>
    </row>
    <row r="1028" ht="26.25" customHeight="1">
      <c r="A1028" s="40">
        <v>1027.0</v>
      </c>
      <c r="B1028" s="66"/>
      <c r="C1028" s="66" t="s">
        <v>8608</v>
      </c>
      <c r="D1028" s="80">
        <v>8.2274371996E10</v>
      </c>
      <c r="E1028" s="80">
        <v>8.5361358522E10</v>
      </c>
      <c r="F1028" s="66" t="s">
        <v>588</v>
      </c>
      <c r="G1028" s="66" t="s">
        <v>158</v>
      </c>
      <c r="H1028" s="66" t="s">
        <v>8610</v>
      </c>
      <c r="I1028" s="66" t="s">
        <v>308</v>
      </c>
      <c r="J1028" s="66" t="s">
        <v>8612</v>
      </c>
      <c r="K1028" s="66" t="s">
        <v>8613</v>
      </c>
      <c r="L1028" s="66" t="s">
        <v>593</v>
      </c>
      <c r="M1028" s="66" t="s">
        <v>114</v>
      </c>
      <c r="N1028" s="66"/>
      <c r="O1028" s="66"/>
      <c r="P1028" s="66"/>
      <c r="Q1028" s="93"/>
      <c r="R1028" s="93"/>
      <c r="S1028" s="93"/>
      <c r="T1028" s="82" t="s">
        <v>8614</v>
      </c>
      <c r="U1028" s="66"/>
      <c r="V1028" s="82" t="s">
        <v>8615</v>
      </c>
      <c r="W1028" s="82" t="s">
        <v>8616</v>
      </c>
      <c r="X1028" s="66" t="s">
        <v>8617</v>
      </c>
      <c r="Y1028" s="66"/>
      <c r="Z1028" s="82" t="s">
        <v>8618</v>
      </c>
      <c r="AA1028" s="66"/>
      <c r="AB1028" s="66"/>
      <c r="AC1028" s="86"/>
      <c r="AD1028" s="56"/>
    </row>
    <row r="1029" ht="26.25" customHeight="1">
      <c r="A1029" s="40">
        <v>1028.0</v>
      </c>
      <c r="B1029" s="66"/>
      <c r="C1029" s="66" t="s">
        <v>13953</v>
      </c>
      <c r="D1029" s="80">
        <v>8.2299770362E10</v>
      </c>
      <c r="E1029" s="80">
        <v>2.18294361E8</v>
      </c>
      <c r="F1029" s="66" t="s">
        <v>588</v>
      </c>
      <c r="G1029" s="66" t="s">
        <v>811</v>
      </c>
      <c r="H1029" s="66" t="s">
        <v>1356</v>
      </c>
      <c r="I1029" s="66" t="s">
        <v>13956</v>
      </c>
      <c r="J1029" s="66" t="s">
        <v>13957</v>
      </c>
      <c r="K1029" s="66" t="s">
        <v>13958</v>
      </c>
      <c r="L1029" s="66" t="s">
        <v>159</v>
      </c>
      <c r="M1029" s="66" t="s">
        <v>13959</v>
      </c>
      <c r="N1029" s="66"/>
      <c r="O1029" s="66"/>
      <c r="P1029" s="66"/>
      <c r="Q1029" s="93"/>
      <c r="R1029" s="93"/>
      <c r="S1029" s="93"/>
      <c r="T1029" s="82" t="s">
        <v>13960</v>
      </c>
      <c r="U1029" s="66" t="s">
        <v>13961</v>
      </c>
      <c r="V1029" s="82" t="s">
        <v>13962</v>
      </c>
      <c r="W1029" s="82" t="s">
        <v>13963</v>
      </c>
      <c r="X1029" s="66" t="s">
        <v>13964</v>
      </c>
      <c r="Y1029" s="66"/>
      <c r="Z1029" s="82" t="s">
        <v>13965</v>
      </c>
      <c r="AA1029" s="66"/>
      <c r="AB1029" s="66"/>
      <c r="AC1029" s="86"/>
      <c r="AD1029" s="56"/>
    </row>
    <row r="1030" ht="26.25" customHeight="1">
      <c r="A1030" s="40">
        <v>1029.0</v>
      </c>
      <c r="B1030" s="66"/>
      <c r="C1030" s="66" t="s">
        <v>8917</v>
      </c>
      <c r="D1030" s="80">
        <v>8.121331812E10</v>
      </c>
      <c r="E1030" s="80">
        <v>8.1779535133E10</v>
      </c>
      <c r="F1030" s="66" t="s">
        <v>588</v>
      </c>
      <c r="G1030" s="66" t="s">
        <v>158</v>
      </c>
      <c r="H1030" s="66" t="s">
        <v>8928</v>
      </c>
      <c r="I1030" s="64">
        <v>0.0</v>
      </c>
      <c r="J1030" s="66" t="s">
        <v>8929</v>
      </c>
      <c r="K1030" s="66" t="s">
        <v>8930</v>
      </c>
      <c r="L1030" s="66" t="s">
        <v>593</v>
      </c>
      <c r="M1030" s="66" t="s">
        <v>8931</v>
      </c>
      <c r="N1030" s="64"/>
      <c r="O1030" s="64"/>
      <c r="P1030" s="64"/>
      <c r="Q1030" s="93"/>
      <c r="R1030" s="93"/>
      <c r="S1030" s="93"/>
      <c r="T1030" s="82" t="s">
        <v>8932</v>
      </c>
      <c r="U1030" s="64">
        <v>0.0</v>
      </c>
      <c r="V1030" s="82" t="s">
        <v>8933</v>
      </c>
      <c r="W1030" s="82" t="s">
        <v>8934</v>
      </c>
      <c r="X1030" s="66" t="s">
        <v>8935</v>
      </c>
      <c r="Y1030" s="66"/>
      <c r="Z1030" s="82" t="s">
        <v>8936</v>
      </c>
      <c r="AA1030" s="66"/>
      <c r="AB1030" s="66"/>
      <c r="AC1030" s="86"/>
      <c r="AD1030" s="56"/>
    </row>
    <row r="1031" ht="26.25" customHeight="1">
      <c r="A1031" s="40">
        <v>1030.0</v>
      </c>
      <c r="B1031" s="66"/>
      <c r="C1031" s="66" t="s">
        <v>14007</v>
      </c>
      <c r="D1031" s="80">
        <v>8.2314951798E10</v>
      </c>
      <c r="E1031" s="80">
        <v>8.5231230175E10</v>
      </c>
      <c r="F1031" s="66" t="s">
        <v>588</v>
      </c>
      <c r="G1031" s="66" t="s">
        <v>158</v>
      </c>
      <c r="H1031" s="66" t="s">
        <v>14010</v>
      </c>
      <c r="I1031" s="66" t="s">
        <v>8998</v>
      </c>
      <c r="J1031" s="66" t="s">
        <v>14011</v>
      </c>
      <c r="K1031" s="66" t="s">
        <v>14012</v>
      </c>
      <c r="L1031" s="66" t="s">
        <v>593</v>
      </c>
      <c r="M1031" s="66" t="s">
        <v>14013</v>
      </c>
      <c r="N1031" s="66"/>
      <c r="O1031" s="66"/>
      <c r="P1031" s="66"/>
      <c r="Q1031" s="93"/>
      <c r="R1031" s="93"/>
      <c r="S1031" s="93"/>
      <c r="T1031" s="82" t="s">
        <v>14014</v>
      </c>
      <c r="U1031" s="66" t="s">
        <v>14015</v>
      </c>
      <c r="V1031" s="82" t="s">
        <v>14016</v>
      </c>
      <c r="W1031" s="82" t="s">
        <v>14017</v>
      </c>
      <c r="X1031" s="66" t="s">
        <v>14018</v>
      </c>
      <c r="Y1031" s="66"/>
      <c r="Z1031" s="66"/>
      <c r="AA1031" s="66"/>
      <c r="AB1031" s="66"/>
      <c r="AC1031" s="86"/>
      <c r="AD1031" s="56"/>
    </row>
    <row r="1032" ht="26.25" customHeight="1">
      <c r="A1032" s="40">
        <v>1031.0</v>
      </c>
      <c r="B1032" s="66"/>
      <c r="C1032" s="66" t="s">
        <v>5271</v>
      </c>
      <c r="D1032" s="80">
        <v>8.2213036656E10</v>
      </c>
      <c r="E1032" s="80">
        <v>8.1110628473E10</v>
      </c>
      <c r="F1032" s="66" t="s">
        <v>588</v>
      </c>
      <c r="G1032" s="66" t="s">
        <v>158</v>
      </c>
      <c r="H1032" s="66" t="s">
        <v>5273</v>
      </c>
      <c r="I1032" s="66" t="s">
        <v>1740</v>
      </c>
      <c r="J1032" s="66" t="s">
        <v>5275</v>
      </c>
      <c r="K1032" s="66" t="s">
        <v>5276</v>
      </c>
      <c r="L1032" s="66" t="s">
        <v>5277</v>
      </c>
      <c r="M1032" s="66" t="s">
        <v>5278</v>
      </c>
      <c r="N1032" s="66"/>
      <c r="O1032" s="66"/>
      <c r="P1032" s="66"/>
      <c r="Q1032" s="93"/>
      <c r="R1032" s="93"/>
      <c r="S1032" s="93"/>
      <c r="T1032" s="82" t="s">
        <v>5279</v>
      </c>
      <c r="U1032" s="66" t="s">
        <v>5280</v>
      </c>
      <c r="V1032" s="82" t="s">
        <v>5281</v>
      </c>
      <c r="W1032" s="82" t="s">
        <v>5282</v>
      </c>
      <c r="X1032" s="66" t="s">
        <v>5283</v>
      </c>
      <c r="Y1032" s="66"/>
      <c r="Z1032" s="82" t="s">
        <v>5284</v>
      </c>
      <c r="AA1032" s="66"/>
      <c r="AB1032" s="66"/>
      <c r="AC1032" s="86"/>
      <c r="AD1032" s="56"/>
    </row>
    <row r="1033" ht="26.25" customHeight="1">
      <c r="A1033" s="40">
        <v>1032.0</v>
      </c>
      <c r="B1033" s="66"/>
      <c r="C1033" s="66" t="s">
        <v>14641</v>
      </c>
      <c r="D1033" s="80">
        <v>8.1460817404E10</v>
      </c>
      <c r="E1033" s="80">
        <v>8.1273256287E10</v>
      </c>
      <c r="F1033" s="66" t="s">
        <v>588</v>
      </c>
      <c r="G1033" s="66" t="s">
        <v>158</v>
      </c>
      <c r="H1033" s="66" t="s">
        <v>14679</v>
      </c>
      <c r="I1033" s="66" t="s">
        <v>179</v>
      </c>
      <c r="J1033" s="66" t="s">
        <v>14681</v>
      </c>
      <c r="K1033" s="66" t="s">
        <v>14682</v>
      </c>
      <c r="L1033" s="66" t="s">
        <v>114</v>
      </c>
      <c r="M1033" s="66" t="s">
        <v>14683</v>
      </c>
      <c r="N1033" s="66"/>
      <c r="O1033" s="66"/>
      <c r="P1033" s="66"/>
      <c r="Q1033" s="93"/>
      <c r="R1033" s="93"/>
      <c r="S1033" s="93"/>
      <c r="T1033" s="82" t="s">
        <v>14684</v>
      </c>
      <c r="U1033" s="66" t="s">
        <v>14685</v>
      </c>
      <c r="V1033" s="82" t="s">
        <v>14686</v>
      </c>
      <c r="W1033" s="82" t="s">
        <v>14687</v>
      </c>
      <c r="X1033" s="66" t="s">
        <v>14688</v>
      </c>
      <c r="Y1033" s="82" t="s">
        <v>14689</v>
      </c>
      <c r="Z1033" s="82" t="s">
        <v>14690</v>
      </c>
      <c r="AA1033" s="66"/>
      <c r="AB1033" s="66"/>
      <c r="AC1033" s="86"/>
      <c r="AD1033" s="56"/>
    </row>
    <row r="1034" ht="26.25" customHeight="1">
      <c r="A1034" s="40">
        <v>1033.0</v>
      </c>
      <c r="B1034" s="66"/>
      <c r="C1034" s="66" t="s">
        <v>7495</v>
      </c>
      <c r="D1034" s="80">
        <v>8.2226868744E10</v>
      </c>
      <c r="E1034" s="80">
        <v>8.81024E11</v>
      </c>
      <c r="F1034" s="66" t="s">
        <v>588</v>
      </c>
      <c r="G1034" s="66" t="s">
        <v>158</v>
      </c>
      <c r="H1034" s="66" t="s">
        <v>2933</v>
      </c>
      <c r="I1034" s="66" t="s">
        <v>308</v>
      </c>
      <c r="J1034" s="66" t="s">
        <v>1899</v>
      </c>
      <c r="K1034" s="66" t="s">
        <v>7499</v>
      </c>
      <c r="L1034" s="66" t="s">
        <v>593</v>
      </c>
      <c r="M1034" s="66" t="s">
        <v>7500</v>
      </c>
      <c r="N1034" s="66"/>
      <c r="O1034" s="66"/>
      <c r="P1034" s="66"/>
      <c r="Q1034" s="93"/>
      <c r="R1034" s="93"/>
      <c r="S1034" s="93"/>
      <c r="T1034" s="82" t="s">
        <v>7501</v>
      </c>
      <c r="U1034" s="66"/>
      <c r="V1034" s="82" t="s">
        <v>7502</v>
      </c>
      <c r="W1034" s="82" t="s">
        <v>7503</v>
      </c>
      <c r="X1034" s="66" t="s">
        <v>7504</v>
      </c>
      <c r="Y1034" s="82" t="s">
        <v>7505</v>
      </c>
      <c r="Z1034" s="82" t="s">
        <v>7506</v>
      </c>
      <c r="AA1034" s="66"/>
      <c r="AB1034" s="66"/>
      <c r="AC1034" s="86"/>
      <c r="AD1034" s="56"/>
    </row>
    <row r="1035" ht="26.25" customHeight="1">
      <c r="A1035" s="40">
        <v>1034.0</v>
      </c>
      <c r="B1035" s="66"/>
      <c r="C1035" s="66" t="s">
        <v>11250</v>
      </c>
      <c r="D1035" s="80">
        <v>8.5711725711E10</v>
      </c>
      <c r="E1035" s="80">
        <v>8.5711725587E10</v>
      </c>
      <c r="F1035" s="66" t="s">
        <v>588</v>
      </c>
      <c r="G1035" s="66" t="s">
        <v>158</v>
      </c>
      <c r="H1035" s="66" t="s">
        <v>224</v>
      </c>
      <c r="I1035" s="66" t="s">
        <v>308</v>
      </c>
      <c r="J1035" s="66" t="s">
        <v>11268</v>
      </c>
      <c r="K1035" s="66" t="s">
        <v>11269</v>
      </c>
      <c r="L1035" s="66" t="s">
        <v>593</v>
      </c>
      <c r="M1035" s="66" t="s">
        <v>6597</v>
      </c>
      <c r="N1035" s="66"/>
      <c r="O1035" s="66"/>
      <c r="P1035" s="66"/>
      <c r="Q1035" s="93"/>
      <c r="R1035" s="93"/>
      <c r="S1035" s="93"/>
      <c r="T1035" s="82" t="s">
        <v>11270</v>
      </c>
      <c r="U1035" s="66"/>
      <c r="V1035" s="82" t="s">
        <v>11271</v>
      </c>
      <c r="W1035" s="82" t="s">
        <v>11272</v>
      </c>
      <c r="X1035" s="66" t="s">
        <v>11273</v>
      </c>
      <c r="Y1035" s="66"/>
      <c r="Z1035" s="66"/>
      <c r="AA1035" s="66"/>
      <c r="AB1035" s="66"/>
      <c r="AC1035" s="86"/>
      <c r="AD1035" s="56"/>
    </row>
    <row r="1036" ht="26.25" customHeight="1">
      <c r="A1036" s="40">
        <v>1035.0</v>
      </c>
      <c r="B1036" s="66"/>
      <c r="C1036" s="66" t="s">
        <v>11088</v>
      </c>
      <c r="D1036" s="80">
        <v>8.1224657921E10</v>
      </c>
      <c r="E1036" s="80">
        <v>8.1312235717E10</v>
      </c>
      <c r="F1036" s="66" t="s">
        <v>588</v>
      </c>
      <c r="G1036" s="66" t="s">
        <v>158</v>
      </c>
      <c r="H1036" s="66" t="s">
        <v>11091</v>
      </c>
      <c r="I1036" s="66" t="s">
        <v>179</v>
      </c>
      <c r="J1036" s="66" t="s">
        <v>11093</v>
      </c>
      <c r="K1036" s="66" t="s">
        <v>11094</v>
      </c>
      <c r="L1036" s="66" t="s">
        <v>593</v>
      </c>
      <c r="M1036" s="66" t="s">
        <v>11095</v>
      </c>
      <c r="N1036" s="66"/>
      <c r="O1036" s="66"/>
      <c r="P1036" s="66"/>
      <c r="Q1036" s="93"/>
      <c r="R1036" s="93"/>
      <c r="S1036" s="93"/>
      <c r="T1036" s="82" t="s">
        <v>11096</v>
      </c>
      <c r="U1036" s="66" t="s">
        <v>11097</v>
      </c>
      <c r="V1036" s="82" t="s">
        <v>11098</v>
      </c>
      <c r="W1036" s="82" t="s">
        <v>11099</v>
      </c>
      <c r="X1036" s="66" t="s">
        <v>11100</v>
      </c>
      <c r="Y1036" s="66"/>
      <c r="Z1036" s="82" t="s">
        <v>11101</v>
      </c>
      <c r="AA1036" s="66"/>
      <c r="AB1036" s="66"/>
      <c r="AC1036" s="86"/>
      <c r="AD1036" s="56"/>
    </row>
    <row r="1037" ht="26.25" customHeight="1">
      <c r="A1037" s="40">
        <v>1036.0</v>
      </c>
      <c r="B1037" s="66"/>
      <c r="C1037" s="66" t="s">
        <v>9827</v>
      </c>
      <c r="D1037" s="80">
        <v>8.2237508686E10</v>
      </c>
      <c r="E1037" s="80">
        <v>8.5214668825E10</v>
      </c>
      <c r="F1037" s="66" t="s">
        <v>588</v>
      </c>
      <c r="G1037" s="66" t="s">
        <v>158</v>
      </c>
      <c r="H1037" s="66" t="s">
        <v>9830</v>
      </c>
      <c r="I1037" s="66" t="s">
        <v>179</v>
      </c>
      <c r="J1037" s="66" t="s">
        <v>9832</v>
      </c>
      <c r="K1037" s="66" t="s">
        <v>9833</v>
      </c>
      <c r="L1037" s="66" t="s">
        <v>593</v>
      </c>
      <c r="M1037" s="66" t="s">
        <v>9834</v>
      </c>
      <c r="N1037" s="66"/>
      <c r="O1037" s="66"/>
      <c r="P1037" s="66"/>
      <c r="Q1037" s="93"/>
      <c r="R1037" s="93"/>
      <c r="S1037" s="93"/>
      <c r="T1037" s="82" t="s">
        <v>9835</v>
      </c>
      <c r="U1037" s="66" t="s">
        <v>9836</v>
      </c>
      <c r="V1037" s="82" t="s">
        <v>9837</v>
      </c>
      <c r="W1037" s="82" t="s">
        <v>9838</v>
      </c>
      <c r="X1037" s="66" t="s">
        <v>9839</v>
      </c>
      <c r="Y1037" s="82" t="s">
        <v>9840</v>
      </c>
      <c r="Z1037" s="66"/>
      <c r="AA1037" s="66"/>
      <c r="AB1037" s="66"/>
      <c r="AC1037" s="86"/>
      <c r="AD1037" s="56"/>
    </row>
    <row r="1038" ht="26.25" customHeight="1">
      <c r="A1038" s="40">
        <v>1037.0</v>
      </c>
      <c r="B1038" s="66"/>
      <c r="C1038" s="66" t="s">
        <v>1321</v>
      </c>
      <c r="D1038" s="80">
        <v>8.2175152264E10</v>
      </c>
      <c r="E1038" s="80">
        <v>8.316842255E10</v>
      </c>
      <c r="F1038" s="66" t="s">
        <v>588</v>
      </c>
      <c r="G1038" s="66" t="s">
        <v>158</v>
      </c>
      <c r="H1038" s="66" t="s">
        <v>1323</v>
      </c>
      <c r="I1038" s="66" t="s">
        <v>308</v>
      </c>
      <c r="J1038" s="66" t="s">
        <v>1325</v>
      </c>
      <c r="K1038" s="66" t="s">
        <v>1326</v>
      </c>
      <c r="L1038" s="66" t="s">
        <v>593</v>
      </c>
      <c r="M1038" s="66" t="s">
        <v>1327</v>
      </c>
      <c r="N1038" s="66"/>
      <c r="O1038" s="66"/>
      <c r="P1038" s="66"/>
      <c r="Q1038" s="93"/>
      <c r="R1038" s="93"/>
      <c r="S1038" s="93"/>
      <c r="T1038" s="82" t="s">
        <v>1328</v>
      </c>
      <c r="U1038" s="66" t="s">
        <v>1329</v>
      </c>
      <c r="V1038" s="82" t="s">
        <v>1330</v>
      </c>
      <c r="W1038" s="82" t="s">
        <v>1331</v>
      </c>
      <c r="X1038" s="66" t="s">
        <v>1332</v>
      </c>
      <c r="Y1038" s="82" t="s">
        <v>1333</v>
      </c>
      <c r="Z1038" s="82" t="s">
        <v>1334</v>
      </c>
      <c r="AA1038" s="66"/>
      <c r="AB1038" s="66"/>
      <c r="AC1038" s="86"/>
      <c r="AD1038" s="56"/>
    </row>
    <row r="1039" ht="26.25" customHeight="1">
      <c r="A1039" s="40">
        <v>1038.0</v>
      </c>
      <c r="B1039" s="66"/>
      <c r="C1039" s="66" t="s">
        <v>7606</v>
      </c>
      <c r="D1039" s="80">
        <v>8.2114314857E10</v>
      </c>
      <c r="E1039" s="80">
        <v>8.1318851939E10</v>
      </c>
      <c r="F1039" s="66" t="s">
        <v>588</v>
      </c>
      <c r="G1039" s="66" t="s">
        <v>158</v>
      </c>
      <c r="H1039" s="66" t="s">
        <v>2027</v>
      </c>
      <c r="I1039" s="66" t="s">
        <v>7609</v>
      </c>
      <c r="J1039" s="66" t="s">
        <v>7610</v>
      </c>
      <c r="K1039" s="66" t="s">
        <v>7611</v>
      </c>
      <c r="L1039" s="66" t="s">
        <v>5653</v>
      </c>
      <c r="M1039" s="66" t="s">
        <v>7612</v>
      </c>
      <c r="N1039" s="66"/>
      <c r="O1039" s="66"/>
      <c r="P1039" s="66"/>
      <c r="Q1039" s="93"/>
      <c r="R1039" s="93"/>
      <c r="S1039" s="93"/>
      <c r="T1039" s="82" t="s">
        <v>7613</v>
      </c>
      <c r="U1039" s="66" t="s">
        <v>7614</v>
      </c>
      <c r="V1039" s="82" t="s">
        <v>7615</v>
      </c>
      <c r="W1039" s="82" t="s">
        <v>7616</v>
      </c>
      <c r="X1039" s="66" t="s">
        <v>7617</v>
      </c>
      <c r="Y1039" s="66"/>
      <c r="Z1039" s="82" t="s">
        <v>7618</v>
      </c>
      <c r="AA1039" s="66"/>
      <c r="AB1039" s="66"/>
      <c r="AC1039" s="86"/>
      <c r="AD1039" s="56"/>
    </row>
    <row r="1040" ht="26.25" customHeight="1">
      <c r="A1040" s="40">
        <v>1039.0</v>
      </c>
      <c r="B1040" s="66"/>
      <c r="C1040" s="66" t="s">
        <v>1652</v>
      </c>
      <c r="D1040" s="80">
        <v>8.2219082044E10</v>
      </c>
      <c r="E1040" s="80">
        <v>8.1323570609E10</v>
      </c>
      <c r="F1040" s="66" t="s">
        <v>588</v>
      </c>
      <c r="G1040" s="66" t="s">
        <v>811</v>
      </c>
      <c r="H1040" s="66" t="s">
        <v>248</v>
      </c>
      <c r="I1040" s="66" t="s">
        <v>238</v>
      </c>
      <c r="J1040" s="66" t="s">
        <v>1655</v>
      </c>
      <c r="K1040" s="66" t="s">
        <v>1656</v>
      </c>
      <c r="L1040" s="66" t="s">
        <v>593</v>
      </c>
      <c r="M1040" s="66" t="s">
        <v>1657</v>
      </c>
      <c r="N1040" s="66"/>
      <c r="O1040" s="66"/>
      <c r="P1040" s="66"/>
      <c r="Q1040" s="93"/>
      <c r="R1040" s="93"/>
      <c r="S1040" s="93"/>
      <c r="T1040" s="82" t="s">
        <v>1658</v>
      </c>
      <c r="U1040" s="66"/>
      <c r="V1040" s="82" t="s">
        <v>1659</v>
      </c>
      <c r="W1040" s="82" t="s">
        <v>1660</v>
      </c>
      <c r="X1040" s="66"/>
      <c r="Y1040" s="66"/>
      <c r="Z1040" s="82" t="s">
        <v>1661</v>
      </c>
      <c r="AA1040" s="66"/>
      <c r="AB1040" s="66"/>
      <c r="AC1040" s="86"/>
      <c r="AD1040" s="56"/>
    </row>
    <row r="1041" ht="26.25" customHeight="1">
      <c r="A1041" s="40">
        <v>1040.0</v>
      </c>
      <c r="B1041" s="66"/>
      <c r="C1041" s="66" t="s">
        <v>6321</v>
      </c>
      <c r="D1041" s="80">
        <v>8.1355176925E10</v>
      </c>
      <c r="E1041" s="80">
        <v>8.12410807E9</v>
      </c>
      <c r="F1041" s="66" t="s">
        <v>588</v>
      </c>
      <c r="G1041" s="66" t="s">
        <v>158</v>
      </c>
      <c r="H1041" s="66" t="s">
        <v>1453</v>
      </c>
      <c r="I1041" s="66" t="s">
        <v>6325</v>
      </c>
      <c r="J1041" s="66" t="s">
        <v>6326</v>
      </c>
      <c r="K1041" s="66" t="s">
        <v>6327</v>
      </c>
      <c r="L1041" s="66" t="s">
        <v>593</v>
      </c>
      <c r="M1041" s="66" t="s">
        <v>6328</v>
      </c>
      <c r="N1041" s="66"/>
      <c r="O1041" s="66"/>
      <c r="P1041" s="66"/>
      <c r="Q1041" s="93"/>
      <c r="R1041" s="93"/>
      <c r="S1041" s="93"/>
      <c r="T1041" s="82" t="s">
        <v>6329</v>
      </c>
      <c r="U1041" s="66" t="s">
        <v>6330</v>
      </c>
      <c r="V1041" s="82" t="s">
        <v>6331</v>
      </c>
      <c r="W1041" s="82" t="s">
        <v>6332</v>
      </c>
      <c r="X1041" s="66" t="s">
        <v>6333</v>
      </c>
      <c r="Y1041" s="66"/>
      <c r="Z1041" s="82" t="s">
        <v>6334</v>
      </c>
      <c r="AA1041" s="66"/>
      <c r="AB1041" s="66"/>
      <c r="AC1041" s="86"/>
      <c r="AD1041" s="56"/>
    </row>
    <row r="1042" ht="26.25" customHeight="1">
      <c r="A1042" s="40">
        <v>1041.0</v>
      </c>
      <c r="B1042" s="66"/>
      <c r="C1042" s="66" t="s">
        <v>807</v>
      </c>
      <c r="D1042" s="80">
        <v>8.1225252824E10</v>
      </c>
      <c r="E1042" s="80">
        <v>8.2127173232E10</v>
      </c>
      <c r="F1042" s="66" t="s">
        <v>588</v>
      </c>
      <c r="G1042" s="66" t="s">
        <v>811</v>
      </c>
      <c r="H1042" s="66" t="s">
        <v>809</v>
      </c>
      <c r="I1042" s="66" t="s">
        <v>308</v>
      </c>
      <c r="J1042" s="66" t="s">
        <v>812</v>
      </c>
      <c r="K1042" s="66" t="s">
        <v>813</v>
      </c>
      <c r="L1042" s="66" t="s">
        <v>593</v>
      </c>
      <c r="M1042" s="66" t="s">
        <v>814</v>
      </c>
      <c r="N1042" s="66"/>
      <c r="O1042" s="66"/>
      <c r="P1042" s="66"/>
      <c r="Q1042" s="93"/>
      <c r="R1042" s="93"/>
      <c r="S1042" s="93"/>
      <c r="T1042" s="82" t="s">
        <v>815</v>
      </c>
      <c r="U1042" s="66"/>
      <c r="V1042" s="82" t="s">
        <v>816</v>
      </c>
      <c r="W1042" s="82" t="s">
        <v>817</v>
      </c>
      <c r="X1042" s="66" t="s">
        <v>818</v>
      </c>
      <c r="Y1042" s="66"/>
      <c r="Z1042" s="66"/>
      <c r="AA1042" s="66"/>
      <c r="AB1042" s="66"/>
      <c r="AC1042" s="86"/>
      <c r="AD1042" s="56"/>
    </row>
    <row r="1043" ht="26.25" customHeight="1">
      <c r="A1043" s="40">
        <v>1042.0</v>
      </c>
      <c r="B1043" s="66"/>
      <c r="C1043" s="66" t="s">
        <v>7022</v>
      </c>
      <c r="D1043" s="80">
        <v>8.5725399207E10</v>
      </c>
      <c r="E1043" s="83" t="s">
        <v>1244</v>
      </c>
      <c r="F1043" s="66" t="s">
        <v>588</v>
      </c>
      <c r="G1043" s="66" t="s">
        <v>158</v>
      </c>
      <c r="H1043" s="66" t="s">
        <v>7024</v>
      </c>
      <c r="I1043" s="66" t="s">
        <v>7027</v>
      </c>
      <c r="J1043" s="66" t="s">
        <v>7028</v>
      </c>
      <c r="K1043" s="66" t="s">
        <v>7029</v>
      </c>
      <c r="L1043" s="66" t="s">
        <v>5653</v>
      </c>
      <c r="M1043" s="66" t="s">
        <v>7030</v>
      </c>
      <c r="N1043" s="66"/>
      <c r="O1043" s="66"/>
      <c r="P1043" s="66"/>
      <c r="Q1043" s="93"/>
      <c r="R1043" s="93"/>
      <c r="S1043" s="93"/>
      <c r="T1043" s="82" t="s">
        <v>7031</v>
      </c>
      <c r="U1043" s="66" t="s">
        <v>7032</v>
      </c>
      <c r="V1043" s="82" t="s">
        <v>7033</v>
      </c>
      <c r="W1043" s="82" t="s">
        <v>7034</v>
      </c>
      <c r="X1043" s="66" t="s">
        <v>7035</v>
      </c>
      <c r="Y1043" s="82" t="s">
        <v>7036</v>
      </c>
      <c r="Z1043" s="66"/>
      <c r="AA1043" s="66"/>
      <c r="AB1043" s="66"/>
      <c r="AC1043" s="86"/>
      <c r="AD1043" s="56"/>
    </row>
    <row r="1044" ht="26.25" customHeight="1">
      <c r="A1044" s="40">
        <v>1043.0</v>
      </c>
      <c r="B1044" s="66"/>
      <c r="C1044" s="66" t="s">
        <v>7080</v>
      </c>
      <c r="D1044" s="80">
        <v>8.1391627083E10</v>
      </c>
      <c r="E1044" s="80">
        <v>8.2327855565E10</v>
      </c>
      <c r="F1044" s="66" t="s">
        <v>588</v>
      </c>
      <c r="G1044" s="66" t="s">
        <v>158</v>
      </c>
      <c r="H1044" s="66" t="s">
        <v>5001</v>
      </c>
      <c r="I1044" s="66" t="s">
        <v>179</v>
      </c>
      <c r="J1044" s="66" t="s">
        <v>7083</v>
      </c>
      <c r="K1044" s="66" t="s">
        <v>7084</v>
      </c>
      <c r="L1044" s="66" t="s">
        <v>593</v>
      </c>
      <c r="M1044" s="66" t="s">
        <v>7085</v>
      </c>
      <c r="N1044" s="66"/>
      <c r="O1044" s="66"/>
      <c r="P1044" s="66"/>
      <c r="Q1044" s="93"/>
      <c r="R1044" s="93"/>
      <c r="S1044" s="93"/>
      <c r="T1044" s="82" t="s">
        <v>7086</v>
      </c>
      <c r="U1044" s="66" t="s">
        <v>7087</v>
      </c>
      <c r="V1044" s="82" t="s">
        <v>7088</v>
      </c>
      <c r="W1044" s="82" t="s">
        <v>7089</v>
      </c>
      <c r="X1044" s="66" t="s">
        <v>7090</v>
      </c>
      <c r="Y1044" s="66"/>
      <c r="Z1044" s="82" t="s">
        <v>7091</v>
      </c>
      <c r="AA1044" s="66"/>
      <c r="AB1044" s="66"/>
      <c r="AC1044" s="86"/>
      <c r="AD1044" s="56"/>
    </row>
    <row r="1045" ht="26.25" customHeight="1">
      <c r="A1045" s="40">
        <v>1044.0</v>
      </c>
      <c r="B1045" s="66"/>
      <c r="C1045" s="66" t="s">
        <v>14591</v>
      </c>
      <c r="D1045" s="80">
        <v>8.95625E11</v>
      </c>
      <c r="E1045" s="80">
        <v>8.112000694E9</v>
      </c>
      <c r="F1045" s="66" t="s">
        <v>588</v>
      </c>
      <c r="G1045" s="66" t="s">
        <v>638</v>
      </c>
      <c r="H1045" s="66" t="s">
        <v>224</v>
      </c>
      <c r="I1045" s="66" t="s">
        <v>14619</v>
      </c>
      <c r="J1045" s="66" t="s">
        <v>14620</v>
      </c>
      <c r="K1045" s="66" t="s">
        <v>14621</v>
      </c>
      <c r="L1045" s="66" t="s">
        <v>1901</v>
      </c>
      <c r="M1045" s="82" t="s">
        <v>14622</v>
      </c>
      <c r="N1045" s="66"/>
      <c r="O1045" s="66"/>
      <c r="P1045" s="66"/>
      <c r="Q1045" s="93"/>
      <c r="R1045" s="93"/>
      <c r="S1045" s="93"/>
      <c r="T1045" s="82" t="s">
        <v>14623</v>
      </c>
      <c r="U1045" s="66"/>
      <c r="V1045" s="82" t="s">
        <v>14624</v>
      </c>
      <c r="W1045" s="82" t="s">
        <v>14625</v>
      </c>
      <c r="X1045" s="66" t="s">
        <v>14626</v>
      </c>
      <c r="Y1045" s="82" t="s">
        <v>14627</v>
      </c>
      <c r="Z1045" s="66"/>
      <c r="AA1045" s="66"/>
      <c r="AB1045" s="66"/>
      <c r="AC1045" s="86"/>
      <c r="AD1045" s="56"/>
    </row>
    <row r="1046" ht="26.25" customHeight="1">
      <c r="A1046" s="40">
        <v>1045.0</v>
      </c>
      <c r="B1046" s="66" t="s">
        <v>8708</v>
      </c>
      <c r="C1046" s="66" t="s">
        <v>8706</v>
      </c>
      <c r="D1046" s="80">
        <v>8.3824318332E10</v>
      </c>
      <c r="E1046" s="83" t="str">
        <f>+62 838-7572-8934</f>
        <v>#ERROR!</v>
      </c>
      <c r="F1046" s="66" t="s">
        <v>588</v>
      </c>
      <c r="G1046" s="66" t="s">
        <v>158</v>
      </c>
      <c r="H1046" s="66" t="s">
        <v>8710</v>
      </c>
      <c r="I1046" s="66" t="s">
        <v>8711</v>
      </c>
      <c r="J1046" s="66" t="s">
        <v>593</v>
      </c>
      <c r="K1046" s="66" t="s">
        <v>8712</v>
      </c>
      <c r="L1046" s="66"/>
      <c r="M1046" s="82"/>
      <c r="N1046" s="66"/>
      <c r="O1046" s="66"/>
      <c r="P1046" s="66"/>
      <c r="Q1046" s="93"/>
      <c r="R1046" s="93"/>
      <c r="S1046" s="93"/>
      <c r="T1046" s="82"/>
      <c r="U1046" s="66"/>
      <c r="V1046" s="82"/>
      <c r="W1046" s="82"/>
      <c r="X1046" s="66"/>
      <c r="Y1046" s="82"/>
      <c r="Z1046" s="66"/>
      <c r="AA1046" s="66"/>
      <c r="AB1046" s="66"/>
      <c r="AC1046" s="86"/>
      <c r="AD1046" s="56"/>
    </row>
    <row r="1047" ht="26.25" customHeight="1">
      <c r="A1047" s="40">
        <v>1046.0</v>
      </c>
      <c r="B1047" s="66" t="s">
        <v>9617</v>
      </c>
      <c r="C1047" s="66" t="s">
        <v>9614</v>
      </c>
      <c r="D1047" s="153" t="s">
        <v>9616</v>
      </c>
      <c r="E1047" s="80">
        <v>8.977215096E9</v>
      </c>
      <c r="F1047" s="66" t="s">
        <v>588</v>
      </c>
      <c r="G1047" s="66" t="s">
        <v>811</v>
      </c>
      <c r="H1047" s="66" t="s">
        <v>9620</v>
      </c>
      <c r="I1047" s="66" t="s">
        <v>9621</v>
      </c>
      <c r="J1047" s="66" t="s">
        <v>593</v>
      </c>
      <c r="K1047" s="82" t="s">
        <v>9622</v>
      </c>
      <c r="L1047" s="66"/>
      <c r="M1047" s="82"/>
      <c r="N1047" s="66"/>
      <c r="O1047" s="66"/>
      <c r="P1047" s="66"/>
      <c r="Q1047" s="93"/>
      <c r="R1047" s="93"/>
      <c r="S1047" s="93"/>
      <c r="T1047" s="82"/>
      <c r="U1047" s="66"/>
      <c r="V1047" s="82"/>
      <c r="W1047" s="82"/>
      <c r="X1047" s="66"/>
      <c r="Y1047" s="82"/>
      <c r="Z1047" s="66"/>
      <c r="AA1047" s="66"/>
      <c r="AB1047" s="66"/>
      <c r="AC1047" s="86"/>
      <c r="AD1047" s="56"/>
    </row>
    <row r="1048" ht="26.25" customHeight="1">
      <c r="A1048" s="40">
        <v>1047.0</v>
      </c>
      <c r="B1048" s="66" t="s">
        <v>587</v>
      </c>
      <c r="C1048" s="66" t="s">
        <v>583</v>
      </c>
      <c r="D1048" s="80">
        <v>8.5710612701E10</v>
      </c>
      <c r="E1048" s="80">
        <v>8.5802672261E10</v>
      </c>
      <c r="F1048" s="66" t="s">
        <v>588</v>
      </c>
      <c r="G1048" s="66" t="s">
        <v>589</v>
      </c>
      <c r="H1048" s="66" t="s">
        <v>591</v>
      </c>
      <c r="I1048" s="66" t="s">
        <v>592</v>
      </c>
      <c r="J1048" s="66" t="s">
        <v>593</v>
      </c>
      <c r="K1048" s="66" t="s">
        <v>594</v>
      </c>
      <c r="L1048" s="66"/>
      <c r="M1048" s="82"/>
      <c r="N1048" s="66"/>
      <c r="O1048" s="66"/>
      <c r="P1048" s="66"/>
      <c r="Q1048" s="93"/>
      <c r="R1048" s="93"/>
      <c r="S1048" s="93"/>
      <c r="T1048" s="82"/>
      <c r="U1048" s="66"/>
      <c r="V1048" s="82"/>
      <c r="W1048" s="82"/>
      <c r="X1048" s="66"/>
      <c r="Y1048" s="82"/>
      <c r="Z1048" s="66"/>
      <c r="AA1048" s="66"/>
      <c r="AB1048" s="66"/>
      <c r="AC1048" s="86"/>
      <c r="AD1048" s="56"/>
    </row>
    <row r="1049" ht="26.25" customHeight="1">
      <c r="A1049" s="40">
        <v>1048.0</v>
      </c>
      <c r="B1049" s="66" t="s">
        <v>13345</v>
      </c>
      <c r="C1049" s="66" t="s">
        <v>13341</v>
      </c>
      <c r="D1049" s="80">
        <v>8.577849577E10</v>
      </c>
      <c r="E1049" s="80">
        <v>8.1281967316E10</v>
      </c>
      <c r="F1049" s="66" t="s">
        <v>588</v>
      </c>
      <c r="G1049" s="66" t="s">
        <v>158</v>
      </c>
      <c r="H1049" s="66" t="s">
        <v>1716</v>
      </c>
      <c r="I1049" s="66" t="s">
        <v>13347</v>
      </c>
      <c r="J1049" s="66" t="s">
        <v>593</v>
      </c>
      <c r="K1049" s="66" t="s">
        <v>13348</v>
      </c>
      <c r="L1049" s="66"/>
      <c r="M1049" s="82"/>
      <c r="N1049" s="66"/>
      <c r="O1049" s="66"/>
      <c r="P1049" s="66"/>
      <c r="Q1049" s="93"/>
      <c r="R1049" s="93"/>
      <c r="S1049" s="93"/>
      <c r="T1049" s="82"/>
      <c r="U1049" s="66"/>
      <c r="V1049" s="82"/>
      <c r="W1049" s="82"/>
      <c r="X1049" s="66"/>
      <c r="Y1049" s="82"/>
      <c r="Z1049" s="66"/>
      <c r="AA1049" s="66"/>
      <c r="AB1049" s="66"/>
      <c r="AC1049" s="86"/>
      <c r="AD1049" s="56"/>
    </row>
    <row r="1050" ht="26.25" customHeight="1">
      <c r="A1050" s="40">
        <v>1049.0</v>
      </c>
      <c r="B1050" s="66" t="s">
        <v>7403</v>
      </c>
      <c r="C1050" s="66" t="s">
        <v>7400</v>
      </c>
      <c r="D1050" s="80">
        <v>8.1277712219E10</v>
      </c>
      <c r="E1050" s="80">
        <v>8.1282211305E10</v>
      </c>
      <c r="F1050" s="66" t="s">
        <v>588</v>
      </c>
      <c r="G1050" s="66" t="s">
        <v>158</v>
      </c>
      <c r="H1050" s="66" t="s">
        <v>7405</v>
      </c>
      <c r="I1050" s="66" t="s">
        <v>7406</v>
      </c>
      <c r="J1050" s="66" t="s">
        <v>7407</v>
      </c>
      <c r="K1050" s="66" t="s">
        <v>7408</v>
      </c>
      <c r="L1050" s="66"/>
      <c r="M1050" s="82"/>
      <c r="N1050" s="66"/>
      <c r="O1050" s="66"/>
      <c r="P1050" s="66"/>
      <c r="Q1050" s="93"/>
      <c r="R1050" s="93"/>
      <c r="S1050" s="93"/>
      <c r="T1050" s="82"/>
      <c r="U1050" s="66"/>
      <c r="V1050" s="82"/>
      <c r="W1050" s="82"/>
      <c r="X1050" s="66"/>
      <c r="Y1050" s="82"/>
      <c r="Z1050" s="66"/>
      <c r="AA1050" s="66"/>
      <c r="AB1050" s="66"/>
      <c r="AC1050" s="86"/>
      <c r="AD1050" s="56"/>
    </row>
    <row r="1051" ht="26.25" customHeight="1">
      <c r="A1051" s="40">
        <v>1050.0</v>
      </c>
      <c r="B1051" s="66" t="s">
        <v>7537</v>
      </c>
      <c r="C1051" s="66" t="s">
        <v>7534</v>
      </c>
      <c r="D1051" s="80">
        <v>8.2260230154E10</v>
      </c>
      <c r="E1051" s="80">
        <v>8.1274724324E10</v>
      </c>
      <c r="F1051" s="66" t="s">
        <v>588</v>
      </c>
      <c r="G1051" s="66" t="s">
        <v>158</v>
      </c>
      <c r="H1051" s="66" t="s">
        <v>7539</v>
      </c>
      <c r="I1051" s="66" t="s">
        <v>7540</v>
      </c>
      <c r="J1051" s="66" t="s">
        <v>593</v>
      </c>
      <c r="K1051" s="66" t="s">
        <v>7541</v>
      </c>
      <c r="L1051" s="66"/>
      <c r="M1051" s="82"/>
      <c r="N1051" s="66"/>
      <c r="O1051" s="66"/>
      <c r="P1051" s="66"/>
      <c r="Q1051" s="93"/>
      <c r="R1051" s="93"/>
      <c r="S1051" s="93"/>
      <c r="T1051" s="82"/>
      <c r="U1051" s="66"/>
      <c r="V1051" s="82"/>
      <c r="W1051" s="82"/>
      <c r="X1051" s="66"/>
      <c r="Y1051" s="82"/>
      <c r="Z1051" s="66"/>
      <c r="AA1051" s="66"/>
      <c r="AB1051" s="66"/>
      <c r="AC1051" s="86"/>
      <c r="AD1051" s="56"/>
    </row>
    <row r="1052" ht="26.25" customHeight="1">
      <c r="A1052" s="40">
        <v>1051.0</v>
      </c>
      <c r="B1052" s="66" t="s">
        <v>9728</v>
      </c>
      <c r="C1052" s="66" t="s">
        <v>9726</v>
      </c>
      <c r="D1052" s="80">
        <v>8.1260490533E10</v>
      </c>
      <c r="E1052" s="80">
        <v>8.5361625327E10</v>
      </c>
      <c r="F1052" s="66" t="s">
        <v>588</v>
      </c>
      <c r="G1052" s="66" t="s">
        <v>158</v>
      </c>
      <c r="H1052" s="66" t="s">
        <v>9730</v>
      </c>
      <c r="I1052" s="66" t="s">
        <v>1244</v>
      </c>
      <c r="J1052" s="66" t="s">
        <v>593</v>
      </c>
      <c r="K1052" s="66" t="s">
        <v>9731</v>
      </c>
      <c r="L1052" s="66"/>
      <c r="M1052" s="82"/>
      <c r="N1052" s="66"/>
      <c r="O1052" s="66"/>
      <c r="P1052" s="66"/>
      <c r="Q1052" s="93"/>
      <c r="R1052" s="93"/>
      <c r="S1052" s="93"/>
      <c r="T1052" s="82"/>
      <c r="U1052" s="66"/>
      <c r="V1052" s="82"/>
      <c r="W1052" s="82"/>
      <c r="X1052" s="66"/>
      <c r="Y1052" s="82"/>
      <c r="Z1052" s="66"/>
      <c r="AA1052" s="66"/>
      <c r="AB1052" s="66"/>
      <c r="AC1052" s="86"/>
      <c r="AD1052" s="56"/>
    </row>
    <row r="1053" ht="26.25" customHeight="1">
      <c r="A1053" s="40">
        <v>1052.0</v>
      </c>
      <c r="B1053" s="66" t="s">
        <v>12379</v>
      </c>
      <c r="C1053" s="66" t="s">
        <v>12371</v>
      </c>
      <c r="D1053" s="80">
        <v>8.3899605144E10</v>
      </c>
      <c r="E1053" s="83" t="s">
        <v>12378</v>
      </c>
      <c r="F1053" s="66" t="s">
        <v>588</v>
      </c>
      <c r="G1053" s="66" t="s">
        <v>158</v>
      </c>
      <c r="H1053" s="66" t="s">
        <v>12380</v>
      </c>
      <c r="I1053" s="66" t="s">
        <v>12381</v>
      </c>
      <c r="J1053" s="66" t="s">
        <v>593</v>
      </c>
      <c r="K1053" s="66" t="s">
        <v>12382</v>
      </c>
      <c r="L1053" s="66"/>
      <c r="M1053" s="82"/>
      <c r="N1053" s="66"/>
      <c r="O1053" s="66"/>
      <c r="P1053" s="66"/>
      <c r="Q1053" s="93"/>
      <c r="R1053" s="93"/>
      <c r="S1053" s="93"/>
      <c r="T1053" s="82"/>
      <c r="U1053" s="66"/>
      <c r="V1053" s="82"/>
      <c r="W1053" s="82"/>
      <c r="X1053" s="66"/>
      <c r="Y1053" s="82"/>
      <c r="Z1053" s="66"/>
      <c r="AA1053" s="66"/>
      <c r="AB1053" s="66"/>
      <c r="AC1053" s="86"/>
      <c r="AD1053" s="56"/>
    </row>
    <row r="1054" ht="26.25" customHeight="1">
      <c r="A1054" s="40">
        <v>1053.0</v>
      </c>
      <c r="B1054" s="66" t="s">
        <v>14123</v>
      </c>
      <c r="C1054" s="66" t="s">
        <v>14121</v>
      </c>
      <c r="D1054" s="80">
        <v>8.7836175451E10</v>
      </c>
      <c r="E1054" s="80">
        <v>8.5228595617E10</v>
      </c>
      <c r="F1054" s="66" t="s">
        <v>588</v>
      </c>
      <c r="G1054" s="66" t="s">
        <v>158</v>
      </c>
      <c r="H1054" s="66" t="s">
        <v>14134</v>
      </c>
      <c r="I1054" s="66" t="s">
        <v>1325</v>
      </c>
      <c r="J1054" s="66" t="s">
        <v>159</v>
      </c>
      <c r="K1054" s="66" t="s">
        <v>14135</v>
      </c>
      <c r="L1054" s="66"/>
      <c r="M1054" s="82"/>
      <c r="N1054" s="66"/>
      <c r="O1054" s="66"/>
      <c r="P1054" s="66"/>
      <c r="Q1054" s="93"/>
      <c r="R1054" s="93"/>
      <c r="S1054" s="93"/>
      <c r="T1054" s="82"/>
      <c r="U1054" s="66"/>
      <c r="V1054" s="82"/>
      <c r="W1054" s="82"/>
      <c r="X1054" s="66"/>
      <c r="Y1054" s="82"/>
      <c r="Z1054" s="66"/>
      <c r="AA1054" s="66"/>
      <c r="AB1054" s="66"/>
      <c r="AC1054" s="86"/>
      <c r="AD1054" s="56"/>
    </row>
    <row r="1055" ht="26.25" customHeight="1">
      <c r="A1055" s="40">
        <v>1054.0</v>
      </c>
      <c r="B1055" s="66" t="s">
        <v>7421</v>
      </c>
      <c r="C1055" s="66" t="s">
        <v>7418</v>
      </c>
      <c r="D1055" s="80">
        <v>8.8212547151E10</v>
      </c>
      <c r="E1055" s="80">
        <v>8.128368632E10</v>
      </c>
      <c r="F1055" s="66" t="s">
        <v>588</v>
      </c>
      <c r="G1055" s="66" t="s">
        <v>638</v>
      </c>
      <c r="H1055" s="66" t="s">
        <v>7422</v>
      </c>
      <c r="I1055" s="66" t="s">
        <v>7423</v>
      </c>
      <c r="J1055" s="66" t="s">
        <v>7424</v>
      </c>
      <c r="K1055" s="66" t="s">
        <v>7425</v>
      </c>
      <c r="L1055" s="66"/>
      <c r="M1055" s="82"/>
      <c r="N1055" s="66"/>
      <c r="O1055" s="66"/>
      <c r="P1055" s="66"/>
      <c r="Q1055" s="93"/>
      <c r="R1055" s="93"/>
      <c r="S1055" s="93"/>
      <c r="T1055" s="82"/>
      <c r="U1055" s="66"/>
      <c r="V1055" s="82"/>
      <c r="W1055" s="82"/>
      <c r="X1055" s="66"/>
      <c r="Y1055" s="82"/>
      <c r="Z1055" s="66"/>
      <c r="AA1055" s="66"/>
      <c r="AB1055" s="66"/>
      <c r="AC1055" s="86"/>
      <c r="AD1055" s="56"/>
    </row>
    <row r="1056" ht="26.25" customHeight="1">
      <c r="A1056" s="40">
        <v>1055.0</v>
      </c>
      <c r="B1056" s="66" t="s">
        <v>7353</v>
      </c>
      <c r="C1056" s="66" t="s">
        <v>7350</v>
      </c>
      <c r="D1056" s="80">
        <v>8.9674498827E10</v>
      </c>
      <c r="E1056" s="80">
        <v>8.965337695E10</v>
      </c>
      <c r="F1056" s="66" t="s">
        <v>588</v>
      </c>
      <c r="G1056" s="66" t="s">
        <v>158</v>
      </c>
      <c r="H1056" s="66" t="s">
        <v>7354</v>
      </c>
      <c r="I1056" s="66" t="s">
        <v>7355</v>
      </c>
      <c r="J1056" s="66" t="s">
        <v>159</v>
      </c>
      <c r="K1056" s="66" t="s">
        <v>7356</v>
      </c>
      <c r="L1056" s="66"/>
      <c r="M1056" s="82"/>
      <c r="N1056" s="66"/>
      <c r="O1056" s="66"/>
      <c r="P1056" s="66"/>
      <c r="Q1056" s="93"/>
      <c r="R1056" s="93"/>
      <c r="S1056" s="93"/>
      <c r="T1056" s="82"/>
      <c r="U1056" s="66"/>
      <c r="V1056" s="82"/>
      <c r="W1056" s="82"/>
      <c r="X1056" s="66"/>
      <c r="Y1056" s="82"/>
      <c r="Z1056" s="66"/>
      <c r="AA1056" s="66"/>
      <c r="AB1056" s="66"/>
      <c r="AC1056" s="86"/>
      <c r="AD1056" s="56"/>
    </row>
    <row r="1057" ht="26.25" customHeight="1">
      <c r="A1057" s="40">
        <v>1056.0</v>
      </c>
      <c r="B1057" s="66" t="s">
        <v>6647</v>
      </c>
      <c r="C1057" s="66" t="s">
        <v>6643</v>
      </c>
      <c r="D1057" s="80">
        <v>8.2251466367E10</v>
      </c>
      <c r="E1057" s="80">
        <v>8.5256712086E10</v>
      </c>
      <c r="F1057" s="66" t="s">
        <v>588</v>
      </c>
      <c r="G1057" s="66" t="s">
        <v>158</v>
      </c>
      <c r="H1057" s="66" t="s">
        <v>6649</v>
      </c>
      <c r="I1057" s="66" t="s">
        <v>6650</v>
      </c>
      <c r="J1057" s="66" t="s">
        <v>114</v>
      </c>
      <c r="K1057" s="66" t="s">
        <v>6651</v>
      </c>
      <c r="L1057" s="66"/>
      <c r="M1057" s="82"/>
      <c r="N1057" s="66"/>
      <c r="O1057" s="66"/>
      <c r="P1057" s="66"/>
      <c r="Q1057" s="93"/>
      <c r="R1057" s="93"/>
      <c r="S1057" s="93"/>
      <c r="T1057" s="82"/>
      <c r="U1057" s="66"/>
      <c r="V1057" s="82"/>
      <c r="W1057" s="82"/>
      <c r="X1057" s="66"/>
      <c r="Y1057" s="82"/>
      <c r="Z1057" s="66"/>
      <c r="AA1057" s="66"/>
      <c r="AB1057" s="66"/>
      <c r="AC1057" s="86"/>
      <c r="AD1057" s="56"/>
    </row>
    <row r="1058" ht="26.25" customHeight="1">
      <c r="A1058" s="40">
        <v>1057.0</v>
      </c>
      <c r="B1058" s="66" t="s">
        <v>1739</v>
      </c>
      <c r="C1058" s="66" t="s">
        <v>1735</v>
      </c>
      <c r="D1058" s="80">
        <v>8.2132732879E10</v>
      </c>
      <c r="E1058" s="80">
        <v>8.1232680112E10</v>
      </c>
      <c r="F1058" s="66" t="s">
        <v>588</v>
      </c>
      <c r="G1058" s="66" t="s">
        <v>158</v>
      </c>
      <c r="H1058" s="66" t="s">
        <v>1741</v>
      </c>
      <c r="I1058" s="66" t="s">
        <v>1742</v>
      </c>
      <c r="J1058" s="66" t="s">
        <v>159</v>
      </c>
      <c r="K1058" s="66" t="s">
        <v>1743</v>
      </c>
      <c r="L1058" s="66"/>
      <c r="M1058" s="82"/>
      <c r="N1058" s="66"/>
      <c r="O1058" s="66"/>
      <c r="P1058" s="66"/>
      <c r="Q1058" s="93"/>
      <c r="R1058" s="93"/>
      <c r="S1058" s="93"/>
      <c r="T1058" s="82"/>
      <c r="U1058" s="66"/>
      <c r="V1058" s="82"/>
      <c r="W1058" s="82"/>
      <c r="X1058" s="66"/>
      <c r="Y1058" s="82"/>
      <c r="Z1058" s="66"/>
      <c r="AA1058" s="66"/>
      <c r="AB1058" s="66"/>
      <c r="AC1058" s="86"/>
      <c r="AD1058" s="56"/>
    </row>
    <row r="1059" ht="26.25" customHeight="1">
      <c r="A1059" s="40">
        <v>1058.0</v>
      </c>
      <c r="B1059" s="66" t="s">
        <v>3631</v>
      </c>
      <c r="C1059" s="66" t="s">
        <v>3628</v>
      </c>
      <c r="D1059" s="80">
        <v>8.5749749795E10</v>
      </c>
      <c r="E1059" s="80">
        <v>8.5231741751E10</v>
      </c>
      <c r="F1059" s="66" t="s">
        <v>588</v>
      </c>
      <c r="G1059" s="66" t="s">
        <v>589</v>
      </c>
      <c r="H1059" s="66" t="s">
        <v>3633</v>
      </c>
      <c r="I1059" s="66" t="s">
        <v>3634</v>
      </c>
      <c r="J1059" s="66" t="s">
        <v>114</v>
      </c>
      <c r="K1059" s="66" t="s">
        <v>3635</v>
      </c>
      <c r="L1059" s="66"/>
      <c r="M1059" s="82"/>
      <c r="N1059" s="66"/>
      <c r="O1059" s="66"/>
      <c r="P1059" s="66"/>
      <c r="Q1059" s="93"/>
      <c r="R1059" s="93"/>
      <c r="S1059" s="93"/>
      <c r="T1059" s="82"/>
      <c r="U1059" s="66"/>
      <c r="V1059" s="82"/>
      <c r="W1059" s="82"/>
      <c r="X1059" s="66"/>
      <c r="Y1059" s="82"/>
      <c r="Z1059" s="66"/>
      <c r="AA1059" s="66"/>
      <c r="AB1059" s="66"/>
      <c r="AC1059" s="86"/>
      <c r="AD1059" s="56"/>
    </row>
    <row r="1060" ht="26.25" customHeight="1">
      <c r="A1060" s="40">
        <v>1059.0</v>
      </c>
      <c r="B1060" s="66"/>
      <c r="C1060" s="60" t="s">
        <v>9827</v>
      </c>
      <c r="D1060" s="61">
        <v>35383.0</v>
      </c>
      <c r="E1060" s="154" t="s">
        <v>15139</v>
      </c>
      <c r="F1060" s="60" t="s">
        <v>102</v>
      </c>
      <c r="G1060" s="60" t="s">
        <v>9849</v>
      </c>
      <c r="H1060" s="60" t="s">
        <v>9850</v>
      </c>
      <c r="I1060" s="60" t="s">
        <v>586</v>
      </c>
      <c r="J1060" s="60" t="s">
        <v>105</v>
      </c>
      <c r="K1060" s="64">
        <v>8.2237508686E10</v>
      </c>
      <c r="L1060" s="64">
        <v>8.5214668825E10</v>
      </c>
      <c r="M1060" s="60" t="s">
        <v>9831</v>
      </c>
      <c r="N1060" s="60" t="s">
        <v>137</v>
      </c>
      <c r="O1060" s="60" t="s">
        <v>123</v>
      </c>
      <c r="P1060" s="60" t="s">
        <v>588</v>
      </c>
      <c r="Q1060" s="60" t="s">
        <v>1487</v>
      </c>
      <c r="R1060" s="60" t="s">
        <v>1244</v>
      </c>
      <c r="S1060" s="60" t="s">
        <v>9851</v>
      </c>
      <c r="T1060" s="60" t="s">
        <v>9852</v>
      </c>
      <c r="U1060" s="60" t="s">
        <v>9853</v>
      </c>
      <c r="V1060" s="60" t="s">
        <v>593</v>
      </c>
      <c r="W1060" s="60" t="s">
        <v>9854</v>
      </c>
      <c r="X1060" s="65" t="s">
        <v>9855</v>
      </c>
      <c r="Y1060" s="60" t="s">
        <v>9836</v>
      </c>
      <c r="Z1060" s="65" t="s">
        <v>9856</v>
      </c>
      <c r="AA1060" s="65" t="s">
        <v>9857</v>
      </c>
      <c r="AB1060" s="60" t="s">
        <v>9858</v>
      </c>
      <c r="AC1060" s="65" t="s">
        <v>9859</v>
      </c>
      <c r="AD1060" s="66"/>
    </row>
    <row r="1061" ht="26.25" customHeight="1">
      <c r="A1061" s="40">
        <v>1060.0</v>
      </c>
      <c r="B1061" s="66"/>
      <c r="C1061" s="60" t="s">
        <v>12849</v>
      </c>
      <c r="D1061" s="61">
        <v>32585.0</v>
      </c>
      <c r="E1061" s="154" t="s">
        <v>15140</v>
      </c>
      <c r="F1061" s="60" t="s">
        <v>606</v>
      </c>
      <c r="G1061" s="60" t="s">
        <v>12851</v>
      </c>
      <c r="H1061" s="60" t="s">
        <v>12060</v>
      </c>
      <c r="I1061" s="60" t="s">
        <v>24</v>
      </c>
      <c r="J1061" s="60" t="s">
        <v>105</v>
      </c>
      <c r="K1061" s="64">
        <v>8.5640813303E10</v>
      </c>
      <c r="L1061" s="64">
        <v>8.5325403323E10</v>
      </c>
      <c r="M1061" s="60" t="s">
        <v>12852</v>
      </c>
      <c r="N1061" s="60" t="s">
        <v>137</v>
      </c>
      <c r="O1061" s="60" t="s">
        <v>123</v>
      </c>
      <c r="P1061" s="60" t="s">
        <v>588</v>
      </c>
      <c r="Q1061" s="60" t="s">
        <v>811</v>
      </c>
      <c r="R1061" s="66"/>
      <c r="S1061" s="60" t="s">
        <v>12853</v>
      </c>
      <c r="T1061" s="60" t="s">
        <v>12854</v>
      </c>
      <c r="U1061" s="60" t="s">
        <v>12855</v>
      </c>
      <c r="V1061" s="60" t="s">
        <v>159</v>
      </c>
      <c r="W1061" s="60" t="s">
        <v>12856</v>
      </c>
      <c r="X1061" s="65" t="s">
        <v>12857</v>
      </c>
      <c r="Y1061" s="60" t="s">
        <v>589</v>
      </c>
      <c r="Z1061" s="65" t="s">
        <v>12858</v>
      </c>
      <c r="AA1061" s="65" t="s">
        <v>12859</v>
      </c>
      <c r="AB1061" s="60" t="s">
        <v>12860</v>
      </c>
      <c r="AC1061" s="66"/>
      <c r="AD1061" s="65" t="s">
        <v>12861</v>
      </c>
    </row>
    <row r="1062" ht="26.25" customHeight="1">
      <c r="A1062" s="40">
        <v>1061.0</v>
      </c>
      <c r="B1062" s="66"/>
      <c r="C1062" s="60" t="s">
        <v>3536</v>
      </c>
      <c r="D1062" s="61">
        <v>33079.0</v>
      </c>
      <c r="E1062" s="154" t="s">
        <v>15140</v>
      </c>
      <c r="F1062" s="60" t="s">
        <v>606</v>
      </c>
      <c r="G1062" s="60" t="s">
        <v>3538</v>
      </c>
      <c r="H1062" s="60" t="s">
        <v>3539</v>
      </c>
      <c r="I1062" s="60" t="s">
        <v>16</v>
      </c>
      <c r="J1062" s="60" t="s">
        <v>105</v>
      </c>
      <c r="K1062" s="64">
        <v>8.5649277035E10</v>
      </c>
      <c r="L1062" s="64">
        <v>8.5851431413E10</v>
      </c>
      <c r="M1062" s="60" t="s">
        <v>3540</v>
      </c>
      <c r="N1062" s="60" t="s">
        <v>106</v>
      </c>
      <c r="O1062" s="60" t="s">
        <v>123</v>
      </c>
      <c r="P1062" s="60" t="s">
        <v>588</v>
      </c>
      <c r="Q1062" s="60" t="s">
        <v>1487</v>
      </c>
      <c r="R1062" s="60" t="s">
        <v>3541</v>
      </c>
      <c r="S1062" s="60" t="s">
        <v>3542</v>
      </c>
      <c r="T1062" s="60" t="s">
        <v>3543</v>
      </c>
      <c r="U1062" s="60" t="s">
        <v>3544</v>
      </c>
      <c r="V1062" s="60" t="s">
        <v>114</v>
      </c>
      <c r="W1062" s="60" t="s">
        <v>3545</v>
      </c>
      <c r="X1062" s="65" t="s">
        <v>3546</v>
      </c>
      <c r="Y1062" s="66"/>
      <c r="Z1062" s="65" t="s">
        <v>3547</v>
      </c>
      <c r="AA1062" s="65" t="s">
        <v>3548</v>
      </c>
      <c r="AB1062" s="60" t="s">
        <v>3549</v>
      </c>
      <c r="AC1062" s="66"/>
      <c r="AD1062" s="65" t="s">
        <v>3550</v>
      </c>
    </row>
    <row r="1063" ht="26.25" customHeight="1">
      <c r="A1063" s="40">
        <v>1062.0</v>
      </c>
      <c r="B1063" s="66"/>
      <c r="C1063" s="60" t="s">
        <v>3096</v>
      </c>
      <c r="D1063" s="61">
        <v>34093.0</v>
      </c>
      <c r="E1063" s="154" t="s">
        <v>15139</v>
      </c>
      <c r="F1063" s="60" t="s">
        <v>606</v>
      </c>
      <c r="G1063" s="60" t="s">
        <v>3108</v>
      </c>
      <c r="H1063" s="60" t="s">
        <v>1738</v>
      </c>
      <c r="I1063" s="60" t="s">
        <v>16</v>
      </c>
      <c r="J1063" s="60" t="s">
        <v>105</v>
      </c>
      <c r="K1063" s="64">
        <v>8.2233356879E10</v>
      </c>
      <c r="L1063" s="64">
        <v>8.135790433E10</v>
      </c>
      <c r="M1063" s="60" t="s">
        <v>3109</v>
      </c>
      <c r="N1063" s="60" t="s">
        <v>106</v>
      </c>
      <c r="O1063" s="60" t="s">
        <v>123</v>
      </c>
      <c r="P1063" s="60" t="s">
        <v>588</v>
      </c>
      <c r="Q1063" s="60" t="s">
        <v>158</v>
      </c>
      <c r="R1063" s="60" t="s">
        <v>3110</v>
      </c>
      <c r="S1063" s="60" t="s">
        <v>3111</v>
      </c>
      <c r="T1063" s="60" t="s">
        <v>3112</v>
      </c>
      <c r="U1063" s="60" t="s">
        <v>126</v>
      </c>
      <c r="V1063" s="60" t="s">
        <v>593</v>
      </c>
      <c r="W1063" s="60" t="s">
        <v>3113</v>
      </c>
      <c r="X1063" s="65" t="s">
        <v>3114</v>
      </c>
      <c r="Y1063" s="60" t="s">
        <v>3115</v>
      </c>
      <c r="Z1063" s="65" t="s">
        <v>3116</v>
      </c>
      <c r="AA1063" s="65" t="s">
        <v>3117</v>
      </c>
      <c r="AB1063" s="60" t="s">
        <v>3118</v>
      </c>
      <c r="AC1063" s="66"/>
      <c r="AD1063" s="65" t="s">
        <v>3119</v>
      </c>
    </row>
    <row r="1064" ht="26.25" customHeight="1">
      <c r="A1064" s="40">
        <v>1063.0</v>
      </c>
      <c r="B1064" s="66"/>
      <c r="C1064" s="60" t="s">
        <v>5334</v>
      </c>
      <c r="D1064" s="61">
        <v>35086.0</v>
      </c>
      <c r="E1064" s="154" t="s">
        <v>15140</v>
      </c>
      <c r="F1064" s="60" t="s">
        <v>102</v>
      </c>
      <c r="G1064" s="60" t="s">
        <v>5341</v>
      </c>
      <c r="H1064" s="60" t="s">
        <v>121</v>
      </c>
      <c r="I1064" s="60" t="s">
        <v>751</v>
      </c>
      <c r="J1064" s="60" t="s">
        <v>105</v>
      </c>
      <c r="K1064" s="64">
        <v>8.1297713212E10</v>
      </c>
      <c r="L1064" s="60" t="str">
        <f>+62 812-9270-8089 ( Sepupu)</f>
        <v>#ERROR!</v>
      </c>
      <c r="M1064" s="60" t="s">
        <v>5343</v>
      </c>
      <c r="N1064" s="60" t="s">
        <v>106</v>
      </c>
      <c r="O1064" s="60" t="s">
        <v>123</v>
      </c>
      <c r="P1064" s="60" t="s">
        <v>588</v>
      </c>
      <c r="Q1064" s="60" t="s">
        <v>158</v>
      </c>
      <c r="R1064" s="66"/>
      <c r="S1064" s="60" t="s">
        <v>308</v>
      </c>
      <c r="T1064" s="60" t="s">
        <v>5344</v>
      </c>
      <c r="U1064" s="60" t="s">
        <v>5345</v>
      </c>
      <c r="V1064" s="60" t="s">
        <v>593</v>
      </c>
      <c r="W1064" s="60" t="s">
        <v>5346</v>
      </c>
      <c r="X1064" s="65" t="s">
        <v>5347</v>
      </c>
      <c r="Y1064" s="66"/>
      <c r="Z1064" s="65" t="s">
        <v>5348</v>
      </c>
      <c r="AA1064" s="65" t="s">
        <v>5349</v>
      </c>
      <c r="AB1064" s="60" t="s">
        <v>5350</v>
      </c>
      <c r="AC1064" s="66"/>
      <c r="AD1064" s="66"/>
    </row>
    <row r="1065" ht="26.25" customHeight="1">
      <c r="A1065" s="40">
        <v>1064.0</v>
      </c>
      <c r="B1065" s="66"/>
      <c r="C1065" s="60" t="s">
        <v>8536</v>
      </c>
      <c r="D1065" s="61">
        <v>36485.0</v>
      </c>
      <c r="E1065" s="154" t="s">
        <v>15140</v>
      </c>
      <c r="F1065" s="60" t="s">
        <v>102</v>
      </c>
      <c r="G1065" s="60" t="s">
        <v>8537</v>
      </c>
      <c r="H1065" s="60" t="s">
        <v>8538</v>
      </c>
      <c r="I1065" s="60" t="s">
        <v>16</v>
      </c>
      <c r="J1065" s="60" t="s">
        <v>314</v>
      </c>
      <c r="K1065" s="64">
        <v>8.2228653283E10</v>
      </c>
      <c r="L1065" s="64">
        <v>8.2335516705E10</v>
      </c>
      <c r="M1065" s="60" t="s">
        <v>8539</v>
      </c>
      <c r="N1065" s="60" t="s">
        <v>106</v>
      </c>
      <c r="O1065" s="60" t="s">
        <v>123</v>
      </c>
      <c r="P1065" s="60" t="s">
        <v>588</v>
      </c>
      <c r="Q1065" s="60" t="s">
        <v>1487</v>
      </c>
      <c r="R1065" s="66"/>
      <c r="S1065" s="60" t="s">
        <v>308</v>
      </c>
      <c r="T1065" s="60" t="s">
        <v>8540</v>
      </c>
      <c r="U1065" s="60" t="s">
        <v>8541</v>
      </c>
      <c r="V1065" s="60" t="s">
        <v>593</v>
      </c>
      <c r="W1065" s="60" t="s">
        <v>8542</v>
      </c>
      <c r="X1065" s="65" t="s">
        <v>8543</v>
      </c>
      <c r="Y1065" s="66"/>
      <c r="Z1065" s="65" t="s">
        <v>8544</v>
      </c>
      <c r="AA1065" s="65" t="s">
        <v>8545</v>
      </c>
      <c r="AB1065" s="60" t="s">
        <v>8546</v>
      </c>
      <c r="AC1065" s="66"/>
      <c r="AD1065" s="65" t="s">
        <v>8547</v>
      </c>
    </row>
    <row r="1066" ht="26.25" customHeight="1">
      <c r="A1066" s="40">
        <v>1065.0</v>
      </c>
      <c r="B1066" s="66"/>
      <c r="C1066" s="60" t="s">
        <v>9680</v>
      </c>
      <c r="D1066" s="61">
        <v>37230.0</v>
      </c>
      <c r="E1066" s="154" t="s">
        <v>15140</v>
      </c>
      <c r="F1066" s="60" t="s">
        <v>102</v>
      </c>
      <c r="G1066" s="60" t="s">
        <v>9681</v>
      </c>
      <c r="H1066" s="60" t="s">
        <v>9682</v>
      </c>
      <c r="I1066" s="60" t="s">
        <v>16</v>
      </c>
      <c r="J1066" s="60" t="s">
        <v>105</v>
      </c>
      <c r="K1066" s="64">
        <v>8.5339342511E10</v>
      </c>
      <c r="L1066" s="64">
        <v>8.1234995688E10</v>
      </c>
      <c r="M1066" s="60" t="s">
        <v>9683</v>
      </c>
      <c r="N1066" s="60" t="s">
        <v>106</v>
      </c>
      <c r="O1066" s="60" t="s">
        <v>123</v>
      </c>
      <c r="P1066" s="60" t="s">
        <v>588</v>
      </c>
      <c r="Q1066" s="60" t="s">
        <v>638</v>
      </c>
      <c r="R1066" s="66"/>
      <c r="S1066" s="60" t="s">
        <v>308</v>
      </c>
      <c r="T1066" s="60" t="s">
        <v>9684</v>
      </c>
      <c r="U1066" s="60" t="s">
        <v>9685</v>
      </c>
      <c r="V1066" s="60" t="s">
        <v>593</v>
      </c>
      <c r="W1066" s="60" t="s">
        <v>593</v>
      </c>
      <c r="X1066" s="65" t="s">
        <v>9686</v>
      </c>
      <c r="Y1066" s="66"/>
      <c r="Z1066" s="65" t="s">
        <v>9687</v>
      </c>
      <c r="AA1066" s="65" t="s">
        <v>9688</v>
      </c>
      <c r="AB1066" s="60" t="s">
        <v>9689</v>
      </c>
      <c r="AC1066" s="66"/>
      <c r="AD1066" s="66"/>
    </row>
    <row r="1067" ht="26.25" customHeight="1">
      <c r="A1067" s="40">
        <v>1066.0</v>
      </c>
      <c r="B1067" s="66"/>
      <c r="C1067" s="60" t="s">
        <v>5978</v>
      </c>
      <c r="D1067" s="61">
        <v>37098.0</v>
      </c>
      <c r="E1067" s="154" t="s">
        <v>15140</v>
      </c>
      <c r="F1067" s="60" t="s">
        <v>102</v>
      </c>
      <c r="G1067" s="60" t="s">
        <v>5980</v>
      </c>
      <c r="H1067" s="60" t="s">
        <v>4140</v>
      </c>
      <c r="I1067" s="60" t="s">
        <v>11</v>
      </c>
      <c r="J1067" s="60" t="s">
        <v>105</v>
      </c>
      <c r="K1067" s="64">
        <v>8.960373954E10</v>
      </c>
      <c r="L1067" s="64">
        <v>8.5883376149E10</v>
      </c>
      <c r="M1067" s="60" t="s">
        <v>5981</v>
      </c>
      <c r="N1067" s="60" t="s">
        <v>106</v>
      </c>
      <c r="O1067" s="60" t="s">
        <v>123</v>
      </c>
      <c r="P1067" s="60" t="s">
        <v>588</v>
      </c>
      <c r="Q1067" s="60" t="s">
        <v>158</v>
      </c>
      <c r="R1067" s="66"/>
      <c r="S1067" s="60" t="s">
        <v>5982</v>
      </c>
      <c r="T1067" s="60" t="s">
        <v>5983</v>
      </c>
      <c r="U1067" s="60" t="s">
        <v>5984</v>
      </c>
      <c r="V1067" s="60" t="s">
        <v>593</v>
      </c>
      <c r="W1067" s="60" t="s">
        <v>5985</v>
      </c>
      <c r="X1067" s="65" t="s">
        <v>5986</v>
      </c>
      <c r="Y1067" s="66"/>
      <c r="Z1067" s="65" t="s">
        <v>5987</v>
      </c>
      <c r="AA1067" s="65" t="s">
        <v>5988</v>
      </c>
      <c r="AB1067" s="60" t="s">
        <v>5989</v>
      </c>
      <c r="AC1067" s="66"/>
      <c r="AD1067" s="65" t="s">
        <v>5990</v>
      </c>
    </row>
    <row r="1068" ht="26.25" customHeight="1">
      <c r="A1068" s="155"/>
      <c r="B1068" s="140"/>
      <c r="C1068" s="140"/>
      <c r="D1068" s="156"/>
      <c r="E1068" s="156"/>
      <c r="F1068" s="140"/>
      <c r="G1068" s="140"/>
      <c r="H1068" s="140"/>
      <c r="I1068" s="140"/>
      <c r="J1068" s="140"/>
      <c r="K1068" s="140"/>
      <c r="L1068" s="140"/>
      <c r="M1068" s="157"/>
      <c r="N1068" s="158"/>
      <c r="O1068" s="158"/>
      <c r="P1068" s="158"/>
      <c r="T1068" s="159"/>
      <c r="U1068" s="158"/>
      <c r="V1068" s="160"/>
      <c r="W1068" s="160"/>
      <c r="X1068" s="158"/>
      <c r="Y1068" s="159"/>
      <c r="Z1068" s="158"/>
      <c r="AA1068" s="158"/>
      <c r="AB1068" s="158"/>
      <c r="AC1068" s="161"/>
      <c r="AD1068" s="162"/>
    </row>
    <row r="1069" ht="26.25" customHeight="1">
      <c r="A1069" s="155"/>
      <c r="B1069" s="140"/>
      <c r="C1069" s="140"/>
      <c r="D1069" s="156"/>
      <c r="E1069" s="156"/>
      <c r="F1069" s="140"/>
      <c r="G1069" s="140"/>
      <c r="H1069" s="140"/>
      <c r="I1069" s="140"/>
      <c r="J1069" s="140"/>
      <c r="K1069" s="140"/>
      <c r="L1069" s="140"/>
      <c r="M1069" s="157"/>
      <c r="N1069" s="158"/>
      <c r="O1069" s="158"/>
      <c r="P1069" s="158"/>
      <c r="T1069" s="159"/>
      <c r="U1069" s="158"/>
      <c r="V1069" s="160"/>
      <c r="W1069" s="160"/>
      <c r="X1069" s="158"/>
      <c r="Y1069" s="159"/>
      <c r="Z1069" s="158"/>
      <c r="AA1069" s="158"/>
      <c r="AB1069" s="158"/>
      <c r="AC1069" s="161"/>
      <c r="AD1069" s="162"/>
    </row>
    <row r="1070" ht="26.25" customHeight="1">
      <c r="A1070" s="155"/>
      <c r="B1070" s="140"/>
      <c r="C1070" s="140"/>
      <c r="D1070" s="156"/>
      <c r="E1070" s="156"/>
      <c r="F1070" s="140"/>
      <c r="G1070" s="140"/>
      <c r="H1070" s="140"/>
      <c r="I1070" s="140"/>
      <c r="J1070" s="140"/>
      <c r="K1070" s="140"/>
      <c r="L1070" s="140"/>
      <c r="M1070" s="157"/>
      <c r="N1070" s="158"/>
      <c r="O1070" s="158"/>
      <c r="P1070" s="158"/>
      <c r="T1070" s="159"/>
      <c r="U1070" s="158"/>
      <c r="V1070" s="160"/>
      <c r="W1070" s="160"/>
      <c r="X1070" s="158"/>
      <c r="Y1070" s="159"/>
      <c r="Z1070" s="158"/>
      <c r="AA1070" s="158"/>
      <c r="AB1070" s="158"/>
      <c r="AC1070" s="161"/>
      <c r="AD1070" s="162"/>
    </row>
    <row r="1071" ht="26.25" customHeight="1">
      <c r="A1071" s="155"/>
      <c r="B1071" s="140"/>
      <c r="C1071" s="140"/>
      <c r="D1071" s="156"/>
      <c r="E1071" s="156"/>
      <c r="F1071" s="140"/>
      <c r="G1071" s="140"/>
      <c r="H1071" s="140"/>
      <c r="I1071" s="140"/>
      <c r="J1071" s="140"/>
      <c r="K1071" s="140"/>
      <c r="L1071" s="140"/>
      <c r="M1071" s="157"/>
      <c r="N1071" s="158"/>
      <c r="O1071" s="158"/>
      <c r="P1071" s="158"/>
      <c r="T1071" s="159"/>
      <c r="U1071" s="158"/>
      <c r="V1071" s="160"/>
      <c r="W1071" s="160"/>
      <c r="X1071" s="158"/>
      <c r="Y1071" s="159"/>
      <c r="Z1071" s="158"/>
      <c r="AA1071" s="158"/>
      <c r="AB1071" s="158"/>
      <c r="AC1071" s="161"/>
      <c r="AD1071" s="162"/>
    </row>
    <row r="1072" ht="26.25" customHeight="1">
      <c r="A1072" s="155"/>
      <c r="B1072" s="140"/>
      <c r="C1072" s="140"/>
      <c r="D1072" s="156"/>
      <c r="E1072" s="156"/>
      <c r="F1072" s="140"/>
      <c r="G1072" s="140"/>
      <c r="H1072" s="140"/>
      <c r="I1072" s="140"/>
      <c r="J1072" s="140"/>
      <c r="K1072" s="140"/>
      <c r="L1072" s="140"/>
      <c r="M1072" s="157"/>
      <c r="N1072" s="158"/>
      <c r="O1072" s="158"/>
      <c r="P1072" s="158"/>
      <c r="T1072" s="159"/>
      <c r="U1072" s="158"/>
      <c r="V1072" s="160"/>
      <c r="W1072" s="160"/>
      <c r="X1072" s="158"/>
      <c r="Y1072" s="159"/>
      <c r="Z1072" s="158"/>
      <c r="AA1072" s="158"/>
      <c r="AB1072" s="158"/>
      <c r="AC1072" s="161"/>
      <c r="AD1072" s="162"/>
    </row>
    <row r="1073" ht="26.25" customHeight="1">
      <c r="A1073" s="155"/>
      <c r="B1073" s="140"/>
      <c r="C1073" s="140"/>
      <c r="D1073" s="156"/>
      <c r="E1073" s="156"/>
      <c r="F1073" s="140"/>
      <c r="G1073" s="140"/>
      <c r="H1073" s="140"/>
      <c r="I1073" s="140"/>
      <c r="J1073" s="140"/>
      <c r="K1073" s="140"/>
      <c r="L1073" s="140"/>
      <c r="M1073" s="157"/>
      <c r="N1073" s="158"/>
      <c r="O1073" s="158"/>
      <c r="P1073" s="158"/>
      <c r="T1073" s="159"/>
      <c r="U1073" s="158"/>
      <c r="V1073" s="160"/>
      <c r="W1073" s="160"/>
      <c r="X1073" s="158"/>
      <c r="Y1073" s="159"/>
      <c r="Z1073" s="158"/>
      <c r="AA1073" s="158"/>
      <c r="AB1073" s="158"/>
      <c r="AC1073" s="161"/>
      <c r="AD1073" s="162"/>
    </row>
    <row r="1074" ht="26.25" customHeight="1">
      <c r="A1074" s="155"/>
      <c r="B1074" s="140"/>
      <c r="C1074" s="140"/>
      <c r="D1074" s="156"/>
      <c r="E1074" s="156"/>
      <c r="F1074" s="140"/>
      <c r="G1074" s="140"/>
      <c r="H1074" s="140"/>
      <c r="I1074" s="140"/>
      <c r="J1074" s="140"/>
      <c r="K1074" s="140"/>
      <c r="L1074" s="140"/>
      <c r="M1074" s="157"/>
      <c r="N1074" s="158"/>
      <c r="O1074" s="158"/>
      <c r="P1074" s="158"/>
      <c r="T1074" s="159"/>
      <c r="U1074" s="158"/>
      <c r="V1074" s="160"/>
      <c r="W1074" s="160"/>
      <c r="X1074" s="158"/>
      <c r="Y1074" s="159"/>
      <c r="Z1074" s="158"/>
      <c r="AA1074" s="158"/>
      <c r="AB1074" s="158"/>
      <c r="AC1074" s="161"/>
      <c r="AD1074" s="162"/>
    </row>
    <row r="1075" ht="26.25" customHeight="1">
      <c r="A1075" s="155"/>
      <c r="B1075" s="140"/>
      <c r="C1075" s="140"/>
      <c r="D1075" s="156"/>
      <c r="E1075" s="156"/>
      <c r="F1075" s="140"/>
      <c r="G1075" s="140"/>
      <c r="H1075" s="140"/>
      <c r="I1075" s="140"/>
      <c r="J1075" s="140"/>
      <c r="K1075" s="140"/>
      <c r="L1075" s="140"/>
      <c r="M1075" s="157"/>
      <c r="N1075" s="158"/>
      <c r="O1075" s="158"/>
      <c r="P1075" s="158"/>
      <c r="T1075" s="159"/>
      <c r="U1075" s="158"/>
      <c r="V1075" s="160"/>
      <c r="W1075" s="160"/>
      <c r="X1075" s="158"/>
      <c r="Y1075" s="159"/>
      <c r="Z1075" s="158"/>
      <c r="AA1075" s="158"/>
      <c r="AB1075" s="158"/>
      <c r="AC1075" s="161"/>
      <c r="AD1075" s="162"/>
    </row>
  </sheetData>
  <autoFilter ref="$A$1:$AD$1067"/>
  <hyperlinks>
    <hyperlink r:id="rId2" ref="M2"/>
    <hyperlink r:id="rId3" ref="R2"/>
    <hyperlink r:id="rId4" ref="M3"/>
    <hyperlink r:id="rId5" ref="R3"/>
    <hyperlink r:id="rId6" ref="M4"/>
    <hyperlink r:id="rId7" ref="R4"/>
    <hyperlink r:id="rId8" ref="M6"/>
    <hyperlink r:id="rId9" ref="R6"/>
    <hyperlink r:id="rId10" ref="K484"/>
    <hyperlink r:id="rId11" ref="B675"/>
    <hyperlink r:id="rId12" ref="B676"/>
    <hyperlink r:id="rId13" ref="B677"/>
    <hyperlink r:id="rId14" ref="B678"/>
    <hyperlink r:id="rId15" ref="B679"/>
    <hyperlink r:id="rId16" ref="B681"/>
    <hyperlink r:id="rId17" ref="B682"/>
    <hyperlink r:id="rId18" ref="B683"/>
    <hyperlink r:id="rId19" ref="B684"/>
    <hyperlink r:id="rId20" ref="B685"/>
    <hyperlink r:id="rId21" ref="B687"/>
    <hyperlink r:id="rId22" ref="B688"/>
    <hyperlink r:id="rId23" ref="B689"/>
    <hyperlink r:id="rId24" ref="B690"/>
    <hyperlink r:id="rId25" ref="B691"/>
    <hyperlink r:id="rId26" ref="B692"/>
    <hyperlink r:id="rId27" ref="B693"/>
    <hyperlink r:id="rId28" ref="B694"/>
    <hyperlink r:id="rId29" ref="B695"/>
    <hyperlink r:id="rId30" ref="M696"/>
    <hyperlink r:id="rId31" ref="M697"/>
    <hyperlink r:id="rId32" ref="M698"/>
    <hyperlink r:id="rId33" ref="M699"/>
    <hyperlink r:id="rId34" ref="M700"/>
    <hyperlink r:id="rId35" ref="M701"/>
    <hyperlink r:id="rId36" ref="M702"/>
    <hyperlink r:id="rId37" ref="M703"/>
    <hyperlink r:id="rId38" ref="M704"/>
    <hyperlink r:id="rId39" ref="R704"/>
    <hyperlink r:id="rId40" ref="M705"/>
    <hyperlink r:id="rId41" ref="R705"/>
    <hyperlink r:id="rId42" ref="M706"/>
    <hyperlink r:id="rId43" ref="R706"/>
    <hyperlink r:id="rId44" ref="M707"/>
    <hyperlink r:id="rId45" ref="R707"/>
    <hyperlink r:id="rId46" ref="M708"/>
    <hyperlink r:id="rId47" ref="R708"/>
    <hyperlink r:id="rId48" ref="R709"/>
    <hyperlink r:id="rId49" ref="M710"/>
    <hyperlink r:id="rId50" ref="R710"/>
    <hyperlink r:id="rId51" ref="M711"/>
    <hyperlink r:id="rId52" ref="R711"/>
    <hyperlink r:id="rId53" ref="R712"/>
    <hyperlink r:id="rId54" ref="R713"/>
    <hyperlink r:id="rId55" ref="R714"/>
    <hyperlink r:id="rId56" ref="R715"/>
    <hyperlink r:id="rId57" ref="R716"/>
    <hyperlink r:id="rId58" ref="R717"/>
    <hyperlink r:id="rId59" ref="R718"/>
    <hyperlink r:id="rId60" ref="R719"/>
    <hyperlink r:id="rId61" ref="M787"/>
    <hyperlink r:id="rId62" ref="M788"/>
    <hyperlink r:id="rId63" ref="M789"/>
    <hyperlink r:id="rId64" ref="M791"/>
    <hyperlink r:id="rId65" ref="M792"/>
    <hyperlink r:id="rId66" ref="M793"/>
    <hyperlink r:id="rId67" ref="M794"/>
    <hyperlink r:id="rId68" ref="M795"/>
    <hyperlink r:id="rId69" ref="M796"/>
    <hyperlink r:id="rId70" ref="M797"/>
    <hyperlink r:id="rId71" ref="M798"/>
    <hyperlink r:id="rId72" ref="M799"/>
    <hyperlink r:id="rId73" ref="M800"/>
    <hyperlink r:id="rId74" ref="M801"/>
    <hyperlink r:id="rId75" ref="M802"/>
    <hyperlink r:id="rId76" ref="M803"/>
    <hyperlink r:id="rId77" ref="M804"/>
    <hyperlink r:id="rId78" ref="B817"/>
    <hyperlink r:id="rId79" ref="M838"/>
    <hyperlink r:id="rId80" ref="R850"/>
    <hyperlink r:id="rId81" ref="M867"/>
    <hyperlink r:id="rId82" ref="B893"/>
    <hyperlink r:id="rId83" ref="M900"/>
    <hyperlink r:id="rId84" ref="R917"/>
    <hyperlink r:id="rId85" ref="M923"/>
    <hyperlink r:id="rId86" ref="R942"/>
    <hyperlink r:id="rId87" ref="V971"/>
    <hyperlink r:id="rId88" ref="W971"/>
    <hyperlink r:id="rId89" ref="Y971"/>
    <hyperlink r:id="rId90" ref="V972"/>
    <hyperlink r:id="rId91" ref="W972"/>
    <hyperlink r:id="rId92" ref="Y972"/>
    <hyperlink r:id="rId93" ref="V973"/>
    <hyperlink r:id="rId94" ref="W973"/>
    <hyperlink r:id="rId95" ref="Y973"/>
    <hyperlink r:id="rId96" ref="V974"/>
    <hyperlink r:id="rId97" ref="W974"/>
    <hyperlink r:id="rId98" ref="Y974"/>
    <hyperlink r:id="rId99" ref="V975"/>
    <hyperlink r:id="rId100" ref="W975"/>
    <hyperlink r:id="rId101" ref="Y975"/>
    <hyperlink r:id="rId102" ref="V976"/>
    <hyperlink r:id="rId103" ref="W976"/>
    <hyperlink r:id="rId104" ref="Y976"/>
    <hyperlink r:id="rId105" ref="V977"/>
    <hyperlink r:id="rId106" ref="W977"/>
    <hyperlink r:id="rId107" ref="Y977"/>
    <hyperlink r:id="rId108" ref="V978"/>
    <hyperlink r:id="rId109" ref="W978"/>
    <hyperlink r:id="rId110" ref="Y978"/>
    <hyperlink r:id="rId111" ref="S986"/>
    <hyperlink r:id="rId112" ref="U986"/>
    <hyperlink r:id="rId113" ref="V986"/>
    <hyperlink r:id="rId114" ref="X986"/>
    <hyperlink r:id="rId115" ref="S987"/>
    <hyperlink r:id="rId116" ref="U987"/>
    <hyperlink r:id="rId117" ref="V987"/>
    <hyperlink r:id="rId118" ref="X987"/>
    <hyperlink r:id="rId119" ref="S988"/>
    <hyperlink r:id="rId120" ref="U988"/>
    <hyperlink r:id="rId121" ref="V988"/>
    <hyperlink r:id="rId122" ref="X988"/>
    <hyperlink r:id="rId123" ref="S989"/>
    <hyperlink r:id="rId124" ref="U989"/>
    <hyperlink r:id="rId125" ref="V989"/>
    <hyperlink r:id="rId126" ref="X989"/>
    <hyperlink r:id="rId127" ref="S990"/>
    <hyperlink r:id="rId128" ref="U990"/>
    <hyperlink r:id="rId129" ref="V990"/>
    <hyperlink r:id="rId130" ref="X990"/>
    <hyperlink r:id="rId131" ref="S991"/>
    <hyperlink r:id="rId132" ref="U991"/>
    <hyperlink r:id="rId133" ref="V991"/>
    <hyperlink r:id="rId134" ref="X991"/>
    <hyperlink r:id="rId135" ref="S992"/>
    <hyperlink r:id="rId136" ref="U992"/>
    <hyperlink r:id="rId137" ref="V992"/>
    <hyperlink r:id="rId138" ref="X992"/>
    <hyperlink r:id="rId139" ref="S993"/>
    <hyperlink r:id="rId140" ref="U993"/>
    <hyperlink r:id="rId141" ref="V993"/>
    <hyperlink r:id="rId142" ref="X993"/>
    <hyperlink r:id="rId143" ref="S994"/>
    <hyperlink r:id="rId144" ref="U994"/>
    <hyperlink r:id="rId145" ref="V994"/>
    <hyperlink r:id="rId146" ref="X994"/>
    <hyperlink r:id="rId147" ref="S995"/>
    <hyperlink r:id="rId148" ref="U995"/>
    <hyperlink r:id="rId149" ref="V995"/>
    <hyperlink r:id="rId150" ref="X995"/>
    <hyperlink r:id="rId151" ref="S996"/>
    <hyperlink r:id="rId152" ref="U996"/>
    <hyperlink r:id="rId153" ref="V996"/>
    <hyperlink r:id="rId154" ref="X996"/>
    <hyperlink r:id="rId155" ref="S997"/>
    <hyperlink r:id="rId156" ref="U997"/>
    <hyperlink r:id="rId157" ref="V997"/>
    <hyperlink r:id="rId158" ref="X997"/>
    <hyperlink r:id="rId159" ref="S998"/>
    <hyperlink r:id="rId160" ref="U998"/>
    <hyperlink r:id="rId161" ref="V998"/>
    <hyperlink r:id="rId162" ref="X998"/>
    <hyperlink r:id="rId163" ref="T999"/>
    <hyperlink r:id="rId164" ref="V999"/>
    <hyperlink r:id="rId165" ref="W999"/>
    <hyperlink r:id="rId166" ref="Y999"/>
    <hyperlink r:id="rId167" ref="T1000"/>
    <hyperlink r:id="rId168" ref="V1000"/>
    <hyperlink r:id="rId169" ref="W1000"/>
    <hyperlink r:id="rId170" ref="Y1000"/>
    <hyperlink r:id="rId171" ref="T1001"/>
    <hyperlink r:id="rId172" ref="V1001"/>
    <hyperlink r:id="rId173" ref="W1001"/>
    <hyperlink r:id="rId174" ref="Y1001"/>
    <hyperlink r:id="rId175" ref="T1002"/>
    <hyperlink r:id="rId176" ref="V1002"/>
    <hyperlink r:id="rId177" ref="W1002"/>
    <hyperlink r:id="rId178" ref="Y1002"/>
    <hyperlink r:id="rId179" ref="T1003"/>
    <hyperlink r:id="rId180" ref="V1003"/>
    <hyperlink r:id="rId181" ref="W1003"/>
    <hyperlink r:id="rId182" ref="Y1003"/>
    <hyperlink r:id="rId183" ref="T1004"/>
    <hyperlink r:id="rId184" ref="V1004"/>
    <hyperlink r:id="rId185" ref="W1004"/>
    <hyperlink r:id="rId186" ref="Y1004"/>
    <hyperlink r:id="rId187" ref="T1005"/>
    <hyperlink r:id="rId188" ref="V1005"/>
    <hyperlink r:id="rId189" ref="W1005"/>
    <hyperlink r:id="rId190" ref="Y1005"/>
    <hyperlink r:id="rId191" ref="T1006"/>
    <hyperlink r:id="rId192" ref="V1006"/>
    <hyperlink r:id="rId193" ref="W1006"/>
    <hyperlink r:id="rId194" ref="Y1006"/>
    <hyperlink r:id="rId195" ref="T1007"/>
    <hyperlink r:id="rId196" ref="V1007"/>
    <hyperlink r:id="rId197" ref="W1007"/>
    <hyperlink r:id="rId198" ref="Y1007"/>
    <hyperlink r:id="rId199" ref="T1008"/>
    <hyperlink r:id="rId200" ref="V1008"/>
    <hyperlink r:id="rId201" ref="W1008"/>
    <hyperlink r:id="rId202" ref="Y1008"/>
    <hyperlink r:id="rId203" ref="T1009"/>
    <hyperlink r:id="rId204" ref="V1009"/>
    <hyperlink r:id="rId205" ref="W1009"/>
    <hyperlink r:id="rId206" ref="Y1009"/>
    <hyperlink r:id="rId207" ref="T1010"/>
    <hyperlink r:id="rId208" ref="V1010"/>
    <hyperlink r:id="rId209" ref="W1010"/>
    <hyperlink r:id="rId210" ref="Y1010"/>
    <hyperlink r:id="rId211" ref="T1011"/>
    <hyperlink r:id="rId212" ref="V1011"/>
    <hyperlink r:id="rId213" ref="W1011"/>
    <hyperlink r:id="rId214" ref="Y1011"/>
    <hyperlink r:id="rId215" ref="T1012"/>
    <hyperlink r:id="rId216" ref="V1012"/>
    <hyperlink r:id="rId217" ref="W1012"/>
    <hyperlink r:id="rId218" ref="Y1012"/>
    <hyperlink r:id="rId219" ref="T1013"/>
    <hyperlink r:id="rId220" ref="V1013"/>
    <hyperlink r:id="rId221" ref="W1013"/>
    <hyperlink r:id="rId222" ref="Y1013"/>
    <hyperlink r:id="rId223" ref="T1014"/>
    <hyperlink r:id="rId224" ref="V1014"/>
    <hyperlink r:id="rId225" ref="W1014"/>
    <hyperlink r:id="rId226" ref="Y1014"/>
    <hyperlink r:id="rId227" ref="L1015"/>
    <hyperlink r:id="rId228" ref="T1015"/>
    <hyperlink r:id="rId229" ref="V1015"/>
    <hyperlink r:id="rId230" ref="W1015"/>
    <hyperlink r:id="rId231" ref="Y1015"/>
    <hyperlink r:id="rId232" ref="T1016"/>
    <hyperlink r:id="rId233" ref="V1016"/>
    <hyperlink r:id="rId234" ref="W1016"/>
    <hyperlink r:id="rId235" ref="Y1016"/>
    <hyperlink r:id="rId236" ref="T1017"/>
    <hyperlink r:id="rId237" ref="V1017"/>
    <hyperlink r:id="rId238" ref="W1017"/>
    <hyperlink r:id="rId239" ref="Y1017"/>
    <hyperlink r:id="rId240" ref="T1018"/>
    <hyperlink r:id="rId241" ref="V1018"/>
    <hyperlink r:id="rId242" ref="W1018"/>
    <hyperlink r:id="rId243" ref="T1019"/>
    <hyperlink r:id="rId244" ref="V1019"/>
    <hyperlink r:id="rId245" ref="W1019"/>
    <hyperlink r:id="rId246" ref="T1020"/>
    <hyperlink r:id="rId247" ref="V1020"/>
    <hyperlink r:id="rId248" ref="W1020"/>
    <hyperlink r:id="rId249" ref="T1021"/>
    <hyperlink r:id="rId250" ref="V1021"/>
    <hyperlink r:id="rId251" ref="W1021"/>
    <hyperlink r:id="rId252" ref="T1022"/>
    <hyperlink r:id="rId253" ref="V1022"/>
    <hyperlink r:id="rId254" ref="W1022"/>
    <hyperlink r:id="rId255" ref="T1023"/>
    <hyperlink r:id="rId256" ref="V1023"/>
    <hyperlink r:id="rId257" ref="W1023"/>
    <hyperlink r:id="rId258" ref="T1024"/>
    <hyperlink r:id="rId259" ref="V1024"/>
    <hyperlink r:id="rId260" ref="W1024"/>
    <hyperlink r:id="rId261" ref="Z1024"/>
    <hyperlink r:id="rId262" ref="T1025"/>
    <hyperlink r:id="rId263" ref="V1025"/>
    <hyperlink r:id="rId264" ref="W1025"/>
    <hyperlink r:id="rId265" ref="Z1025"/>
    <hyperlink r:id="rId266" ref="T1026"/>
    <hyperlink r:id="rId267" ref="V1026"/>
    <hyperlink r:id="rId268" ref="W1026"/>
    <hyperlink r:id="rId269" ref="Z1026"/>
    <hyperlink r:id="rId270" ref="T1027"/>
    <hyperlink r:id="rId271" ref="V1027"/>
    <hyperlink r:id="rId272" ref="W1027"/>
    <hyperlink r:id="rId273" ref="T1028"/>
    <hyperlink r:id="rId274" ref="V1028"/>
    <hyperlink r:id="rId275" ref="W1028"/>
    <hyperlink r:id="rId276" ref="Z1028"/>
    <hyperlink r:id="rId277" ref="T1029"/>
    <hyperlink r:id="rId278" ref="V1029"/>
    <hyperlink r:id="rId279" ref="W1029"/>
    <hyperlink r:id="rId280" ref="Z1029"/>
    <hyperlink r:id="rId281" ref="T1030"/>
    <hyperlink r:id="rId282" ref="V1030"/>
    <hyperlink r:id="rId283" ref="W1030"/>
    <hyperlink r:id="rId284" ref="Z1030"/>
    <hyperlink r:id="rId285" ref="T1031"/>
    <hyperlink r:id="rId286" ref="V1031"/>
    <hyperlink r:id="rId287" ref="W1031"/>
    <hyperlink r:id="rId288" ref="T1032"/>
    <hyperlink r:id="rId289" ref="V1032"/>
    <hyperlink r:id="rId290" ref="W1032"/>
    <hyperlink r:id="rId291" ref="Z1032"/>
    <hyperlink r:id="rId292" ref="T1033"/>
    <hyperlink r:id="rId293" ref="V1033"/>
    <hyperlink r:id="rId294" ref="W1033"/>
    <hyperlink r:id="rId295" ref="Y1033"/>
    <hyperlink r:id="rId296" ref="Z1033"/>
    <hyperlink r:id="rId297" ref="T1034"/>
    <hyperlink r:id="rId298" ref="V1034"/>
    <hyperlink r:id="rId299" ref="W1034"/>
    <hyperlink r:id="rId300" ref="Y1034"/>
    <hyperlink r:id="rId301" ref="Z1034"/>
    <hyperlink r:id="rId302" ref="T1035"/>
    <hyperlink r:id="rId303" ref="V1035"/>
    <hyperlink r:id="rId304" ref="W1035"/>
    <hyperlink r:id="rId305" ref="T1036"/>
    <hyperlink r:id="rId306" ref="V1036"/>
    <hyperlink r:id="rId307" ref="W1036"/>
    <hyperlink r:id="rId308" ref="Z1036"/>
    <hyperlink r:id="rId309" ref="T1037"/>
    <hyperlink r:id="rId310" ref="V1037"/>
    <hyperlink r:id="rId311" ref="W1037"/>
    <hyperlink r:id="rId312" ref="Y1037"/>
    <hyperlink r:id="rId313" ref="T1038"/>
    <hyperlink r:id="rId314" ref="V1038"/>
    <hyperlink r:id="rId315" ref="W1038"/>
    <hyperlink r:id="rId316" ref="Y1038"/>
    <hyperlink r:id="rId317" ref="Z1038"/>
    <hyperlink r:id="rId318" ref="T1039"/>
    <hyperlink r:id="rId319" ref="V1039"/>
    <hyperlink r:id="rId320" ref="W1039"/>
    <hyperlink r:id="rId321" ref="Z1039"/>
    <hyperlink r:id="rId322" ref="T1040"/>
    <hyperlink r:id="rId323" ref="V1040"/>
    <hyperlink r:id="rId324" ref="W1040"/>
    <hyperlink r:id="rId325" ref="Z1040"/>
    <hyperlink r:id="rId326" ref="T1041"/>
    <hyperlink r:id="rId327" ref="V1041"/>
    <hyperlink r:id="rId328" ref="W1041"/>
    <hyperlink r:id="rId329" ref="Z1041"/>
    <hyperlink r:id="rId330" ref="T1042"/>
    <hyperlink r:id="rId331" ref="V1042"/>
    <hyperlink r:id="rId332" ref="W1042"/>
    <hyperlink r:id="rId333" ref="T1043"/>
    <hyperlink r:id="rId334" ref="V1043"/>
    <hyperlink r:id="rId335" ref="W1043"/>
    <hyperlink r:id="rId336" ref="Y1043"/>
    <hyperlink r:id="rId337" ref="T1044"/>
    <hyperlink r:id="rId338" ref="V1044"/>
    <hyperlink r:id="rId339" ref="W1044"/>
    <hyperlink r:id="rId340" ref="Z1044"/>
    <hyperlink r:id="rId341" ref="M1045"/>
    <hyperlink r:id="rId342" ref="T1045"/>
    <hyperlink r:id="rId343" ref="V1045"/>
    <hyperlink r:id="rId344" ref="W1045"/>
    <hyperlink r:id="rId345" ref="Y1045"/>
    <hyperlink r:id="rId346" ref="D1047"/>
    <hyperlink r:id="rId347" ref="K1047"/>
    <hyperlink r:id="rId348" ref="X1060"/>
    <hyperlink r:id="rId349" ref="Z1060"/>
    <hyperlink r:id="rId350" ref="AA1060"/>
    <hyperlink r:id="rId351" ref="AC1060"/>
    <hyperlink r:id="rId352" ref="X1061"/>
    <hyperlink r:id="rId353" ref="Z1061"/>
    <hyperlink r:id="rId354" ref="AA1061"/>
    <hyperlink r:id="rId355" ref="AD1061"/>
    <hyperlink r:id="rId356" ref="X1062"/>
    <hyperlink r:id="rId357" ref="Z1062"/>
    <hyperlink r:id="rId358" ref="AA1062"/>
    <hyperlink r:id="rId359" ref="AD1062"/>
    <hyperlink r:id="rId360" ref="X1063"/>
    <hyperlink r:id="rId361" ref="Z1063"/>
    <hyperlink r:id="rId362" ref="AA1063"/>
    <hyperlink r:id="rId363" ref="AD1063"/>
    <hyperlink r:id="rId364" ref="X1064"/>
    <hyperlink r:id="rId365" ref="Z1064"/>
    <hyperlink r:id="rId366" ref="AA1064"/>
    <hyperlink r:id="rId367" ref="X1065"/>
    <hyperlink r:id="rId368" ref="Z1065"/>
    <hyperlink r:id="rId369" ref="AA1065"/>
    <hyperlink r:id="rId370" ref="AD1065"/>
    <hyperlink r:id="rId371" ref="X1066"/>
    <hyperlink r:id="rId372" ref="Z1066"/>
    <hyperlink r:id="rId373" ref="AA1066"/>
    <hyperlink r:id="rId374" ref="X1067"/>
    <hyperlink r:id="rId375" ref="Z1067"/>
    <hyperlink r:id="rId376" ref="AA1067"/>
    <hyperlink r:id="rId377" ref="AD1067"/>
  </hyperlinks>
  <printOptions/>
  <pageMargins bottom="0.75" footer="0.0" header="0.0" left="0.7" right="0.7" top="0.75"/>
  <pageSetup orientation="landscape"/>
  <drawing r:id="rId378"/>
  <legacyDrawing r:id="rId37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0"/>
    <col customWidth="1" min="2" max="2" width="31.14"/>
    <col customWidth="1" min="3" max="3" width="28.57"/>
    <col customWidth="1" min="4" max="4" width="33.14"/>
    <col customWidth="1" min="5" max="5" width="16.0"/>
    <col customWidth="1" min="6" max="6" width="12.57"/>
    <col customWidth="1" min="7" max="7" width="77.0"/>
    <col customWidth="1" min="8" max="8" width="17.14"/>
    <col customWidth="1" min="9" max="9" width="28.57"/>
    <col customWidth="1" min="10" max="10" width="20.86"/>
    <col customWidth="1" min="11" max="11" width="20.57"/>
    <col customWidth="1" min="12" max="12" width="36.0"/>
    <col customWidth="1" min="13" max="19" width="21.57"/>
    <col customWidth="1" min="20" max="20" width="66.14"/>
    <col customWidth="1" min="21" max="22" width="21.57"/>
  </cols>
  <sheetData>
    <row r="1" ht="36.75" customHeight="1">
      <c r="A1" s="81" t="s">
        <v>68</v>
      </c>
      <c r="B1" s="81" t="s">
        <v>69</v>
      </c>
      <c r="C1" s="81" t="s">
        <v>70</v>
      </c>
      <c r="D1" s="138" t="s">
        <v>14762</v>
      </c>
      <c r="E1" s="138" t="s">
        <v>14763</v>
      </c>
      <c r="F1" s="81" t="s">
        <v>14764</v>
      </c>
      <c r="G1" s="81" t="s">
        <v>14765</v>
      </c>
      <c r="H1" s="81" t="s">
        <v>14766</v>
      </c>
      <c r="I1" s="81" t="s">
        <v>14767</v>
      </c>
      <c r="J1" s="81" t="s">
        <v>14768</v>
      </c>
      <c r="K1" s="81" t="s">
        <v>14769</v>
      </c>
      <c r="L1" s="81" t="s">
        <v>14770</v>
      </c>
      <c r="M1" s="81" t="s">
        <v>14771</v>
      </c>
      <c r="N1" s="81"/>
      <c r="O1" s="81"/>
      <c r="P1" s="81"/>
      <c r="Q1" s="81"/>
      <c r="R1" s="81"/>
      <c r="S1" s="81"/>
      <c r="T1" s="81"/>
      <c r="U1" s="48" t="s">
        <v>14772</v>
      </c>
      <c r="V1" s="48" t="s">
        <v>14771</v>
      </c>
      <c r="W1" s="48"/>
      <c r="X1" s="48"/>
      <c r="Y1" s="48"/>
      <c r="Z1" s="48"/>
      <c r="AA1" s="48"/>
      <c r="AB1" s="48"/>
      <c r="AC1" s="48"/>
      <c r="AD1" s="48"/>
      <c r="AE1" s="48"/>
      <c r="AF1" s="48"/>
      <c r="AG1" s="48"/>
      <c r="AH1" s="48"/>
      <c r="AI1" s="48"/>
      <c r="AJ1" s="48"/>
    </row>
    <row r="2" ht="26.25" customHeight="1">
      <c r="A2" s="60">
        <v>1.0</v>
      </c>
      <c r="B2" s="60" t="s">
        <v>132</v>
      </c>
      <c r="C2" s="60" t="s">
        <v>133</v>
      </c>
      <c r="D2" s="154">
        <v>8.2292769414E10</v>
      </c>
      <c r="E2" s="154">
        <v>8.11186217E9</v>
      </c>
      <c r="F2" s="60" t="s">
        <v>139</v>
      </c>
      <c r="G2" s="60" t="s">
        <v>140</v>
      </c>
      <c r="H2" s="60" t="s">
        <v>141</v>
      </c>
      <c r="I2" s="60" t="s">
        <v>142</v>
      </c>
      <c r="J2" s="60" t="s">
        <v>143</v>
      </c>
      <c r="K2" s="60" t="s">
        <v>144</v>
      </c>
      <c r="L2" s="60" t="s">
        <v>145</v>
      </c>
      <c r="M2" s="65" t="s">
        <v>146</v>
      </c>
      <c r="N2" s="60"/>
      <c r="O2" s="60"/>
      <c r="P2" s="60"/>
      <c r="Q2" s="60"/>
      <c r="R2" s="60"/>
      <c r="S2" s="60"/>
      <c r="T2" s="60"/>
      <c r="U2" s="163" t="s">
        <v>145</v>
      </c>
      <c r="V2" s="164" t="s">
        <v>146</v>
      </c>
      <c r="W2" s="163"/>
      <c r="X2" s="163"/>
      <c r="Y2" s="163"/>
      <c r="Z2" s="163"/>
      <c r="AA2" s="163"/>
      <c r="AB2" s="163"/>
      <c r="AC2" s="163"/>
      <c r="AD2" s="163"/>
      <c r="AE2" s="163"/>
      <c r="AF2" s="163"/>
      <c r="AG2" s="56"/>
      <c r="AH2" s="56"/>
      <c r="AI2" s="56"/>
      <c r="AJ2" s="56"/>
    </row>
    <row r="3" ht="26.25" customHeight="1">
      <c r="A3" s="60">
        <f t="shared" ref="A3:A1186" si="1">A2+1</f>
        <v>2</v>
      </c>
      <c r="B3" s="60" t="s">
        <v>147</v>
      </c>
      <c r="C3" s="60" t="s">
        <v>148</v>
      </c>
      <c r="D3" s="154">
        <v>8.1286172577E10</v>
      </c>
      <c r="E3" s="154">
        <v>8.2122336236E10</v>
      </c>
      <c r="F3" s="60" t="s">
        <v>139</v>
      </c>
      <c r="G3" s="60" t="s">
        <v>154</v>
      </c>
      <c r="H3" s="60" t="s">
        <v>155</v>
      </c>
      <c r="I3" s="60" t="s">
        <v>156</v>
      </c>
      <c r="J3" s="60" t="s">
        <v>157</v>
      </c>
      <c r="K3" s="60" t="s">
        <v>158</v>
      </c>
      <c r="L3" s="60" t="s">
        <v>159</v>
      </c>
      <c r="M3" s="60"/>
      <c r="N3" s="60"/>
      <c r="O3" s="60"/>
      <c r="P3" s="60"/>
      <c r="Q3" s="60"/>
      <c r="R3" s="60"/>
      <c r="S3" s="60"/>
      <c r="T3" s="60"/>
      <c r="U3" s="163" t="s">
        <v>159</v>
      </c>
      <c r="V3" s="163"/>
      <c r="W3" s="163"/>
      <c r="X3" s="163"/>
      <c r="Y3" s="163"/>
      <c r="Z3" s="163"/>
      <c r="AA3" s="163"/>
      <c r="AB3" s="163"/>
      <c r="AC3" s="163"/>
      <c r="AD3" s="163"/>
      <c r="AE3" s="163"/>
      <c r="AF3" s="163"/>
      <c r="AG3" s="56"/>
      <c r="AH3" s="56"/>
      <c r="AI3" s="56"/>
      <c r="AJ3" s="56"/>
    </row>
    <row r="4" ht="26.25" customHeight="1">
      <c r="A4" s="60">
        <f t="shared" si="1"/>
        <v>3</v>
      </c>
      <c r="B4" s="60" t="s">
        <v>282</v>
      </c>
      <c r="C4" s="60" t="s">
        <v>283</v>
      </c>
      <c r="D4" s="154">
        <v>8.95703E11</v>
      </c>
      <c r="E4" s="154"/>
      <c r="F4" s="60" t="s">
        <v>139</v>
      </c>
      <c r="G4" s="60"/>
      <c r="H4" s="60"/>
      <c r="I4" s="60"/>
      <c r="J4" s="60"/>
      <c r="K4" s="60"/>
      <c r="L4" s="60"/>
      <c r="M4" s="60"/>
      <c r="N4" s="60"/>
      <c r="O4" s="60"/>
      <c r="P4" s="60"/>
      <c r="Q4" s="60"/>
      <c r="R4" s="60"/>
      <c r="S4" s="60"/>
      <c r="T4" s="60"/>
      <c r="U4" s="163" t="s">
        <v>263</v>
      </c>
      <c r="V4" s="163"/>
      <c r="W4" s="163"/>
      <c r="X4" s="163"/>
      <c r="Y4" s="163"/>
      <c r="Z4" s="163"/>
      <c r="AA4" s="163"/>
      <c r="AB4" s="163"/>
      <c r="AC4" s="163"/>
      <c r="AD4" s="163"/>
      <c r="AE4" s="163"/>
      <c r="AF4" s="163"/>
      <c r="AG4" s="56"/>
      <c r="AH4" s="56"/>
      <c r="AI4" s="56"/>
      <c r="AJ4" s="56"/>
    </row>
    <row r="5" ht="26.25" customHeight="1">
      <c r="A5" s="60">
        <f t="shared" si="1"/>
        <v>4</v>
      </c>
      <c r="B5" s="60" t="s">
        <v>289</v>
      </c>
      <c r="C5" s="60" t="s">
        <v>290</v>
      </c>
      <c r="D5" s="154">
        <v>8.5883136441E10</v>
      </c>
      <c r="E5" s="154"/>
      <c r="F5" s="60" t="s">
        <v>139</v>
      </c>
      <c r="G5" s="60"/>
      <c r="H5" s="60"/>
      <c r="I5" s="60"/>
      <c r="J5" s="60"/>
      <c r="K5" s="60"/>
      <c r="L5" s="60"/>
      <c r="M5" s="60"/>
      <c r="N5" s="60"/>
      <c r="O5" s="60"/>
      <c r="P5" s="60"/>
      <c r="Q5" s="60"/>
      <c r="R5" s="60"/>
      <c r="S5" s="60"/>
      <c r="T5" s="60"/>
      <c r="U5" s="163"/>
      <c r="V5" s="163"/>
      <c r="W5" s="163"/>
      <c r="X5" s="163"/>
      <c r="Y5" s="163"/>
      <c r="Z5" s="163"/>
      <c r="AA5" s="163"/>
      <c r="AB5" s="163"/>
      <c r="AC5" s="163"/>
      <c r="AD5" s="163"/>
      <c r="AE5" s="163"/>
      <c r="AF5" s="163"/>
      <c r="AG5" s="56"/>
      <c r="AH5" s="56"/>
      <c r="AI5" s="56"/>
      <c r="AJ5" s="56"/>
    </row>
    <row r="6" ht="26.25" customHeight="1">
      <c r="A6" s="60">
        <f t="shared" si="1"/>
        <v>5</v>
      </c>
      <c r="B6" s="60" t="s">
        <v>295</v>
      </c>
      <c r="C6" s="60" t="s">
        <v>296</v>
      </c>
      <c r="D6" s="154">
        <v>8.1315290542E10</v>
      </c>
      <c r="E6" s="154"/>
      <c r="F6" s="60" t="s">
        <v>139</v>
      </c>
      <c r="G6" s="60"/>
      <c r="H6" s="60"/>
      <c r="I6" s="60"/>
      <c r="J6" s="60"/>
      <c r="K6" s="60"/>
      <c r="L6" s="60"/>
      <c r="M6" s="60"/>
      <c r="N6" s="60"/>
      <c r="O6" s="60"/>
      <c r="P6" s="60"/>
      <c r="Q6" s="60"/>
      <c r="R6" s="60"/>
      <c r="S6" s="60"/>
      <c r="T6" s="60"/>
      <c r="U6" s="163"/>
      <c r="V6" s="163"/>
      <c r="W6" s="163"/>
      <c r="X6" s="163"/>
      <c r="Y6" s="163"/>
      <c r="Z6" s="163"/>
      <c r="AA6" s="163"/>
      <c r="AB6" s="163"/>
      <c r="AC6" s="163"/>
      <c r="AD6" s="163"/>
      <c r="AE6" s="163"/>
      <c r="AF6" s="163"/>
      <c r="AG6" s="56"/>
      <c r="AH6" s="56"/>
      <c r="AI6" s="56"/>
      <c r="AJ6" s="56"/>
    </row>
    <row r="7" ht="26.25" customHeight="1">
      <c r="A7" s="60">
        <f t="shared" si="1"/>
        <v>6</v>
      </c>
      <c r="B7" s="60" t="s">
        <v>303</v>
      </c>
      <c r="C7" s="60" t="s">
        <v>304</v>
      </c>
      <c r="D7" s="154">
        <v>8.96882249E9</v>
      </c>
      <c r="E7" s="154"/>
      <c r="F7" s="60" t="s">
        <v>139</v>
      </c>
      <c r="G7" s="60"/>
      <c r="H7" s="60"/>
      <c r="I7" s="60"/>
      <c r="J7" s="60"/>
      <c r="K7" s="60"/>
      <c r="L7" s="60"/>
      <c r="M7" s="60"/>
      <c r="N7" s="60"/>
      <c r="O7" s="60"/>
      <c r="P7" s="60"/>
      <c r="Q7" s="60"/>
      <c r="R7" s="60"/>
      <c r="S7" s="60"/>
      <c r="T7" s="60"/>
      <c r="U7" s="163"/>
      <c r="V7" s="163"/>
      <c r="W7" s="163"/>
      <c r="X7" s="163"/>
      <c r="Y7" s="163"/>
      <c r="Z7" s="163"/>
      <c r="AA7" s="163"/>
      <c r="AB7" s="163"/>
      <c r="AC7" s="163"/>
      <c r="AD7" s="163"/>
      <c r="AE7" s="163"/>
      <c r="AF7" s="163"/>
      <c r="AG7" s="56"/>
      <c r="AH7" s="56"/>
      <c r="AI7" s="56"/>
      <c r="AJ7" s="56"/>
    </row>
    <row r="8" ht="26.25" customHeight="1">
      <c r="A8" s="60">
        <f t="shared" si="1"/>
        <v>7</v>
      </c>
      <c r="B8" s="60" t="s">
        <v>326</v>
      </c>
      <c r="C8" s="60" t="s">
        <v>327</v>
      </c>
      <c r="D8" s="154">
        <v>8.111220308E9</v>
      </c>
      <c r="E8" s="154"/>
      <c r="F8" s="60" t="s">
        <v>139</v>
      </c>
      <c r="G8" s="60"/>
      <c r="H8" s="60"/>
      <c r="I8" s="60"/>
      <c r="J8" s="60"/>
      <c r="K8" s="60"/>
      <c r="L8" s="60"/>
      <c r="M8" s="60"/>
      <c r="N8" s="60"/>
      <c r="O8" s="60"/>
      <c r="P8" s="60"/>
      <c r="Q8" s="60"/>
      <c r="R8" s="60"/>
      <c r="S8" s="60"/>
      <c r="T8" s="60"/>
      <c r="U8" s="163"/>
      <c r="V8" s="163"/>
      <c r="W8" s="163"/>
      <c r="X8" s="163"/>
      <c r="Y8" s="163"/>
      <c r="Z8" s="163"/>
      <c r="AA8" s="163"/>
      <c r="AB8" s="163"/>
      <c r="AC8" s="163"/>
      <c r="AD8" s="163"/>
      <c r="AE8" s="163"/>
      <c r="AF8" s="163"/>
      <c r="AG8" s="56"/>
      <c r="AH8" s="56"/>
      <c r="AI8" s="56"/>
      <c r="AJ8" s="56"/>
    </row>
    <row r="9" ht="26.25" customHeight="1">
      <c r="A9" s="60">
        <f t="shared" si="1"/>
        <v>8</v>
      </c>
      <c r="B9" s="60" t="s">
        <v>336</v>
      </c>
      <c r="C9" s="60" t="s">
        <v>337</v>
      </c>
      <c r="D9" s="154">
        <v>8.1929452448E10</v>
      </c>
      <c r="E9" s="154"/>
      <c r="F9" s="60" t="s">
        <v>139</v>
      </c>
      <c r="G9" s="60"/>
      <c r="H9" s="60"/>
      <c r="I9" s="60"/>
      <c r="J9" s="60"/>
      <c r="K9" s="60"/>
      <c r="L9" s="60"/>
      <c r="M9" s="60"/>
      <c r="N9" s="60"/>
      <c r="O9" s="60"/>
      <c r="P9" s="60"/>
      <c r="Q9" s="60"/>
      <c r="R9" s="60"/>
      <c r="S9" s="60"/>
      <c r="T9" s="60"/>
      <c r="U9" s="163"/>
      <c r="V9" s="163"/>
      <c r="W9" s="163"/>
      <c r="X9" s="163"/>
      <c r="Y9" s="163"/>
      <c r="Z9" s="163"/>
      <c r="AA9" s="163"/>
      <c r="AB9" s="163"/>
      <c r="AC9" s="163"/>
      <c r="AD9" s="163"/>
      <c r="AE9" s="163"/>
      <c r="AF9" s="163"/>
      <c r="AG9" s="56"/>
      <c r="AH9" s="56"/>
      <c r="AI9" s="56"/>
      <c r="AJ9" s="56"/>
    </row>
    <row r="10" ht="26.25" customHeight="1">
      <c r="A10" s="60">
        <f t="shared" si="1"/>
        <v>9</v>
      </c>
      <c r="B10" s="60" t="s">
        <v>339</v>
      </c>
      <c r="C10" s="60" t="s">
        <v>340</v>
      </c>
      <c r="D10" s="154">
        <v>8.2246598897E10</v>
      </c>
      <c r="E10" s="154"/>
      <c r="F10" s="60" t="s">
        <v>139</v>
      </c>
      <c r="G10" s="60"/>
      <c r="H10" s="60"/>
      <c r="I10" s="60"/>
      <c r="J10" s="60"/>
      <c r="K10" s="60"/>
      <c r="L10" s="60"/>
      <c r="M10" s="60"/>
      <c r="N10" s="60"/>
      <c r="O10" s="60"/>
      <c r="P10" s="60"/>
      <c r="Q10" s="60"/>
      <c r="R10" s="60"/>
      <c r="S10" s="60"/>
      <c r="T10" s="60"/>
      <c r="U10" s="163"/>
      <c r="V10" s="163"/>
      <c r="W10" s="163"/>
      <c r="X10" s="163"/>
      <c r="Y10" s="163"/>
      <c r="Z10" s="163"/>
      <c r="AA10" s="163"/>
      <c r="AB10" s="163"/>
      <c r="AC10" s="163"/>
      <c r="AD10" s="163"/>
      <c r="AE10" s="163"/>
      <c r="AF10" s="163"/>
      <c r="AG10" s="56"/>
      <c r="AH10" s="56"/>
      <c r="AI10" s="56"/>
      <c r="AJ10" s="56"/>
    </row>
    <row r="11" ht="26.25" customHeight="1">
      <c r="A11" s="60">
        <f t="shared" si="1"/>
        <v>10</v>
      </c>
      <c r="B11" s="60" t="s">
        <v>1310</v>
      </c>
      <c r="C11" s="60" t="s">
        <v>1311</v>
      </c>
      <c r="D11" s="154">
        <v>8.3806535543E10</v>
      </c>
      <c r="E11" s="154"/>
      <c r="F11" s="60" t="s">
        <v>139</v>
      </c>
      <c r="G11" s="60"/>
      <c r="H11" s="60"/>
      <c r="I11" s="60"/>
      <c r="J11" s="60"/>
      <c r="K11" s="60"/>
      <c r="L11" s="60"/>
      <c r="M11" s="60"/>
      <c r="N11" s="60"/>
      <c r="O11" s="60"/>
      <c r="P11" s="60"/>
      <c r="Q11" s="60"/>
      <c r="R11" s="60"/>
      <c r="S11" s="60"/>
      <c r="T11" s="60"/>
      <c r="U11" s="163"/>
      <c r="V11" s="163"/>
      <c r="W11" s="163"/>
      <c r="X11" s="163"/>
      <c r="Y11" s="163"/>
      <c r="Z11" s="163"/>
      <c r="AA11" s="163"/>
      <c r="AB11" s="163"/>
      <c r="AC11" s="163"/>
      <c r="AD11" s="163"/>
      <c r="AE11" s="163"/>
      <c r="AF11" s="163"/>
      <c r="AG11" s="56"/>
      <c r="AH11" s="56"/>
      <c r="AI11" s="56"/>
      <c r="AJ11" s="56"/>
    </row>
    <row r="12" ht="26.25" customHeight="1">
      <c r="A12" s="60">
        <f t="shared" si="1"/>
        <v>11</v>
      </c>
      <c r="B12" s="60" t="s">
        <v>361</v>
      </c>
      <c r="C12" s="60" t="s">
        <v>362</v>
      </c>
      <c r="D12" s="154">
        <v>8.2113200708E10</v>
      </c>
      <c r="E12" s="154"/>
      <c r="F12" s="60" t="s">
        <v>139</v>
      </c>
      <c r="G12" s="60"/>
      <c r="H12" s="60"/>
      <c r="I12" s="60"/>
      <c r="J12" s="60"/>
      <c r="K12" s="60"/>
      <c r="L12" s="60"/>
      <c r="M12" s="60"/>
      <c r="N12" s="60"/>
      <c r="O12" s="60"/>
      <c r="P12" s="60"/>
      <c r="Q12" s="60"/>
      <c r="R12" s="60"/>
      <c r="S12" s="60"/>
      <c r="T12" s="60"/>
      <c r="U12" s="163"/>
      <c r="V12" s="163"/>
      <c r="W12" s="163"/>
      <c r="X12" s="163"/>
      <c r="Y12" s="163"/>
      <c r="Z12" s="163"/>
      <c r="AA12" s="163"/>
      <c r="AB12" s="163"/>
      <c r="AC12" s="163"/>
      <c r="AD12" s="163"/>
      <c r="AE12" s="163"/>
      <c r="AF12" s="163"/>
      <c r="AG12" s="56"/>
      <c r="AH12" s="56"/>
      <c r="AI12" s="56"/>
      <c r="AJ12" s="56"/>
    </row>
    <row r="13" ht="26.25" customHeight="1">
      <c r="A13" s="60">
        <f t="shared" si="1"/>
        <v>12</v>
      </c>
      <c r="B13" s="60" t="s">
        <v>373</v>
      </c>
      <c r="C13" s="60" t="s">
        <v>374</v>
      </c>
      <c r="D13" s="154">
        <v>8.131103969E10</v>
      </c>
      <c r="E13" s="154"/>
      <c r="F13" s="60" t="s">
        <v>139</v>
      </c>
      <c r="G13" s="60"/>
      <c r="H13" s="60"/>
      <c r="I13" s="60"/>
      <c r="J13" s="60"/>
      <c r="K13" s="60"/>
      <c r="L13" s="60"/>
      <c r="M13" s="60"/>
      <c r="N13" s="60"/>
      <c r="O13" s="60"/>
      <c r="P13" s="60"/>
      <c r="Q13" s="60"/>
      <c r="R13" s="60"/>
      <c r="S13" s="60"/>
      <c r="T13" s="60"/>
      <c r="U13" s="163"/>
      <c r="V13" s="163"/>
      <c r="W13" s="163"/>
      <c r="X13" s="163"/>
      <c r="Y13" s="163"/>
      <c r="Z13" s="163"/>
      <c r="AA13" s="163"/>
      <c r="AB13" s="163"/>
      <c r="AC13" s="163"/>
      <c r="AD13" s="163"/>
      <c r="AE13" s="163"/>
      <c r="AF13" s="163"/>
      <c r="AG13" s="56"/>
      <c r="AH13" s="56"/>
      <c r="AI13" s="56"/>
      <c r="AJ13" s="56"/>
    </row>
    <row r="14" ht="26.25" customHeight="1">
      <c r="A14" s="60">
        <f t="shared" si="1"/>
        <v>13</v>
      </c>
      <c r="B14" s="60" t="s">
        <v>376</v>
      </c>
      <c r="C14" s="60" t="s">
        <v>377</v>
      </c>
      <c r="D14" s="154">
        <v>8.2142777704E10</v>
      </c>
      <c r="E14" s="154"/>
      <c r="F14" s="60" t="s">
        <v>139</v>
      </c>
      <c r="G14" s="60"/>
      <c r="H14" s="60"/>
      <c r="I14" s="60"/>
      <c r="J14" s="60"/>
      <c r="K14" s="60"/>
      <c r="L14" s="60"/>
      <c r="M14" s="60"/>
      <c r="N14" s="60"/>
      <c r="O14" s="60"/>
      <c r="P14" s="60"/>
      <c r="Q14" s="60"/>
      <c r="R14" s="60"/>
      <c r="S14" s="60"/>
      <c r="T14" s="60"/>
      <c r="U14" s="163"/>
      <c r="V14" s="163"/>
      <c r="W14" s="163"/>
      <c r="X14" s="163"/>
      <c r="Y14" s="163"/>
      <c r="Z14" s="163"/>
      <c r="AA14" s="163"/>
      <c r="AB14" s="163"/>
      <c r="AC14" s="163"/>
      <c r="AD14" s="163"/>
      <c r="AE14" s="163"/>
      <c r="AF14" s="163"/>
      <c r="AG14" s="56"/>
      <c r="AH14" s="56"/>
      <c r="AI14" s="56"/>
      <c r="AJ14" s="56"/>
    </row>
    <row r="15" ht="26.25" customHeight="1">
      <c r="A15" s="60">
        <f t="shared" si="1"/>
        <v>14</v>
      </c>
      <c r="B15" s="60" t="s">
        <v>378</v>
      </c>
      <c r="C15" s="60" t="s">
        <v>379</v>
      </c>
      <c r="D15" s="154">
        <v>8.961913045E10</v>
      </c>
      <c r="E15" s="154"/>
      <c r="F15" s="60" t="s">
        <v>139</v>
      </c>
      <c r="G15" s="60"/>
      <c r="H15" s="60"/>
      <c r="I15" s="60"/>
      <c r="J15" s="60"/>
      <c r="K15" s="60"/>
      <c r="L15" s="60"/>
      <c r="M15" s="60"/>
      <c r="N15" s="60"/>
      <c r="O15" s="60"/>
      <c r="P15" s="60"/>
      <c r="Q15" s="60"/>
      <c r="R15" s="60"/>
      <c r="S15" s="60"/>
      <c r="T15" s="60"/>
      <c r="U15" s="163"/>
      <c r="V15" s="163"/>
      <c r="W15" s="163"/>
      <c r="X15" s="163"/>
      <c r="Y15" s="163"/>
      <c r="Z15" s="163"/>
      <c r="AA15" s="163"/>
      <c r="AB15" s="163"/>
      <c r="AC15" s="163"/>
      <c r="AD15" s="163"/>
      <c r="AE15" s="163"/>
      <c r="AF15" s="163"/>
      <c r="AG15" s="56"/>
      <c r="AH15" s="56"/>
      <c r="AI15" s="56"/>
      <c r="AJ15" s="56"/>
    </row>
    <row r="16" ht="26.25" customHeight="1">
      <c r="A16" s="60">
        <f t="shared" si="1"/>
        <v>15</v>
      </c>
      <c r="B16" s="69"/>
      <c r="C16" s="49" t="s">
        <v>381</v>
      </c>
      <c r="D16" s="116">
        <v>8.1332000312E10</v>
      </c>
      <c r="E16" s="116">
        <v>8.2220881989E10</v>
      </c>
      <c r="F16" s="49" t="s">
        <v>139</v>
      </c>
      <c r="G16" s="49" t="s">
        <v>385</v>
      </c>
      <c r="H16" s="49" t="s">
        <v>386</v>
      </c>
      <c r="I16" s="49" t="s">
        <v>167</v>
      </c>
      <c r="J16" s="49" t="s">
        <v>387</v>
      </c>
      <c r="K16" s="49" t="s">
        <v>388</v>
      </c>
      <c r="L16" s="49" t="s">
        <v>159</v>
      </c>
      <c r="M16" s="49" t="s">
        <v>389</v>
      </c>
      <c r="N16" s="49" t="s">
        <v>383</v>
      </c>
      <c r="O16" s="49" t="s">
        <v>16</v>
      </c>
      <c r="P16" s="49" t="s">
        <v>15141</v>
      </c>
      <c r="Q16" s="49" t="s">
        <v>145</v>
      </c>
      <c r="R16" s="49" t="s">
        <v>15142</v>
      </c>
      <c r="S16" s="49" t="s">
        <v>14960</v>
      </c>
      <c r="T16" s="69"/>
      <c r="U16" s="163"/>
      <c r="V16" s="163"/>
      <c r="W16" s="163"/>
      <c r="X16" s="163"/>
      <c r="Y16" s="163"/>
      <c r="Z16" s="163"/>
      <c r="AA16" s="163"/>
      <c r="AB16" s="163"/>
      <c r="AC16" s="163"/>
      <c r="AD16" s="163"/>
      <c r="AE16" s="163"/>
      <c r="AF16" s="163"/>
      <c r="AG16" s="56"/>
      <c r="AH16" s="56"/>
      <c r="AI16" s="56"/>
      <c r="AJ16" s="56"/>
    </row>
    <row r="17" ht="26.25" customHeight="1">
      <c r="A17" s="60">
        <f t="shared" si="1"/>
        <v>16</v>
      </c>
      <c r="B17" s="60" t="s">
        <v>408</v>
      </c>
      <c r="C17" s="60" t="s">
        <v>409</v>
      </c>
      <c r="D17" s="154">
        <v>8.571035589E10</v>
      </c>
      <c r="E17" s="154"/>
      <c r="F17" s="60" t="s">
        <v>139</v>
      </c>
      <c r="G17" s="60"/>
      <c r="H17" s="60"/>
      <c r="I17" s="60"/>
      <c r="J17" s="60"/>
      <c r="K17" s="60"/>
      <c r="L17" s="60"/>
      <c r="M17" s="60"/>
      <c r="N17" s="60"/>
      <c r="O17" s="60"/>
      <c r="P17" s="60"/>
      <c r="Q17" s="60"/>
      <c r="R17" s="60"/>
      <c r="S17" s="60"/>
      <c r="T17" s="60"/>
      <c r="U17" s="163"/>
      <c r="V17" s="163"/>
      <c r="W17" s="163"/>
      <c r="X17" s="163"/>
      <c r="Y17" s="163"/>
      <c r="Z17" s="163"/>
      <c r="AA17" s="163"/>
      <c r="AB17" s="163"/>
      <c r="AC17" s="163"/>
      <c r="AD17" s="163"/>
      <c r="AE17" s="163"/>
      <c r="AF17" s="163"/>
      <c r="AG17" s="56"/>
      <c r="AH17" s="56"/>
      <c r="AI17" s="56"/>
      <c r="AJ17" s="56"/>
    </row>
    <row r="18" ht="26.25" customHeight="1">
      <c r="A18" s="60">
        <f t="shared" si="1"/>
        <v>17</v>
      </c>
      <c r="B18" s="60" t="s">
        <v>410</v>
      </c>
      <c r="C18" s="60" t="s">
        <v>411</v>
      </c>
      <c r="D18" s="154">
        <v>8.888548808E9</v>
      </c>
      <c r="E18" s="154"/>
      <c r="F18" s="60" t="s">
        <v>139</v>
      </c>
      <c r="G18" s="60"/>
      <c r="H18" s="60"/>
      <c r="I18" s="60"/>
      <c r="J18" s="60"/>
      <c r="K18" s="60"/>
      <c r="L18" s="60"/>
      <c r="M18" s="60"/>
      <c r="N18" s="60"/>
      <c r="O18" s="60"/>
      <c r="P18" s="60"/>
      <c r="Q18" s="60"/>
      <c r="R18" s="60"/>
      <c r="S18" s="60"/>
      <c r="T18" s="60"/>
      <c r="U18" s="163"/>
      <c r="V18" s="163"/>
      <c r="W18" s="163"/>
      <c r="X18" s="163"/>
      <c r="Y18" s="163"/>
      <c r="Z18" s="163"/>
      <c r="AA18" s="163"/>
      <c r="AB18" s="163"/>
      <c r="AC18" s="163"/>
      <c r="AD18" s="163"/>
      <c r="AE18" s="163"/>
      <c r="AF18" s="163"/>
      <c r="AG18" s="56"/>
      <c r="AH18" s="56"/>
      <c r="AI18" s="56"/>
      <c r="AJ18" s="56"/>
    </row>
    <row r="19" ht="26.25" customHeight="1">
      <c r="A19" s="60">
        <f t="shared" si="1"/>
        <v>18</v>
      </c>
      <c r="B19" s="60" t="s">
        <v>419</v>
      </c>
      <c r="C19" s="60" t="s">
        <v>420</v>
      </c>
      <c r="D19" s="154">
        <v>8.9678503627E10</v>
      </c>
      <c r="E19" s="154"/>
      <c r="F19" s="60" t="s">
        <v>139</v>
      </c>
      <c r="G19" s="60"/>
      <c r="H19" s="60"/>
      <c r="I19" s="60"/>
      <c r="J19" s="60"/>
      <c r="K19" s="60"/>
      <c r="L19" s="60"/>
      <c r="M19" s="60"/>
      <c r="N19" s="60"/>
      <c r="O19" s="60"/>
      <c r="P19" s="60"/>
      <c r="Q19" s="60"/>
      <c r="R19" s="60"/>
      <c r="S19" s="60"/>
      <c r="T19" s="60"/>
      <c r="U19" s="163"/>
      <c r="V19" s="163"/>
      <c r="W19" s="163"/>
      <c r="X19" s="163"/>
      <c r="Y19" s="163"/>
      <c r="Z19" s="163"/>
      <c r="AA19" s="163"/>
      <c r="AB19" s="163"/>
      <c r="AC19" s="163"/>
      <c r="AD19" s="163"/>
      <c r="AE19" s="163"/>
      <c r="AF19" s="163"/>
      <c r="AG19" s="56"/>
      <c r="AH19" s="56"/>
      <c r="AI19" s="56"/>
      <c r="AJ19" s="56"/>
    </row>
    <row r="20" ht="26.25" customHeight="1">
      <c r="A20" s="60">
        <f t="shared" si="1"/>
        <v>19</v>
      </c>
      <c r="B20" s="60" t="s">
        <v>426</v>
      </c>
      <c r="C20" s="60" t="s">
        <v>427</v>
      </c>
      <c r="D20" s="154">
        <v>8.1289203832E10</v>
      </c>
      <c r="E20" s="154"/>
      <c r="F20" s="60" t="s">
        <v>139</v>
      </c>
      <c r="G20" s="60"/>
      <c r="H20" s="60"/>
      <c r="I20" s="60"/>
      <c r="J20" s="60"/>
      <c r="K20" s="60"/>
      <c r="L20" s="60"/>
      <c r="M20" s="60"/>
      <c r="N20" s="60"/>
      <c r="O20" s="60"/>
      <c r="P20" s="60"/>
      <c r="Q20" s="60"/>
      <c r="R20" s="60"/>
      <c r="S20" s="60"/>
      <c r="T20" s="60"/>
      <c r="U20" s="163"/>
      <c r="V20" s="163"/>
      <c r="W20" s="163"/>
      <c r="X20" s="163"/>
      <c r="Y20" s="163"/>
      <c r="Z20" s="163"/>
      <c r="AA20" s="163"/>
      <c r="AB20" s="163"/>
      <c r="AC20" s="163"/>
      <c r="AD20" s="163"/>
      <c r="AE20" s="163"/>
      <c r="AF20" s="163"/>
      <c r="AG20" s="56"/>
      <c r="AH20" s="56"/>
      <c r="AI20" s="56"/>
      <c r="AJ20" s="56"/>
    </row>
    <row r="21" ht="26.25" customHeight="1">
      <c r="A21" s="60">
        <f t="shared" si="1"/>
        <v>20</v>
      </c>
      <c r="B21" s="60" t="s">
        <v>428</v>
      </c>
      <c r="C21" s="60" t="s">
        <v>429</v>
      </c>
      <c r="D21" s="154">
        <v>8.5770894297E10</v>
      </c>
      <c r="E21" s="154"/>
      <c r="F21" s="60" t="s">
        <v>139</v>
      </c>
      <c r="G21" s="60"/>
      <c r="H21" s="60"/>
      <c r="I21" s="60"/>
      <c r="J21" s="60"/>
      <c r="K21" s="60"/>
      <c r="L21" s="60"/>
      <c r="M21" s="60"/>
      <c r="N21" s="60"/>
      <c r="O21" s="60"/>
      <c r="P21" s="60"/>
      <c r="Q21" s="60"/>
      <c r="R21" s="60"/>
      <c r="S21" s="60"/>
      <c r="T21" s="60"/>
      <c r="U21" s="163"/>
      <c r="V21" s="163"/>
      <c r="W21" s="163"/>
      <c r="X21" s="163"/>
      <c r="Y21" s="163"/>
      <c r="Z21" s="163"/>
      <c r="AA21" s="163"/>
      <c r="AB21" s="163"/>
      <c r="AC21" s="163"/>
      <c r="AD21" s="163"/>
      <c r="AE21" s="163"/>
      <c r="AF21" s="163"/>
      <c r="AG21" s="56"/>
      <c r="AH21" s="56"/>
      <c r="AI21" s="56"/>
      <c r="AJ21" s="56"/>
    </row>
    <row r="22" ht="26.25" customHeight="1">
      <c r="A22" s="60">
        <f t="shared" si="1"/>
        <v>21</v>
      </c>
      <c r="B22" s="60" t="s">
        <v>440</v>
      </c>
      <c r="C22" s="60" t="s">
        <v>441</v>
      </c>
      <c r="D22" s="154">
        <v>8.522802979E10</v>
      </c>
      <c r="E22" s="154"/>
      <c r="F22" s="60" t="s">
        <v>139</v>
      </c>
      <c r="G22" s="60"/>
      <c r="H22" s="60"/>
      <c r="I22" s="60"/>
      <c r="J22" s="60"/>
      <c r="K22" s="60"/>
      <c r="L22" s="60"/>
      <c r="M22" s="60"/>
      <c r="N22" s="60"/>
      <c r="O22" s="60"/>
      <c r="P22" s="60"/>
      <c r="Q22" s="60"/>
      <c r="R22" s="60"/>
      <c r="S22" s="60"/>
      <c r="T22" s="60"/>
      <c r="U22" s="163"/>
      <c r="V22" s="163"/>
      <c r="W22" s="163"/>
      <c r="X22" s="163"/>
      <c r="Y22" s="163"/>
      <c r="Z22" s="163"/>
      <c r="AA22" s="163"/>
      <c r="AB22" s="163"/>
      <c r="AC22" s="163"/>
      <c r="AD22" s="163"/>
      <c r="AE22" s="163"/>
      <c r="AF22" s="163"/>
      <c r="AG22" s="56"/>
      <c r="AH22" s="56"/>
      <c r="AI22" s="56"/>
      <c r="AJ22" s="56"/>
    </row>
    <row r="23" ht="26.25" customHeight="1">
      <c r="A23" s="60">
        <f t="shared" si="1"/>
        <v>22</v>
      </c>
      <c r="B23" s="60" t="s">
        <v>453</v>
      </c>
      <c r="C23" s="60" t="s">
        <v>454</v>
      </c>
      <c r="D23" s="154">
        <v>8.131654526E10</v>
      </c>
      <c r="E23" s="154"/>
      <c r="F23" s="60" t="s">
        <v>139</v>
      </c>
      <c r="G23" s="60"/>
      <c r="H23" s="60"/>
      <c r="I23" s="60"/>
      <c r="J23" s="60"/>
      <c r="K23" s="60"/>
      <c r="L23" s="60"/>
      <c r="M23" s="60"/>
      <c r="N23" s="60"/>
      <c r="O23" s="60"/>
      <c r="P23" s="60"/>
      <c r="Q23" s="60"/>
      <c r="R23" s="60"/>
      <c r="S23" s="60"/>
      <c r="T23" s="60"/>
      <c r="U23" s="163"/>
      <c r="V23" s="163"/>
      <c r="W23" s="163"/>
      <c r="X23" s="163"/>
      <c r="Y23" s="163"/>
      <c r="Z23" s="163"/>
      <c r="AA23" s="163"/>
      <c r="AB23" s="163"/>
      <c r="AC23" s="163"/>
      <c r="AD23" s="163"/>
      <c r="AE23" s="163"/>
      <c r="AF23" s="163"/>
      <c r="AG23" s="56"/>
      <c r="AH23" s="56"/>
      <c r="AI23" s="56"/>
      <c r="AJ23" s="56"/>
    </row>
    <row r="24" ht="26.25" customHeight="1">
      <c r="A24" s="60">
        <f t="shared" si="1"/>
        <v>23</v>
      </c>
      <c r="B24" s="60" t="s">
        <v>457</v>
      </c>
      <c r="C24" s="60" t="s">
        <v>458</v>
      </c>
      <c r="D24" s="154">
        <v>8.127034664E9</v>
      </c>
      <c r="E24" s="154"/>
      <c r="F24" s="60" t="s">
        <v>139</v>
      </c>
      <c r="G24" s="60"/>
      <c r="H24" s="60"/>
      <c r="I24" s="60"/>
      <c r="J24" s="60"/>
      <c r="K24" s="60"/>
      <c r="L24" s="60"/>
      <c r="M24" s="60"/>
      <c r="N24" s="60"/>
      <c r="O24" s="60"/>
      <c r="P24" s="60"/>
      <c r="Q24" s="60"/>
      <c r="R24" s="60"/>
      <c r="S24" s="60"/>
      <c r="T24" s="60"/>
      <c r="U24" s="163"/>
      <c r="V24" s="163"/>
      <c r="W24" s="163"/>
      <c r="X24" s="163"/>
      <c r="Y24" s="163"/>
      <c r="Z24" s="163"/>
      <c r="AA24" s="163"/>
      <c r="AB24" s="163"/>
      <c r="AC24" s="163"/>
      <c r="AD24" s="163"/>
      <c r="AE24" s="163"/>
      <c r="AF24" s="163"/>
      <c r="AG24" s="56"/>
      <c r="AH24" s="56"/>
      <c r="AI24" s="56"/>
      <c r="AJ24" s="56"/>
    </row>
    <row r="25" ht="26.25" customHeight="1">
      <c r="A25" s="60">
        <f t="shared" si="1"/>
        <v>24</v>
      </c>
      <c r="B25" s="60" t="s">
        <v>462</v>
      </c>
      <c r="C25" s="60" t="s">
        <v>463</v>
      </c>
      <c r="D25" s="154">
        <v>8.9695534462E10</v>
      </c>
      <c r="E25" s="154"/>
      <c r="F25" s="60" t="s">
        <v>139</v>
      </c>
      <c r="G25" s="60"/>
      <c r="H25" s="60"/>
      <c r="I25" s="60"/>
      <c r="J25" s="60"/>
      <c r="K25" s="60"/>
      <c r="L25" s="60"/>
      <c r="M25" s="60"/>
      <c r="N25" s="60"/>
      <c r="O25" s="60"/>
      <c r="P25" s="60"/>
      <c r="Q25" s="60"/>
      <c r="R25" s="60"/>
      <c r="S25" s="60"/>
      <c r="T25" s="60"/>
      <c r="U25" s="163"/>
      <c r="V25" s="163"/>
      <c r="W25" s="163"/>
      <c r="X25" s="163"/>
      <c r="Y25" s="163"/>
      <c r="Z25" s="163"/>
      <c r="AA25" s="163"/>
      <c r="AB25" s="163"/>
      <c r="AC25" s="163"/>
      <c r="AD25" s="163"/>
      <c r="AE25" s="163"/>
      <c r="AF25" s="163"/>
      <c r="AG25" s="56"/>
      <c r="AH25" s="56"/>
      <c r="AI25" s="56"/>
      <c r="AJ25" s="56"/>
    </row>
    <row r="26" ht="26.25" customHeight="1">
      <c r="A26" s="60">
        <f t="shared" si="1"/>
        <v>25</v>
      </c>
      <c r="B26" s="60" t="s">
        <v>496</v>
      </c>
      <c r="C26" s="60" t="s">
        <v>497</v>
      </c>
      <c r="D26" s="154">
        <v>8.1398630946E10</v>
      </c>
      <c r="E26" s="154"/>
      <c r="F26" s="60" t="s">
        <v>139</v>
      </c>
      <c r="G26" s="60"/>
      <c r="H26" s="60"/>
      <c r="I26" s="60"/>
      <c r="J26" s="60"/>
      <c r="K26" s="60"/>
      <c r="L26" s="60"/>
      <c r="M26" s="60"/>
      <c r="N26" s="60"/>
      <c r="O26" s="60"/>
      <c r="P26" s="60"/>
      <c r="Q26" s="60"/>
      <c r="R26" s="60"/>
      <c r="S26" s="60"/>
      <c r="T26" s="60"/>
      <c r="U26" s="163"/>
      <c r="V26" s="163"/>
      <c r="W26" s="163"/>
      <c r="X26" s="163"/>
      <c r="Y26" s="163"/>
      <c r="Z26" s="163"/>
      <c r="AA26" s="163"/>
      <c r="AB26" s="163"/>
      <c r="AC26" s="163"/>
      <c r="AD26" s="163"/>
      <c r="AE26" s="163"/>
      <c r="AF26" s="163"/>
      <c r="AG26" s="56"/>
      <c r="AH26" s="56"/>
      <c r="AI26" s="56"/>
      <c r="AJ26" s="56"/>
    </row>
    <row r="27" ht="26.25" customHeight="1">
      <c r="A27" s="60">
        <f t="shared" si="1"/>
        <v>26</v>
      </c>
      <c r="B27" s="60" t="s">
        <v>514</v>
      </c>
      <c r="C27" s="60" t="s">
        <v>515</v>
      </c>
      <c r="D27" s="154">
        <v>8.97179026E9</v>
      </c>
      <c r="E27" s="154"/>
      <c r="F27" s="60" t="s">
        <v>139</v>
      </c>
      <c r="G27" s="60"/>
      <c r="H27" s="60"/>
      <c r="I27" s="60"/>
      <c r="J27" s="60"/>
      <c r="K27" s="60"/>
      <c r="L27" s="60"/>
      <c r="M27" s="60"/>
      <c r="N27" s="60"/>
      <c r="O27" s="60"/>
      <c r="P27" s="60"/>
      <c r="Q27" s="60"/>
      <c r="R27" s="60"/>
      <c r="S27" s="60"/>
      <c r="T27" s="60"/>
      <c r="U27" s="163"/>
      <c r="V27" s="163"/>
      <c r="W27" s="163"/>
      <c r="X27" s="163"/>
      <c r="Y27" s="163"/>
      <c r="Z27" s="163"/>
      <c r="AA27" s="163"/>
      <c r="AB27" s="163"/>
      <c r="AC27" s="163"/>
      <c r="AD27" s="163"/>
      <c r="AE27" s="163"/>
      <c r="AF27" s="163"/>
      <c r="AG27" s="56"/>
      <c r="AH27" s="56"/>
      <c r="AI27" s="56"/>
      <c r="AJ27" s="56"/>
    </row>
    <row r="28" ht="26.25" customHeight="1">
      <c r="A28" s="60">
        <f t="shared" si="1"/>
        <v>27</v>
      </c>
      <c r="B28" s="69"/>
      <c r="C28" s="49" t="s">
        <v>714</v>
      </c>
      <c r="D28" s="116">
        <v>8.1316385602E10</v>
      </c>
      <c r="E28" s="116" t="s">
        <v>15143</v>
      </c>
      <c r="F28" s="49" t="s">
        <v>139</v>
      </c>
      <c r="G28" s="69"/>
      <c r="H28" s="49" t="s">
        <v>610</v>
      </c>
      <c r="I28" s="49" t="s">
        <v>15144</v>
      </c>
      <c r="J28" s="49" t="s">
        <v>15145</v>
      </c>
      <c r="K28" s="49" t="s">
        <v>15146</v>
      </c>
      <c r="L28" s="69"/>
      <c r="M28" s="49" t="s">
        <v>15147</v>
      </c>
      <c r="N28" s="69"/>
      <c r="O28" s="69"/>
      <c r="P28" s="49"/>
      <c r="Q28" s="69"/>
      <c r="R28" s="49" t="s">
        <v>15148</v>
      </c>
      <c r="S28" s="69"/>
      <c r="T28" s="69"/>
      <c r="U28" s="163"/>
      <c r="V28" s="163"/>
      <c r="W28" s="163"/>
      <c r="X28" s="163"/>
      <c r="Y28" s="163"/>
      <c r="Z28" s="163"/>
      <c r="AA28" s="163"/>
      <c r="AB28" s="163"/>
      <c r="AC28" s="163"/>
      <c r="AD28" s="163"/>
      <c r="AE28" s="163"/>
      <c r="AF28" s="163"/>
      <c r="AG28" s="56"/>
      <c r="AH28" s="56"/>
      <c r="AI28" s="56"/>
      <c r="AJ28" s="56"/>
    </row>
    <row r="29" ht="26.25" customHeight="1">
      <c r="A29" s="60">
        <f t="shared" si="1"/>
        <v>28</v>
      </c>
      <c r="B29" s="60" t="s">
        <v>522</v>
      </c>
      <c r="C29" s="60" t="s">
        <v>523</v>
      </c>
      <c r="D29" s="154">
        <v>8.1212397794E10</v>
      </c>
      <c r="E29" s="154"/>
      <c r="F29" s="60" t="s">
        <v>139</v>
      </c>
      <c r="G29" s="60"/>
      <c r="H29" s="60"/>
      <c r="I29" s="60"/>
      <c r="J29" s="60"/>
      <c r="K29" s="60"/>
      <c r="L29" s="60"/>
      <c r="M29" s="60"/>
      <c r="N29" s="60"/>
      <c r="O29" s="60"/>
      <c r="P29" s="60"/>
      <c r="Q29" s="60"/>
      <c r="R29" s="60"/>
      <c r="S29" s="60"/>
      <c r="T29" s="60"/>
      <c r="U29" s="163"/>
      <c r="V29" s="163"/>
      <c r="W29" s="163"/>
      <c r="X29" s="163"/>
      <c r="Y29" s="163"/>
      <c r="Z29" s="163"/>
      <c r="AA29" s="163"/>
      <c r="AB29" s="163"/>
      <c r="AC29" s="163"/>
      <c r="AD29" s="163"/>
      <c r="AE29" s="163"/>
      <c r="AF29" s="163"/>
      <c r="AG29" s="56"/>
      <c r="AH29" s="56"/>
      <c r="AI29" s="56"/>
      <c r="AJ29" s="56"/>
    </row>
    <row r="30" ht="26.25" customHeight="1">
      <c r="A30" s="60">
        <f t="shared" si="1"/>
        <v>29</v>
      </c>
      <c r="B30" s="60" t="s">
        <v>528</v>
      </c>
      <c r="C30" s="60" t="s">
        <v>529</v>
      </c>
      <c r="D30" s="154">
        <v>8.221396889E10</v>
      </c>
      <c r="E30" s="154"/>
      <c r="F30" s="60" t="s">
        <v>139</v>
      </c>
      <c r="G30" s="60"/>
      <c r="H30" s="60"/>
      <c r="I30" s="60"/>
      <c r="J30" s="60"/>
      <c r="K30" s="60"/>
      <c r="L30" s="60"/>
      <c r="M30" s="60"/>
      <c r="N30" s="60"/>
      <c r="O30" s="60"/>
      <c r="P30" s="60"/>
      <c r="Q30" s="60"/>
      <c r="R30" s="60"/>
      <c r="S30" s="60"/>
      <c r="T30" s="60"/>
      <c r="U30" s="163"/>
      <c r="V30" s="163"/>
      <c r="W30" s="163"/>
      <c r="X30" s="163"/>
      <c r="Y30" s="163"/>
      <c r="Z30" s="163"/>
      <c r="AA30" s="163"/>
      <c r="AB30" s="163"/>
      <c r="AC30" s="163"/>
      <c r="AD30" s="163"/>
      <c r="AE30" s="163"/>
      <c r="AF30" s="163"/>
      <c r="AG30" s="56"/>
      <c r="AH30" s="56"/>
      <c r="AI30" s="56"/>
      <c r="AJ30" s="56"/>
    </row>
    <row r="31" ht="26.25" customHeight="1">
      <c r="A31" s="60">
        <f t="shared" si="1"/>
        <v>30</v>
      </c>
      <c r="B31" s="60" t="s">
        <v>538</v>
      </c>
      <c r="C31" s="60" t="s">
        <v>539</v>
      </c>
      <c r="D31" s="154">
        <v>8.2125900312E10</v>
      </c>
      <c r="E31" s="154"/>
      <c r="F31" s="60" t="s">
        <v>139</v>
      </c>
      <c r="G31" s="60"/>
      <c r="H31" s="60"/>
      <c r="I31" s="60"/>
      <c r="J31" s="60"/>
      <c r="K31" s="60"/>
      <c r="L31" s="60"/>
      <c r="M31" s="60"/>
      <c r="N31" s="60"/>
      <c r="O31" s="60"/>
      <c r="P31" s="60"/>
      <c r="Q31" s="60"/>
      <c r="R31" s="60"/>
      <c r="S31" s="60"/>
      <c r="T31" s="60"/>
      <c r="U31" s="163"/>
      <c r="V31" s="163"/>
      <c r="W31" s="163"/>
      <c r="X31" s="163"/>
      <c r="Y31" s="163"/>
      <c r="Z31" s="163"/>
      <c r="AA31" s="163"/>
      <c r="AB31" s="163"/>
      <c r="AC31" s="163"/>
      <c r="AD31" s="163"/>
      <c r="AE31" s="163"/>
      <c r="AF31" s="163"/>
      <c r="AG31" s="56"/>
      <c r="AH31" s="56"/>
      <c r="AI31" s="56"/>
      <c r="AJ31" s="56"/>
    </row>
    <row r="32" ht="26.25" customHeight="1">
      <c r="A32" s="60">
        <f t="shared" si="1"/>
        <v>31</v>
      </c>
      <c r="B32" s="60" t="s">
        <v>543</v>
      </c>
      <c r="C32" s="60" t="s">
        <v>544</v>
      </c>
      <c r="D32" s="154">
        <v>8.5774548123E10</v>
      </c>
      <c r="E32" s="154"/>
      <c r="F32" s="60" t="s">
        <v>139</v>
      </c>
      <c r="G32" s="60"/>
      <c r="H32" s="60"/>
      <c r="I32" s="60"/>
      <c r="J32" s="60"/>
      <c r="K32" s="60"/>
      <c r="L32" s="60"/>
      <c r="M32" s="60"/>
      <c r="N32" s="60"/>
      <c r="O32" s="60"/>
      <c r="P32" s="60"/>
      <c r="Q32" s="60"/>
      <c r="R32" s="60"/>
      <c r="S32" s="60"/>
      <c r="T32" s="60"/>
      <c r="U32" s="163"/>
      <c r="V32" s="163"/>
      <c r="W32" s="163"/>
      <c r="X32" s="163"/>
      <c r="Y32" s="163"/>
      <c r="Z32" s="163"/>
      <c r="AA32" s="163"/>
      <c r="AB32" s="163"/>
      <c r="AC32" s="163"/>
      <c r="AD32" s="163"/>
      <c r="AE32" s="163"/>
      <c r="AF32" s="163"/>
      <c r="AG32" s="56"/>
      <c r="AH32" s="56"/>
      <c r="AI32" s="56"/>
      <c r="AJ32" s="56"/>
    </row>
    <row r="33" ht="26.25" customHeight="1">
      <c r="A33" s="60">
        <f t="shared" si="1"/>
        <v>32</v>
      </c>
      <c r="B33" s="60" t="s">
        <v>545</v>
      </c>
      <c r="C33" s="60" t="s">
        <v>546</v>
      </c>
      <c r="D33" s="154">
        <v>8.1290821539E10</v>
      </c>
      <c r="E33" s="154"/>
      <c r="F33" s="60" t="s">
        <v>139</v>
      </c>
      <c r="G33" s="60"/>
      <c r="H33" s="60"/>
      <c r="I33" s="60"/>
      <c r="J33" s="60"/>
      <c r="K33" s="60"/>
      <c r="L33" s="60"/>
      <c r="M33" s="60"/>
      <c r="N33" s="60"/>
      <c r="O33" s="60"/>
      <c r="P33" s="60"/>
      <c r="Q33" s="60"/>
      <c r="R33" s="60"/>
      <c r="S33" s="60"/>
      <c r="T33" s="60"/>
      <c r="U33" s="163"/>
      <c r="V33" s="163"/>
      <c r="W33" s="163"/>
      <c r="X33" s="163"/>
      <c r="Y33" s="163"/>
      <c r="Z33" s="163"/>
      <c r="AA33" s="163"/>
      <c r="AB33" s="163"/>
      <c r="AC33" s="163"/>
      <c r="AD33" s="163"/>
      <c r="AE33" s="163"/>
      <c r="AF33" s="163"/>
      <c r="AG33" s="56"/>
      <c r="AH33" s="56"/>
      <c r="AI33" s="56"/>
      <c r="AJ33" s="56"/>
    </row>
    <row r="34" ht="26.25" customHeight="1">
      <c r="A34" s="60">
        <f t="shared" si="1"/>
        <v>33</v>
      </c>
      <c r="B34" s="60" t="s">
        <v>547</v>
      </c>
      <c r="C34" s="60" t="s">
        <v>548</v>
      </c>
      <c r="D34" s="154">
        <v>8.7888444001E10</v>
      </c>
      <c r="E34" s="154"/>
      <c r="F34" s="60" t="s">
        <v>139</v>
      </c>
      <c r="G34" s="60"/>
      <c r="H34" s="60"/>
      <c r="I34" s="60"/>
      <c r="J34" s="60"/>
      <c r="K34" s="60"/>
      <c r="L34" s="60"/>
      <c r="M34" s="60"/>
      <c r="N34" s="60"/>
      <c r="O34" s="60"/>
      <c r="P34" s="60"/>
      <c r="Q34" s="60"/>
      <c r="R34" s="60"/>
      <c r="S34" s="60"/>
      <c r="T34" s="60"/>
      <c r="U34" s="163"/>
      <c r="V34" s="163"/>
      <c r="W34" s="163"/>
      <c r="X34" s="163"/>
      <c r="Y34" s="163"/>
      <c r="Z34" s="163"/>
      <c r="AA34" s="163"/>
      <c r="AB34" s="163"/>
      <c r="AC34" s="163"/>
      <c r="AD34" s="163"/>
      <c r="AE34" s="163"/>
      <c r="AF34" s="163"/>
      <c r="AG34" s="56"/>
      <c r="AH34" s="56"/>
      <c r="AI34" s="56"/>
      <c r="AJ34" s="56"/>
    </row>
    <row r="35" ht="26.25" customHeight="1">
      <c r="A35" s="60">
        <f t="shared" si="1"/>
        <v>34</v>
      </c>
      <c r="B35" s="60" t="s">
        <v>549</v>
      </c>
      <c r="C35" s="60" t="s">
        <v>550</v>
      </c>
      <c r="D35" s="154">
        <v>8.5643816998E10</v>
      </c>
      <c r="E35" s="154"/>
      <c r="F35" s="60" t="s">
        <v>139</v>
      </c>
      <c r="G35" s="60"/>
      <c r="H35" s="60"/>
      <c r="I35" s="60"/>
      <c r="J35" s="60"/>
      <c r="K35" s="60"/>
      <c r="L35" s="60"/>
      <c r="M35" s="60"/>
      <c r="N35" s="60"/>
      <c r="O35" s="60"/>
      <c r="P35" s="60"/>
      <c r="Q35" s="60"/>
      <c r="R35" s="60"/>
      <c r="S35" s="60"/>
      <c r="T35" s="60"/>
      <c r="U35" s="163"/>
      <c r="V35" s="163"/>
      <c r="W35" s="163"/>
      <c r="X35" s="163"/>
      <c r="Y35" s="163"/>
      <c r="Z35" s="163"/>
      <c r="AA35" s="163"/>
      <c r="AB35" s="163"/>
      <c r="AC35" s="163"/>
      <c r="AD35" s="163"/>
      <c r="AE35" s="163"/>
      <c r="AF35" s="163"/>
      <c r="AG35" s="56"/>
      <c r="AH35" s="56"/>
      <c r="AI35" s="56"/>
      <c r="AJ35" s="56"/>
    </row>
    <row r="36" ht="26.25" customHeight="1">
      <c r="A36" s="60">
        <f t="shared" si="1"/>
        <v>35</v>
      </c>
      <c r="B36" s="60" t="s">
        <v>551</v>
      </c>
      <c r="C36" s="60" t="s">
        <v>552</v>
      </c>
      <c r="D36" s="154">
        <v>8.7886034761E10</v>
      </c>
      <c r="E36" s="154"/>
      <c r="F36" s="60" t="s">
        <v>139</v>
      </c>
      <c r="G36" s="60"/>
      <c r="H36" s="60"/>
      <c r="I36" s="60"/>
      <c r="J36" s="60"/>
      <c r="K36" s="60"/>
      <c r="L36" s="60"/>
      <c r="M36" s="60"/>
      <c r="N36" s="60"/>
      <c r="O36" s="60"/>
      <c r="P36" s="60"/>
      <c r="Q36" s="60"/>
      <c r="R36" s="60"/>
      <c r="S36" s="60"/>
      <c r="T36" s="60"/>
      <c r="U36" s="163"/>
      <c r="V36" s="163"/>
      <c r="W36" s="163"/>
      <c r="X36" s="163"/>
      <c r="Y36" s="163"/>
      <c r="Z36" s="163"/>
      <c r="AA36" s="163"/>
      <c r="AB36" s="163"/>
      <c r="AC36" s="163"/>
      <c r="AD36" s="163"/>
      <c r="AE36" s="163"/>
      <c r="AF36" s="163"/>
      <c r="AG36" s="56"/>
      <c r="AH36" s="56"/>
      <c r="AI36" s="56"/>
      <c r="AJ36" s="56"/>
    </row>
    <row r="37" ht="26.25" customHeight="1">
      <c r="A37" s="60">
        <f t="shared" si="1"/>
        <v>36</v>
      </c>
      <c r="B37" s="60" t="s">
        <v>553</v>
      </c>
      <c r="C37" s="60" t="s">
        <v>554</v>
      </c>
      <c r="D37" s="154">
        <v>8.1311486262E10</v>
      </c>
      <c r="E37" s="154"/>
      <c r="F37" s="60" t="s">
        <v>139</v>
      </c>
      <c r="G37" s="60"/>
      <c r="H37" s="60"/>
      <c r="I37" s="60"/>
      <c r="J37" s="60"/>
      <c r="K37" s="60"/>
      <c r="L37" s="60"/>
      <c r="M37" s="60"/>
      <c r="N37" s="60"/>
      <c r="O37" s="60"/>
      <c r="P37" s="60"/>
      <c r="Q37" s="60"/>
      <c r="R37" s="60"/>
      <c r="S37" s="60"/>
      <c r="T37" s="60"/>
      <c r="U37" s="163"/>
      <c r="V37" s="163"/>
      <c r="W37" s="163"/>
      <c r="X37" s="163"/>
      <c r="Y37" s="163"/>
      <c r="Z37" s="163"/>
      <c r="AA37" s="163"/>
      <c r="AB37" s="163"/>
      <c r="AC37" s="163"/>
      <c r="AD37" s="163"/>
      <c r="AE37" s="163"/>
      <c r="AF37" s="163"/>
      <c r="AG37" s="56"/>
      <c r="AH37" s="56"/>
      <c r="AI37" s="56"/>
      <c r="AJ37" s="56"/>
    </row>
    <row r="38" ht="26.25" customHeight="1">
      <c r="A38" s="60">
        <f t="shared" si="1"/>
        <v>37</v>
      </c>
      <c r="B38" s="60" t="s">
        <v>555</v>
      </c>
      <c r="C38" s="60" t="s">
        <v>556</v>
      </c>
      <c r="D38" s="154">
        <v>8.128219751E9</v>
      </c>
      <c r="E38" s="154"/>
      <c r="F38" s="60" t="s">
        <v>139</v>
      </c>
      <c r="G38" s="60"/>
      <c r="H38" s="60"/>
      <c r="I38" s="60"/>
      <c r="J38" s="60"/>
      <c r="K38" s="60"/>
      <c r="L38" s="60"/>
      <c r="M38" s="60"/>
      <c r="N38" s="60"/>
      <c r="O38" s="60"/>
      <c r="P38" s="60"/>
      <c r="Q38" s="60"/>
      <c r="R38" s="60"/>
      <c r="S38" s="60"/>
      <c r="T38" s="60"/>
      <c r="U38" s="163"/>
      <c r="V38" s="163"/>
      <c r="W38" s="163"/>
      <c r="X38" s="163"/>
      <c r="Y38" s="163"/>
      <c r="Z38" s="163"/>
      <c r="AA38" s="163"/>
      <c r="AB38" s="163"/>
      <c r="AC38" s="163"/>
      <c r="AD38" s="163"/>
      <c r="AE38" s="163"/>
      <c r="AF38" s="163"/>
      <c r="AG38" s="56"/>
      <c r="AH38" s="56"/>
      <c r="AI38" s="56"/>
      <c r="AJ38" s="56"/>
    </row>
    <row r="39" ht="26.25" customHeight="1">
      <c r="A39" s="60">
        <f t="shared" si="1"/>
        <v>38</v>
      </c>
      <c r="B39" s="60" t="s">
        <v>557</v>
      </c>
      <c r="C39" s="60" t="s">
        <v>558</v>
      </c>
      <c r="D39" s="154">
        <v>8.7771561277E10</v>
      </c>
      <c r="E39" s="154"/>
      <c r="F39" s="60" t="s">
        <v>139</v>
      </c>
      <c r="G39" s="60"/>
      <c r="H39" s="60"/>
      <c r="I39" s="60"/>
      <c r="J39" s="60"/>
      <c r="K39" s="60"/>
      <c r="L39" s="60"/>
      <c r="M39" s="60"/>
      <c r="N39" s="60"/>
      <c r="O39" s="60"/>
      <c r="P39" s="60"/>
      <c r="Q39" s="60"/>
      <c r="R39" s="60"/>
      <c r="S39" s="60"/>
      <c r="T39" s="60"/>
      <c r="U39" s="163"/>
      <c r="V39" s="163"/>
      <c r="W39" s="163"/>
      <c r="X39" s="163"/>
      <c r="Y39" s="163"/>
      <c r="Z39" s="163"/>
      <c r="AA39" s="163"/>
      <c r="AB39" s="163"/>
      <c r="AC39" s="163"/>
      <c r="AD39" s="163"/>
      <c r="AE39" s="163"/>
      <c r="AF39" s="163"/>
      <c r="AG39" s="56"/>
      <c r="AH39" s="56"/>
      <c r="AI39" s="56"/>
      <c r="AJ39" s="56"/>
    </row>
    <row r="40" ht="26.25" customHeight="1">
      <c r="A40" s="60">
        <f t="shared" si="1"/>
        <v>39</v>
      </c>
      <c r="B40" s="60" t="s">
        <v>561</v>
      </c>
      <c r="C40" s="60" t="s">
        <v>562</v>
      </c>
      <c r="D40" s="154">
        <v>8.1218112866E10</v>
      </c>
      <c r="E40" s="154"/>
      <c r="F40" s="60" t="s">
        <v>139</v>
      </c>
      <c r="G40" s="60"/>
      <c r="H40" s="60"/>
      <c r="I40" s="60"/>
      <c r="J40" s="60"/>
      <c r="K40" s="60"/>
      <c r="L40" s="60"/>
      <c r="M40" s="60"/>
      <c r="N40" s="60"/>
      <c r="O40" s="60"/>
      <c r="P40" s="60"/>
      <c r="Q40" s="60"/>
      <c r="R40" s="60"/>
      <c r="S40" s="60"/>
      <c r="T40" s="60"/>
      <c r="U40" s="163"/>
      <c r="V40" s="163"/>
      <c r="W40" s="163"/>
      <c r="X40" s="163"/>
      <c r="Y40" s="163"/>
      <c r="Z40" s="163"/>
      <c r="AA40" s="163"/>
      <c r="AB40" s="163"/>
      <c r="AC40" s="163"/>
      <c r="AD40" s="163"/>
      <c r="AE40" s="163"/>
      <c r="AF40" s="163"/>
      <c r="AG40" s="56"/>
      <c r="AH40" s="56"/>
      <c r="AI40" s="56"/>
      <c r="AJ40" s="56"/>
    </row>
    <row r="41" ht="26.25" customHeight="1">
      <c r="A41" s="60">
        <f t="shared" si="1"/>
        <v>40</v>
      </c>
      <c r="B41" s="60" t="s">
        <v>567</v>
      </c>
      <c r="C41" s="60" t="s">
        <v>568</v>
      </c>
      <c r="D41" s="154">
        <v>8.1283815308E10</v>
      </c>
      <c r="E41" s="154"/>
      <c r="F41" s="60" t="s">
        <v>139</v>
      </c>
      <c r="G41" s="60"/>
      <c r="H41" s="60"/>
      <c r="I41" s="60"/>
      <c r="J41" s="60"/>
      <c r="K41" s="60"/>
      <c r="L41" s="60"/>
      <c r="M41" s="60"/>
      <c r="N41" s="60"/>
      <c r="O41" s="60"/>
      <c r="P41" s="60"/>
      <c r="Q41" s="60"/>
      <c r="R41" s="60"/>
      <c r="S41" s="60"/>
      <c r="T41" s="60"/>
      <c r="U41" s="163"/>
      <c r="V41" s="163"/>
      <c r="W41" s="163"/>
      <c r="X41" s="163"/>
      <c r="Y41" s="163"/>
      <c r="Z41" s="163"/>
      <c r="AA41" s="163"/>
      <c r="AB41" s="163"/>
      <c r="AC41" s="163"/>
      <c r="AD41" s="163"/>
      <c r="AE41" s="163"/>
      <c r="AF41" s="163"/>
      <c r="AG41" s="56"/>
      <c r="AH41" s="56"/>
      <c r="AI41" s="56"/>
      <c r="AJ41" s="56"/>
    </row>
    <row r="42" ht="26.25" customHeight="1">
      <c r="A42" s="60">
        <f t="shared" si="1"/>
        <v>41</v>
      </c>
      <c r="B42" s="60" t="s">
        <v>569</v>
      </c>
      <c r="C42" s="60" t="s">
        <v>570</v>
      </c>
      <c r="D42" s="154">
        <v>8.9654461152E10</v>
      </c>
      <c r="E42" s="154"/>
      <c r="F42" s="60" t="s">
        <v>139</v>
      </c>
      <c r="G42" s="60"/>
      <c r="H42" s="60"/>
      <c r="I42" s="60"/>
      <c r="J42" s="60"/>
      <c r="K42" s="60"/>
      <c r="L42" s="60"/>
      <c r="M42" s="60"/>
      <c r="N42" s="60"/>
      <c r="O42" s="60"/>
      <c r="P42" s="60"/>
      <c r="Q42" s="60"/>
      <c r="R42" s="60"/>
      <c r="S42" s="60"/>
      <c r="T42" s="60"/>
      <c r="U42" s="163"/>
      <c r="V42" s="163"/>
      <c r="W42" s="163"/>
      <c r="X42" s="163"/>
      <c r="Y42" s="163"/>
      <c r="Z42" s="163"/>
      <c r="AA42" s="163"/>
      <c r="AB42" s="163"/>
      <c r="AC42" s="163"/>
      <c r="AD42" s="163"/>
      <c r="AE42" s="163"/>
      <c r="AF42" s="163"/>
      <c r="AG42" s="56"/>
      <c r="AH42" s="56"/>
      <c r="AI42" s="56"/>
      <c r="AJ42" s="56"/>
    </row>
    <row r="43" ht="26.25" customHeight="1">
      <c r="A43" s="60">
        <f t="shared" si="1"/>
        <v>42</v>
      </c>
      <c r="B43" s="60" t="s">
        <v>579</v>
      </c>
      <c r="C43" s="60" t="s">
        <v>580</v>
      </c>
      <c r="D43" s="154">
        <v>8.2127888966E10</v>
      </c>
      <c r="E43" s="154"/>
      <c r="F43" s="60" t="s">
        <v>139</v>
      </c>
      <c r="G43" s="60"/>
      <c r="H43" s="60"/>
      <c r="I43" s="60"/>
      <c r="J43" s="60"/>
      <c r="K43" s="60"/>
      <c r="L43" s="60"/>
      <c r="M43" s="60"/>
      <c r="N43" s="60"/>
      <c r="O43" s="60"/>
      <c r="P43" s="60"/>
      <c r="Q43" s="60"/>
      <c r="R43" s="60"/>
      <c r="S43" s="60"/>
      <c r="T43" s="60"/>
      <c r="U43" s="163"/>
      <c r="V43" s="163"/>
      <c r="W43" s="163"/>
      <c r="X43" s="163"/>
      <c r="Y43" s="163"/>
      <c r="Z43" s="163"/>
      <c r="AA43" s="163"/>
      <c r="AB43" s="163"/>
      <c r="AC43" s="163"/>
      <c r="AD43" s="163"/>
      <c r="AE43" s="163"/>
      <c r="AF43" s="163"/>
      <c r="AG43" s="56"/>
      <c r="AH43" s="56"/>
      <c r="AI43" s="56"/>
      <c r="AJ43" s="56"/>
    </row>
    <row r="44" ht="26.25" customHeight="1">
      <c r="A44" s="60">
        <f t="shared" si="1"/>
        <v>43</v>
      </c>
      <c r="B44" s="60" t="s">
        <v>581</v>
      </c>
      <c r="C44" s="60" t="s">
        <v>582</v>
      </c>
      <c r="D44" s="154">
        <v>8.7720483949E10</v>
      </c>
      <c r="E44" s="154"/>
      <c r="F44" s="60" t="s">
        <v>139</v>
      </c>
      <c r="G44" s="60"/>
      <c r="H44" s="60"/>
      <c r="I44" s="60"/>
      <c r="J44" s="60"/>
      <c r="K44" s="60"/>
      <c r="L44" s="60"/>
      <c r="M44" s="60"/>
      <c r="N44" s="60"/>
      <c r="O44" s="60"/>
      <c r="P44" s="60"/>
      <c r="Q44" s="60"/>
      <c r="R44" s="60"/>
      <c r="S44" s="60"/>
      <c r="T44" s="60"/>
      <c r="U44" s="163"/>
      <c r="V44" s="163"/>
      <c r="W44" s="163"/>
      <c r="X44" s="163"/>
      <c r="Y44" s="163"/>
      <c r="Z44" s="163"/>
      <c r="AA44" s="163"/>
      <c r="AB44" s="163"/>
      <c r="AC44" s="163"/>
      <c r="AD44" s="163"/>
      <c r="AE44" s="163"/>
      <c r="AF44" s="163"/>
      <c r="AG44" s="56"/>
      <c r="AH44" s="56"/>
      <c r="AI44" s="56"/>
      <c r="AJ44" s="56"/>
    </row>
    <row r="45" ht="26.25" customHeight="1">
      <c r="A45" s="60">
        <f t="shared" si="1"/>
        <v>44</v>
      </c>
      <c r="B45" s="60" t="s">
        <v>601</v>
      </c>
      <c r="C45" s="60" t="s">
        <v>602</v>
      </c>
      <c r="D45" s="154">
        <v>8.982043888E9</v>
      </c>
      <c r="E45" s="154"/>
      <c r="F45" s="60" t="s">
        <v>139</v>
      </c>
      <c r="G45" s="60"/>
      <c r="H45" s="60"/>
      <c r="I45" s="60"/>
      <c r="J45" s="60"/>
      <c r="K45" s="60"/>
      <c r="L45" s="60"/>
      <c r="M45" s="60"/>
      <c r="N45" s="60"/>
      <c r="O45" s="60"/>
      <c r="P45" s="60"/>
      <c r="Q45" s="60"/>
      <c r="R45" s="60"/>
      <c r="S45" s="60"/>
      <c r="T45" s="60"/>
      <c r="U45" s="163"/>
      <c r="V45" s="163"/>
      <c r="W45" s="163"/>
      <c r="X45" s="163"/>
      <c r="Y45" s="163"/>
      <c r="Z45" s="163"/>
      <c r="AA45" s="163"/>
      <c r="AB45" s="163"/>
      <c r="AC45" s="163"/>
      <c r="AD45" s="163"/>
      <c r="AE45" s="163"/>
      <c r="AF45" s="163"/>
      <c r="AG45" s="56"/>
      <c r="AH45" s="56"/>
      <c r="AI45" s="56"/>
      <c r="AJ45" s="56"/>
    </row>
    <row r="46" ht="26.25" customHeight="1">
      <c r="A46" s="60">
        <f t="shared" si="1"/>
        <v>45</v>
      </c>
      <c r="B46" s="60" t="s">
        <v>603</v>
      </c>
      <c r="C46" s="60" t="s">
        <v>604</v>
      </c>
      <c r="D46" s="154">
        <v>8.9618269592E10</v>
      </c>
      <c r="E46" s="154"/>
      <c r="F46" s="60" t="s">
        <v>139</v>
      </c>
      <c r="G46" s="60"/>
      <c r="H46" s="60"/>
      <c r="I46" s="60"/>
      <c r="J46" s="60"/>
      <c r="K46" s="60"/>
      <c r="L46" s="60"/>
      <c r="M46" s="60"/>
      <c r="N46" s="60"/>
      <c r="O46" s="60"/>
      <c r="P46" s="60"/>
      <c r="Q46" s="60"/>
      <c r="R46" s="60"/>
      <c r="S46" s="60"/>
      <c r="T46" s="60"/>
      <c r="U46" s="163"/>
      <c r="V46" s="163"/>
      <c r="W46" s="163"/>
      <c r="X46" s="163"/>
      <c r="Y46" s="163"/>
      <c r="Z46" s="163"/>
      <c r="AA46" s="163"/>
      <c r="AB46" s="163"/>
      <c r="AC46" s="163"/>
      <c r="AD46" s="163"/>
      <c r="AE46" s="163"/>
      <c r="AF46" s="163"/>
      <c r="AG46" s="56"/>
      <c r="AH46" s="56"/>
      <c r="AI46" s="56"/>
      <c r="AJ46" s="56"/>
    </row>
    <row r="47" ht="26.25" customHeight="1">
      <c r="A47" s="60">
        <f t="shared" si="1"/>
        <v>46</v>
      </c>
      <c r="B47" s="60" t="s">
        <v>626</v>
      </c>
      <c r="C47" s="60" t="s">
        <v>627</v>
      </c>
      <c r="D47" s="154">
        <v>8.9532E11</v>
      </c>
      <c r="E47" s="154"/>
      <c r="F47" s="60" t="s">
        <v>139</v>
      </c>
      <c r="G47" s="60"/>
      <c r="H47" s="60"/>
      <c r="I47" s="60"/>
      <c r="J47" s="60"/>
      <c r="K47" s="60"/>
      <c r="L47" s="60"/>
      <c r="M47" s="60"/>
      <c r="N47" s="60"/>
      <c r="O47" s="60"/>
      <c r="P47" s="60"/>
      <c r="Q47" s="60"/>
      <c r="R47" s="60"/>
      <c r="S47" s="60"/>
      <c r="T47" s="60"/>
      <c r="U47" s="163"/>
      <c r="V47" s="163"/>
      <c r="W47" s="163"/>
      <c r="X47" s="163"/>
      <c r="Y47" s="163"/>
      <c r="Z47" s="163"/>
      <c r="AA47" s="163"/>
      <c r="AB47" s="163"/>
      <c r="AC47" s="163"/>
      <c r="AD47" s="163"/>
      <c r="AE47" s="163"/>
      <c r="AF47" s="163"/>
      <c r="AG47" s="56"/>
      <c r="AH47" s="56"/>
      <c r="AI47" s="56"/>
      <c r="AJ47" s="56"/>
    </row>
    <row r="48" ht="26.25" customHeight="1">
      <c r="A48" s="60">
        <f t="shared" si="1"/>
        <v>47</v>
      </c>
      <c r="B48" s="60" t="s">
        <v>653</v>
      </c>
      <c r="C48" s="60" t="s">
        <v>654</v>
      </c>
      <c r="D48" s="154">
        <v>8.95392E11</v>
      </c>
      <c r="E48" s="154"/>
      <c r="F48" s="60" t="s">
        <v>139</v>
      </c>
      <c r="G48" s="60"/>
      <c r="H48" s="60"/>
      <c r="I48" s="60"/>
      <c r="J48" s="60"/>
      <c r="K48" s="60"/>
      <c r="L48" s="60"/>
      <c r="M48" s="60"/>
      <c r="N48" s="60"/>
      <c r="O48" s="60"/>
      <c r="P48" s="60"/>
      <c r="Q48" s="60"/>
      <c r="R48" s="60"/>
      <c r="S48" s="60"/>
      <c r="T48" s="60"/>
      <c r="U48" s="163"/>
      <c r="V48" s="163"/>
      <c r="W48" s="163"/>
      <c r="X48" s="163"/>
      <c r="Y48" s="163"/>
      <c r="Z48" s="163"/>
      <c r="AA48" s="163"/>
      <c r="AB48" s="163"/>
      <c r="AC48" s="163"/>
      <c r="AD48" s="163"/>
      <c r="AE48" s="163"/>
      <c r="AF48" s="163"/>
      <c r="AG48" s="56"/>
      <c r="AH48" s="56"/>
      <c r="AI48" s="56"/>
      <c r="AJ48" s="56"/>
    </row>
    <row r="49" ht="26.25" customHeight="1">
      <c r="A49" s="60">
        <f t="shared" si="1"/>
        <v>48</v>
      </c>
      <c r="B49" s="60" t="s">
        <v>661</v>
      </c>
      <c r="C49" s="60" t="s">
        <v>662</v>
      </c>
      <c r="D49" s="154">
        <v>8.2246675552E10</v>
      </c>
      <c r="E49" s="154"/>
      <c r="F49" s="60" t="s">
        <v>139</v>
      </c>
      <c r="G49" s="60"/>
      <c r="H49" s="60"/>
      <c r="I49" s="60"/>
      <c r="J49" s="60"/>
      <c r="K49" s="60"/>
      <c r="L49" s="60"/>
      <c r="M49" s="60"/>
      <c r="N49" s="60"/>
      <c r="O49" s="60"/>
      <c r="P49" s="60"/>
      <c r="Q49" s="60"/>
      <c r="R49" s="60"/>
      <c r="S49" s="60"/>
      <c r="T49" s="60"/>
      <c r="U49" s="163"/>
      <c r="V49" s="163"/>
      <c r="W49" s="163"/>
      <c r="X49" s="163"/>
      <c r="Y49" s="163"/>
      <c r="Z49" s="163"/>
      <c r="AA49" s="163"/>
      <c r="AB49" s="163"/>
      <c r="AC49" s="163"/>
      <c r="AD49" s="163"/>
      <c r="AE49" s="163"/>
      <c r="AF49" s="163"/>
      <c r="AG49" s="56"/>
      <c r="AH49" s="56"/>
      <c r="AI49" s="56"/>
      <c r="AJ49" s="56"/>
    </row>
    <row r="50" ht="26.25" customHeight="1">
      <c r="A50" s="60">
        <f t="shared" si="1"/>
        <v>49</v>
      </c>
      <c r="B50" s="60" t="s">
        <v>663</v>
      </c>
      <c r="C50" s="60" t="s">
        <v>664</v>
      </c>
      <c r="D50" s="154">
        <v>8.98640785E9</v>
      </c>
      <c r="E50" s="154"/>
      <c r="F50" s="60" t="s">
        <v>139</v>
      </c>
      <c r="G50" s="60"/>
      <c r="H50" s="60"/>
      <c r="I50" s="60"/>
      <c r="J50" s="60"/>
      <c r="K50" s="60"/>
      <c r="L50" s="60"/>
      <c r="M50" s="60"/>
      <c r="N50" s="60"/>
      <c r="O50" s="60"/>
      <c r="P50" s="60"/>
      <c r="Q50" s="60"/>
      <c r="R50" s="60"/>
      <c r="S50" s="60"/>
      <c r="T50" s="60"/>
      <c r="U50" s="163"/>
      <c r="V50" s="163"/>
      <c r="W50" s="163"/>
      <c r="X50" s="163"/>
      <c r="Y50" s="163"/>
      <c r="Z50" s="163"/>
      <c r="AA50" s="163"/>
      <c r="AB50" s="163"/>
      <c r="AC50" s="163"/>
      <c r="AD50" s="163"/>
      <c r="AE50" s="163"/>
      <c r="AF50" s="163"/>
      <c r="AG50" s="56"/>
      <c r="AH50" s="56"/>
      <c r="AI50" s="56"/>
      <c r="AJ50" s="56"/>
    </row>
    <row r="51" ht="26.25" customHeight="1">
      <c r="A51" s="60">
        <f t="shared" si="1"/>
        <v>50</v>
      </c>
      <c r="B51" s="60" t="s">
        <v>671</v>
      </c>
      <c r="C51" s="60" t="s">
        <v>672</v>
      </c>
      <c r="D51" s="154">
        <v>8.1293851107E10</v>
      </c>
      <c r="E51" s="154"/>
      <c r="F51" s="60" t="s">
        <v>139</v>
      </c>
      <c r="G51" s="60"/>
      <c r="H51" s="60"/>
      <c r="I51" s="60"/>
      <c r="J51" s="60"/>
      <c r="K51" s="60"/>
      <c r="L51" s="60"/>
      <c r="M51" s="60"/>
      <c r="N51" s="60"/>
      <c r="O51" s="60"/>
      <c r="P51" s="60"/>
      <c r="Q51" s="60"/>
      <c r="R51" s="60"/>
      <c r="S51" s="60"/>
      <c r="T51" s="60"/>
      <c r="U51" s="163"/>
      <c r="V51" s="163"/>
      <c r="W51" s="163"/>
      <c r="X51" s="163"/>
      <c r="Y51" s="163"/>
      <c r="Z51" s="163"/>
      <c r="AA51" s="163"/>
      <c r="AB51" s="163"/>
      <c r="AC51" s="163"/>
      <c r="AD51" s="163"/>
      <c r="AE51" s="163"/>
      <c r="AF51" s="163"/>
      <c r="AG51" s="56"/>
      <c r="AH51" s="56"/>
      <c r="AI51" s="56"/>
      <c r="AJ51" s="56"/>
    </row>
    <row r="52" ht="26.25" customHeight="1">
      <c r="A52" s="60">
        <f t="shared" si="1"/>
        <v>51</v>
      </c>
      <c r="B52" s="60" t="s">
        <v>675</v>
      </c>
      <c r="C52" s="60" t="s">
        <v>676</v>
      </c>
      <c r="D52" s="154">
        <v>8.1914574917E10</v>
      </c>
      <c r="E52" s="154"/>
      <c r="F52" s="60" t="s">
        <v>139</v>
      </c>
      <c r="G52" s="60"/>
      <c r="H52" s="60"/>
      <c r="I52" s="60"/>
      <c r="J52" s="60"/>
      <c r="K52" s="60"/>
      <c r="L52" s="60"/>
      <c r="M52" s="60"/>
      <c r="N52" s="60"/>
      <c r="O52" s="60"/>
      <c r="P52" s="60"/>
      <c r="Q52" s="60"/>
      <c r="R52" s="60"/>
      <c r="S52" s="60"/>
      <c r="T52" s="60"/>
      <c r="U52" s="163"/>
      <c r="V52" s="163"/>
      <c r="W52" s="163"/>
      <c r="X52" s="163"/>
      <c r="Y52" s="163"/>
      <c r="Z52" s="163"/>
      <c r="AA52" s="163"/>
      <c r="AB52" s="163"/>
      <c r="AC52" s="163"/>
      <c r="AD52" s="163"/>
      <c r="AE52" s="163"/>
      <c r="AF52" s="163"/>
      <c r="AG52" s="56"/>
      <c r="AH52" s="56"/>
      <c r="AI52" s="56"/>
      <c r="AJ52" s="56"/>
    </row>
    <row r="53" ht="26.25" customHeight="1">
      <c r="A53" s="60">
        <f t="shared" si="1"/>
        <v>52</v>
      </c>
      <c r="B53" s="60" t="s">
        <v>551</v>
      </c>
      <c r="C53" s="60" t="s">
        <v>679</v>
      </c>
      <c r="D53" s="154">
        <v>8.7886034761E10</v>
      </c>
      <c r="E53" s="154"/>
      <c r="F53" s="60" t="s">
        <v>139</v>
      </c>
      <c r="G53" s="60"/>
      <c r="H53" s="60"/>
      <c r="I53" s="60"/>
      <c r="J53" s="60"/>
      <c r="K53" s="60"/>
      <c r="L53" s="60"/>
      <c r="M53" s="60"/>
      <c r="N53" s="60"/>
      <c r="O53" s="60"/>
      <c r="P53" s="60"/>
      <c r="Q53" s="60"/>
      <c r="R53" s="60"/>
      <c r="S53" s="60"/>
      <c r="T53" s="60"/>
      <c r="U53" s="163"/>
      <c r="V53" s="163"/>
      <c r="W53" s="163"/>
      <c r="X53" s="163"/>
      <c r="Y53" s="163"/>
      <c r="Z53" s="163"/>
      <c r="AA53" s="163"/>
      <c r="AB53" s="163"/>
      <c r="AC53" s="163"/>
      <c r="AD53" s="163"/>
      <c r="AE53" s="163"/>
      <c r="AF53" s="163"/>
      <c r="AG53" s="56"/>
      <c r="AH53" s="56"/>
      <c r="AI53" s="56"/>
      <c r="AJ53" s="56"/>
    </row>
    <row r="54" ht="26.25" customHeight="1">
      <c r="A54" s="60">
        <f t="shared" si="1"/>
        <v>53</v>
      </c>
      <c r="B54" s="60" t="s">
        <v>682</v>
      </c>
      <c r="C54" s="60" t="s">
        <v>683</v>
      </c>
      <c r="D54" s="154">
        <v>8.119722704E9</v>
      </c>
      <c r="E54" s="154"/>
      <c r="F54" s="60" t="s">
        <v>139</v>
      </c>
      <c r="G54" s="60"/>
      <c r="H54" s="60"/>
      <c r="I54" s="60"/>
      <c r="J54" s="60"/>
      <c r="K54" s="60"/>
      <c r="L54" s="60"/>
      <c r="M54" s="60"/>
      <c r="N54" s="60"/>
      <c r="O54" s="60"/>
      <c r="P54" s="60"/>
      <c r="Q54" s="60"/>
      <c r="R54" s="60"/>
      <c r="S54" s="60"/>
      <c r="T54" s="60"/>
      <c r="U54" s="163"/>
      <c r="V54" s="163"/>
      <c r="W54" s="163"/>
      <c r="X54" s="163"/>
      <c r="Y54" s="163"/>
      <c r="Z54" s="163"/>
      <c r="AA54" s="163"/>
      <c r="AB54" s="163"/>
      <c r="AC54" s="163"/>
      <c r="AD54" s="163"/>
      <c r="AE54" s="163"/>
      <c r="AF54" s="163"/>
      <c r="AG54" s="56"/>
      <c r="AH54" s="56"/>
      <c r="AI54" s="56"/>
      <c r="AJ54" s="56"/>
    </row>
    <row r="55" ht="26.25" customHeight="1">
      <c r="A55" s="60">
        <f t="shared" si="1"/>
        <v>54</v>
      </c>
      <c r="B55" s="60" t="s">
        <v>684</v>
      </c>
      <c r="C55" s="60" t="s">
        <v>685</v>
      </c>
      <c r="D55" s="154">
        <v>8.95377E11</v>
      </c>
      <c r="E55" s="154"/>
      <c r="F55" s="60" t="s">
        <v>139</v>
      </c>
      <c r="G55" s="60"/>
      <c r="H55" s="60"/>
      <c r="I55" s="60"/>
      <c r="J55" s="60"/>
      <c r="K55" s="60"/>
      <c r="L55" s="60"/>
      <c r="M55" s="60"/>
      <c r="N55" s="60"/>
      <c r="O55" s="60"/>
      <c r="P55" s="60"/>
      <c r="Q55" s="60"/>
      <c r="R55" s="60"/>
      <c r="S55" s="60"/>
      <c r="T55" s="60"/>
      <c r="U55" s="163"/>
      <c r="V55" s="163"/>
      <c r="W55" s="163"/>
      <c r="X55" s="163"/>
      <c r="Y55" s="163"/>
      <c r="Z55" s="163"/>
      <c r="AA55" s="163"/>
      <c r="AB55" s="163"/>
      <c r="AC55" s="163"/>
      <c r="AD55" s="163"/>
      <c r="AE55" s="163"/>
      <c r="AF55" s="163"/>
      <c r="AG55" s="56"/>
      <c r="AH55" s="56"/>
      <c r="AI55" s="56"/>
      <c r="AJ55" s="56"/>
    </row>
    <row r="56" ht="26.25" customHeight="1">
      <c r="A56" s="60">
        <f t="shared" si="1"/>
        <v>55</v>
      </c>
      <c r="B56" s="60" t="s">
        <v>708</v>
      </c>
      <c r="C56" s="60" t="s">
        <v>709</v>
      </c>
      <c r="D56" s="154">
        <v>8.5894167904E10</v>
      </c>
      <c r="E56" s="154"/>
      <c r="F56" s="60" t="s">
        <v>139</v>
      </c>
      <c r="G56" s="60"/>
      <c r="H56" s="60"/>
      <c r="I56" s="60"/>
      <c r="J56" s="60"/>
      <c r="K56" s="60"/>
      <c r="L56" s="60"/>
      <c r="M56" s="60"/>
      <c r="N56" s="60"/>
      <c r="O56" s="60"/>
      <c r="P56" s="60"/>
      <c r="Q56" s="60"/>
      <c r="R56" s="60"/>
      <c r="S56" s="60"/>
      <c r="T56" s="60"/>
      <c r="U56" s="163"/>
      <c r="V56" s="163"/>
      <c r="W56" s="163"/>
      <c r="X56" s="163"/>
      <c r="Y56" s="163"/>
      <c r="Z56" s="163"/>
      <c r="AA56" s="163"/>
      <c r="AB56" s="163"/>
      <c r="AC56" s="163"/>
      <c r="AD56" s="163"/>
      <c r="AE56" s="163"/>
      <c r="AF56" s="163"/>
      <c r="AG56" s="56"/>
      <c r="AH56" s="56"/>
      <c r="AI56" s="56"/>
      <c r="AJ56" s="56"/>
    </row>
    <row r="57" ht="26.25" customHeight="1">
      <c r="A57" s="60">
        <f t="shared" si="1"/>
        <v>56</v>
      </c>
      <c r="B57" s="60" t="s">
        <v>719</v>
      </c>
      <c r="C57" s="60" t="s">
        <v>720</v>
      </c>
      <c r="D57" s="154">
        <v>8.3806450414E10</v>
      </c>
      <c r="E57" s="154"/>
      <c r="F57" s="60" t="s">
        <v>139</v>
      </c>
      <c r="G57" s="60"/>
      <c r="H57" s="60"/>
      <c r="I57" s="60"/>
      <c r="J57" s="60"/>
      <c r="K57" s="60"/>
      <c r="L57" s="60"/>
      <c r="M57" s="60"/>
      <c r="N57" s="60"/>
      <c r="O57" s="60"/>
      <c r="P57" s="60"/>
      <c r="Q57" s="60"/>
      <c r="R57" s="60"/>
      <c r="S57" s="60"/>
      <c r="T57" s="60"/>
      <c r="U57" s="163"/>
      <c r="V57" s="163"/>
      <c r="W57" s="163"/>
      <c r="X57" s="163"/>
      <c r="Y57" s="163"/>
      <c r="Z57" s="163"/>
      <c r="AA57" s="163"/>
      <c r="AB57" s="163"/>
      <c r="AC57" s="163"/>
      <c r="AD57" s="163"/>
      <c r="AE57" s="163"/>
      <c r="AF57" s="163"/>
      <c r="AG57" s="56"/>
      <c r="AH57" s="56"/>
      <c r="AI57" s="56"/>
      <c r="AJ57" s="56"/>
    </row>
    <row r="58" ht="26.25" customHeight="1">
      <c r="A58" s="60">
        <f t="shared" si="1"/>
        <v>57</v>
      </c>
      <c r="B58" s="60" t="s">
        <v>721</v>
      </c>
      <c r="C58" s="60" t="s">
        <v>722</v>
      </c>
      <c r="D58" s="154">
        <v>8.5810082483E10</v>
      </c>
      <c r="E58" s="154"/>
      <c r="F58" s="60" t="s">
        <v>139</v>
      </c>
      <c r="G58" s="60"/>
      <c r="H58" s="60"/>
      <c r="I58" s="60"/>
      <c r="J58" s="60"/>
      <c r="K58" s="60"/>
      <c r="L58" s="60"/>
      <c r="M58" s="60"/>
      <c r="N58" s="60"/>
      <c r="O58" s="60"/>
      <c r="P58" s="60"/>
      <c r="Q58" s="60"/>
      <c r="R58" s="60"/>
      <c r="S58" s="60"/>
      <c r="T58" s="60"/>
      <c r="U58" s="163"/>
      <c r="V58" s="163"/>
      <c r="W58" s="163"/>
      <c r="X58" s="163"/>
      <c r="Y58" s="163"/>
      <c r="Z58" s="163"/>
      <c r="AA58" s="163"/>
      <c r="AB58" s="163"/>
      <c r="AC58" s="163"/>
      <c r="AD58" s="163"/>
      <c r="AE58" s="163"/>
      <c r="AF58" s="163"/>
      <c r="AG58" s="56"/>
      <c r="AH58" s="56"/>
      <c r="AI58" s="56"/>
      <c r="AJ58" s="56"/>
    </row>
    <row r="59" ht="26.25" customHeight="1">
      <c r="A59" s="60">
        <f t="shared" si="1"/>
        <v>58</v>
      </c>
      <c r="B59" s="60" t="s">
        <v>725</v>
      </c>
      <c r="C59" s="60" t="s">
        <v>726</v>
      </c>
      <c r="D59" s="154">
        <v>8.1363075775E10</v>
      </c>
      <c r="E59" s="154"/>
      <c r="F59" s="60" t="s">
        <v>139</v>
      </c>
      <c r="G59" s="60"/>
      <c r="H59" s="60"/>
      <c r="I59" s="60"/>
      <c r="J59" s="60"/>
      <c r="K59" s="60"/>
      <c r="L59" s="60"/>
      <c r="M59" s="60"/>
      <c r="N59" s="60"/>
      <c r="O59" s="60"/>
      <c r="P59" s="60"/>
      <c r="Q59" s="60"/>
      <c r="R59" s="60"/>
      <c r="S59" s="60"/>
      <c r="T59" s="60"/>
      <c r="U59" s="163"/>
      <c r="V59" s="163"/>
      <c r="W59" s="163"/>
      <c r="X59" s="163"/>
      <c r="Y59" s="163"/>
      <c r="Z59" s="163"/>
      <c r="AA59" s="163"/>
      <c r="AB59" s="163"/>
      <c r="AC59" s="163"/>
      <c r="AD59" s="163"/>
      <c r="AE59" s="163"/>
      <c r="AF59" s="163"/>
      <c r="AG59" s="56"/>
      <c r="AH59" s="56"/>
      <c r="AI59" s="56"/>
      <c r="AJ59" s="56"/>
    </row>
    <row r="60" ht="26.25" customHeight="1">
      <c r="A60" s="60">
        <f t="shared" si="1"/>
        <v>59</v>
      </c>
      <c r="B60" s="60" t="s">
        <v>735</v>
      </c>
      <c r="C60" s="60" t="s">
        <v>736</v>
      </c>
      <c r="D60" s="154">
        <v>8.2114799016E10</v>
      </c>
      <c r="E60" s="154"/>
      <c r="F60" s="60" t="s">
        <v>139</v>
      </c>
      <c r="G60" s="60"/>
      <c r="H60" s="60"/>
      <c r="I60" s="60"/>
      <c r="J60" s="60"/>
      <c r="K60" s="60"/>
      <c r="L60" s="60"/>
      <c r="M60" s="60"/>
      <c r="N60" s="60"/>
      <c r="O60" s="60"/>
      <c r="P60" s="60"/>
      <c r="Q60" s="60"/>
      <c r="R60" s="60"/>
      <c r="S60" s="60"/>
      <c r="T60" s="60"/>
      <c r="U60" s="163"/>
      <c r="V60" s="163"/>
      <c r="W60" s="163"/>
      <c r="X60" s="163"/>
      <c r="Y60" s="163"/>
      <c r="Z60" s="163"/>
      <c r="AA60" s="163"/>
      <c r="AB60" s="163"/>
      <c r="AC60" s="163"/>
      <c r="AD60" s="163"/>
      <c r="AE60" s="163"/>
      <c r="AF60" s="163"/>
      <c r="AG60" s="56"/>
      <c r="AH60" s="56"/>
      <c r="AI60" s="56"/>
      <c r="AJ60" s="56"/>
    </row>
    <row r="61" ht="26.25" customHeight="1">
      <c r="A61" s="60">
        <f t="shared" si="1"/>
        <v>60</v>
      </c>
      <c r="B61" s="60" t="s">
        <v>765</v>
      </c>
      <c r="C61" s="60" t="s">
        <v>766</v>
      </c>
      <c r="D61" s="154">
        <v>8.1808742233E10</v>
      </c>
      <c r="E61" s="154"/>
      <c r="F61" s="60" t="s">
        <v>139</v>
      </c>
      <c r="G61" s="60"/>
      <c r="H61" s="60"/>
      <c r="I61" s="60"/>
      <c r="J61" s="60"/>
      <c r="K61" s="60"/>
      <c r="L61" s="60"/>
      <c r="M61" s="60"/>
      <c r="N61" s="60"/>
      <c r="O61" s="60"/>
      <c r="P61" s="60"/>
      <c r="Q61" s="60"/>
      <c r="R61" s="60"/>
      <c r="S61" s="60"/>
      <c r="T61" s="60"/>
      <c r="U61" s="163"/>
      <c r="V61" s="163"/>
      <c r="W61" s="163"/>
      <c r="X61" s="163"/>
      <c r="Y61" s="163"/>
      <c r="Z61" s="163"/>
      <c r="AA61" s="163"/>
      <c r="AB61" s="163"/>
      <c r="AC61" s="163"/>
      <c r="AD61" s="163"/>
      <c r="AE61" s="163"/>
      <c r="AF61" s="163"/>
      <c r="AG61" s="56"/>
      <c r="AH61" s="56"/>
      <c r="AI61" s="56"/>
      <c r="AJ61" s="56"/>
    </row>
    <row r="62" ht="26.25" customHeight="1">
      <c r="A62" s="60">
        <f t="shared" si="1"/>
        <v>61</v>
      </c>
      <c r="B62" s="60" t="s">
        <v>776</v>
      </c>
      <c r="C62" s="60" t="s">
        <v>777</v>
      </c>
      <c r="D62" s="154">
        <v>8.95612E11</v>
      </c>
      <c r="E62" s="154"/>
      <c r="F62" s="60" t="s">
        <v>139</v>
      </c>
      <c r="G62" s="60"/>
      <c r="H62" s="60"/>
      <c r="I62" s="60"/>
      <c r="J62" s="60"/>
      <c r="K62" s="60"/>
      <c r="L62" s="60"/>
      <c r="M62" s="60"/>
      <c r="N62" s="60"/>
      <c r="O62" s="60"/>
      <c r="P62" s="60"/>
      <c r="Q62" s="60"/>
      <c r="R62" s="60"/>
      <c r="S62" s="60"/>
      <c r="T62" s="60"/>
      <c r="U62" s="163"/>
      <c r="V62" s="163"/>
      <c r="W62" s="163"/>
      <c r="X62" s="163"/>
      <c r="Y62" s="163"/>
      <c r="Z62" s="163"/>
      <c r="AA62" s="163"/>
      <c r="AB62" s="163"/>
      <c r="AC62" s="163"/>
      <c r="AD62" s="163"/>
      <c r="AE62" s="163"/>
      <c r="AF62" s="163"/>
      <c r="AG62" s="56"/>
      <c r="AH62" s="56"/>
      <c r="AI62" s="56"/>
      <c r="AJ62" s="56"/>
    </row>
    <row r="63" ht="26.25" customHeight="1">
      <c r="A63" s="60">
        <f t="shared" si="1"/>
        <v>62</v>
      </c>
      <c r="B63" s="60" t="s">
        <v>778</v>
      </c>
      <c r="C63" s="60" t="s">
        <v>779</v>
      </c>
      <c r="D63" s="154">
        <v>8.211535045E10</v>
      </c>
      <c r="E63" s="154"/>
      <c r="F63" s="60" t="s">
        <v>139</v>
      </c>
      <c r="G63" s="60"/>
      <c r="H63" s="60"/>
      <c r="I63" s="60"/>
      <c r="J63" s="60"/>
      <c r="K63" s="60"/>
      <c r="L63" s="60"/>
      <c r="M63" s="60"/>
      <c r="N63" s="60"/>
      <c r="O63" s="60"/>
      <c r="P63" s="60"/>
      <c r="Q63" s="60"/>
      <c r="R63" s="60"/>
      <c r="S63" s="60"/>
      <c r="T63" s="60"/>
      <c r="U63" s="163"/>
      <c r="V63" s="163"/>
      <c r="W63" s="163"/>
      <c r="X63" s="163"/>
      <c r="Y63" s="163"/>
      <c r="Z63" s="163"/>
      <c r="AA63" s="163"/>
      <c r="AB63" s="163"/>
      <c r="AC63" s="163"/>
      <c r="AD63" s="163"/>
      <c r="AE63" s="163"/>
      <c r="AF63" s="163"/>
      <c r="AG63" s="56"/>
      <c r="AH63" s="56"/>
      <c r="AI63" s="56"/>
      <c r="AJ63" s="56"/>
    </row>
    <row r="64" ht="26.25" customHeight="1">
      <c r="A64" s="60">
        <f t="shared" si="1"/>
        <v>63</v>
      </c>
      <c r="B64" s="60" t="s">
        <v>780</v>
      </c>
      <c r="C64" s="60" t="s">
        <v>781</v>
      </c>
      <c r="D64" s="154">
        <v>8.7880053006E10</v>
      </c>
      <c r="E64" s="154"/>
      <c r="F64" s="60" t="s">
        <v>139</v>
      </c>
      <c r="G64" s="60"/>
      <c r="H64" s="60"/>
      <c r="I64" s="60"/>
      <c r="J64" s="60"/>
      <c r="K64" s="60"/>
      <c r="L64" s="60"/>
      <c r="M64" s="60"/>
      <c r="N64" s="60"/>
      <c r="O64" s="60"/>
      <c r="P64" s="60"/>
      <c r="Q64" s="60"/>
      <c r="R64" s="60"/>
      <c r="S64" s="60"/>
      <c r="T64" s="60"/>
      <c r="U64" s="163"/>
      <c r="V64" s="163"/>
      <c r="W64" s="163"/>
      <c r="X64" s="163"/>
      <c r="Y64" s="163"/>
      <c r="Z64" s="163"/>
      <c r="AA64" s="163"/>
      <c r="AB64" s="163"/>
      <c r="AC64" s="163"/>
      <c r="AD64" s="163"/>
      <c r="AE64" s="163"/>
      <c r="AF64" s="163"/>
      <c r="AG64" s="56"/>
      <c r="AH64" s="56"/>
      <c r="AI64" s="56"/>
      <c r="AJ64" s="56"/>
    </row>
    <row r="65" ht="26.25" customHeight="1">
      <c r="A65" s="60">
        <f t="shared" si="1"/>
        <v>64</v>
      </c>
      <c r="B65" s="60" t="s">
        <v>790</v>
      </c>
      <c r="C65" s="60" t="s">
        <v>791</v>
      </c>
      <c r="D65" s="154">
        <v>8.5229454544E10</v>
      </c>
      <c r="E65" s="154"/>
      <c r="F65" s="60" t="s">
        <v>139</v>
      </c>
      <c r="G65" s="60"/>
      <c r="H65" s="60"/>
      <c r="I65" s="60"/>
      <c r="J65" s="60"/>
      <c r="K65" s="60"/>
      <c r="L65" s="60"/>
      <c r="M65" s="60"/>
      <c r="N65" s="60"/>
      <c r="O65" s="60"/>
      <c r="P65" s="60"/>
      <c r="Q65" s="60"/>
      <c r="R65" s="60"/>
      <c r="S65" s="60"/>
      <c r="T65" s="60"/>
      <c r="U65" s="163"/>
      <c r="V65" s="163"/>
      <c r="W65" s="163"/>
      <c r="X65" s="163"/>
      <c r="Y65" s="163"/>
      <c r="Z65" s="163"/>
      <c r="AA65" s="163"/>
      <c r="AB65" s="163"/>
      <c r="AC65" s="163"/>
      <c r="AD65" s="163"/>
      <c r="AE65" s="163"/>
      <c r="AF65" s="163"/>
      <c r="AG65" s="56"/>
      <c r="AH65" s="56"/>
      <c r="AI65" s="56"/>
      <c r="AJ65" s="56"/>
    </row>
    <row r="66" ht="26.25" customHeight="1">
      <c r="A66" s="60">
        <f t="shared" si="1"/>
        <v>65</v>
      </c>
      <c r="B66" s="60" t="s">
        <v>797</v>
      </c>
      <c r="C66" s="60" t="s">
        <v>798</v>
      </c>
      <c r="D66" s="154">
        <v>8.5717023497E10</v>
      </c>
      <c r="E66" s="154"/>
      <c r="F66" s="60" t="s">
        <v>139</v>
      </c>
      <c r="G66" s="60"/>
      <c r="H66" s="60"/>
      <c r="I66" s="60"/>
      <c r="J66" s="60"/>
      <c r="K66" s="60"/>
      <c r="L66" s="60"/>
      <c r="M66" s="60"/>
      <c r="N66" s="60"/>
      <c r="O66" s="60"/>
      <c r="P66" s="60"/>
      <c r="Q66" s="60"/>
      <c r="R66" s="60"/>
      <c r="S66" s="60"/>
      <c r="T66" s="60"/>
      <c r="U66" s="163"/>
      <c r="V66" s="163"/>
      <c r="W66" s="163"/>
      <c r="X66" s="163"/>
      <c r="Y66" s="163"/>
      <c r="Z66" s="163"/>
      <c r="AA66" s="163"/>
      <c r="AB66" s="163"/>
      <c r="AC66" s="163"/>
      <c r="AD66" s="163"/>
      <c r="AE66" s="163"/>
      <c r="AF66" s="163"/>
      <c r="AG66" s="56"/>
      <c r="AH66" s="56"/>
      <c r="AI66" s="56"/>
      <c r="AJ66" s="56"/>
    </row>
    <row r="67" ht="26.25" customHeight="1">
      <c r="A67" s="60">
        <f t="shared" si="1"/>
        <v>66</v>
      </c>
      <c r="B67" s="60" t="s">
        <v>799</v>
      </c>
      <c r="C67" s="60" t="s">
        <v>800</v>
      </c>
      <c r="D67" s="154">
        <v>8.1381268615E10</v>
      </c>
      <c r="E67" s="154"/>
      <c r="F67" s="60" t="s">
        <v>139</v>
      </c>
      <c r="G67" s="60"/>
      <c r="H67" s="60"/>
      <c r="I67" s="60"/>
      <c r="J67" s="60"/>
      <c r="K67" s="60"/>
      <c r="L67" s="60"/>
      <c r="M67" s="60"/>
      <c r="N67" s="60"/>
      <c r="O67" s="60"/>
      <c r="P67" s="60"/>
      <c r="Q67" s="60"/>
      <c r="R67" s="60"/>
      <c r="S67" s="60"/>
      <c r="T67" s="60"/>
      <c r="U67" s="163"/>
      <c r="V67" s="163"/>
      <c r="W67" s="163"/>
      <c r="X67" s="163"/>
      <c r="Y67" s="163"/>
      <c r="Z67" s="163"/>
      <c r="AA67" s="163"/>
      <c r="AB67" s="163"/>
      <c r="AC67" s="163"/>
      <c r="AD67" s="163"/>
      <c r="AE67" s="163"/>
      <c r="AF67" s="163"/>
      <c r="AG67" s="56"/>
      <c r="AH67" s="56"/>
      <c r="AI67" s="56"/>
      <c r="AJ67" s="56"/>
    </row>
    <row r="68" ht="26.25" customHeight="1">
      <c r="A68" s="60">
        <f t="shared" si="1"/>
        <v>67</v>
      </c>
      <c r="B68" s="60" t="s">
        <v>11022</v>
      </c>
      <c r="C68" s="60" t="s">
        <v>9918</v>
      </c>
      <c r="D68" s="154">
        <v>8.98646829E9</v>
      </c>
      <c r="E68" s="154">
        <v>8.1219871278E10</v>
      </c>
      <c r="F68" s="60" t="s">
        <v>139</v>
      </c>
      <c r="G68" s="60" t="s">
        <v>11024</v>
      </c>
      <c r="H68" s="60" t="s">
        <v>1244</v>
      </c>
      <c r="I68" s="60" t="s">
        <v>156</v>
      </c>
      <c r="J68" s="60" t="s">
        <v>11025</v>
      </c>
      <c r="K68" s="60" t="s">
        <v>11026</v>
      </c>
      <c r="L68" s="60" t="s">
        <v>11027</v>
      </c>
      <c r="M68" s="60" t="s">
        <v>11028</v>
      </c>
      <c r="N68" s="60"/>
      <c r="O68" s="60"/>
      <c r="P68" s="60"/>
      <c r="Q68" s="60"/>
      <c r="R68" s="60"/>
      <c r="S68" s="60"/>
      <c r="T68" s="60"/>
      <c r="U68" s="163"/>
      <c r="V68" s="163"/>
      <c r="W68" s="163"/>
      <c r="X68" s="163"/>
      <c r="Y68" s="163"/>
      <c r="Z68" s="163"/>
      <c r="AA68" s="163"/>
      <c r="AB68" s="163"/>
      <c r="AC68" s="163"/>
      <c r="AD68" s="163"/>
      <c r="AE68" s="163"/>
      <c r="AF68" s="163"/>
      <c r="AG68" s="56"/>
      <c r="AH68" s="56"/>
      <c r="AI68" s="56"/>
      <c r="AJ68" s="56"/>
    </row>
    <row r="69" ht="26.25" customHeight="1">
      <c r="A69" s="60">
        <f t="shared" si="1"/>
        <v>68</v>
      </c>
      <c r="B69" s="60" t="s">
        <v>835</v>
      </c>
      <c r="C69" s="60" t="s">
        <v>836</v>
      </c>
      <c r="D69" s="154">
        <v>8.9517367847E10</v>
      </c>
      <c r="E69" s="154"/>
      <c r="F69" s="60" t="s">
        <v>139</v>
      </c>
      <c r="G69" s="60"/>
      <c r="H69" s="60"/>
      <c r="I69" s="60"/>
      <c r="J69" s="60"/>
      <c r="K69" s="60"/>
      <c r="L69" s="60"/>
      <c r="M69" s="60"/>
      <c r="N69" s="60"/>
      <c r="O69" s="60"/>
      <c r="P69" s="60"/>
      <c r="Q69" s="60"/>
      <c r="R69" s="60"/>
      <c r="S69" s="60"/>
      <c r="T69" s="60"/>
      <c r="U69" s="163"/>
      <c r="V69" s="163"/>
      <c r="W69" s="163"/>
      <c r="X69" s="163"/>
      <c r="Y69" s="163"/>
      <c r="Z69" s="163"/>
      <c r="AA69" s="163"/>
      <c r="AB69" s="163"/>
      <c r="AC69" s="163"/>
      <c r="AD69" s="163"/>
      <c r="AE69" s="163"/>
      <c r="AF69" s="163"/>
      <c r="AG69" s="56"/>
      <c r="AH69" s="56"/>
      <c r="AI69" s="56"/>
      <c r="AJ69" s="56"/>
    </row>
    <row r="70" ht="26.25" customHeight="1">
      <c r="A70" s="60">
        <f t="shared" si="1"/>
        <v>69</v>
      </c>
      <c r="B70" s="69"/>
      <c r="C70" s="49" t="s">
        <v>15149</v>
      </c>
      <c r="D70" s="116">
        <v>8.7774041982E10</v>
      </c>
      <c r="E70" s="116">
        <v>8.7881043043E10</v>
      </c>
      <c r="F70" s="49" t="s">
        <v>139</v>
      </c>
      <c r="G70" s="49" t="s">
        <v>1636</v>
      </c>
      <c r="H70" s="49" t="s">
        <v>15150</v>
      </c>
      <c r="I70" s="49" t="s">
        <v>1636</v>
      </c>
      <c r="J70" s="49" t="s">
        <v>15151</v>
      </c>
      <c r="K70" s="49" t="s">
        <v>15152</v>
      </c>
      <c r="L70" s="49" t="s">
        <v>593</v>
      </c>
      <c r="M70" s="49" t="s">
        <v>593</v>
      </c>
      <c r="N70" s="49" t="s">
        <v>15153</v>
      </c>
      <c r="O70" s="49" t="s">
        <v>15154</v>
      </c>
      <c r="P70" s="49" t="s">
        <v>15155</v>
      </c>
      <c r="Q70" s="49" t="s">
        <v>156</v>
      </c>
      <c r="R70" s="69"/>
      <c r="S70" s="49" t="s">
        <v>14960</v>
      </c>
      <c r="T70" s="69"/>
      <c r="U70" s="163"/>
      <c r="V70" s="163"/>
      <c r="W70" s="163"/>
      <c r="X70" s="163"/>
      <c r="Y70" s="163"/>
      <c r="Z70" s="163"/>
      <c r="AA70" s="163"/>
      <c r="AB70" s="163"/>
      <c r="AC70" s="163"/>
      <c r="AD70" s="163"/>
      <c r="AE70" s="163"/>
      <c r="AF70" s="163"/>
      <c r="AG70" s="56"/>
      <c r="AH70" s="56"/>
      <c r="AI70" s="56"/>
      <c r="AJ70" s="56"/>
    </row>
    <row r="71" ht="26.25" customHeight="1">
      <c r="A71" s="60">
        <f t="shared" si="1"/>
        <v>70</v>
      </c>
      <c r="B71" s="60" t="s">
        <v>853</v>
      </c>
      <c r="C71" s="60" t="s">
        <v>854</v>
      </c>
      <c r="D71" s="154">
        <v>8.2211471766E10</v>
      </c>
      <c r="E71" s="154"/>
      <c r="F71" s="60" t="s">
        <v>139</v>
      </c>
      <c r="G71" s="60"/>
      <c r="H71" s="60"/>
      <c r="I71" s="60"/>
      <c r="J71" s="60"/>
      <c r="K71" s="60"/>
      <c r="L71" s="60"/>
      <c r="M71" s="60"/>
      <c r="N71" s="60"/>
      <c r="O71" s="60"/>
      <c r="P71" s="60"/>
      <c r="Q71" s="60"/>
      <c r="R71" s="60"/>
      <c r="S71" s="60"/>
      <c r="T71" s="60"/>
      <c r="U71" s="163"/>
      <c r="V71" s="163"/>
      <c r="W71" s="163"/>
      <c r="X71" s="163"/>
      <c r="Y71" s="163"/>
      <c r="Z71" s="163"/>
      <c r="AA71" s="163"/>
      <c r="AB71" s="163"/>
      <c r="AC71" s="163"/>
      <c r="AD71" s="163"/>
      <c r="AE71" s="163"/>
      <c r="AF71" s="163"/>
      <c r="AG71" s="56"/>
      <c r="AH71" s="56"/>
      <c r="AI71" s="56"/>
      <c r="AJ71" s="56"/>
    </row>
    <row r="72" ht="26.25" customHeight="1">
      <c r="A72" s="60">
        <f t="shared" si="1"/>
        <v>71</v>
      </c>
      <c r="B72" s="60" t="s">
        <v>869</v>
      </c>
      <c r="C72" s="60" t="s">
        <v>870</v>
      </c>
      <c r="D72" s="154">
        <v>8.1806770864E10</v>
      </c>
      <c r="E72" s="154"/>
      <c r="F72" s="60" t="s">
        <v>139</v>
      </c>
      <c r="G72" s="60"/>
      <c r="H72" s="60"/>
      <c r="I72" s="60"/>
      <c r="J72" s="60"/>
      <c r="K72" s="60"/>
      <c r="L72" s="60"/>
      <c r="M72" s="60"/>
      <c r="N72" s="60"/>
      <c r="O72" s="60"/>
      <c r="P72" s="60"/>
      <c r="Q72" s="60"/>
      <c r="R72" s="60"/>
      <c r="S72" s="60"/>
      <c r="T72" s="60"/>
      <c r="U72" s="163"/>
      <c r="V72" s="163"/>
      <c r="W72" s="163"/>
      <c r="X72" s="163"/>
      <c r="Y72" s="163"/>
      <c r="Z72" s="163"/>
      <c r="AA72" s="163"/>
      <c r="AB72" s="163"/>
      <c r="AC72" s="163"/>
      <c r="AD72" s="163"/>
      <c r="AE72" s="163"/>
      <c r="AF72" s="163"/>
      <c r="AG72" s="56"/>
      <c r="AH72" s="56"/>
      <c r="AI72" s="56"/>
      <c r="AJ72" s="56"/>
    </row>
    <row r="73" ht="26.25" customHeight="1">
      <c r="A73" s="60">
        <f t="shared" si="1"/>
        <v>72</v>
      </c>
      <c r="B73" s="60" t="s">
        <v>902</v>
      </c>
      <c r="C73" s="60" t="s">
        <v>903</v>
      </c>
      <c r="D73" s="154">
        <v>8.1299161624E10</v>
      </c>
      <c r="E73" s="154"/>
      <c r="F73" s="60" t="s">
        <v>139</v>
      </c>
      <c r="G73" s="60"/>
      <c r="H73" s="60"/>
      <c r="I73" s="60"/>
      <c r="J73" s="60"/>
      <c r="K73" s="60"/>
      <c r="L73" s="60"/>
      <c r="M73" s="60"/>
      <c r="N73" s="60"/>
      <c r="O73" s="60"/>
      <c r="P73" s="60"/>
      <c r="Q73" s="60"/>
      <c r="R73" s="60"/>
      <c r="S73" s="60"/>
      <c r="T73" s="60"/>
      <c r="U73" s="163"/>
      <c r="V73" s="163"/>
      <c r="W73" s="163"/>
      <c r="X73" s="163"/>
      <c r="Y73" s="163"/>
      <c r="Z73" s="163"/>
      <c r="AA73" s="163"/>
      <c r="AB73" s="163"/>
      <c r="AC73" s="163"/>
      <c r="AD73" s="163"/>
      <c r="AE73" s="163"/>
      <c r="AF73" s="163"/>
      <c r="AG73" s="56"/>
      <c r="AH73" s="56"/>
      <c r="AI73" s="56"/>
      <c r="AJ73" s="56"/>
    </row>
    <row r="74" ht="26.25" customHeight="1">
      <c r="A74" s="60">
        <f t="shared" si="1"/>
        <v>73</v>
      </c>
      <c r="B74" s="60" t="s">
        <v>904</v>
      </c>
      <c r="C74" s="60" t="s">
        <v>905</v>
      </c>
      <c r="D74" s="154">
        <v>8.1314640417E10</v>
      </c>
      <c r="E74" s="154"/>
      <c r="F74" s="60" t="s">
        <v>139</v>
      </c>
      <c r="G74" s="60"/>
      <c r="H74" s="60"/>
      <c r="I74" s="60"/>
      <c r="J74" s="60"/>
      <c r="K74" s="60"/>
      <c r="L74" s="60"/>
      <c r="M74" s="60"/>
      <c r="N74" s="60"/>
      <c r="O74" s="60"/>
      <c r="P74" s="60"/>
      <c r="Q74" s="60"/>
      <c r="R74" s="60"/>
      <c r="S74" s="60"/>
      <c r="T74" s="60"/>
      <c r="U74" s="163"/>
      <c r="V74" s="163"/>
      <c r="W74" s="163"/>
      <c r="X74" s="163"/>
      <c r="Y74" s="163"/>
      <c r="Z74" s="163"/>
      <c r="AA74" s="163"/>
      <c r="AB74" s="163"/>
      <c r="AC74" s="163"/>
      <c r="AD74" s="163"/>
      <c r="AE74" s="163"/>
      <c r="AF74" s="163"/>
      <c r="AG74" s="56"/>
      <c r="AH74" s="56"/>
      <c r="AI74" s="56"/>
      <c r="AJ74" s="56"/>
    </row>
    <row r="75" ht="26.25" customHeight="1">
      <c r="A75" s="60">
        <f t="shared" si="1"/>
        <v>74</v>
      </c>
      <c r="B75" s="60" t="s">
        <v>528</v>
      </c>
      <c r="C75" s="60" t="s">
        <v>908</v>
      </c>
      <c r="D75" s="154">
        <v>8.221396889E10</v>
      </c>
      <c r="E75" s="154"/>
      <c r="F75" s="60" t="s">
        <v>139</v>
      </c>
      <c r="G75" s="60"/>
      <c r="H75" s="60"/>
      <c r="I75" s="60"/>
      <c r="J75" s="60"/>
      <c r="K75" s="60"/>
      <c r="L75" s="60"/>
      <c r="M75" s="60"/>
      <c r="N75" s="60"/>
      <c r="O75" s="60"/>
      <c r="P75" s="60"/>
      <c r="Q75" s="60"/>
      <c r="R75" s="60"/>
      <c r="S75" s="60"/>
      <c r="T75" s="60"/>
      <c r="U75" s="163"/>
      <c r="V75" s="163"/>
      <c r="W75" s="163"/>
      <c r="X75" s="163"/>
      <c r="Y75" s="163"/>
      <c r="Z75" s="163"/>
      <c r="AA75" s="163"/>
      <c r="AB75" s="163"/>
      <c r="AC75" s="163"/>
      <c r="AD75" s="163"/>
      <c r="AE75" s="163"/>
      <c r="AF75" s="163"/>
      <c r="AG75" s="56"/>
      <c r="AH75" s="56"/>
      <c r="AI75" s="56"/>
      <c r="AJ75" s="56"/>
    </row>
    <row r="76" ht="26.25" customHeight="1">
      <c r="A76" s="60">
        <f t="shared" si="1"/>
        <v>75</v>
      </c>
      <c r="B76" s="60" t="s">
        <v>915</v>
      </c>
      <c r="C76" s="60" t="s">
        <v>916</v>
      </c>
      <c r="D76" s="154">
        <v>8.5717478995E10</v>
      </c>
      <c r="E76" s="154"/>
      <c r="F76" s="60" t="s">
        <v>139</v>
      </c>
      <c r="G76" s="60"/>
      <c r="H76" s="60"/>
      <c r="I76" s="60"/>
      <c r="J76" s="60"/>
      <c r="K76" s="60"/>
      <c r="L76" s="60"/>
      <c r="M76" s="60"/>
      <c r="N76" s="69"/>
      <c r="O76" s="69"/>
      <c r="P76" s="69"/>
      <c r="Q76" s="69"/>
      <c r="R76" s="69"/>
      <c r="S76" s="69"/>
      <c r="T76" s="69"/>
      <c r="U76" s="163"/>
      <c r="V76" s="163"/>
      <c r="W76" s="163"/>
      <c r="X76" s="163"/>
      <c r="Y76" s="163"/>
      <c r="Z76" s="163"/>
      <c r="AA76" s="163"/>
      <c r="AB76" s="163"/>
      <c r="AC76" s="163"/>
      <c r="AD76" s="163"/>
      <c r="AE76" s="163"/>
      <c r="AF76" s="163"/>
      <c r="AG76" s="56"/>
      <c r="AH76" s="56"/>
      <c r="AI76" s="56"/>
      <c r="AJ76" s="56"/>
    </row>
    <row r="77" ht="26.25" customHeight="1">
      <c r="A77" s="60">
        <f t="shared" si="1"/>
        <v>76</v>
      </c>
      <c r="B77" s="69"/>
      <c r="C77" s="49" t="s">
        <v>1630</v>
      </c>
      <c r="D77" s="116">
        <v>8.9655231E10</v>
      </c>
      <c r="E77" s="116">
        <v>8.5732313338E10</v>
      </c>
      <c r="F77" s="49" t="s">
        <v>139</v>
      </c>
      <c r="G77" s="49" t="s">
        <v>1634</v>
      </c>
      <c r="H77" s="49" t="s">
        <v>1635</v>
      </c>
      <c r="I77" s="49" t="s">
        <v>1636</v>
      </c>
      <c r="J77" s="49" t="s">
        <v>1637</v>
      </c>
      <c r="K77" s="49" t="s">
        <v>1638</v>
      </c>
      <c r="L77" s="49" t="s">
        <v>593</v>
      </c>
      <c r="M77" s="49" t="s">
        <v>593</v>
      </c>
      <c r="N77" s="49" t="s">
        <v>9682</v>
      </c>
      <c r="O77" s="49" t="s">
        <v>14967</v>
      </c>
      <c r="P77" s="49" t="s">
        <v>15156</v>
      </c>
      <c r="Q77" s="49" t="s">
        <v>145</v>
      </c>
      <c r="R77" s="49" t="s">
        <v>3115</v>
      </c>
      <c r="S77" s="49" t="s">
        <v>14960</v>
      </c>
      <c r="T77" s="69"/>
      <c r="U77" s="163"/>
      <c r="V77" s="163"/>
      <c r="W77" s="163"/>
      <c r="X77" s="163"/>
      <c r="Y77" s="163"/>
      <c r="Z77" s="163"/>
      <c r="AA77" s="163"/>
      <c r="AB77" s="163"/>
      <c r="AC77" s="163"/>
      <c r="AD77" s="163"/>
      <c r="AE77" s="163"/>
      <c r="AF77" s="163"/>
      <c r="AG77" s="56"/>
      <c r="AH77" s="56"/>
      <c r="AI77" s="56"/>
      <c r="AJ77" s="56"/>
    </row>
    <row r="78" ht="26.25" customHeight="1">
      <c r="A78" s="60">
        <f t="shared" si="1"/>
        <v>77</v>
      </c>
      <c r="B78" s="60" t="s">
        <v>930</v>
      </c>
      <c r="C78" s="60" t="s">
        <v>931</v>
      </c>
      <c r="D78" s="154">
        <v>8.3812716813E10</v>
      </c>
      <c r="E78" s="154"/>
      <c r="F78" s="60" t="s">
        <v>139</v>
      </c>
      <c r="G78" s="60"/>
      <c r="H78" s="60"/>
      <c r="I78" s="60"/>
      <c r="J78" s="60"/>
      <c r="K78" s="60"/>
      <c r="L78" s="60"/>
      <c r="M78" s="60"/>
      <c r="N78" s="60"/>
      <c r="O78" s="60"/>
      <c r="P78" s="60"/>
      <c r="Q78" s="60"/>
      <c r="R78" s="60"/>
      <c r="S78" s="60"/>
      <c r="T78" s="60"/>
      <c r="U78" s="163"/>
      <c r="V78" s="163"/>
      <c r="W78" s="163"/>
      <c r="X78" s="163"/>
      <c r="Y78" s="163"/>
      <c r="Z78" s="163"/>
      <c r="AA78" s="163"/>
      <c r="AB78" s="163"/>
      <c r="AC78" s="163"/>
      <c r="AD78" s="163"/>
      <c r="AE78" s="163"/>
      <c r="AF78" s="163"/>
      <c r="AG78" s="56"/>
      <c r="AH78" s="56"/>
      <c r="AI78" s="56"/>
      <c r="AJ78" s="56"/>
    </row>
    <row r="79" ht="26.25" customHeight="1">
      <c r="A79" s="60">
        <f t="shared" si="1"/>
        <v>78</v>
      </c>
      <c r="B79" s="60" t="s">
        <v>934</v>
      </c>
      <c r="C79" s="60" t="s">
        <v>935</v>
      </c>
      <c r="D79" s="154">
        <v>8.81024E11</v>
      </c>
      <c r="E79" s="154"/>
      <c r="F79" s="60" t="s">
        <v>139</v>
      </c>
      <c r="G79" s="60"/>
      <c r="H79" s="60"/>
      <c r="I79" s="60"/>
      <c r="J79" s="60"/>
      <c r="K79" s="60"/>
      <c r="L79" s="60"/>
      <c r="M79" s="60"/>
      <c r="N79" s="60"/>
      <c r="O79" s="60"/>
      <c r="P79" s="60"/>
      <c r="Q79" s="60"/>
      <c r="R79" s="60"/>
      <c r="S79" s="60"/>
      <c r="T79" s="60"/>
      <c r="U79" s="163"/>
      <c r="V79" s="163"/>
      <c r="W79" s="163"/>
      <c r="X79" s="163"/>
      <c r="Y79" s="163"/>
      <c r="Z79" s="163"/>
      <c r="AA79" s="163"/>
      <c r="AB79" s="163"/>
      <c r="AC79" s="163"/>
      <c r="AD79" s="163"/>
      <c r="AE79" s="163"/>
      <c r="AF79" s="163"/>
      <c r="AG79" s="56"/>
      <c r="AH79" s="56"/>
      <c r="AI79" s="56"/>
      <c r="AJ79" s="56"/>
    </row>
    <row r="80" ht="26.25" customHeight="1">
      <c r="A80" s="60">
        <f t="shared" si="1"/>
        <v>79</v>
      </c>
      <c r="B80" s="60" t="s">
        <v>946</v>
      </c>
      <c r="C80" s="60" t="s">
        <v>947</v>
      </c>
      <c r="D80" s="154">
        <v>8.1291650255E10</v>
      </c>
      <c r="E80" s="154"/>
      <c r="F80" s="60" t="s">
        <v>139</v>
      </c>
      <c r="G80" s="60"/>
      <c r="H80" s="60"/>
      <c r="I80" s="60"/>
      <c r="J80" s="60"/>
      <c r="K80" s="60"/>
      <c r="L80" s="60"/>
      <c r="M80" s="60"/>
      <c r="N80" s="60"/>
      <c r="O80" s="60"/>
      <c r="P80" s="60"/>
      <c r="Q80" s="60"/>
      <c r="R80" s="60"/>
      <c r="S80" s="60"/>
      <c r="T80" s="60"/>
      <c r="U80" s="163"/>
      <c r="V80" s="163"/>
      <c r="W80" s="163"/>
      <c r="X80" s="163"/>
      <c r="Y80" s="163"/>
      <c r="Z80" s="163"/>
      <c r="AA80" s="163"/>
      <c r="AB80" s="163"/>
      <c r="AC80" s="163"/>
      <c r="AD80" s="163"/>
      <c r="AE80" s="163"/>
      <c r="AF80" s="163"/>
      <c r="AG80" s="56"/>
      <c r="AH80" s="56"/>
      <c r="AI80" s="56"/>
      <c r="AJ80" s="56"/>
    </row>
    <row r="81" ht="26.25" customHeight="1">
      <c r="A81" s="60">
        <f t="shared" si="1"/>
        <v>80</v>
      </c>
      <c r="B81" s="60" t="s">
        <v>962</v>
      </c>
      <c r="C81" s="60" t="s">
        <v>963</v>
      </c>
      <c r="D81" s="154">
        <v>8.2323012345E10</v>
      </c>
      <c r="E81" s="154"/>
      <c r="F81" s="60" t="s">
        <v>139</v>
      </c>
      <c r="G81" s="60"/>
      <c r="H81" s="60"/>
      <c r="I81" s="60"/>
      <c r="J81" s="60"/>
      <c r="K81" s="60"/>
      <c r="L81" s="60"/>
      <c r="M81" s="60"/>
      <c r="N81" s="60"/>
      <c r="O81" s="60"/>
      <c r="P81" s="60"/>
      <c r="Q81" s="60"/>
      <c r="R81" s="60"/>
      <c r="S81" s="60"/>
      <c r="T81" s="60"/>
      <c r="U81" s="163"/>
      <c r="V81" s="163"/>
      <c r="W81" s="163"/>
      <c r="X81" s="163"/>
      <c r="Y81" s="163"/>
      <c r="Z81" s="163"/>
      <c r="AA81" s="163"/>
      <c r="AB81" s="163"/>
      <c r="AC81" s="163"/>
      <c r="AD81" s="163"/>
      <c r="AE81" s="163"/>
      <c r="AF81" s="163"/>
      <c r="AG81" s="56"/>
      <c r="AH81" s="56"/>
      <c r="AI81" s="56"/>
      <c r="AJ81" s="56"/>
    </row>
    <row r="82" ht="26.25" customHeight="1">
      <c r="A82" s="60">
        <f t="shared" si="1"/>
        <v>81</v>
      </c>
      <c r="B82" s="60" t="s">
        <v>964</v>
      </c>
      <c r="C82" s="60" t="s">
        <v>965</v>
      </c>
      <c r="D82" s="154">
        <v>8.1386953839E10</v>
      </c>
      <c r="E82" s="154"/>
      <c r="F82" s="60" t="s">
        <v>139</v>
      </c>
      <c r="G82" s="60"/>
      <c r="H82" s="60"/>
      <c r="I82" s="60"/>
      <c r="J82" s="60"/>
      <c r="K82" s="60"/>
      <c r="L82" s="60"/>
      <c r="M82" s="60"/>
      <c r="N82" s="60"/>
      <c r="O82" s="60"/>
      <c r="P82" s="60"/>
      <c r="Q82" s="60"/>
      <c r="R82" s="60"/>
      <c r="S82" s="60"/>
      <c r="T82" s="60"/>
      <c r="U82" s="163"/>
      <c r="V82" s="163"/>
      <c r="W82" s="165"/>
      <c r="X82" s="165"/>
      <c r="Y82" s="165"/>
      <c r="Z82" s="165"/>
      <c r="AA82" s="165"/>
      <c r="AB82" s="165"/>
      <c r="AC82" s="165"/>
      <c r="AD82" s="165"/>
      <c r="AE82" s="165"/>
      <c r="AF82" s="165"/>
      <c r="AG82" s="88"/>
      <c r="AH82" s="88"/>
      <c r="AI82" s="88"/>
      <c r="AJ82" s="88"/>
    </row>
    <row r="83" ht="26.25" customHeight="1">
      <c r="A83" s="60">
        <f t="shared" si="1"/>
        <v>82</v>
      </c>
      <c r="B83" s="60" t="s">
        <v>966</v>
      </c>
      <c r="C83" s="60" t="s">
        <v>967</v>
      </c>
      <c r="D83" s="154">
        <v>8.2130772222E10</v>
      </c>
      <c r="E83" s="154"/>
      <c r="F83" s="60" t="s">
        <v>139</v>
      </c>
      <c r="G83" s="60"/>
      <c r="H83" s="60"/>
      <c r="I83" s="60"/>
      <c r="J83" s="60"/>
      <c r="K83" s="60"/>
      <c r="L83" s="60"/>
      <c r="M83" s="60"/>
      <c r="N83" s="60"/>
      <c r="O83" s="60"/>
      <c r="P83" s="60"/>
      <c r="Q83" s="60"/>
      <c r="R83" s="60"/>
      <c r="S83" s="60"/>
      <c r="T83" s="60"/>
      <c r="U83" s="163"/>
      <c r="V83" s="163"/>
      <c r="W83" s="163"/>
      <c r="X83" s="163"/>
      <c r="Y83" s="163"/>
      <c r="Z83" s="163"/>
      <c r="AA83" s="163"/>
      <c r="AB83" s="163"/>
      <c r="AC83" s="163"/>
      <c r="AD83" s="163"/>
      <c r="AE83" s="163"/>
      <c r="AF83" s="163"/>
      <c r="AG83" s="56"/>
      <c r="AH83" s="56"/>
      <c r="AI83" s="56"/>
      <c r="AJ83" s="56"/>
    </row>
    <row r="84" ht="26.25" customHeight="1">
      <c r="A84" s="60">
        <f t="shared" si="1"/>
        <v>83</v>
      </c>
      <c r="B84" s="60" t="s">
        <v>970</v>
      </c>
      <c r="C84" s="60" t="s">
        <v>971</v>
      </c>
      <c r="D84" s="154">
        <v>8.128681787E10</v>
      </c>
      <c r="E84" s="154"/>
      <c r="F84" s="60" t="s">
        <v>139</v>
      </c>
      <c r="G84" s="60"/>
      <c r="H84" s="60"/>
      <c r="I84" s="60"/>
      <c r="J84" s="60"/>
      <c r="K84" s="60"/>
      <c r="L84" s="60"/>
      <c r="M84" s="60"/>
      <c r="N84" s="60"/>
      <c r="O84" s="60"/>
      <c r="P84" s="60"/>
      <c r="Q84" s="60"/>
      <c r="R84" s="60"/>
      <c r="S84" s="60"/>
      <c r="T84" s="60"/>
      <c r="U84" s="163"/>
      <c r="V84" s="163"/>
      <c r="W84" s="163"/>
      <c r="X84" s="163"/>
      <c r="Y84" s="163"/>
      <c r="Z84" s="163"/>
      <c r="AA84" s="163"/>
      <c r="AB84" s="163"/>
      <c r="AC84" s="163"/>
      <c r="AD84" s="163"/>
      <c r="AE84" s="163"/>
      <c r="AF84" s="163"/>
      <c r="AG84" s="56"/>
      <c r="AH84" s="56"/>
      <c r="AI84" s="56"/>
      <c r="AJ84" s="56"/>
    </row>
    <row r="85" ht="26.25" customHeight="1">
      <c r="A85" s="60">
        <f t="shared" si="1"/>
        <v>84</v>
      </c>
      <c r="B85" s="60" t="s">
        <v>976</v>
      </c>
      <c r="C85" s="60" t="s">
        <v>977</v>
      </c>
      <c r="D85" s="154">
        <v>8.9504893357E10</v>
      </c>
      <c r="E85" s="154"/>
      <c r="F85" s="60" t="s">
        <v>139</v>
      </c>
      <c r="G85" s="60"/>
      <c r="H85" s="60"/>
      <c r="I85" s="60"/>
      <c r="J85" s="60"/>
      <c r="K85" s="60"/>
      <c r="L85" s="60"/>
      <c r="M85" s="60"/>
      <c r="N85" s="60"/>
      <c r="O85" s="60"/>
      <c r="P85" s="60"/>
      <c r="Q85" s="60"/>
      <c r="R85" s="60"/>
      <c r="S85" s="60"/>
      <c r="T85" s="60"/>
      <c r="U85" s="163"/>
      <c r="V85" s="163"/>
      <c r="W85" s="163"/>
      <c r="X85" s="163"/>
      <c r="Y85" s="163"/>
      <c r="Z85" s="163"/>
      <c r="AA85" s="163"/>
      <c r="AB85" s="163"/>
      <c r="AC85" s="163"/>
      <c r="AD85" s="163"/>
      <c r="AE85" s="163"/>
      <c r="AF85" s="163"/>
      <c r="AG85" s="56"/>
      <c r="AH85" s="56"/>
      <c r="AI85" s="56"/>
      <c r="AJ85" s="56"/>
    </row>
    <row r="86" ht="26.25" customHeight="1">
      <c r="A86" s="60">
        <f t="shared" si="1"/>
        <v>85</v>
      </c>
      <c r="B86" s="60" t="s">
        <v>978</v>
      </c>
      <c r="C86" s="60" t="s">
        <v>979</v>
      </c>
      <c r="D86" s="154">
        <v>8.317792704E10</v>
      </c>
      <c r="E86" s="154"/>
      <c r="F86" s="60" t="s">
        <v>139</v>
      </c>
      <c r="G86" s="60"/>
      <c r="H86" s="60"/>
      <c r="I86" s="60"/>
      <c r="J86" s="60"/>
      <c r="K86" s="60"/>
      <c r="L86" s="60"/>
      <c r="M86" s="60"/>
      <c r="N86" s="60"/>
      <c r="O86" s="60"/>
      <c r="P86" s="60"/>
      <c r="Q86" s="60"/>
      <c r="R86" s="60"/>
      <c r="S86" s="60"/>
      <c r="T86" s="60"/>
      <c r="U86" s="163"/>
      <c r="V86" s="163"/>
      <c r="W86" s="163"/>
      <c r="X86" s="163"/>
      <c r="Y86" s="163"/>
      <c r="Z86" s="163"/>
      <c r="AA86" s="163"/>
      <c r="AB86" s="163"/>
      <c r="AC86" s="163"/>
      <c r="AD86" s="163"/>
      <c r="AE86" s="163"/>
      <c r="AF86" s="163"/>
      <c r="AG86" s="56"/>
      <c r="AH86" s="56"/>
      <c r="AI86" s="56"/>
      <c r="AJ86" s="56"/>
    </row>
    <row r="87" ht="26.25" customHeight="1">
      <c r="A87" s="60">
        <f t="shared" si="1"/>
        <v>86</v>
      </c>
      <c r="B87" s="60" t="s">
        <v>980</v>
      </c>
      <c r="C87" s="60" t="s">
        <v>981</v>
      </c>
      <c r="D87" s="154">
        <v>8.3160751119E10</v>
      </c>
      <c r="E87" s="154"/>
      <c r="F87" s="60" t="s">
        <v>139</v>
      </c>
      <c r="G87" s="60"/>
      <c r="H87" s="60"/>
      <c r="I87" s="60"/>
      <c r="J87" s="60"/>
      <c r="K87" s="60"/>
      <c r="L87" s="60"/>
      <c r="M87" s="60"/>
      <c r="N87" s="60"/>
      <c r="O87" s="60"/>
      <c r="P87" s="60"/>
      <c r="Q87" s="60"/>
      <c r="R87" s="60"/>
      <c r="S87" s="60"/>
      <c r="T87" s="60"/>
      <c r="U87" s="163"/>
      <c r="V87" s="163"/>
      <c r="W87" s="163"/>
      <c r="X87" s="163"/>
      <c r="Y87" s="163"/>
      <c r="Z87" s="163"/>
      <c r="AA87" s="163"/>
      <c r="AB87" s="163"/>
      <c r="AC87" s="163"/>
      <c r="AD87" s="163"/>
      <c r="AE87" s="163"/>
      <c r="AF87" s="163"/>
      <c r="AG87" s="56"/>
      <c r="AH87" s="56"/>
      <c r="AI87" s="56"/>
      <c r="AJ87" s="56"/>
    </row>
    <row r="88" ht="26.25" customHeight="1">
      <c r="A88" s="60">
        <f t="shared" si="1"/>
        <v>87</v>
      </c>
      <c r="B88" s="60" t="s">
        <v>1001</v>
      </c>
      <c r="C88" s="60" t="s">
        <v>1002</v>
      </c>
      <c r="D88" s="154">
        <v>8.984088725E9</v>
      </c>
      <c r="E88" s="154"/>
      <c r="F88" s="60" t="s">
        <v>139</v>
      </c>
      <c r="G88" s="60"/>
      <c r="H88" s="60"/>
      <c r="I88" s="60"/>
      <c r="J88" s="60"/>
      <c r="K88" s="60"/>
      <c r="L88" s="60"/>
      <c r="M88" s="60"/>
      <c r="N88" s="60"/>
      <c r="O88" s="60"/>
      <c r="P88" s="60"/>
      <c r="Q88" s="60"/>
      <c r="R88" s="60"/>
      <c r="S88" s="60"/>
      <c r="T88" s="60"/>
      <c r="U88" s="163"/>
      <c r="V88" s="163"/>
      <c r="W88" s="163"/>
      <c r="X88" s="163"/>
      <c r="Y88" s="163"/>
      <c r="Z88" s="163"/>
      <c r="AA88" s="163"/>
      <c r="AB88" s="163"/>
      <c r="AC88" s="163"/>
      <c r="AD88" s="163"/>
      <c r="AE88" s="163"/>
      <c r="AF88" s="163"/>
      <c r="AG88" s="56"/>
      <c r="AH88" s="56"/>
      <c r="AI88" s="56"/>
      <c r="AJ88" s="56"/>
    </row>
    <row r="89" ht="26.25" customHeight="1">
      <c r="A89" s="60">
        <f t="shared" si="1"/>
        <v>88</v>
      </c>
      <c r="B89" s="60" t="s">
        <v>1003</v>
      </c>
      <c r="C89" s="60" t="s">
        <v>1004</v>
      </c>
      <c r="D89" s="154">
        <v>8.5799830566E10</v>
      </c>
      <c r="E89" s="154"/>
      <c r="F89" s="60" t="s">
        <v>139</v>
      </c>
      <c r="G89" s="60"/>
      <c r="H89" s="60"/>
      <c r="I89" s="60"/>
      <c r="J89" s="60"/>
      <c r="K89" s="60"/>
      <c r="L89" s="60"/>
      <c r="M89" s="60"/>
      <c r="N89" s="60"/>
      <c r="O89" s="60"/>
      <c r="P89" s="60"/>
      <c r="Q89" s="60"/>
      <c r="R89" s="60"/>
      <c r="S89" s="60"/>
      <c r="T89" s="60"/>
      <c r="U89" s="163"/>
      <c r="V89" s="163"/>
      <c r="W89" s="163"/>
      <c r="X89" s="163"/>
      <c r="Y89" s="163"/>
      <c r="Z89" s="163"/>
      <c r="AA89" s="163"/>
      <c r="AB89" s="163"/>
      <c r="AC89" s="163"/>
      <c r="AD89" s="163"/>
      <c r="AE89" s="163"/>
      <c r="AF89" s="163"/>
      <c r="AG89" s="56"/>
      <c r="AH89" s="56"/>
      <c r="AI89" s="56"/>
      <c r="AJ89" s="56"/>
    </row>
    <row r="90" ht="26.25" customHeight="1">
      <c r="A90" s="60">
        <f t="shared" si="1"/>
        <v>89</v>
      </c>
      <c r="B90" s="60" t="s">
        <v>1007</v>
      </c>
      <c r="C90" s="60" t="s">
        <v>1008</v>
      </c>
      <c r="D90" s="154">
        <v>8.1313240063E10</v>
      </c>
      <c r="E90" s="154"/>
      <c r="F90" s="60" t="s">
        <v>139</v>
      </c>
      <c r="G90" s="60"/>
      <c r="H90" s="60"/>
      <c r="I90" s="60"/>
      <c r="J90" s="60"/>
      <c r="K90" s="60"/>
      <c r="L90" s="60"/>
      <c r="M90" s="60"/>
      <c r="N90" s="60"/>
      <c r="O90" s="60"/>
      <c r="P90" s="60"/>
      <c r="Q90" s="60"/>
      <c r="R90" s="60"/>
      <c r="S90" s="60"/>
      <c r="T90" s="60"/>
      <c r="U90" s="163"/>
      <c r="V90" s="163"/>
      <c r="W90" s="163"/>
      <c r="X90" s="163"/>
      <c r="Y90" s="163"/>
      <c r="Z90" s="163"/>
      <c r="AA90" s="163"/>
      <c r="AB90" s="163"/>
      <c r="AC90" s="163"/>
      <c r="AD90" s="163"/>
      <c r="AE90" s="163"/>
      <c r="AF90" s="163"/>
      <c r="AG90" s="56"/>
      <c r="AH90" s="56"/>
      <c r="AI90" s="56"/>
      <c r="AJ90" s="56"/>
    </row>
    <row r="91" ht="26.25" customHeight="1">
      <c r="A91" s="60">
        <f t="shared" si="1"/>
        <v>90</v>
      </c>
      <c r="B91" s="60" t="s">
        <v>1009</v>
      </c>
      <c r="C91" s="60" t="s">
        <v>1010</v>
      </c>
      <c r="D91" s="154">
        <v>8.1314885169E10</v>
      </c>
      <c r="E91" s="154"/>
      <c r="F91" s="60" t="s">
        <v>139</v>
      </c>
      <c r="G91" s="60"/>
      <c r="H91" s="60"/>
      <c r="I91" s="60"/>
      <c r="J91" s="60"/>
      <c r="K91" s="60"/>
      <c r="L91" s="60"/>
      <c r="M91" s="60"/>
      <c r="N91" s="60"/>
      <c r="O91" s="60"/>
      <c r="P91" s="60"/>
      <c r="Q91" s="60"/>
      <c r="R91" s="60"/>
      <c r="S91" s="60"/>
      <c r="T91" s="60"/>
      <c r="U91" s="163"/>
      <c r="V91" s="163"/>
      <c r="W91" s="163"/>
      <c r="X91" s="163"/>
      <c r="Y91" s="163"/>
      <c r="Z91" s="163"/>
      <c r="AA91" s="163"/>
      <c r="AB91" s="163"/>
      <c r="AC91" s="163"/>
      <c r="AD91" s="163"/>
      <c r="AE91" s="163"/>
      <c r="AF91" s="163"/>
      <c r="AG91" s="56"/>
      <c r="AH91" s="56"/>
      <c r="AI91" s="56"/>
      <c r="AJ91" s="56"/>
    </row>
    <row r="92" ht="26.25" customHeight="1">
      <c r="A92" s="60">
        <f t="shared" si="1"/>
        <v>91</v>
      </c>
      <c r="B92" s="60" t="s">
        <v>1011</v>
      </c>
      <c r="C92" s="60" t="s">
        <v>1012</v>
      </c>
      <c r="D92" s="154">
        <v>8.9652251935E10</v>
      </c>
      <c r="E92" s="154"/>
      <c r="F92" s="60" t="s">
        <v>139</v>
      </c>
      <c r="G92" s="60"/>
      <c r="H92" s="60"/>
      <c r="I92" s="60"/>
      <c r="J92" s="60"/>
      <c r="K92" s="60"/>
      <c r="L92" s="60"/>
      <c r="M92" s="60"/>
      <c r="N92" s="60"/>
      <c r="O92" s="60"/>
      <c r="P92" s="60"/>
      <c r="Q92" s="60"/>
      <c r="R92" s="60"/>
      <c r="S92" s="60"/>
      <c r="T92" s="60"/>
      <c r="U92" s="163"/>
      <c r="V92" s="163"/>
      <c r="W92" s="163"/>
      <c r="X92" s="163"/>
      <c r="Y92" s="163"/>
      <c r="Z92" s="163"/>
      <c r="AA92" s="163"/>
      <c r="AB92" s="163"/>
      <c r="AC92" s="163"/>
      <c r="AD92" s="163"/>
      <c r="AE92" s="163"/>
      <c r="AF92" s="163"/>
      <c r="AG92" s="56"/>
      <c r="AH92" s="56"/>
      <c r="AI92" s="56"/>
      <c r="AJ92" s="56"/>
    </row>
    <row r="93" ht="26.25" customHeight="1">
      <c r="A93" s="60">
        <f t="shared" si="1"/>
        <v>92</v>
      </c>
      <c r="B93" s="60" t="s">
        <v>1013</v>
      </c>
      <c r="C93" s="60" t="s">
        <v>1014</v>
      </c>
      <c r="D93" s="154">
        <v>8.1287368062E10</v>
      </c>
      <c r="E93" s="154"/>
      <c r="F93" s="60" t="s">
        <v>139</v>
      </c>
      <c r="G93" s="60"/>
      <c r="H93" s="60"/>
      <c r="I93" s="60"/>
      <c r="J93" s="60"/>
      <c r="K93" s="60"/>
      <c r="L93" s="60"/>
      <c r="M93" s="60"/>
      <c r="N93" s="60"/>
      <c r="O93" s="60"/>
      <c r="P93" s="60"/>
      <c r="Q93" s="60"/>
      <c r="R93" s="60"/>
      <c r="S93" s="60"/>
      <c r="T93" s="60"/>
      <c r="U93" s="163"/>
      <c r="V93" s="163"/>
      <c r="W93" s="163"/>
      <c r="X93" s="163"/>
      <c r="Y93" s="163"/>
      <c r="Z93" s="163"/>
      <c r="AA93" s="163"/>
      <c r="AB93" s="163"/>
      <c r="AC93" s="163"/>
      <c r="AD93" s="163"/>
      <c r="AE93" s="163"/>
      <c r="AF93" s="163"/>
      <c r="AG93" s="56"/>
      <c r="AH93" s="56"/>
      <c r="AI93" s="56"/>
      <c r="AJ93" s="56"/>
    </row>
    <row r="94" ht="26.25" customHeight="1">
      <c r="A94" s="60">
        <f t="shared" si="1"/>
        <v>93</v>
      </c>
      <c r="B94" s="60" t="s">
        <v>1017</v>
      </c>
      <c r="C94" s="60" t="s">
        <v>1018</v>
      </c>
      <c r="D94" s="154">
        <v>8.1386686613E10</v>
      </c>
      <c r="E94" s="154"/>
      <c r="F94" s="60" t="s">
        <v>15157</v>
      </c>
      <c r="G94" s="60"/>
      <c r="H94" s="60"/>
      <c r="I94" s="60"/>
      <c r="J94" s="60"/>
      <c r="K94" s="60"/>
      <c r="L94" s="60"/>
      <c r="M94" s="60"/>
      <c r="N94" s="60"/>
      <c r="O94" s="60"/>
      <c r="P94" s="60"/>
      <c r="Q94" s="60"/>
      <c r="R94" s="60"/>
      <c r="S94" s="60"/>
      <c r="T94" s="60"/>
      <c r="U94" s="163"/>
      <c r="V94" s="163"/>
      <c r="W94" s="163"/>
      <c r="X94" s="163"/>
      <c r="Y94" s="163"/>
      <c r="Z94" s="163"/>
      <c r="AA94" s="163"/>
      <c r="AB94" s="163"/>
      <c r="AC94" s="163"/>
      <c r="AD94" s="163"/>
      <c r="AE94" s="163"/>
      <c r="AF94" s="163"/>
      <c r="AG94" s="56"/>
      <c r="AH94" s="56"/>
      <c r="AI94" s="56"/>
      <c r="AJ94" s="56"/>
    </row>
    <row r="95" ht="26.25" customHeight="1">
      <c r="A95" s="60">
        <f t="shared" si="1"/>
        <v>94</v>
      </c>
      <c r="B95" s="69"/>
      <c r="C95" s="49" t="s">
        <v>1838</v>
      </c>
      <c r="D95" s="116">
        <v>8.180279739E10</v>
      </c>
      <c r="E95" s="116">
        <v>8.18920864E8</v>
      </c>
      <c r="F95" s="49" t="s">
        <v>1843</v>
      </c>
      <c r="G95" s="49" t="s">
        <v>1844</v>
      </c>
      <c r="H95" s="49" t="s">
        <v>1845</v>
      </c>
      <c r="I95" s="49" t="s">
        <v>167</v>
      </c>
      <c r="J95" s="49" t="s">
        <v>1846</v>
      </c>
      <c r="K95" s="49" t="s">
        <v>1847</v>
      </c>
      <c r="L95" s="49" t="s">
        <v>145</v>
      </c>
      <c r="M95" s="49" t="s">
        <v>1848</v>
      </c>
      <c r="N95" s="49" t="s">
        <v>1841</v>
      </c>
      <c r="O95" s="49" t="s">
        <v>24</v>
      </c>
      <c r="P95" s="49" t="s">
        <v>15158</v>
      </c>
      <c r="Q95" s="49" t="s">
        <v>156</v>
      </c>
      <c r="R95" s="49" t="s">
        <v>15103</v>
      </c>
      <c r="S95" s="49" t="s">
        <v>14960</v>
      </c>
      <c r="T95" s="69"/>
      <c r="U95" s="163"/>
      <c r="V95" s="163"/>
      <c r="W95" s="163"/>
      <c r="X95" s="163"/>
      <c r="Y95" s="163"/>
      <c r="Z95" s="163"/>
      <c r="AA95" s="163"/>
      <c r="AB95" s="163"/>
      <c r="AC95" s="163"/>
      <c r="AD95" s="163"/>
      <c r="AE95" s="163"/>
      <c r="AF95" s="163"/>
      <c r="AG95" s="56"/>
      <c r="AH95" s="56"/>
      <c r="AI95" s="56"/>
      <c r="AJ95" s="56"/>
    </row>
    <row r="96" ht="26.25" customHeight="1">
      <c r="A96" s="60">
        <f t="shared" si="1"/>
        <v>95</v>
      </c>
      <c r="B96" s="60" t="s">
        <v>1027</v>
      </c>
      <c r="C96" s="60" t="s">
        <v>1028</v>
      </c>
      <c r="D96" s="154">
        <v>8.1217363313E10</v>
      </c>
      <c r="E96" s="154"/>
      <c r="F96" s="60" t="s">
        <v>139</v>
      </c>
      <c r="G96" s="60"/>
      <c r="H96" s="60"/>
      <c r="I96" s="60"/>
      <c r="J96" s="60"/>
      <c r="K96" s="60"/>
      <c r="L96" s="60"/>
      <c r="M96" s="60"/>
      <c r="N96" s="60"/>
      <c r="O96" s="60"/>
      <c r="P96" s="60"/>
      <c r="Q96" s="60"/>
      <c r="R96" s="60"/>
      <c r="S96" s="60"/>
      <c r="T96" s="60"/>
      <c r="U96" s="163"/>
      <c r="V96" s="163"/>
      <c r="W96" s="163"/>
      <c r="X96" s="163"/>
      <c r="Y96" s="163"/>
      <c r="Z96" s="163"/>
      <c r="AA96" s="163"/>
      <c r="AB96" s="163"/>
      <c r="AC96" s="163"/>
      <c r="AD96" s="163"/>
      <c r="AE96" s="163"/>
      <c r="AF96" s="163"/>
      <c r="AG96" s="56"/>
      <c r="AH96" s="56"/>
      <c r="AI96" s="56"/>
      <c r="AJ96" s="56"/>
    </row>
    <row r="97" ht="26.25" customHeight="1">
      <c r="A97" s="60">
        <f t="shared" si="1"/>
        <v>96</v>
      </c>
      <c r="B97" s="60" t="s">
        <v>1039</v>
      </c>
      <c r="C97" s="60" t="s">
        <v>1040</v>
      </c>
      <c r="D97" s="154">
        <v>8.9635039192E10</v>
      </c>
      <c r="E97" s="154"/>
      <c r="F97" s="60" t="s">
        <v>139</v>
      </c>
      <c r="G97" s="60"/>
      <c r="H97" s="60"/>
      <c r="I97" s="60"/>
      <c r="J97" s="60"/>
      <c r="K97" s="60"/>
      <c r="L97" s="60"/>
      <c r="M97" s="60"/>
      <c r="N97" s="60"/>
      <c r="O97" s="60"/>
      <c r="P97" s="60"/>
      <c r="Q97" s="60"/>
      <c r="R97" s="60"/>
      <c r="S97" s="60"/>
      <c r="T97" s="60"/>
      <c r="U97" s="163"/>
      <c r="V97" s="163"/>
      <c r="W97" s="163"/>
      <c r="X97" s="163"/>
      <c r="Y97" s="163"/>
      <c r="Z97" s="163"/>
      <c r="AA97" s="163"/>
      <c r="AB97" s="163"/>
      <c r="AC97" s="163"/>
      <c r="AD97" s="163"/>
      <c r="AE97" s="163"/>
      <c r="AF97" s="163"/>
      <c r="AG97" s="56"/>
      <c r="AH97" s="56"/>
      <c r="AI97" s="56"/>
      <c r="AJ97" s="56"/>
    </row>
    <row r="98" ht="26.25" customHeight="1">
      <c r="A98" s="60">
        <f t="shared" si="1"/>
        <v>97</v>
      </c>
      <c r="B98" s="60" t="s">
        <v>1043</v>
      </c>
      <c r="C98" s="60" t="s">
        <v>1044</v>
      </c>
      <c r="D98" s="154">
        <v>8.2247745037E10</v>
      </c>
      <c r="E98" s="154"/>
      <c r="F98" s="60" t="s">
        <v>139</v>
      </c>
      <c r="G98" s="60"/>
      <c r="H98" s="60"/>
      <c r="I98" s="60"/>
      <c r="J98" s="60"/>
      <c r="K98" s="60"/>
      <c r="L98" s="60"/>
      <c r="M98" s="60"/>
      <c r="N98" s="60"/>
      <c r="O98" s="60"/>
      <c r="P98" s="60"/>
      <c r="Q98" s="60"/>
      <c r="R98" s="60"/>
      <c r="S98" s="60"/>
      <c r="T98" s="60"/>
      <c r="U98" s="163"/>
      <c r="V98" s="163"/>
      <c r="W98" s="163"/>
      <c r="X98" s="163"/>
      <c r="Y98" s="163"/>
      <c r="Z98" s="163"/>
      <c r="AA98" s="163"/>
      <c r="AB98" s="163"/>
      <c r="AC98" s="163"/>
      <c r="AD98" s="163"/>
      <c r="AE98" s="163"/>
      <c r="AF98" s="163"/>
      <c r="AG98" s="56"/>
      <c r="AH98" s="56"/>
      <c r="AI98" s="56"/>
      <c r="AJ98" s="56"/>
    </row>
    <row r="99" ht="26.25" customHeight="1">
      <c r="A99" s="60">
        <f t="shared" si="1"/>
        <v>98</v>
      </c>
      <c r="B99" s="60" t="s">
        <v>1067</v>
      </c>
      <c r="C99" s="60" t="s">
        <v>1068</v>
      </c>
      <c r="D99" s="154">
        <v>8.3897478933E10</v>
      </c>
      <c r="E99" s="154"/>
      <c r="F99" s="60" t="s">
        <v>139</v>
      </c>
      <c r="G99" s="60"/>
      <c r="H99" s="60"/>
      <c r="I99" s="60"/>
      <c r="J99" s="60"/>
      <c r="K99" s="60"/>
      <c r="L99" s="60"/>
      <c r="M99" s="60"/>
      <c r="N99" s="60"/>
      <c r="O99" s="60"/>
      <c r="P99" s="60"/>
      <c r="Q99" s="60"/>
      <c r="R99" s="60"/>
      <c r="S99" s="60"/>
      <c r="T99" s="60"/>
      <c r="U99" s="163"/>
      <c r="V99" s="163"/>
      <c r="W99" s="163"/>
      <c r="X99" s="163"/>
      <c r="Y99" s="163"/>
      <c r="Z99" s="163"/>
      <c r="AA99" s="163"/>
      <c r="AB99" s="163"/>
      <c r="AC99" s="163"/>
      <c r="AD99" s="163"/>
      <c r="AE99" s="163"/>
      <c r="AF99" s="163"/>
      <c r="AG99" s="56"/>
      <c r="AH99" s="56"/>
      <c r="AI99" s="56"/>
      <c r="AJ99" s="56"/>
    </row>
    <row r="100" ht="26.25" customHeight="1">
      <c r="A100" s="60">
        <f t="shared" si="1"/>
        <v>99</v>
      </c>
      <c r="B100" s="60" t="s">
        <v>1069</v>
      </c>
      <c r="C100" s="60" t="s">
        <v>1070</v>
      </c>
      <c r="D100" s="154">
        <v>8.2189372514E10</v>
      </c>
      <c r="E100" s="154"/>
      <c r="F100" s="60" t="s">
        <v>139</v>
      </c>
      <c r="G100" s="60"/>
      <c r="H100" s="60"/>
      <c r="I100" s="60"/>
      <c r="J100" s="60"/>
      <c r="K100" s="60"/>
      <c r="L100" s="60"/>
      <c r="M100" s="60"/>
      <c r="N100" s="60"/>
      <c r="O100" s="60"/>
      <c r="P100" s="60"/>
      <c r="Q100" s="60"/>
      <c r="R100" s="60"/>
      <c r="S100" s="60"/>
      <c r="T100" s="60"/>
      <c r="U100" s="163"/>
      <c r="V100" s="163"/>
      <c r="W100" s="163"/>
      <c r="X100" s="163"/>
      <c r="Y100" s="163"/>
      <c r="Z100" s="163"/>
      <c r="AA100" s="163"/>
      <c r="AB100" s="163"/>
      <c r="AC100" s="163"/>
      <c r="AD100" s="163"/>
      <c r="AE100" s="163"/>
      <c r="AF100" s="163"/>
      <c r="AG100" s="56"/>
      <c r="AH100" s="56"/>
      <c r="AI100" s="56"/>
      <c r="AJ100" s="56"/>
    </row>
    <row r="101" ht="26.25" customHeight="1">
      <c r="A101" s="60">
        <f t="shared" si="1"/>
        <v>100</v>
      </c>
      <c r="B101" s="60" t="s">
        <v>1073</v>
      </c>
      <c r="C101" s="60" t="s">
        <v>1074</v>
      </c>
      <c r="D101" s="154">
        <v>8.979641559E9</v>
      </c>
      <c r="E101" s="154"/>
      <c r="F101" s="60" t="s">
        <v>139</v>
      </c>
      <c r="G101" s="60"/>
      <c r="H101" s="60"/>
      <c r="I101" s="60"/>
      <c r="J101" s="60"/>
      <c r="K101" s="60"/>
      <c r="L101" s="60"/>
      <c r="M101" s="60"/>
      <c r="N101" s="60"/>
      <c r="O101" s="60"/>
      <c r="P101" s="60"/>
      <c r="Q101" s="60"/>
      <c r="R101" s="60"/>
      <c r="S101" s="60"/>
      <c r="T101" s="60"/>
      <c r="U101" s="163"/>
      <c r="V101" s="163"/>
      <c r="W101" s="163"/>
      <c r="X101" s="163"/>
      <c r="Y101" s="163"/>
      <c r="Z101" s="163"/>
      <c r="AA101" s="163"/>
      <c r="AB101" s="163"/>
      <c r="AC101" s="163"/>
      <c r="AD101" s="163"/>
      <c r="AE101" s="163"/>
      <c r="AF101" s="163"/>
      <c r="AG101" s="56"/>
      <c r="AH101" s="56"/>
      <c r="AI101" s="56"/>
      <c r="AJ101" s="56"/>
    </row>
    <row r="102" ht="26.25" customHeight="1">
      <c r="A102" s="60">
        <f t="shared" si="1"/>
        <v>101</v>
      </c>
      <c r="B102" s="60" t="s">
        <v>1075</v>
      </c>
      <c r="C102" s="60" t="s">
        <v>1076</v>
      </c>
      <c r="D102" s="154">
        <v>8.1311638857E10</v>
      </c>
      <c r="E102" s="154"/>
      <c r="F102" s="60" t="s">
        <v>139</v>
      </c>
      <c r="G102" s="60"/>
      <c r="H102" s="60"/>
      <c r="I102" s="60"/>
      <c r="J102" s="60"/>
      <c r="K102" s="60"/>
      <c r="L102" s="60"/>
      <c r="M102" s="60"/>
      <c r="N102" s="60"/>
      <c r="O102" s="60"/>
      <c r="P102" s="60"/>
      <c r="Q102" s="60"/>
      <c r="R102" s="60"/>
      <c r="S102" s="60"/>
      <c r="T102" s="60"/>
      <c r="U102" s="163"/>
      <c r="V102" s="163"/>
      <c r="W102" s="163"/>
      <c r="X102" s="163"/>
      <c r="Y102" s="163"/>
      <c r="Z102" s="163"/>
      <c r="AA102" s="163"/>
      <c r="AB102" s="163"/>
      <c r="AC102" s="163"/>
      <c r="AD102" s="163"/>
      <c r="AE102" s="163"/>
      <c r="AF102" s="163"/>
      <c r="AG102" s="56"/>
      <c r="AH102" s="56"/>
      <c r="AI102" s="56"/>
      <c r="AJ102" s="56"/>
    </row>
    <row r="103" ht="26.25" customHeight="1">
      <c r="A103" s="60">
        <f t="shared" si="1"/>
        <v>102</v>
      </c>
      <c r="B103" s="60" t="s">
        <v>1077</v>
      </c>
      <c r="C103" s="60" t="s">
        <v>1078</v>
      </c>
      <c r="D103" s="154">
        <v>8.2122124686E10</v>
      </c>
      <c r="E103" s="154"/>
      <c r="F103" s="60" t="s">
        <v>139</v>
      </c>
      <c r="G103" s="60"/>
      <c r="H103" s="60"/>
      <c r="I103" s="60"/>
      <c r="J103" s="60"/>
      <c r="K103" s="60"/>
      <c r="L103" s="60"/>
      <c r="M103" s="60"/>
      <c r="N103" s="60"/>
      <c r="O103" s="60"/>
      <c r="P103" s="60"/>
      <c r="Q103" s="60"/>
      <c r="R103" s="60"/>
      <c r="S103" s="60"/>
      <c r="T103" s="60"/>
      <c r="U103" s="163"/>
      <c r="V103" s="163"/>
      <c r="W103" s="163"/>
      <c r="X103" s="163"/>
      <c r="Y103" s="163"/>
      <c r="Z103" s="163"/>
      <c r="AA103" s="163"/>
      <c r="AB103" s="163"/>
      <c r="AC103" s="163"/>
      <c r="AD103" s="163"/>
      <c r="AE103" s="163"/>
      <c r="AF103" s="163"/>
      <c r="AG103" s="56"/>
      <c r="AH103" s="56"/>
      <c r="AI103" s="56"/>
      <c r="AJ103" s="56"/>
    </row>
    <row r="104" ht="26.25" customHeight="1">
      <c r="A104" s="60">
        <f t="shared" si="1"/>
        <v>103</v>
      </c>
      <c r="B104" s="69"/>
      <c r="C104" s="49" t="s">
        <v>1946</v>
      </c>
      <c r="D104" s="116">
        <v>8.5714700674E10</v>
      </c>
      <c r="E104" s="116">
        <v>8.1219447598E10</v>
      </c>
      <c r="F104" s="49" t="s">
        <v>139</v>
      </c>
      <c r="G104" s="49" t="s">
        <v>1948</v>
      </c>
      <c r="H104" s="49" t="s">
        <v>1949</v>
      </c>
      <c r="I104" s="49" t="s">
        <v>1636</v>
      </c>
      <c r="J104" s="49" t="s">
        <v>1950</v>
      </c>
      <c r="K104" s="49" t="s">
        <v>1951</v>
      </c>
      <c r="L104" s="49" t="s">
        <v>159</v>
      </c>
      <c r="M104" s="49" t="s">
        <v>1952</v>
      </c>
      <c r="N104" s="49" t="s">
        <v>9976</v>
      </c>
      <c r="O104" s="49" t="s">
        <v>15159</v>
      </c>
      <c r="P104" s="49" t="s">
        <v>15160</v>
      </c>
      <c r="Q104" s="49" t="s">
        <v>156</v>
      </c>
      <c r="R104" s="49" t="s">
        <v>1948</v>
      </c>
      <c r="S104" s="49" t="s">
        <v>14960</v>
      </c>
      <c r="T104" s="69"/>
      <c r="U104" s="163"/>
      <c r="V104" s="163"/>
      <c r="W104" s="163"/>
      <c r="X104" s="163"/>
      <c r="Y104" s="163"/>
      <c r="Z104" s="163"/>
      <c r="AA104" s="163"/>
      <c r="AB104" s="163"/>
      <c r="AC104" s="163"/>
      <c r="AD104" s="163"/>
      <c r="AE104" s="163"/>
      <c r="AF104" s="163"/>
      <c r="AG104" s="56"/>
      <c r="AH104" s="56"/>
      <c r="AI104" s="56"/>
      <c r="AJ104" s="56"/>
    </row>
    <row r="105" ht="26.25" customHeight="1">
      <c r="A105" s="60">
        <f t="shared" si="1"/>
        <v>104</v>
      </c>
      <c r="B105" s="60" t="s">
        <v>1083</v>
      </c>
      <c r="C105" s="60" t="s">
        <v>1084</v>
      </c>
      <c r="D105" s="154">
        <v>8.1214041993E10</v>
      </c>
      <c r="E105" s="154"/>
      <c r="F105" s="60" t="s">
        <v>139</v>
      </c>
      <c r="G105" s="60"/>
      <c r="H105" s="60"/>
      <c r="I105" s="60"/>
      <c r="J105" s="60"/>
      <c r="K105" s="60"/>
      <c r="L105" s="60"/>
      <c r="M105" s="60"/>
      <c r="N105" s="60"/>
      <c r="O105" s="60"/>
      <c r="P105" s="60"/>
      <c r="Q105" s="60"/>
      <c r="R105" s="60"/>
      <c r="S105" s="60"/>
      <c r="T105" s="60"/>
      <c r="U105" s="163"/>
      <c r="V105" s="163"/>
      <c r="W105" s="163"/>
      <c r="X105" s="163"/>
      <c r="Y105" s="163"/>
      <c r="Z105" s="163"/>
      <c r="AA105" s="163"/>
      <c r="AB105" s="163"/>
      <c r="AC105" s="163"/>
      <c r="AD105" s="163"/>
      <c r="AE105" s="163"/>
      <c r="AF105" s="163"/>
      <c r="AG105" s="56"/>
      <c r="AH105" s="56"/>
      <c r="AI105" s="56"/>
      <c r="AJ105" s="56"/>
    </row>
    <row r="106" ht="26.25" customHeight="1">
      <c r="A106" s="60">
        <f t="shared" si="1"/>
        <v>105</v>
      </c>
      <c r="B106" s="60" t="s">
        <v>1085</v>
      </c>
      <c r="C106" s="60" t="s">
        <v>1086</v>
      </c>
      <c r="D106" s="154">
        <v>8.1382946961E10</v>
      </c>
      <c r="E106" s="154"/>
      <c r="F106" s="60" t="s">
        <v>139</v>
      </c>
      <c r="G106" s="60"/>
      <c r="H106" s="60"/>
      <c r="I106" s="60"/>
      <c r="J106" s="60"/>
      <c r="K106" s="60"/>
      <c r="L106" s="60"/>
      <c r="M106" s="60"/>
      <c r="N106" s="60"/>
      <c r="O106" s="60"/>
      <c r="P106" s="60"/>
      <c r="Q106" s="60"/>
      <c r="R106" s="60"/>
      <c r="S106" s="60"/>
      <c r="T106" s="60"/>
      <c r="U106" s="163"/>
      <c r="V106" s="163"/>
      <c r="W106" s="163"/>
      <c r="X106" s="163"/>
      <c r="Y106" s="163"/>
      <c r="Z106" s="163"/>
      <c r="AA106" s="163"/>
      <c r="AB106" s="163"/>
      <c r="AC106" s="163"/>
      <c r="AD106" s="163"/>
      <c r="AE106" s="163"/>
      <c r="AF106" s="163"/>
      <c r="AG106" s="56"/>
      <c r="AH106" s="56"/>
      <c r="AI106" s="56"/>
      <c r="AJ106" s="56"/>
    </row>
    <row r="107" ht="26.25" customHeight="1">
      <c r="A107" s="60">
        <f t="shared" si="1"/>
        <v>106</v>
      </c>
      <c r="B107" s="60" t="s">
        <v>1087</v>
      </c>
      <c r="C107" s="60" t="s">
        <v>1088</v>
      </c>
      <c r="D107" s="154">
        <v>8.95606E11</v>
      </c>
      <c r="E107" s="154"/>
      <c r="F107" s="60" t="s">
        <v>139</v>
      </c>
      <c r="G107" s="60"/>
      <c r="H107" s="60"/>
      <c r="I107" s="60"/>
      <c r="J107" s="60"/>
      <c r="K107" s="60"/>
      <c r="L107" s="60"/>
      <c r="M107" s="60"/>
      <c r="N107" s="60"/>
      <c r="O107" s="60"/>
      <c r="P107" s="60"/>
      <c r="Q107" s="60"/>
      <c r="R107" s="60"/>
      <c r="S107" s="60"/>
      <c r="T107" s="60"/>
      <c r="U107" s="163"/>
      <c r="V107" s="163"/>
      <c r="W107" s="163"/>
      <c r="X107" s="163"/>
      <c r="Y107" s="163"/>
      <c r="Z107" s="163"/>
      <c r="AA107" s="163"/>
      <c r="AB107" s="163"/>
      <c r="AC107" s="163"/>
      <c r="AD107" s="163"/>
      <c r="AE107" s="163"/>
      <c r="AF107" s="163"/>
      <c r="AG107" s="56"/>
      <c r="AH107" s="56"/>
      <c r="AI107" s="56"/>
      <c r="AJ107" s="56"/>
    </row>
    <row r="108" ht="26.25" customHeight="1">
      <c r="A108" s="60">
        <f t="shared" si="1"/>
        <v>107</v>
      </c>
      <c r="B108" s="60" t="s">
        <v>1091</v>
      </c>
      <c r="C108" s="60" t="s">
        <v>1092</v>
      </c>
      <c r="D108" s="154">
        <v>8.8218436043E10</v>
      </c>
      <c r="E108" s="154"/>
      <c r="F108" s="60" t="s">
        <v>139</v>
      </c>
      <c r="G108" s="60"/>
      <c r="H108" s="60"/>
      <c r="I108" s="60"/>
      <c r="J108" s="60"/>
      <c r="K108" s="60"/>
      <c r="L108" s="60"/>
      <c r="M108" s="60"/>
      <c r="N108" s="60"/>
      <c r="O108" s="60"/>
      <c r="P108" s="60"/>
      <c r="Q108" s="60"/>
      <c r="R108" s="60"/>
      <c r="S108" s="60"/>
      <c r="T108" s="60"/>
      <c r="U108" s="163"/>
      <c r="V108" s="163"/>
      <c r="W108" s="163"/>
      <c r="X108" s="163"/>
      <c r="Y108" s="163"/>
      <c r="Z108" s="163"/>
      <c r="AA108" s="163"/>
      <c r="AB108" s="163"/>
      <c r="AC108" s="163"/>
      <c r="AD108" s="163"/>
      <c r="AE108" s="163"/>
      <c r="AF108" s="163"/>
      <c r="AG108" s="56"/>
      <c r="AH108" s="56"/>
      <c r="AI108" s="56"/>
      <c r="AJ108" s="56"/>
    </row>
    <row r="109" ht="26.25" customHeight="1">
      <c r="A109" s="60">
        <f t="shared" si="1"/>
        <v>108</v>
      </c>
      <c r="B109" s="60" t="s">
        <v>1093</v>
      </c>
      <c r="C109" s="60" t="s">
        <v>1094</v>
      </c>
      <c r="D109" s="154">
        <v>8.2129660826E10</v>
      </c>
      <c r="E109" s="154"/>
      <c r="F109" s="60" t="s">
        <v>139</v>
      </c>
      <c r="G109" s="60"/>
      <c r="H109" s="60"/>
      <c r="I109" s="60"/>
      <c r="J109" s="60"/>
      <c r="K109" s="60"/>
      <c r="L109" s="60"/>
      <c r="M109" s="60"/>
      <c r="N109" s="60"/>
      <c r="O109" s="60"/>
      <c r="P109" s="60"/>
      <c r="Q109" s="60"/>
      <c r="R109" s="60"/>
      <c r="S109" s="60"/>
      <c r="T109" s="60"/>
      <c r="U109" s="163"/>
      <c r="V109" s="163"/>
      <c r="W109" s="163"/>
      <c r="X109" s="163"/>
      <c r="Y109" s="163"/>
      <c r="Z109" s="163"/>
      <c r="AA109" s="163"/>
      <c r="AB109" s="163"/>
      <c r="AC109" s="163"/>
      <c r="AD109" s="163"/>
      <c r="AE109" s="163"/>
      <c r="AF109" s="163"/>
      <c r="AG109" s="56"/>
      <c r="AH109" s="56"/>
      <c r="AI109" s="56"/>
      <c r="AJ109" s="56"/>
    </row>
    <row r="110" ht="26.25" customHeight="1">
      <c r="A110" s="60">
        <f t="shared" si="1"/>
        <v>109</v>
      </c>
      <c r="B110" s="60" t="s">
        <v>1095</v>
      </c>
      <c r="C110" s="60" t="s">
        <v>1096</v>
      </c>
      <c r="D110" s="154">
        <v>8.3166323667E10</v>
      </c>
      <c r="E110" s="154"/>
      <c r="F110" s="60" t="s">
        <v>139</v>
      </c>
      <c r="G110" s="60"/>
      <c r="H110" s="60"/>
      <c r="I110" s="60"/>
      <c r="J110" s="60"/>
      <c r="K110" s="60"/>
      <c r="L110" s="60"/>
      <c r="M110" s="60"/>
      <c r="N110" s="60"/>
      <c r="O110" s="60"/>
      <c r="P110" s="60"/>
      <c r="Q110" s="60"/>
      <c r="R110" s="60"/>
      <c r="S110" s="60"/>
      <c r="T110" s="60"/>
      <c r="U110" s="163"/>
      <c r="V110" s="163"/>
      <c r="W110" s="163"/>
      <c r="X110" s="163"/>
      <c r="Y110" s="163"/>
      <c r="Z110" s="163"/>
      <c r="AA110" s="163"/>
      <c r="AB110" s="163"/>
      <c r="AC110" s="163"/>
      <c r="AD110" s="163"/>
      <c r="AE110" s="163"/>
      <c r="AF110" s="163"/>
      <c r="AG110" s="56"/>
      <c r="AH110" s="56"/>
      <c r="AI110" s="56"/>
      <c r="AJ110" s="56"/>
    </row>
    <row r="111" ht="26.25" customHeight="1">
      <c r="A111" s="60">
        <f t="shared" si="1"/>
        <v>110</v>
      </c>
      <c r="B111" s="60" t="s">
        <v>1097</v>
      </c>
      <c r="C111" s="60" t="s">
        <v>1098</v>
      </c>
      <c r="D111" s="154">
        <v>8.5348358978E10</v>
      </c>
      <c r="E111" s="154"/>
      <c r="F111" s="60" t="s">
        <v>139</v>
      </c>
      <c r="G111" s="60"/>
      <c r="H111" s="60"/>
      <c r="I111" s="60"/>
      <c r="J111" s="60"/>
      <c r="K111" s="60"/>
      <c r="L111" s="60"/>
      <c r="M111" s="60"/>
      <c r="N111" s="60"/>
      <c r="O111" s="60"/>
      <c r="P111" s="60"/>
      <c r="Q111" s="60"/>
      <c r="R111" s="60"/>
      <c r="S111" s="60"/>
      <c r="T111" s="60"/>
      <c r="U111" s="163"/>
      <c r="V111" s="163"/>
      <c r="W111" s="163"/>
      <c r="X111" s="163"/>
      <c r="Y111" s="163"/>
      <c r="Z111" s="163"/>
      <c r="AA111" s="163"/>
      <c r="AB111" s="163"/>
      <c r="AC111" s="163"/>
      <c r="AD111" s="163"/>
      <c r="AE111" s="163"/>
      <c r="AF111" s="163"/>
      <c r="AG111" s="56"/>
      <c r="AH111" s="56"/>
      <c r="AI111" s="56"/>
      <c r="AJ111" s="56"/>
    </row>
    <row r="112" ht="26.25" customHeight="1">
      <c r="A112" s="60">
        <f t="shared" si="1"/>
        <v>111</v>
      </c>
      <c r="B112" s="60" t="s">
        <v>1107</v>
      </c>
      <c r="C112" s="60" t="s">
        <v>1108</v>
      </c>
      <c r="D112" s="154">
        <v>8.2211672594E10</v>
      </c>
      <c r="E112" s="154"/>
      <c r="F112" s="60" t="s">
        <v>139</v>
      </c>
      <c r="G112" s="60"/>
      <c r="H112" s="60"/>
      <c r="I112" s="60"/>
      <c r="J112" s="60"/>
      <c r="K112" s="60"/>
      <c r="L112" s="60"/>
      <c r="M112" s="60"/>
      <c r="N112" s="60"/>
      <c r="O112" s="60"/>
      <c r="P112" s="60"/>
      <c r="Q112" s="60"/>
      <c r="R112" s="60"/>
      <c r="S112" s="60"/>
      <c r="T112" s="60"/>
      <c r="U112" s="163"/>
      <c r="V112" s="163"/>
      <c r="W112" s="163"/>
      <c r="X112" s="163"/>
      <c r="Y112" s="163"/>
      <c r="Z112" s="163"/>
      <c r="AA112" s="163"/>
      <c r="AB112" s="163"/>
      <c r="AC112" s="163"/>
      <c r="AD112" s="163"/>
      <c r="AE112" s="163"/>
      <c r="AF112" s="163"/>
      <c r="AG112" s="56"/>
      <c r="AH112" s="56"/>
      <c r="AI112" s="56"/>
      <c r="AJ112" s="56"/>
    </row>
    <row r="113" ht="26.25" customHeight="1">
      <c r="A113" s="60">
        <f t="shared" si="1"/>
        <v>112</v>
      </c>
      <c r="B113" s="60" t="s">
        <v>1123</v>
      </c>
      <c r="C113" s="60" t="s">
        <v>1124</v>
      </c>
      <c r="D113" s="154">
        <v>8.5624749435E10</v>
      </c>
      <c r="E113" s="154"/>
      <c r="F113" s="60" t="s">
        <v>139</v>
      </c>
      <c r="G113" s="60"/>
      <c r="H113" s="60"/>
      <c r="I113" s="60"/>
      <c r="J113" s="60"/>
      <c r="K113" s="60"/>
      <c r="L113" s="60"/>
      <c r="M113" s="60"/>
      <c r="N113" s="60"/>
      <c r="O113" s="60"/>
      <c r="P113" s="60"/>
      <c r="Q113" s="60"/>
      <c r="R113" s="60"/>
      <c r="S113" s="60"/>
      <c r="T113" s="60"/>
      <c r="U113" s="163"/>
      <c r="V113" s="163"/>
      <c r="W113" s="163"/>
      <c r="X113" s="163"/>
      <c r="Y113" s="163"/>
      <c r="Z113" s="163"/>
      <c r="AA113" s="163"/>
      <c r="AB113" s="163"/>
      <c r="AC113" s="163"/>
      <c r="AD113" s="163"/>
      <c r="AE113" s="163"/>
      <c r="AF113" s="163"/>
      <c r="AG113" s="56"/>
      <c r="AH113" s="56"/>
      <c r="AI113" s="56"/>
      <c r="AJ113" s="56"/>
    </row>
    <row r="114" ht="26.25" customHeight="1">
      <c r="A114" s="60">
        <f t="shared" si="1"/>
        <v>113</v>
      </c>
      <c r="B114" s="60" t="s">
        <v>1125</v>
      </c>
      <c r="C114" s="60" t="s">
        <v>1126</v>
      </c>
      <c r="D114" s="154">
        <v>8.1288390453E10</v>
      </c>
      <c r="E114" s="154"/>
      <c r="F114" s="60" t="s">
        <v>139</v>
      </c>
      <c r="G114" s="60"/>
      <c r="H114" s="60"/>
      <c r="I114" s="60"/>
      <c r="J114" s="60"/>
      <c r="K114" s="60"/>
      <c r="L114" s="60"/>
      <c r="M114" s="60"/>
      <c r="N114" s="60"/>
      <c r="O114" s="60"/>
      <c r="P114" s="60"/>
      <c r="Q114" s="60"/>
      <c r="R114" s="60"/>
      <c r="S114" s="60"/>
      <c r="T114" s="60"/>
      <c r="U114" s="163"/>
      <c r="V114" s="163"/>
      <c r="W114" s="163"/>
      <c r="X114" s="163"/>
      <c r="Y114" s="163"/>
      <c r="Z114" s="163"/>
      <c r="AA114" s="163"/>
      <c r="AB114" s="163"/>
      <c r="AC114" s="163"/>
      <c r="AD114" s="163"/>
      <c r="AE114" s="163"/>
      <c r="AF114" s="163"/>
      <c r="AG114" s="56"/>
      <c r="AH114" s="56"/>
      <c r="AI114" s="56"/>
      <c r="AJ114" s="56"/>
    </row>
    <row r="115" ht="26.25" customHeight="1">
      <c r="A115" s="60">
        <f t="shared" si="1"/>
        <v>114</v>
      </c>
      <c r="B115" s="60" t="s">
        <v>1147</v>
      </c>
      <c r="C115" s="60" t="s">
        <v>1148</v>
      </c>
      <c r="D115" s="154">
        <v>8.2166111805E10</v>
      </c>
      <c r="E115" s="154"/>
      <c r="F115" s="60" t="s">
        <v>139</v>
      </c>
      <c r="G115" s="60"/>
      <c r="H115" s="60"/>
      <c r="I115" s="60"/>
      <c r="J115" s="60"/>
      <c r="K115" s="60"/>
      <c r="L115" s="60"/>
      <c r="M115" s="60"/>
      <c r="N115" s="60"/>
      <c r="O115" s="60"/>
      <c r="P115" s="60"/>
      <c r="Q115" s="60"/>
      <c r="R115" s="60"/>
      <c r="S115" s="60"/>
      <c r="T115" s="60"/>
      <c r="U115" s="163"/>
      <c r="V115" s="163"/>
      <c r="W115" s="163"/>
      <c r="X115" s="163"/>
      <c r="Y115" s="163"/>
      <c r="Z115" s="163"/>
      <c r="AA115" s="163"/>
      <c r="AB115" s="163"/>
      <c r="AC115" s="163"/>
      <c r="AD115" s="163"/>
      <c r="AE115" s="163"/>
      <c r="AF115" s="163"/>
      <c r="AG115" s="56"/>
      <c r="AH115" s="56"/>
      <c r="AI115" s="56"/>
      <c r="AJ115" s="56"/>
    </row>
    <row r="116" ht="26.25" customHeight="1">
      <c r="A116" s="60">
        <f t="shared" si="1"/>
        <v>115</v>
      </c>
      <c r="B116" s="60" t="s">
        <v>1153</v>
      </c>
      <c r="C116" s="60" t="s">
        <v>1154</v>
      </c>
      <c r="D116" s="154">
        <v>8.9665842346E10</v>
      </c>
      <c r="E116" s="154"/>
      <c r="F116" s="60" t="s">
        <v>139</v>
      </c>
      <c r="G116" s="60"/>
      <c r="H116" s="60"/>
      <c r="I116" s="60"/>
      <c r="J116" s="60"/>
      <c r="K116" s="60"/>
      <c r="L116" s="60"/>
      <c r="M116" s="60"/>
      <c r="N116" s="60"/>
      <c r="O116" s="60"/>
      <c r="P116" s="60"/>
      <c r="Q116" s="60"/>
      <c r="R116" s="60"/>
      <c r="S116" s="60"/>
      <c r="T116" s="60"/>
      <c r="U116" s="163"/>
      <c r="V116" s="163"/>
      <c r="W116" s="163"/>
      <c r="X116" s="163"/>
      <c r="Y116" s="163"/>
      <c r="Z116" s="163"/>
      <c r="AA116" s="163"/>
      <c r="AB116" s="163"/>
      <c r="AC116" s="163"/>
      <c r="AD116" s="163"/>
      <c r="AE116" s="163"/>
      <c r="AF116" s="163"/>
      <c r="AG116" s="56"/>
      <c r="AH116" s="56"/>
      <c r="AI116" s="56"/>
      <c r="AJ116" s="56"/>
    </row>
    <row r="117" ht="26.25" customHeight="1">
      <c r="A117" s="60">
        <f t="shared" si="1"/>
        <v>116</v>
      </c>
      <c r="B117" s="60" t="s">
        <v>1163</v>
      </c>
      <c r="C117" s="60" t="s">
        <v>1164</v>
      </c>
      <c r="D117" s="154">
        <v>8.1298625784E10</v>
      </c>
      <c r="E117" s="154"/>
      <c r="F117" s="60" t="s">
        <v>139</v>
      </c>
      <c r="G117" s="60"/>
      <c r="H117" s="60"/>
      <c r="I117" s="60"/>
      <c r="J117" s="60"/>
      <c r="K117" s="60"/>
      <c r="L117" s="60"/>
      <c r="M117" s="60"/>
      <c r="N117" s="60"/>
      <c r="O117" s="60"/>
      <c r="P117" s="60"/>
      <c r="Q117" s="60"/>
      <c r="R117" s="60"/>
      <c r="S117" s="60"/>
      <c r="T117" s="60"/>
      <c r="U117" s="163"/>
      <c r="V117" s="163"/>
      <c r="W117" s="163"/>
      <c r="X117" s="163"/>
      <c r="Y117" s="163"/>
      <c r="Z117" s="163"/>
      <c r="AA117" s="163"/>
      <c r="AB117" s="163"/>
      <c r="AC117" s="163"/>
      <c r="AD117" s="163"/>
      <c r="AE117" s="163"/>
      <c r="AF117" s="163"/>
      <c r="AG117" s="56"/>
      <c r="AH117" s="56"/>
      <c r="AI117" s="56"/>
      <c r="AJ117" s="56"/>
    </row>
    <row r="118" ht="26.25" customHeight="1">
      <c r="A118" s="60">
        <f t="shared" si="1"/>
        <v>117</v>
      </c>
      <c r="B118" s="69"/>
      <c r="C118" s="49" t="s">
        <v>4138</v>
      </c>
      <c r="D118" s="116">
        <v>8.5819038861E10</v>
      </c>
      <c r="E118" s="116">
        <v>8.121167746E10</v>
      </c>
      <c r="F118" s="49" t="s">
        <v>139</v>
      </c>
      <c r="G118" s="49" t="s">
        <v>4141</v>
      </c>
      <c r="H118" s="49" t="s">
        <v>1244</v>
      </c>
      <c r="I118" s="49" t="s">
        <v>1636</v>
      </c>
      <c r="J118" s="49" t="s">
        <v>4142</v>
      </c>
      <c r="K118" s="49" t="s">
        <v>4143</v>
      </c>
      <c r="L118" s="49" t="s">
        <v>593</v>
      </c>
      <c r="M118" s="49" t="s">
        <v>4144</v>
      </c>
      <c r="N118" s="49" t="s">
        <v>15161</v>
      </c>
      <c r="O118" s="49" t="s">
        <v>11</v>
      </c>
      <c r="P118" s="49" t="s">
        <v>15162</v>
      </c>
      <c r="Q118" s="49" t="s">
        <v>156</v>
      </c>
      <c r="R118" s="49" t="s">
        <v>15163</v>
      </c>
      <c r="S118" s="49" t="s">
        <v>14960</v>
      </c>
      <c r="T118" s="69"/>
      <c r="U118" s="163"/>
      <c r="V118" s="163"/>
      <c r="W118" s="163"/>
      <c r="X118" s="163"/>
      <c r="Y118" s="163"/>
      <c r="Z118" s="163"/>
      <c r="AA118" s="163"/>
      <c r="AB118" s="163"/>
      <c r="AC118" s="163"/>
      <c r="AD118" s="163"/>
      <c r="AE118" s="163"/>
      <c r="AF118" s="163"/>
      <c r="AG118" s="56"/>
      <c r="AH118" s="56"/>
      <c r="AI118" s="56"/>
      <c r="AJ118" s="56"/>
    </row>
    <row r="119" ht="26.25" customHeight="1">
      <c r="A119" s="60">
        <f t="shared" si="1"/>
        <v>118</v>
      </c>
      <c r="B119" s="60" t="s">
        <v>1171</v>
      </c>
      <c r="C119" s="60" t="s">
        <v>1172</v>
      </c>
      <c r="D119" s="154">
        <v>8.7886721434E10</v>
      </c>
      <c r="E119" s="154"/>
      <c r="F119" s="60" t="s">
        <v>139</v>
      </c>
      <c r="G119" s="60"/>
      <c r="H119" s="60"/>
      <c r="I119" s="60"/>
      <c r="J119" s="60"/>
      <c r="K119" s="60"/>
      <c r="L119" s="60"/>
      <c r="M119" s="60"/>
      <c r="N119" s="60"/>
      <c r="O119" s="60"/>
      <c r="P119" s="60"/>
      <c r="Q119" s="60"/>
      <c r="R119" s="60"/>
      <c r="S119" s="60"/>
      <c r="T119" s="60"/>
      <c r="U119" s="163"/>
      <c r="V119" s="163"/>
      <c r="W119" s="163"/>
      <c r="X119" s="163"/>
      <c r="Y119" s="163"/>
      <c r="Z119" s="163"/>
      <c r="AA119" s="163"/>
      <c r="AB119" s="163"/>
      <c r="AC119" s="163"/>
      <c r="AD119" s="163"/>
      <c r="AE119" s="163"/>
      <c r="AF119" s="163"/>
      <c r="AG119" s="56"/>
      <c r="AH119" s="56"/>
      <c r="AI119" s="56"/>
      <c r="AJ119" s="56"/>
    </row>
    <row r="120" ht="26.25" customHeight="1">
      <c r="A120" s="60">
        <f t="shared" si="1"/>
        <v>119</v>
      </c>
      <c r="B120" s="60" t="s">
        <v>1177</v>
      </c>
      <c r="C120" s="60" t="s">
        <v>1178</v>
      </c>
      <c r="D120" s="154">
        <v>8.1299368621E10</v>
      </c>
      <c r="E120" s="154"/>
      <c r="F120" s="60" t="s">
        <v>139</v>
      </c>
      <c r="G120" s="60"/>
      <c r="H120" s="60"/>
      <c r="I120" s="60"/>
      <c r="J120" s="60"/>
      <c r="K120" s="60"/>
      <c r="L120" s="60"/>
      <c r="M120" s="60"/>
      <c r="N120" s="60"/>
      <c r="O120" s="60"/>
      <c r="P120" s="60"/>
      <c r="Q120" s="60"/>
      <c r="R120" s="60"/>
      <c r="S120" s="60"/>
      <c r="T120" s="60"/>
      <c r="U120" s="163"/>
      <c r="V120" s="163"/>
      <c r="W120" s="163"/>
      <c r="X120" s="163"/>
      <c r="Y120" s="163"/>
      <c r="Z120" s="163"/>
      <c r="AA120" s="163"/>
      <c r="AB120" s="163"/>
      <c r="AC120" s="163"/>
      <c r="AD120" s="163"/>
      <c r="AE120" s="163"/>
      <c r="AF120" s="163"/>
      <c r="AG120" s="56"/>
      <c r="AH120" s="56"/>
      <c r="AI120" s="56"/>
      <c r="AJ120" s="56"/>
    </row>
    <row r="121" ht="26.25" customHeight="1">
      <c r="A121" s="60">
        <f t="shared" si="1"/>
        <v>120</v>
      </c>
      <c r="B121" s="60" t="s">
        <v>1187</v>
      </c>
      <c r="C121" s="60" t="s">
        <v>1188</v>
      </c>
      <c r="D121" s="154">
        <v>8.211089247E10</v>
      </c>
      <c r="E121" s="154"/>
      <c r="F121" s="60" t="s">
        <v>139</v>
      </c>
      <c r="G121" s="60"/>
      <c r="H121" s="60"/>
      <c r="I121" s="60"/>
      <c r="J121" s="60"/>
      <c r="K121" s="60"/>
      <c r="L121" s="60"/>
      <c r="M121" s="60"/>
      <c r="N121" s="60"/>
      <c r="O121" s="60"/>
      <c r="P121" s="60"/>
      <c r="Q121" s="60"/>
      <c r="R121" s="60"/>
      <c r="S121" s="60"/>
      <c r="T121" s="60"/>
      <c r="U121" s="163"/>
      <c r="V121" s="163"/>
      <c r="W121" s="163"/>
      <c r="X121" s="163"/>
      <c r="Y121" s="163"/>
      <c r="Z121" s="163"/>
      <c r="AA121" s="163"/>
      <c r="AB121" s="163"/>
      <c r="AC121" s="163"/>
      <c r="AD121" s="163"/>
      <c r="AE121" s="163"/>
      <c r="AF121" s="163"/>
      <c r="AG121" s="56"/>
      <c r="AH121" s="56"/>
      <c r="AI121" s="56"/>
      <c r="AJ121" s="56"/>
    </row>
    <row r="122" ht="26.25" customHeight="1">
      <c r="A122" s="60">
        <f t="shared" si="1"/>
        <v>121</v>
      </c>
      <c r="B122" s="60" t="s">
        <v>1189</v>
      </c>
      <c r="C122" s="60" t="s">
        <v>1190</v>
      </c>
      <c r="D122" s="154">
        <v>8.988729881E9</v>
      </c>
      <c r="E122" s="154"/>
      <c r="F122" s="60" t="s">
        <v>139</v>
      </c>
      <c r="G122" s="60"/>
      <c r="H122" s="60"/>
      <c r="I122" s="60"/>
      <c r="J122" s="60"/>
      <c r="K122" s="60"/>
      <c r="L122" s="60"/>
      <c r="M122" s="60"/>
      <c r="N122" s="60"/>
      <c r="O122" s="60"/>
      <c r="P122" s="60"/>
      <c r="Q122" s="60"/>
      <c r="R122" s="60"/>
      <c r="S122" s="60"/>
      <c r="T122" s="60"/>
      <c r="U122" s="163"/>
      <c r="V122" s="163"/>
      <c r="W122" s="163"/>
      <c r="X122" s="163"/>
      <c r="Y122" s="163"/>
      <c r="Z122" s="163"/>
      <c r="AA122" s="163"/>
      <c r="AB122" s="163"/>
      <c r="AC122" s="163"/>
      <c r="AD122" s="163"/>
      <c r="AE122" s="163"/>
      <c r="AF122" s="163"/>
      <c r="AG122" s="56"/>
      <c r="AH122" s="56"/>
      <c r="AI122" s="56"/>
      <c r="AJ122" s="56"/>
    </row>
    <row r="123" ht="26.25" customHeight="1">
      <c r="A123" s="60">
        <f t="shared" si="1"/>
        <v>122</v>
      </c>
      <c r="B123" s="60" t="s">
        <v>1191</v>
      </c>
      <c r="C123" s="60" t="s">
        <v>1192</v>
      </c>
      <c r="D123" s="154">
        <v>8.3840534461E10</v>
      </c>
      <c r="E123" s="154"/>
      <c r="F123" s="60" t="s">
        <v>139</v>
      </c>
      <c r="G123" s="60"/>
      <c r="H123" s="60"/>
      <c r="I123" s="60"/>
      <c r="J123" s="60"/>
      <c r="K123" s="60"/>
      <c r="L123" s="60"/>
      <c r="M123" s="60"/>
      <c r="N123" s="60"/>
      <c r="O123" s="60"/>
      <c r="P123" s="60"/>
      <c r="Q123" s="60"/>
      <c r="R123" s="60"/>
      <c r="S123" s="60"/>
      <c r="T123" s="60"/>
      <c r="U123" s="163"/>
      <c r="V123" s="163"/>
      <c r="W123" s="163"/>
      <c r="X123" s="163"/>
      <c r="Y123" s="163"/>
      <c r="Z123" s="163"/>
      <c r="AA123" s="163"/>
      <c r="AB123" s="163"/>
      <c r="AC123" s="163"/>
      <c r="AD123" s="163"/>
      <c r="AE123" s="163"/>
      <c r="AF123" s="163"/>
      <c r="AG123" s="56"/>
      <c r="AH123" s="56"/>
      <c r="AI123" s="56"/>
      <c r="AJ123" s="56"/>
    </row>
    <row r="124" ht="26.25" customHeight="1">
      <c r="A124" s="60">
        <f t="shared" si="1"/>
        <v>123</v>
      </c>
      <c r="B124" s="60" t="s">
        <v>1197</v>
      </c>
      <c r="C124" s="60" t="s">
        <v>1198</v>
      </c>
      <c r="D124" s="154">
        <v>8.1291872008E10</v>
      </c>
      <c r="E124" s="154"/>
      <c r="F124" s="60" t="s">
        <v>139</v>
      </c>
      <c r="G124" s="60"/>
      <c r="H124" s="60"/>
      <c r="I124" s="60"/>
      <c r="J124" s="60"/>
      <c r="K124" s="60"/>
      <c r="L124" s="60"/>
      <c r="M124" s="60"/>
      <c r="N124" s="60"/>
      <c r="O124" s="60"/>
      <c r="P124" s="60"/>
      <c r="Q124" s="60"/>
      <c r="R124" s="60"/>
      <c r="S124" s="60"/>
      <c r="T124" s="60"/>
      <c r="U124" s="163"/>
      <c r="V124" s="163"/>
      <c r="W124" s="163"/>
      <c r="X124" s="163"/>
      <c r="Y124" s="163"/>
      <c r="Z124" s="163"/>
      <c r="AA124" s="163"/>
      <c r="AB124" s="163"/>
      <c r="AC124" s="163"/>
      <c r="AD124" s="163"/>
      <c r="AE124" s="163"/>
      <c r="AF124" s="163"/>
      <c r="AG124" s="56"/>
      <c r="AH124" s="56"/>
      <c r="AI124" s="56"/>
      <c r="AJ124" s="56"/>
    </row>
    <row r="125" ht="26.25" customHeight="1">
      <c r="A125" s="60">
        <f t="shared" si="1"/>
        <v>124</v>
      </c>
      <c r="B125" s="60" t="s">
        <v>1205</v>
      </c>
      <c r="C125" s="60" t="s">
        <v>1206</v>
      </c>
      <c r="D125" s="154">
        <v>8.1315170392E10</v>
      </c>
      <c r="E125" s="154"/>
      <c r="F125" s="60" t="s">
        <v>139</v>
      </c>
      <c r="G125" s="60"/>
      <c r="H125" s="60"/>
      <c r="I125" s="60"/>
      <c r="J125" s="60"/>
      <c r="K125" s="60"/>
      <c r="L125" s="60"/>
      <c r="M125" s="60"/>
      <c r="N125" s="60"/>
      <c r="O125" s="60"/>
      <c r="P125" s="60"/>
      <c r="Q125" s="60"/>
      <c r="R125" s="60"/>
      <c r="S125" s="60"/>
      <c r="T125" s="60"/>
      <c r="U125" s="163"/>
      <c r="V125" s="163"/>
      <c r="W125" s="163"/>
      <c r="X125" s="163"/>
      <c r="Y125" s="163"/>
      <c r="Z125" s="163"/>
      <c r="AA125" s="163"/>
      <c r="AB125" s="163"/>
      <c r="AC125" s="163"/>
      <c r="AD125" s="163"/>
      <c r="AE125" s="163"/>
      <c r="AF125" s="163"/>
      <c r="AG125" s="56"/>
      <c r="AH125" s="56"/>
      <c r="AI125" s="56"/>
      <c r="AJ125" s="56"/>
    </row>
    <row r="126" ht="26.25" customHeight="1">
      <c r="A126" s="60">
        <f t="shared" si="1"/>
        <v>125</v>
      </c>
      <c r="B126" s="60" t="s">
        <v>1212</v>
      </c>
      <c r="C126" s="60" t="s">
        <v>1213</v>
      </c>
      <c r="D126" s="154">
        <v>8.1210679525E10</v>
      </c>
      <c r="E126" s="154"/>
      <c r="F126" s="60" t="s">
        <v>139</v>
      </c>
      <c r="G126" s="60"/>
      <c r="H126" s="60"/>
      <c r="I126" s="60"/>
      <c r="J126" s="60"/>
      <c r="K126" s="60"/>
      <c r="L126" s="60"/>
      <c r="M126" s="60"/>
      <c r="N126" s="60"/>
      <c r="O126" s="60"/>
      <c r="P126" s="60"/>
      <c r="Q126" s="60"/>
      <c r="R126" s="60"/>
      <c r="S126" s="60"/>
      <c r="T126" s="60"/>
      <c r="U126" s="163"/>
      <c r="V126" s="163"/>
      <c r="W126" s="163"/>
      <c r="X126" s="163"/>
      <c r="Y126" s="163"/>
      <c r="Z126" s="163"/>
      <c r="AA126" s="163"/>
      <c r="AB126" s="163"/>
      <c r="AC126" s="163"/>
      <c r="AD126" s="163"/>
      <c r="AE126" s="163"/>
      <c r="AF126" s="163"/>
      <c r="AG126" s="56"/>
      <c r="AH126" s="56"/>
      <c r="AI126" s="56"/>
      <c r="AJ126" s="56"/>
    </row>
    <row r="127" ht="26.25" customHeight="1">
      <c r="A127" s="60">
        <f t="shared" si="1"/>
        <v>126</v>
      </c>
      <c r="B127" s="60" t="s">
        <v>1214</v>
      </c>
      <c r="C127" s="60" t="s">
        <v>1215</v>
      </c>
      <c r="D127" s="154">
        <v>8.2217314123E10</v>
      </c>
      <c r="E127" s="154"/>
      <c r="F127" s="60" t="s">
        <v>139</v>
      </c>
      <c r="G127" s="60"/>
      <c r="H127" s="60"/>
      <c r="I127" s="60"/>
      <c r="J127" s="60"/>
      <c r="K127" s="60"/>
      <c r="L127" s="60"/>
      <c r="M127" s="60"/>
      <c r="N127" s="60"/>
      <c r="O127" s="60"/>
      <c r="P127" s="60"/>
      <c r="Q127" s="60"/>
      <c r="R127" s="60"/>
      <c r="S127" s="60"/>
      <c r="T127" s="60"/>
      <c r="U127" s="163"/>
      <c r="V127" s="163"/>
      <c r="W127" s="163"/>
      <c r="X127" s="163"/>
      <c r="Y127" s="163"/>
      <c r="Z127" s="163"/>
      <c r="AA127" s="163"/>
      <c r="AB127" s="163"/>
      <c r="AC127" s="163"/>
      <c r="AD127" s="163"/>
      <c r="AE127" s="163"/>
      <c r="AF127" s="163"/>
      <c r="AG127" s="56"/>
      <c r="AH127" s="56"/>
      <c r="AI127" s="56"/>
      <c r="AJ127" s="56"/>
    </row>
    <row r="128" ht="26.25" customHeight="1">
      <c r="A128" s="60">
        <f t="shared" si="1"/>
        <v>127</v>
      </c>
      <c r="B128" s="60" t="s">
        <v>455</v>
      </c>
      <c r="C128" s="60" t="s">
        <v>456</v>
      </c>
      <c r="D128" s="154">
        <v>8.8289276291E10</v>
      </c>
      <c r="E128" s="154">
        <v>8.8292137647E10</v>
      </c>
      <c r="F128" s="60" t="s">
        <v>139</v>
      </c>
      <c r="G128" s="60" t="s">
        <v>158</v>
      </c>
      <c r="H128" s="60" t="s">
        <v>158</v>
      </c>
      <c r="I128" s="60" t="s">
        <v>1636</v>
      </c>
      <c r="J128" s="60" t="s">
        <v>1716</v>
      </c>
      <c r="K128" s="60" t="s">
        <v>9340</v>
      </c>
      <c r="L128" s="60" t="s">
        <v>159</v>
      </c>
      <c r="M128" s="65" t="s">
        <v>9341</v>
      </c>
      <c r="N128" s="60"/>
      <c r="O128" s="60"/>
      <c r="P128" s="60"/>
      <c r="Q128" s="60"/>
      <c r="R128" s="60"/>
      <c r="S128" s="60"/>
      <c r="T128" s="60"/>
      <c r="U128" s="163"/>
      <c r="V128" s="163"/>
      <c r="W128" s="163"/>
      <c r="X128" s="163"/>
      <c r="Y128" s="163"/>
      <c r="Z128" s="163"/>
      <c r="AA128" s="163"/>
      <c r="AB128" s="163"/>
      <c r="AC128" s="163"/>
      <c r="AD128" s="163"/>
      <c r="AE128" s="163"/>
      <c r="AF128" s="163"/>
      <c r="AG128" s="56"/>
      <c r="AH128" s="56"/>
      <c r="AI128" s="56"/>
      <c r="AJ128" s="56"/>
    </row>
    <row r="129" ht="26.25" customHeight="1">
      <c r="A129" s="60">
        <f t="shared" si="1"/>
        <v>128</v>
      </c>
      <c r="B129" s="60" t="s">
        <v>1218</v>
      </c>
      <c r="C129" s="60" t="s">
        <v>1219</v>
      </c>
      <c r="D129" s="154">
        <v>8.5649803793E10</v>
      </c>
      <c r="E129" s="154"/>
      <c r="F129" s="60" t="s">
        <v>139</v>
      </c>
      <c r="G129" s="60"/>
      <c r="H129" s="60"/>
      <c r="I129" s="60"/>
      <c r="J129" s="60"/>
      <c r="K129" s="60"/>
      <c r="L129" s="60"/>
      <c r="M129" s="60"/>
      <c r="N129" s="60"/>
      <c r="O129" s="60"/>
      <c r="P129" s="60"/>
      <c r="Q129" s="60"/>
      <c r="R129" s="60"/>
      <c r="S129" s="60"/>
      <c r="T129" s="60"/>
      <c r="U129" s="163"/>
      <c r="V129" s="163"/>
      <c r="W129" s="163"/>
      <c r="X129" s="163"/>
      <c r="Y129" s="163"/>
      <c r="Z129" s="163"/>
      <c r="AA129" s="163"/>
      <c r="AB129" s="163"/>
      <c r="AC129" s="163"/>
      <c r="AD129" s="163"/>
      <c r="AE129" s="163"/>
      <c r="AF129" s="163"/>
      <c r="AG129" s="56"/>
      <c r="AH129" s="56"/>
      <c r="AI129" s="56"/>
      <c r="AJ129" s="56"/>
    </row>
    <row r="130" ht="26.25" customHeight="1">
      <c r="A130" s="60">
        <f t="shared" si="1"/>
        <v>129</v>
      </c>
      <c r="B130" s="60" t="s">
        <v>1222</v>
      </c>
      <c r="C130" s="60" t="s">
        <v>1223</v>
      </c>
      <c r="D130" s="154">
        <v>8.9612000399E10</v>
      </c>
      <c r="E130" s="154"/>
      <c r="F130" s="60" t="s">
        <v>139</v>
      </c>
      <c r="G130" s="60"/>
      <c r="H130" s="60"/>
      <c r="I130" s="60"/>
      <c r="J130" s="60"/>
      <c r="K130" s="60"/>
      <c r="L130" s="60"/>
      <c r="M130" s="60"/>
      <c r="N130" s="60"/>
      <c r="O130" s="60"/>
      <c r="P130" s="60"/>
      <c r="Q130" s="60"/>
      <c r="R130" s="60"/>
      <c r="S130" s="60"/>
      <c r="T130" s="60"/>
      <c r="U130" s="163"/>
      <c r="V130" s="163"/>
      <c r="W130" s="163"/>
      <c r="X130" s="163"/>
      <c r="Y130" s="163"/>
      <c r="Z130" s="163"/>
      <c r="AA130" s="163"/>
      <c r="AB130" s="163"/>
      <c r="AC130" s="163"/>
      <c r="AD130" s="163"/>
      <c r="AE130" s="163"/>
      <c r="AF130" s="163"/>
      <c r="AG130" s="56"/>
      <c r="AH130" s="56"/>
      <c r="AI130" s="56"/>
      <c r="AJ130" s="56"/>
    </row>
    <row r="131" ht="26.25" customHeight="1">
      <c r="A131" s="60">
        <f t="shared" si="1"/>
        <v>130</v>
      </c>
      <c r="B131" s="60" t="s">
        <v>1232</v>
      </c>
      <c r="C131" s="60" t="s">
        <v>1233</v>
      </c>
      <c r="D131" s="154">
        <v>8.7889699695E10</v>
      </c>
      <c r="E131" s="154"/>
      <c r="F131" s="60" t="s">
        <v>139</v>
      </c>
      <c r="G131" s="60"/>
      <c r="H131" s="60"/>
      <c r="I131" s="60"/>
      <c r="J131" s="60"/>
      <c r="K131" s="60"/>
      <c r="L131" s="60"/>
      <c r="M131" s="60"/>
      <c r="N131" s="60"/>
      <c r="O131" s="60"/>
      <c r="P131" s="60"/>
      <c r="Q131" s="60"/>
      <c r="R131" s="60"/>
      <c r="S131" s="60"/>
      <c r="T131" s="60"/>
      <c r="U131" s="163"/>
      <c r="V131" s="163"/>
      <c r="W131" s="163"/>
      <c r="X131" s="163"/>
      <c r="Y131" s="163"/>
      <c r="Z131" s="163"/>
      <c r="AA131" s="163"/>
      <c r="AB131" s="163"/>
      <c r="AC131" s="163"/>
      <c r="AD131" s="163"/>
      <c r="AE131" s="163"/>
      <c r="AF131" s="163"/>
      <c r="AG131" s="56"/>
      <c r="AH131" s="56"/>
      <c r="AI131" s="56"/>
      <c r="AJ131" s="56"/>
    </row>
    <row r="132" ht="26.25" customHeight="1">
      <c r="A132" s="60">
        <f t="shared" si="1"/>
        <v>131</v>
      </c>
      <c r="B132" s="60" t="s">
        <v>1234</v>
      </c>
      <c r="C132" s="60" t="s">
        <v>1235</v>
      </c>
      <c r="D132" s="154">
        <v>8.3817300084E10</v>
      </c>
      <c r="E132" s="154"/>
      <c r="F132" s="60" t="s">
        <v>15164</v>
      </c>
      <c r="G132" s="60"/>
      <c r="H132" s="60"/>
      <c r="I132" s="60"/>
      <c r="J132" s="60"/>
      <c r="K132" s="60"/>
      <c r="L132" s="60"/>
      <c r="M132" s="60"/>
      <c r="N132" s="60"/>
      <c r="O132" s="60"/>
      <c r="P132" s="60"/>
      <c r="Q132" s="60"/>
      <c r="R132" s="60"/>
      <c r="S132" s="60"/>
      <c r="T132" s="60"/>
      <c r="U132" s="163"/>
      <c r="V132" s="163"/>
      <c r="W132" s="163"/>
      <c r="X132" s="163"/>
      <c r="Y132" s="163"/>
      <c r="Z132" s="163"/>
      <c r="AA132" s="163"/>
      <c r="AB132" s="163"/>
      <c r="AC132" s="163"/>
      <c r="AD132" s="163"/>
      <c r="AE132" s="163"/>
      <c r="AF132" s="163"/>
      <c r="AG132" s="56"/>
      <c r="AH132" s="56"/>
      <c r="AI132" s="56"/>
      <c r="AJ132" s="56"/>
    </row>
    <row r="133" ht="26.25" customHeight="1">
      <c r="A133" s="60">
        <f t="shared" si="1"/>
        <v>132</v>
      </c>
      <c r="B133" s="60" t="s">
        <v>1268</v>
      </c>
      <c r="C133" s="60" t="s">
        <v>1269</v>
      </c>
      <c r="D133" s="154">
        <v>8.1271993266E10</v>
      </c>
      <c r="E133" s="154"/>
      <c r="F133" s="60" t="s">
        <v>139</v>
      </c>
      <c r="G133" s="60"/>
      <c r="H133" s="60"/>
      <c r="I133" s="60"/>
      <c r="J133" s="60"/>
      <c r="K133" s="60"/>
      <c r="L133" s="60"/>
      <c r="M133" s="60"/>
      <c r="N133" s="60"/>
      <c r="O133" s="60"/>
      <c r="P133" s="60"/>
      <c r="Q133" s="60"/>
      <c r="R133" s="60"/>
      <c r="S133" s="60"/>
      <c r="T133" s="60"/>
      <c r="U133" s="163"/>
      <c r="V133" s="163"/>
      <c r="W133" s="163"/>
      <c r="X133" s="163"/>
      <c r="Y133" s="163"/>
      <c r="Z133" s="163"/>
      <c r="AA133" s="163"/>
      <c r="AB133" s="163"/>
      <c r="AC133" s="163"/>
      <c r="AD133" s="163"/>
      <c r="AE133" s="163"/>
      <c r="AF133" s="163"/>
      <c r="AG133" s="56"/>
      <c r="AH133" s="56"/>
      <c r="AI133" s="56"/>
      <c r="AJ133" s="56"/>
    </row>
    <row r="134" ht="26.25" customHeight="1">
      <c r="A134" s="60">
        <f t="shared" si="1"/>
        <v>133</v>
      </c>
      <c r="B134" s="60" t="s">
        <v>1270</v>
      </c>
      <c r="C134" s="60" t="s">
        <v>1271</v>
      </c>
      <c r="D134" s="154">
        <v>8.95335E11</v>
      </c>
      <c r="E134" s="154"/>
      <c r="F134" s="60" t="s">
        <v>139</v>
      </c>
      <c r="G134" s="60"/>
      <c r="H134" s="60"/>
      <c r="I134" s="60"/>
      <c r="J134" s="60"/>
      <c r="K134" s="60"/>
      <c r="L134" s="60"/>
      <c r="M134" s="60"/>
      <c r="N134" s="60"/>
      <c r="O134" s="60"/>
      <c r="P134" s="60"/>
      <c r="Q134" s="60"/>
      <c r="R134" s="60"/>
      <c r="S134" s="60"/>
      <c r="T134" s="60"/>
      <c r="U134" s="163"/>
      <c r="V134" s="163"/>
      <c r="W134" s="163"/>
      <c r="X134" s="163"/>
      <c r="Y134" s="163"/>
      <c r="Z134" s="163"/>
      <c r="AA134" s="163"/>
      <c r="AB134" s="163"/>
      <c r="AC134" s="163"/>
      <c r="AD134" s="163"/>
      <c r="AE134" s="163"/>
      <c r="AF134" s="163"/>
      <c r="AG134" s="56"/>
      <c r="AH134" s="56"/>
      <c r="AI134" s="56"/>
      <c r="AJ134" s="56"/>
    </row>
    <row r="135" ht="26.25" customHeight="1">
      <c r="A135" s="60">
        <f t="shared" si="1"/>
        <v>134</v>
      </c>
      <c r="B135" s="60" t="s">
        <v>1275</v>
      </c>
      <c r="C135" s="60" t="s">
        <v>1276</v>
      </c>
      <c r="D135" s="154">
        <v>8.1220541655E10</v>
      </c>
      <c r="E135" s="154"/>
      <c r="F135" s="60" t="s">
        <v>139</v>
      </c>
      <c r="G135" s="60"/>
      <c r="H135" s="60"/>
      <c r="I135" s="60"/>
      <c r="J135" s="60"/>
      <c r="K135" s="60"/>
      <c r="L135" s="60"/>
      <c r="M135" s="60"/>
      <c r="N135" s="60"/>
      <c r="O135" s="60"/>
      <c r="P135" s="60"/>
      <c r="Q135" s="60"/>
      <c r="R135" s="60"/>
      <c r="S135" s="60"/>
      <c r="T135" s="60"/>
      <c r="U135" s="163"/>
      <c r="V135" s="163"/>
      <c r="W135" s="163"/>
      <c r="X135" s="163"/>
      <c r="Y135" s="163"/>
      <c r="Z135" s="163"/>
      <c r="AA135" s="163"/>
      <c r="AB135" s="163"/>
      <c r="AC135" s="163"/>
      <c r="AD135" s="163"/>
      <c r="AE135" s="163"/>
      <c r="AF135" s="163"/>
      <c r="AG135" s="56"/>
      <c r="AH135" s="56"/>
      <c r="AI135" s="56"/>
      <c r="AJ135" s="56"/>
    </row>
    <row r="136" ht="26.25" customHeight="1">
      <c r="A136" s="60">
        <f t="shared" si="1"/>
        <v>135</v>
      </c>
      <c r="B136" s="60" t="s">
        <v>1277</v>
      </c>
      <c r="C136" s="60" t="s">
        <v>1278</v>
      </c>
      <c r="D136" s="154">
        <v>8.8214717006E10</v>
      </c>
      <c r="E136" s="154"/>
      <c r="F136" s="60" t="s">
        <v>139</v>
      </c>
      <c r="G136" s="60"/>
      <c r="H136" s="60"/>
      <c r="I136" s="60"/>
      <c r="J136" s="60"/>
      <c r="K136" s="60"/>
      <c r="L136" s="60"/>
      <c r="M136" s="60"/>
      <c r="N136" s="60"/>
      <c r="O136" s="60"/>
      <c r="P136" s="60"/>
      <c r="Q136" s="60"/>
      <c r="R136" s="60"/>
      <c r="S136" s="60"/>
      <c r="T136" s="60"/>
      <c r="U136" s="163"/>
      <c r="V136" s="163"/>
      <c r="W136" s="163"/>
      <c r="X136" s="163"/>
      <c r="Y136" s="163"/>
      <c r="Z136" s="163"/>
      <c r="AA136" s="163"/>
      <c r="AB136" s="163"/>
      <c r="AC136" s="163"/>
      <c r="AD136" s="163"/>
      <c r="AE136" s="163"/>
      <c r="AF136" s="163"/>
      <c r="AG136" s="56"/>
      <c r="AH136" s="56"/>
      <c r="AI136" s="56"/>
      <c r="AJ136" s="56"/>
    </row>
    <row r="137" ht="26.25" customHeight="1">
      <c r="A137" s="60">
        <f t="shared" si="1"/>
        <v>136</v>
      </c>
      <c r="B137" s="60" t="s">
        <v>1281</v>
      </c>
      <c r="C137" s="60" t="s">
        <v>1282</v>
      </c>
      <c r="D137" s="154">
        <v>6.28575E12</v>
      </c>
      <c r="E137" s="154"/>
      <c r="F137" s="60" t="s">
        <v>139</v>
      </c>
      <c r="G137" s="60"/>
      <c r="H137" s="60"/>
      <c r="I137" s="60"/>
      <c r="J137" s="60"/>
      <c r="K137" s="60"/>
      <c r="L137" s="60"/>
      <c r="M137" s="60"/>
      <c r="N137" s="60"/>
      <c r="O137" s="60"/>
      <c r="P137" s="60"/>
      <c r="Q137" s="60"/>
      <c r="R137" s="60"/>
      <c r="S137" s="60"/>
      <c r="T137" s="60"/>
      <c r="U137" s="163"/>
      <c r="V137" s="163"/>
      <c r="W137" s="163"/>
      <c r="X137" s="163"/>
      <c r="Y137" s="163"/>
      <c r="Z137" s="163"/>
      <c r="AA137" s="163"/>
      <c r="AB137" s="163"/>
      <c r="AC137" s="163"/>
      <c r="AD137" s="163"/>
      <c r="AE137" s="163"/>
      <c r="AF137" s="163"/>
      <c r="AG137" s="56"/>
      <c r="AH137" s="56"/>
      <c r="AI137" s="56"/>
      <c r="AJ137" s="56"/>
    </row>
    <row r="138" ht="26.25" customHeight="1">
      <c r="A138" s="60">
        <f t="shared" si="1"/>
        <v>137</v>
      </c>
      <c r="B138" s="60" t="s">
        <v>1283</v>
      </c>
      <c r="C138" s="60" t="s">
        <v>1284</v>
      </c>
      <c r="D138" s="154">
        <v>8.7781451981E10</v>
      </c>
      <c r="E138" s="154"/>
      <c r="F138" s="60" t="s">
        <v>139</v>
      </c>
      <c r="G138" s="60"/>
      <c r="H138" s="60"/>
      <c r="I138" s="60"/>
      <c r="J138" s="60"/>
      <c r="K138" s="60"/>
      <c r="L138" s="60"/>
      <c r="M138" s="60"/>
      <c r="N138" s="60"/>
      <c r="O138" s="60"/>
      <c r="P138" s="60"/>
      <c r="Q138" s="60"/>
      <c r="R138" s="60"/>
      <c r="S138" s="60"/>
      <c r="T138" s="60"/>
      <c r="U138" s="163"/>
      <c r="V138" s="163"/>
      <c r="W138" s="163"/>
      <c r="X138" s="163"/>
      <c r="Y138" s="163"/>
      <c r="Z138" s="163"/>
      <c r="AA138" s="163"/>
      <c r="AB138" s="163"/>
      <c r="AC138" s="163"/>
      <c r="AD138" s="163"/>
      <c r="AE138" s="163"/>
      <c r="AF138" s="163"/>
      <c r="AG138" s="56"/>
      <c r="AH138" s="56"/>
      <c r="AI138" s="56"/>
      <c r="AJ138" s="56"/>
    </row>
    <row r="139" ht="26.25" customHeight="1">
      <c r="A139" s="60">
        <f t="shared" si="1"/>
        <v>138</v>
      </c>
      <c r="B139" s="60" t="s">
        <v>1289</v>
      </c>
      <c r="C139" s="60" t="s">
        <v>1290</v>
      </c>
      <c r="D139" s="154">
        <v>8.8211792068E10</v>
      </c>
      <c r="E139" s="154"/>
      <c r="F139" s="60" t="s">
        <v>139</v>
      </c>
      <c r="G139" s="60"/>
      <c r="H139" s="60"/>
      <c r="I139" s="60"/>
      <c r="J139" s="60"/>
      <c r="K139" s="60"/>
      <c r="L139" s="60"/>
      <c r="M139" s="60"/>
      <c r="N139" s="60"/>
      <c r="O139" s="60"/>
      <c r="P139" s="60"/>
      <c r="Q139" s="60"/>
      <c r="R139" s="60"/>
      <c r="S139" s="60"/>
      <c r="T139" s="60"/>
      <c r="U139" s="163"/>
      <c r="V139" s="163"/>
      <c r="W139" s="163"/>
      <c r="X139" s="163"/>
      <c r="Y139" s="163"/>
      <c r="Z139" s="163"/>
      <c r="AA139" s="163"/>
      <c r="AB139" s="163"/>
      <c r="AC139" s="163"/>
      <c r="AD139" s="163"/>
      <c r="AE139" s="163"/>
      <c r="AF139" s="163"/>
      <c r="AG139" s="56"/>
      <c r="AH139" s="56"/>
      <c r="AI139" s="56"/>
      <c r="AJ139" s="56"/>
    </row>
    <row r="140" ht="26.25" customHeight="1">
      <c r="A140" s="60">
        <f t="shared" si="1"/>
        <v>139</v>
      </c>
      <c r="B140" s="60" t="s">
        <v>1306</v>
      </c>
      <c r="C140" s="60" t="s">
        <v>1307</v>
      </c>
      <c r="D140" s="154">
        <v>8.987763562E9</v>
      </c>
      <c r="E140" s="154"/>
      <c r="F140" s="60" t="s">
        <v>15165</v>
      </c>
      <c r="G140" s="60"/>
      <c r="H140" s="60"/>
      <c r="I140" s="60"/>
      <c r="J140" s="60"/>
      <c r="K140" s="60"/>
      <c r="L140" s="60"/>
      <c r="M140" s="60"/>
      <c r="N140" s="60"/>
      <c r="O140" s="60"/>
      <c r="P140" s="60"/>
      <c r="Q140" s="60"/>
      <c r="R140" s="60"/>
      <c r="S140" s="60"/>
      <c r="T140" s="60"/>
      <c r="U140" s="163"/>
      <c r="V140" s="163"/>
      <c r="W140" s="163"/>
      <c r="X140" s="163"/>
      <c r="Y140" s="163"/>
      <c r="Z140" s="163"/>
      <c r="AA140" s="163"/>
      <c r="AB140" s="163"/>
      <c r="AC140" s="163"/>
      <c r="AD140" s="163"/>
      <c r="AE140" s="163"/>
      <c r="AF140" s="163"/>
      <c r="AG140" s="56"/>
      <c r="AH140" s="56"/>
      <c r="AI140" s="56"/>
      <c r="AJ140" s="56"/>
    </row>
    <row r="141" ht="26.25" customHeight="1">
      <c r="A141" s="60">
        <f t="shared" si="1"/>
        <v>140</v>
      </c>
      <c r="B141" s="60" t="s">
        <v>9987</v>
      </c>
      <c r="C141" s="60" t="s">
        <v>9988</v>
      </c>
      <c r="D141" s="154">
        <v>8.137056351E10</v>
      </c>
      <c r="E141" s="154">
        <v>8.28225E12</v>
      </c>
      <c r="F141" s="60" t="s">
        <v>139</v>
      </c>
      <c r="G141" s="60" t="s">
        <v>9990</v>
      </c>
      <c r="H141" s="60" t="s">
        <v>1716</v>
      </c>
      <c r="I141" s="60" t="s">
        <v>167</v>
      </c>
      <c r="J141" s="60" t="s">
        <v>1488</v>
      </c>
      <c r="K141" s="60" t="s">
        <v>9991</v>
      </c>
      <c r="L141" s="60" t="s">
        <v>145</v>
      </c>
      <c r="M141" s="60" t="s">
        <v>9992</v>
      </c>
      <c r="N141" s="60"/>
      <c r="O141" s="60"/>
      <c r="P141" s="60"/>
      <c r="Q141" s="60"/>
      <c r="R141" s="60"/>
      <c r="S141" s="60"/>
      <c r="T141" s="60"/>
      <c r="U141" s="163"/>
      <c r="V141" s="163"/>
      <c r="W141" s="163"/>
      <c r="X141" s="163"/>
      <c r="Y141" s="163"/>
      <c r="Z141" s="163"/>
      <c r="AA141" s="163"/>
      <c r="AB141" s="163"/>
      <c r="AC141" s="163"/>
      <c r="AD141" s="163"/>
      <c r="AE141" s="163"/>
      <c r="AF141" s="163"/>
      <c r="AG141" s="56"/>
      <c r="AH141" s="56"/>
      <c r="AI141" s="56"/>
      <c r="AJ141" s="56"/>
    </row>
    <row r="142" ht="26.25" customHeight="1">
      <c r="A142" s="60">
        <f t="shared" si="1"/>
        <v>141</v>
      </c>
      <c r="B142" s="60" t="s">
        <v>663</v>
      </c>
      <c r="C142" s="60" t="s">
        <v>1316</v>
      </c>
      <c r="D142" s="154">
        <v>8.98640785E9</v>
      </c>
      <c r="E142" s="154"/>
      <c r="F142" s="60" t="s">
        <v>139</v>
      </c>
      <c r="G142" s="60"/>
      <c r="H142" s="60"/>
      <c r="I142" s="60"/>
      <c r="J142" s="60"/>
      <c r="K142" s="60"/>
      <c r="L142" s="60"/>
      <c r="M142" s="60"/>
      <c r="N142" s="60"/>
      <c r="O142" s="60"/>
      <c r="P142" s="60"/>
      <c r="Q142" s="60"/>
      <c r="R142" s="60"/>
      <c r="S142" s="60"/>
      <c r="T142" s="60"/>
      <c r="U142" s="163"/>
      <c r="V142" s="163"/>
      <c r="W142" s="163"/>
      <c r="X142" s="163"/>
      <c r="Y142" s="163"/>
      <c r="Z142" s="163"/>
      <c r="AA142" s="163"/>
      <c r="AB142" s="163"/>
      <c r="AC142" s="163"/>
      <c r="AD142" s="163"/>
      <c r="AE142" s="163"/>
      <c r="AF142" s="163"/>
      <c r="AG142" s="56"/>
      <c r="AH142" s="56"/>
      <c r="AI142" s="56"/>
      <c r="AJ142" s="56"/>
    </row>
    <row r="143" ht="26.25" customHeight="1">
      <c r="A143" s="60">
        <f t="shared" si="1"/>
        <v>142</v>
      </c>
      <c r="B143" s="60" t="s">
        <v>350</v>
      </c>
      <c r="C143" s="60" t="s">
        <v>351</v>
      </c>
      <c r="D143" s="154">
        <v>8.993440806E9</v>
      </c>
      <c r="E143" s="154"/>
      <c r="F143" s="60" t="s">
        <v>139</v>
      </c>
      <c r="G143" s="60"/>
      <c r="H143" s="60"/>
      <c r="I143" s="60"/>
      <c r="J143" s="60"/>
      <c r="K143" s="60"/>
      <c r="L143" s="60"/>
      <c r="M143" s="60"/>
      <c r="N143" s="60"/>
      <c r="O143" s="60"/>
      <c r="P143" s="60"/>
      <c r="Q143" s="60"/>
      <c r="R143" s="60"/>
      <c r="S143" s="60"/>
      <c r="T143" s="60"/>
      <c r="U143" s="163"/>
      <c r="V143" s="163"/>
      <c r="W143" s="163"/>
      <c r="X143" s="163"/>
      <c r="Y143" s="163"/>
      <c r="Z143" s="163"/>
      <c r="AA143" s="163"/>
      <c r="AB143" s="163"/>
      <c r="AC143" s="163"/>
      <c r="AD143" s="163"/>
      <c r="AE143" s="163"/>
      <c r="AF143" s="163"/>
      <c r="AG143" s="56"/>
      <c r="AH143" s="56"/>
      <c r="AI143" s="56"/>
      <c r="AJ143" s="56"/>
    </row>
    <row r="144" ht="26.25" customHeight="1">
      <c r="A144" s="60">
        <f t="shared" si="1"/>
        <v>143</v>
      </c>
      <c r="B144" s="60" t="s">
        <v>1335</v>
      </c>
      <c r="C144" s="60" t="s">
        <v>1336</v>
      </c>
      <c r="D144" s="154">
        <v>8.7809437605E10</v>
      </c>
      <c r="E144" s="154"/>
      <c r="F144" s="60" t="s">
        <v>139</v>
      </c>
      <c r="G144" s="60"/>
      <c r="H144" s="60"/>
      <c r="I144" s="60"/>
      <c r="J144" s="60"/>
      <c r="K144" s="60"/>
      <c r="L144" s="60"/>
      <c r="M144" s="60"/>
      <c r="N144" s="60"/>
      <c r="O144" s="60"/>
      <c r="P144" s="60"/>
      <c r="Q144" s="60"/>
      <c r="R144" s="60"/>
      <c r="S144" s="60"/>
      <c r="T144" s="60"/>
      <c r="U144" s="163"/>
      <c r="V144" s="163"/>
      <c r="W144" s="163"/>
      <c r="X144" s="163"/>
      <c r="Y144" s="163"/>
      <c r="Z144" s="163"/>
      <c r="AA144" s="163"/>
      <c r="AB144" s="163"/>
      <c r="AC144" s="163"/>
      <c r="AD144" s="163"/>
      <c r="AE144" s="163"/>
      <c r="AF144" s="163"/>
      <c r="AG144" s="56"/>
      <c r="AH144" s="56"/>
      <c r="AI144" s="56"/>
      <c r="AJ144" s="56"/>
    </row>
    <row r="145" ht="26.25" customHeight="1">
      <c r="A145" s="60">
        <f t="shared" si="1"/>
        <v>144</v>
      </c>
      <c r="B145" s="60" t="s">
        <v>1337</v>
      </c>
      <c r="C145" s="60" t="s">
        <v>1338</v>
      </c>
      <c r="D145" s="154">
        <v>8.7881297703E10</v>
      </c>
      <c r="E145" s="154"/>
      <c r="F145" s="60" t="s">
        <v>139</v>
      </c>
      <c r="G145" s="60"/>
      <c r="H145" s="60"/>
      <c r="I145" s="60"/>
      <c r="J145" s="60"/>
      <c r="K145" s="60"/>
      <c r="L145" s="60"/>
      <c r="M145" s="60"/>
      <c r="N145" s="60"/>
      <c r="O145" s="60"/>
      <c r="P145" s="60"/>
      <c r="Q145" s="60"/>
      <c r="R145" s="60"/>
      <c r="S145" s="60"/>
      <c r="T145" s="60"/>
      <c r="U145" s="163"/>
      <c r="V145" s="163"/>
      <c r="W145" s="163"/>
      <c r="X145" s="163"/>
      <c r="Y145" s="163"/>
      <c r="Z145" s="163"/>
      <c r="AA145" s="163"/>
      <c r="AB145" s="163"/>
      <c r="AC145" s="163"/>
      <c r="AD145" s="163"/>
      <c r="AE145" s="163"/>
      <c r="AF145" s="163"/>
      <c r="AG145" s="56"/>
      <c r="AH145" s="56"/>
      <c r="AI145" s="56"/>
      <c r="AJ145" s="56"/>
    </row>
    <row r="146" ht="26.25" customHeight="1">
      <c r="A146" s="60">
        <f t="shared" si="1"/>
        <v>145</v>
      </c>
      <c r="B146" s="60" t="s">
        <v>1347</v>
      </c>
      <c r="C146" s="60" t="s">
        <v>1348</v>
      </c>
      <c r="D146" s="154">
        <v>8.954E11</v>
      </c>
      <c r="E146" s="154"/>
      <c r="F146" s="60" t="s">
        <v>139</v>
      </c>
      <c r="G146" s="60"/>
      <c r="H146" s="60"/>
      <c r="I146" s="60"/>
      <c r="J146" s="60"/>
      <c r="K146" s="60"/>
      <c r="L146" s="60"/>
      <c r="M146" s="60"/>
      <c r="N146" s="60"/>
      <c r="O146" s="60"/>
      <c r="P146" s="60"/>
      <c r="Q146" s="60"/>
      <c r="R146" s="60"/>
      <c r="S146" s="60"/>
      <c r="T146" s="60"/>
      <c r="U146" s="163"/>
      <c r="V146" s="163"/>
      <c r="W146" s="163"/>
      <c r="X146" s="163"/>
      <c r="Y146" s="163"/>
      <c r="Z146" s="163"/>
      <c r="AA146" s="163"/>
      <c r="AB146" s="163"/>
      <c r="AC146" s="163"/>
      <c r="AD146" s="163"/>
      <c r="AE146" s="163"/>
      <c r="AF146" s="163"/>
      <c r="AG146" s="56"/>
      <c r="AH146" s="56"/>
      <c r="AI146" s="56"/>
      <c r="AJ146" s="56"/>
    </row>
    <row r="147" ht="26.25" customHeight="1">
      <c r="A147" s="60">
        <f t="shared" si="1"/>
        <v>146</v>
      </c>
      <c r="B147" s="60" t="s">
        <v>1351</v>
      </c>
      <c r="C147" s="60" t="s">
        <v>1352</v>
      </c>
      <c r="D147" s="154">
        <v>8.1280751286E10</v>
      </c>
      <c r="E147" s="154"/>
      <c r="F147" s="60" t="s">
        <v>139</v>
      </c>
      <c r="G147" s="60"/>
      <c r="H147" s="60"/>
      <c r="I147" s="60"/>
      <c r="J147" s="60"/>
      <c r="K147" s="60"/>
      <c r="L147" s="60"/>
      <c r="M147" s="60"/>
      <c r="N147" s="60"/>
      <c r="O147" s="60"/>
      <c r="P147" s="60"/>
      <c r="Q147" s="60"/>
      <c r="R147" s="60"/>
      <c r="S147" s="60"/>
      <c r="T147" s="60"/>
      <c r="U147" s="163"/>
      <c r="V147" s="163"/>
      <c r="W147" s="163"/>
      <c r="X147" s="163"/>
      <c r="Y147" s="163"/>
      <c r="Z147" s="163"/>
      <c r="AA147" s="163"/>
      <c r="AB147" s="163"/>
      <c r="AC147" s="163"/>
      <c r="AD147" s="163"/>
      <c r="AE147" s="163"/>
      <c r="AF147" s="163"/>
      <c r="AG147" s="56"/>
      <c r="AH147" s="56"/>
      <c r="AI147" s="56"/>
      <c r="AJ147" s="56"/>
    </row>
    <row r="148" ht="26.25" customHeight="1">
      <c r="A148" s="60">
        <f t="shared" si="1"/>
        <v>147</v>
      </c>
      <c r="B148" s="60" t="s">
        <v>1353</v>
      </c>
      <c r="C148" s="60" t="s">
        <v>1354</v>
      </c>
      <c r="D148" s="154">
        <v>8.9680477204E10</v>
      </c>
      <c r="E148" s="154"/>
      <c r="F148" s="60" t="s">
        <v>139</v>
      </c>
      <c r="G148" s="60"/>
      <c r="H148" s="60"/>
      <c r="I148" s="60"/>
      <c r="J148" s="60"/>
      <c r="K148" s="60"/>
      <c r="L148" s="60"/>
      <c r="M148" s="60"/>
      <c r="N148" s="60"/>
      <c r="O148" s="60"/>
      <c r="P148" s="60"/>
      <c r="Q148" s="60"/>
      <c r="R148" s="60"/>
      <c r="S148" s="60"/>
      <c r="T148" s="60"/>
      <c r="U148" s="163"/>
      <c r="V148" s="163"/>
      <c r="W148" s="163"/>
      <c r="X148" s="163"/>
      <c r="Y148" s="163"/>
      <c r="Z148" s="163"/>
      <c r="AA148" s="163"/>
      <c r="AB148" s="163"/>
      <c r="AC148" s="163"/>
      <c r="AD148" s="163"/>
      <c r="AE148" s="163"/>
      <c r="AF148" s="163"/>
      <c r="AG148" s="56"/>
      <c r="AH148" s="56"/>
      <c r="AI148" s="56"/>
      <c r="AJ148" s="56"/>
    </row>
    <row r="149" ht="26.25" customHeight="1">
      <c r="A149" s="60">
        <f t="shared" si="1"/>
        <v>148</v>
      </c>
      <c r="B149" s="60" t="s">
        <v>1357</v>
      </c>
      <c r="C149" s="60" t="s">
        <v>1358</v>
      </c>
      <c r="D149" s="154">
        <v>8.2272514829E10</v>
      </c>
      <c r="E149" s="154"/>
      <c r="F149" s="60" t="s">
        <v>139</v>
      </c>
      <c r="G149" s="60"/>
      <c r="H149" s="60"/>
      <c r="I149" s="60"/>
      <c r="J149" s="60"/>
      <c r="K149" s="60"/>
      <c r="L149" s="60"/>
      <c r="M149" s="60"/>
      <c r="N149" s="60"/>
      <c r="O149" s="60"/>
      <c r="P149" s="60"/>
      <c r="Q149" s="60"/>
      <c r="R149" s="60"/>
      <c r="S149" s="60"/>
      <c r="T149" s="60"/>
      <c r="U149" s="163"/>
      <c r="V149" s="163"/>
      <c r="W149" s="163"/>
      <c r="X149" s="163"/>
      <c r="Y149" s="163"/>
      <c r="Z149" s="163"/>
      <c r="AA149" s="163"/>
      <c r="AB149" s="163"/>
      <c r="AC149" s="163"/>
      <c r="AD149" s="163"/>
      <c r="AE149" s="163"/>
      <c r="AF149" s="163"/>
      <c r="AG149" s="56"/>
      <c r="AH149" s="56"/>
      <c r="AI149" s="56"/>
      <c r="AJ149" s="56"/>
    </row>
    <row r="150" ht="26.25" customHeight="1">
      <c r="A150" s="60">
        <f t="shared" si="1"/>
        <v>149</v>
      </c>
      <c r="B150" s="60" t="s">
        <v>1359</v>
      </c>
      <c r="C150" s="60" t="s">
        <v>1360</v>
      </c>
      <c r="D150" s="154">
        <v>8.5771586379E10</v>
      </c>
      <c r="E150" s="154"/>
      <c r="F150" s="60" t="s">
        <v>139</v>
      </c>
      <c r="G150" s="60"/>
      <c r="H150" s="60"/>
      <c r="I150" s="60"/>
      <c r="J150" s="60"/>
      <c r="K150" s="60"/>
      <c r="L150" s="60"/>
      <c r="M150" s="60"/>
      <c r="N150" s="60"/>
      <c r="O150" s="60"/>
      <c r="P150" s="60"/>
      <c r="Q150" s="60"/>
      <c r="R150" s="60"/>
      <c r="S150" s="60"/>
      <c r="T150" s="60"/>
      <c r="U150" s="163"/>
      <c r="V150" s="163"/>
      <c r="W150" s="163"/>
      <c r="X150" s="163"/>
      <c r="Y150" s="163"/>
      <c r="Z150" s="163"/>
      <c r="AA150" s="163"/>
      <c r="AB150" s="163"/>
      <c r="AC150" s="163"/>
      <c r="AD150" s="163"/>
      <c r="AE150" s="163"/>
      <c r="AF150" s="163"/>
      <c r="AG150" s="56"/>
      <c r="AH150" s="56"/>
      <c r="AI150" s="56"/>
      <c r="AJ150" s="56"/>
    </row>
    <row r="151" ht="26.25" customHeight="1">
      <c r="A151" s="60">
        <f t="shared" si="1"/>
        <v>150</v>
      </c>
      <c r="B151" s="60" t="s">
        <v>1373</v>
      </c>
      <c r="C151" s="60" t="s">
        <v>1374</v>
      </c>
      <c r="D151" s="154">
        <v>8.7889622694E10</v>
      </c>
      <c r="E151" s="154"/>
      <c r="F151" s="60" t="s">
        <v>139</v>
      </c>
      <c r="G151" s="60"/>
      <c r="H151" s="60"/>
      <c r="I151" s="60"/>
      <c r="J151" s="60"/>
      <c r="K151" s="60"/>
      <c r="L151" s="60"/>
      <c r="M151" s="60"/>
      <c r="N151" s="60"/>
      <c r="O151" s="60"/>
      <c r="P151" s="60"/>
      <c r="Q151" s="60"/>
      <c r="R151" s="60"/>
      <c r="S151" s="60"/>
      <c r="T151" s="60"/>
      <c r="U151" s="163"/>
      <c r="V151" s="163"/>
      <c r="W151" s="163"/>
      <c r="X151" s="163"/>
      <c r="Y151" s="163"/>
      <c r="Z151" s="163"/>
      <c r="AA151" s="163"/>
      <c r="AB151" s="163"/>
      <c r="AC151" s="163"/>
      <c r="AD151" s="163"/>
      <c r="AE151" s="163"/>
      <c r="AF151" s="163"/>
      <c r="AG151" s="56"/>
      <c r="AH151" s="56"/>
      <c r="AI151" s="56"/>
      <c r="AJ151" s="56"/>
    </row>
    <row r="152" ht="26.25" customHeight="1">
      <c r="A152" s="60">
        <f t="shared" si="1"/>
        <v>151</v>
      </c>
      <c r="B152" s="60" t="s">
        <v>1380</v>
      </c>
      <c r="C152" s="60" t="s">
        <v>1381</v>
      </c>
      <c r="D152" s="154">
        <v>8.9615464999E10</v>
      </c>
      <c r="E152" s="154"/>
      <c r="F152" s="60" t="s">
        <v>139</v>
      </c>
      <c r="G152" s="60"/>
      <c r="H152" s="60"/>
      <c r="I152" s="60"/>
      <c r="J152" s="60"/>
      <c r="K152" s="60"/>
      <c r="L152" s="60"/>
      <c r="M152" s="60"/>
      <c r="N152" s="60"/>
      <c r="O152" s="60"/>
      <c r="P152" s="60"/>
      <c r="Q152" s="60"/>
      <c r="R152" s="60"/>
      <c r="S152" s="60"/>
      <c r="T152" s="60"/>
      <c r="U152" s="163"/>
      <c r="V152" s="163"/>
      <c r="W152" s="163"/>
      <c r="X152" s="163"/>
      <c r="Y152" s="163"/>
      <c r="Z152" s="163"/>
      <c r="AA152" s="163"/>
      <c r="AB152" s="163"/>
      <c r="AC152" s="163"/>
      <c r="AD152" s="163"/>
      <c r="AE152" s="163"/>
      <c r="AF152" s="163"/>
      <c r="AG152" s="56"/>
      <c r="AH152" s="56"/>
      <c r="AI152" s="56"/>
      <c r="AJ152" s="56"/>
    </row>
    <row r="153" ht="26.25" customHeight="1">
      <c r="A153" s="60">
        <f t="shared" si="1"/>
        <v>152</v>
      </c>
      <c r="B153" s="60" t="s">
        <v>1384</v>
      </c>
      <c r="C153" s="60" t="s">
        <v>1385</v>
      </c>
      <c r="D153" s="154">
        <v>8.5780543549E10</v>
      </c>
      <c r="E153" s="154"/>
      <c r="F153" s="60" t="s">
        <v>139</v>
      </c>
      <c r="G153" s="60"/>
      <c r="H153" s="60"/>
      <c r="I153" s="60"/>
      <c r="J153" s="60"/>
      <c r="K153" s="60"/>
      <c r="L153" s="60"/>
      <c r="M153" s="60"/>
      <c r="N153" s="60"/>
      <c r="O153" s="60"/>
      <c r="P153" s="60"/>
      <c r="Q153" s="60"/>
      <c r="R153" s="60"/>
      <c r="S153" s="60"/>
      <c r="T153" s="60"/>
      <c r="U153" s="163"/>
      <c r="V153" s="163"/>
      <c r="W153" s="163"/>
      <c r="X153" s="163"/>
      <c r="Y153" s="163"/>
      <c r="Z153" s="163"/>
      <c r="AA153" s="163"/>
      <c r="AB153" s="163"/>
      <c r="AC153" s="163"/>
      <c r="AD153" s="163"/>
      <c r="AE153" s="163"/>
      <c r="AF153" s="163"/>
      <c r="AG153" s="56"/>
      <c r="AH153" s="56"/>
      <c r="AI153" s="56"/>
      <c r="AJ153" s="56"/>
    </row>
    <row r="154" ht="26.25" customHeight="1">
      <c r="A154" s="60">
        <f t="shared" si="1"/>
        <v>153</v>
      </c>
      <c r="B154" s="60" t="s">
        <v>1387</v>
      </c>
      <c r="C154" s="60" t="s">
        <v>1388</v>
      </c>
      <c r="D154" s="154">
        <v>8.5815148827E10</v>
      </c>
      <c r="E154" s="154"/>
      <c r="F154" s="60" t="s">
        <v>139</v>
      </c>
      <c r="G154" s="60"/>
      <c r="H154" s="60"/>
      <c r="I154" s="60"/>
      <c r="J154" s="60"/>
      <c r="K154" s="60"/>
      <c r="L154" s="60"/>
      <c r="M154" s="60"/>
      <c r="N154" s="60"/>
      <c r="O154" s="60"/>
      <c r="P154" s="60"/>
      <c r="Q154" s="60"/>
      <c r="R154" s="60"/>
      <c r="S154" s="60"/>
      <c r="T154" s="60"/>
      <c r="U154" s="163"/>
      <c r="V154" s="163"/>
      <c r="W154" s="163"/>
      <c r="X154" s="163"/>
      <c r="Y154" s="163"/>
      <c r="Z154" s="163"/>
      <c r="AA154" s="163"/>
      <c r="AB154" s="163"/>
      <c r="AC154" s="163"/>
      <c r="AD154" s="163"/>
      <c r="AE154" s="163"/>
      <c r="AF154" s="163"/>
      <c r="AG154" s="56"/>
      <c r="AH154" s="56"/>
      <c r="AI154" s="56"/>
      <c r="AJ154" s="56"/>
    </row>
    <row r="155" ht="26.25" customHeight="1">
      <c r="A155" s="60">
        <f t="shared" si="1"/>
        <v>154</v>
      </c>
      <c r="B155" s="60" t="s">
        <v>1389</v>
      </c>
      <c r="C155" s="60" t="s">
        <v>1390</v>
      </c>
      <c r="D155" s="154">
        <v>8.5721173693E10</v>
      </c>
      <c r="E155" s="154"/>
      <c r="F155" s="60" t="s">
        <v>139</v>
      </c>
      <c r="G155" s="60"/>
      <c r="H155" s="60"/>
      <c r="I155" s="60"/>
      <c r="J155" s="60"/>
      <c r="K155" s="60"/>
      <c r="L155" s="60"/>
      <c r="M155" s="60"/>
      <c r="N155" s="60"/>
      <c r="O155" s="60"/>
      <c r="P155" s="60"/>
      <c r="Q155" s="60"/>
      <c r="R155" s="60"/>
      <c r="S155" s="60"/>
      <c r="T155" s="60"/>
      <c r="U155" s="163"/>
      <c r="V155" s="163"/>
      <c r="W155" s="163"/>
      <c r="X155" s="163"/>
      <c r="Y155" s="163"/>
      <c r="Z155" s="163"/>
      <c r="AA155" s="163"/>
      <c r="AB155" s="163"/>
      <c r="AC155" s="163"/>
      <c r="AD155" s="163"/>
      <c r="AE155" s="163"/>
      <c r="AF155" s="163"/>
      <c r="AG155" s="56"/>
      <c r="AH155" s="56"/>
      <c r="AI155" s="56"/>
      <c r="AJ155" s="56"/>
    </row>
    <row r="156" ht="26.25" customHeight="1">
      <c r="A156" s="60">
        <f t="shared" si="1"/>
        <v>155</v>
      </c>
      <c r="B156" s="60" t="s">
        <v>1431</v>
      </c>
      <c r="C156" s="60" t="s">
        <v>1432</v>
      </c>
      <c r="D156" s="154">
        <v>8.9626055643E10</v>
      </c>
      <c r="E156" s="154"/>
      <c r="F156" s="60" t="s">
        <v>139</v>
      </c>
      <c r="G156" s="60"/>
      <c r="H156" s="60"/>
      <c r="I156" s="60"/>
      <c r="J156" s="60"/>
      <c r="K156" s="60"/>
      <c r="L156" s="60"/>
      <c r="M156" s="60"/>
      <c r="N156" s="60"/>
      <c r="O156" s="60"/>
      <c r="P156" s="60"/>
      <c r="Q156" s="60"/>
      <c r="R156" s="60"/>
      <c r="S156" s="60"/>
      <c r="T156" s="60"/>
      <c r="U156" s="163"/>
      <c r="V156" s="163"/>
      <c r="W156" s="163"/>
      <c r="X156" s="163"/>
      <c r="Y156" s="163"/>
      <c r="Z156" s="163"/>
      <c r="AA156" s="163"/>
      <c r="AB156" s="163"/>
      <c r="AC156" s="163"/>
      <c r="AD156" s="163"/>
      <c r="AE156" s="163"/>
      <c r="AF156" s="163"/>
      <c r="AG156" s="56"/>
      <c r="AH156" s="56"/>
      <c r="AI156" s="56"/>
      <c r="AJ156" s="56"/>
    </row>
    <row r="157" ht="26.25" customHeight="1">
      <c r="A157" s="60">
        <f t="shared" si="1"/>
        <v>156</v>
      </c>
      <c r="B157" s="60" t="s">
        <v>1445</v>
      </c>
      <c r="C157" s="60" t="s">
        <v>1446</v>
      </c>
      <c r="D157" s="154">
        <v>8.1315618811E10</v>
      </c>
      <c r="E157" s="154"/>
      <c r="F157" s="60" t="s">
        <v>139</v>
      </c>
      <c r="G157" s="60"/>
      <c r="H157" s="60"/>
      <c r="I157" s="60"/>
      <c r="J157" s="60"/>
      <c r="K157" s="60"/>
      <c r="L157" s="60"/>
      <c r="M157" s="60"/>
      <c r="N157" s="60"/>
      <c r="O157" s="60"/>
      <c r="P157" s="60"/>
      <c r="Q157" s="60"/>
      <c r="R157" s="60"/>
      <c r="S157" s="60"/>
      <c r="T157" s="60"/>
      <c r="U157" s="163"/>
      <c r="V157" s="163"/>
      <c r="W157" s="163"/>
      <c r="X157" s="163"/>
      <c r="Y157" s="163"/>
      <c r="Z157" s="163"/>
      <c r="AA157" s="163"/>
      <c r="AB157" s="163"/>
      <c r="AC157" s="163"/>
      <c r="AD157" s="163"/>
      <c r="AE157" s="163"/>
      <c r="AF157" s="163"/>
      <c r="AG157" s="56"/>
      <c r="AH157" s="56"/>
      <c r="AI157" s="56"/>
      <c r="AJ157" s="56"/>
    </row>
    <row r="158" ht="26.25" customHeight="1">
      <c r="A158" s="60">
        <f t="shared" si="1"/>
        <v>157</v>
      </c>
      <c r="B158" s="60" t="s">
        <v>1447</v>
      </c>
      <c r="C158" s="60" t="s">
        <v>1448</v>
      </c>
      <c r="D158" s="154">
        <v>8.818130778E9</v>
      </c>
      <c r="E158" s="154"/>
      <c r="F158" s="60" t="s">
        <v>139</v>
      </c>
      <c r="G158" s="60"/>
      <c r="H158" s="60"/>
      <c r="I158" s="60"/>
      <c r="J158" s="60"/>
      <c r="K158" s="60"/>
      <c r="L158" s="60"/>
      <c r="M158" s="60"/>
      <c r="N158" s="60"/>
      <c r="O158" s="60"/>
      <c r="P158" s="60"/>
      <c r="Q158" s="60"/>
      <c r="R158" s="60"/>
      <c r="S158" s="60"/>
      <c r="T158" s="60"/>
      <c r="U158" s="163"/>
      <c r="V158" s="163"/>
      <c r="W158" s="163"/>
      <c r="X158" s="163"/>
      <c r="Y158" s="163"/>
      <c r="Z158" s="163"/>
      <c r="AA158" s="163"/>
      <c r="AB158" s="163"/>
      <c r="AC158" s="163"/>
      <c r="AD158" s="163"/>
      <c r="AE158" s="163"/>
      <c r="AF158" s="163"/>
      <c r="AG158" s="56"/>
      <c r="AH158" s="56"/>
      <c r="AI158" s="56"/>
      <c r="AJ158" s="56"/>
    </row>
    <row r="159" ht="26.25" customHeight="1">
      <c r="A159" s="60">
        <f t="shared" si="1"/>
        <v>158</v>
      </c>
      <c r="B159" s="60" t="s">
        <v>1449</v>
      </c>
      <c r="C159" s="60" t="s">
        <v>1450</v>
      </c>
      <c r="D159" s="154">
        <v>8.7888300973E10</v>
      </c>
      <c r="E159" s="154"/>
      <c r="F159" s="60" t="s">
        <v>139</v>
      </c>
      <c r="G159" s="60"/>
      <c r="H159" s="60"/>
      <c r="I159" s="60"/>
      <c r="J159" s="60"/>
      <c r="K159" s="60"/>
      <c r="L159" s="60"/>
      <c r="M159" s="60"/>
      <c r="N159" s="60"/>
      <c r="O159" s="60"/>
      <c r="P159" s="60"/>
      <c r="Q159" s="60"/>
      <c r="R159" s="60"/>
      <c r="S159" s="60"/>
      <c r="T159" s="60"/>
      <c r="U159" s="163"/>
      <c r="V159" s="163"/>
      <c r="W159" s="163"/>
      <c r="X159" s="163"/>
      <c r="Y159" s="163"/>
      <c r="Z159" s="163"/>
      <c r="AA159" s="163"/>
      <c r="AB159" s="163"/>
      <c r="AC159" s="163"/>
      <c r="AD159" s="163"/>
      <c r="AE159" s="163"/>
      <c r="AF159" s="163"/>
      <c r="AG159" s="56"/>
      <c r="AH159" s="56"/>
      <c r="AI159" s="56"/>
      <c r="AJ159" s="56"/>
    </row>
    <row r="160" ht="26.25" customHeight="1">
      <c r="A160" s="60">
        <f t="shared" si="1"/>
        <v>159</v>
      </c>
      <c r="B160" s="60" t="s">
        <v>1465</v>
      </c>
      <c r="C160" s="60" t="s">
        <v>1466</v>
      </c>
      <c r="D160" s="154">
        <v>8.995533998E9</v>
      </c>
      <c r="E160" s="154"/>
      <c r="F160" s="60" t="s">
        <v>139</v>
      </c>
      <c r="G160" s="60"/>
      <c r="H160" s="60"/>
      <c r="I160" s="60"/>
      <c r="J160" s="60"/>
      <c r="K160" s="60"/>
      <c r="L160" s="60"/>
      <c r="M160" s="60"/>
      <c r="N160" s="60"/>
      <c r="O160" s="60"/>
      <c r="P160" s="60"/>
      <c r="Q160" s="60"/>
      <c r="R160" s="60"/>
      <c r="S160" s="60"/>
      <c r="T160" s="60"/>
      <c r="U160" s="163"/>
      <c r="V160" s="163"/>
      <c r="W160" s="163"/>
      <c r="X160" s="163"/>
      <c r="Y160" s="163"/>
      <c r="Z160" s="163"/>
      <c r="AA160" s="163"/>
      <c r="AB160" s="163"/>
      <c r="AC160" s="163"/>
      <c r="AD160" s="163"/>
      <c r="AE160" s="163"/>
      <c r="AF160" s="163"/>
      <c r="AG160" s="56"/>
      <c r="AH160" s="56"/>
      <c r="AI160" s="56"/>
      <c r="AJ160" s="56"/>
    </row>
    <row r="161" ht="26.25" customHeight="1">
      <c r="A161" s="60">
        <f t="shared" si="1"/>
        <v>160</v>
      </c>
      <c r="B161" s="60" t="s">
        <v>1467</v>
      </c>
      <c r="C161" s="60" t="s">
        <v>1468</v>
      </c>
      <c r="D161" s="154">
        <v>8.9652073204E10</v>
      </c>
      <c r="E161" s="154"/>
      <c r="F161" s="60" t="s">
        <v>139</v>
      </c>
      <c r="G161" s="60"/>
      <c r="H161" s="60"/>
      <c r="I161" s="60"/>
      <c r="J161" s="60"/>
      <c r="K161" s="60"/>
      <c r="L161" s="60"/>
      <c r="M161" s="60"/>
      <c r="N161" s="60"/>
      <c r="O161" s="60"/>
      <c r="P161" s="60"/>
      <c r="Q161" s="60"/>
      <c r="R161" s="60"/>
      <c r="S161" s="60"/>
      <c r="T161" s="60"/>
      <c r="U161" s="163"/>
      <c r="V161" s="163"/>
      <c r="W161" s="163"/>
      <c r="X161" s="163"/>
      <c r="Y161" s="163"/>
      <c r="Z161" s="163"/>
      <c r="AA161" s="163"/>
      <c r="AB161" s="163"/>
      <c r="AC161" s="163"/>
      <c r="AD161" s="163"/>
      <c r="AE161" s="163"/>
      <c r="AF161" s="163"/>
      <c r="AG161" s="56"/>
      <c r="AH161" s="56"/>
      <c r="AI161" s="56"/>
      <c r="AJ161" s="56"/>
    </row>
    <row r="162" ht="26.25" customHeight="1">
      <c r="A162" s="60">
        <f t="shared" si="1"/>
        <v>161</v>
      </c>
      <c r="B162" s="60" t="s">
        <v>1469</v>
      </c>
      <c r="C162" s="60" t="s">
        <v>1470</v>
      </c>
      <c r="D162" s="154">
        <v>8.211801842E10</v>
      </c>
      <c r="E162" s="154"/>
      <c r="F162" s="60" t="s">
        <v>139</v>
      </c>
      <c r="G162" s="60"/>
      <c r="H162" s="60"/>
      <c r="I162" s="60"/>
      <c r="J162" s="60"/>
      <c r="K162" s="60"/>
      <c r="L162" s="60"/>
      <c r="M162" s="60"/>
      <c r="N162" s="60"/>
      <c r="O162" s="60"/>
      <c r="P162" s="60"/>
      <c r="Q162" s="60"/>
      <c r="R162" s="60"/>
      <c r="S162" s="60"/>
      <c r="T162" s="60"/>
      <c r="U162" s="163"/>
      <c r="V162" s="163"/>
      <c r="W162" s="163"/>
      <c r="X162" s="163"/>
      <c r="Y162" s="163"/>
      <c r="Z162" s="163"/>
      <c r="AA162" s="163"/>
      <c r="AB162" s="163"/>
      <c r="AC162" s="163"/>
      <c r="AD162" s="163"/>
      <c r="AE162" s="163"/>
      <c r="AF162" s="163"/>
      <c r="AG162" s="56"/>
      <c r="AH162" s="56"/>
      <c r="AI162" s="56"/>
      <c r="AJ162" s="56"/>
    </row>
    <row r="163" ht="26.25" customHeight="1">
      <c r="A163" s="60">
        <f t="shared" si="1"/>
        <v>162</v>
      </c>
      <c r="B163" s="60" t="s">
        <v>801</v>
      </c>
      <c r="C163" s="60" t="s">
        <v>802</v>
      </c>
      <c r="D163" s="154">
        <v>8.2137000665E10</v>
      </c>
      <c r="E163" s="154">
        <v>8.1311463632E10</v>
      </c>
      <c r="F163" s="60" t="s">
        <v>139</v>
      </c>
      <c r="G163" s="60" t="s">
        <v>9554</v>
      </c>
      <c r="H163" s="60" t="s">
        <v>9555</v>
      </c>
      <c r="I163" s="60" t="s">
        <v>167</v>
      </c>
      <c r="J163" s="60" t="s">
        <v>9556</v>
      </c>
      <c r="K163" s="60" t="s">
        <v>9557</v>
      </c>
      <c r="L163" s="60" t="s">
        <v>593</v>
      </c>
      <c r="M163" s="60" t="s">
        <v>9558</v>
      </c>
      <c r="N163" s="60"/>
      <c r="O163" s="60"/>
      <c r="P163" s="60"/>
      <c r="Q163" s="60"/>
      <c r="R163" s="60"/>
      <c r="S163" s="60"/>
      <c r="T163" s="60"/>
      <c r="U163" s="163"/>
      <c r="V163" s="163"/>
      <c r="W163" s="163"/>
      <c r="X163" s="163"/>
      <c r="Y163" s="163"/>
      <c r="Z163" s="163"/>
      <c r="AA163" s="163"/>
      <c r="AB163" s="163"/>
      <c r="AC163" s="163"/>
      <c r="AD163" s="163"/>
      <c r="AE163" s="163"/>
      <c r="AF163" s="163"/>
      <c r="AG163" s="56"/>
      <c r="AH163" s="56"/>
      <c r="AI163" s="56"/>
      <c r="AJ163" s="56"/>
    </row>
    <row r="164" ht="26.25" customHeight="1">
      <c r="A164" s="60">
        <f t="shared" si="1"/>
        <v>163</v>
      </c>
      <c r="B164" s="60" t="s">
        <v>1471</v>
      </c>
      <c r="C164" s="60" t="s">
        <v>1472</v>
      </c>
      <c r="D164" s="154">
        <v>8.2112855807E10</v>
      </c>
      <c r="E164" s="154"/>
      <c r="F164" s="60" t="s">
        <v>139</v>
      </c>
      <c r="G164" s="60"/>
      <c r="H164" s="60"/>
      <c r="I164" s="60"/>
      <c r="J164" s="60"/>
      <c r="K164" s="60"/>
      <c r="L164" s="60"/>
      <c r="M164" s="60"/>
      <c r="N164" s="60"/>
      <c r="O164" s="60"/>
      <c r="P164" s="60"/>
      <c r="Q164" s="60"/>
      <c r="R164" s="60"/>
      <c r="S164" s="60"/>
      <c r="T164" s="60"/>
      <c r="U164" s="163"/>
      <c r="V164" s="163"/>
      <c r="W164" s="163"/>
      <c r="X164" s="163"/>
      <c r="Y164" s="163"/>
      <c r="Z164" s="163"/>
      <c r="AA164" s="163"/>
      <c r="AB164" s="163"/>
      <c r="AC164" s="163"/>
      <c r="AD164" s="163"/>
      <c r="AE164" s="163"/>
      <c r="AF164" s="163"/>
      <c r="AG164" s="56"/>
      <c r="AH164" s="56"/>
      <c r="AI164" s="56"/>
      <c r="AJ164" s="56"/>
    </row>
    <row r="165" ht="26.25" customHeight="1">
      <c r="A165" s="60">
        <f t="shared" si="1"/>
        <v>164</v>
      </c>
      <c r="B165" s="60" t="s">
        <v>1475</v>
      </c>
      <c r="C165" s="60" t="s">
        <v>1476</v>
      </c>
      <c r="D165" s="154">
        <v>8.1218642703E10</v>
      </c>
      <c r="E165" s="154"/>
      <c r="F165" s="60" t="s">
        <v>139</v>
      </c>
      <c r="G165" s="60"/>
      <c r="H165" s="60"/>
      <c r="I165" s="60"/>
      <c r="J165" s="60"/>
      <c r="K165" s="60"/>
      <c r="L165" s="60"/>
      <c r="M165" s="60"/>
      <c r="N165" s="60"/>
      <c r="O165" s="60"/>
      <c r="P165" s="60"/>
      <c r="Q165" s="60"/>
      <c r="R165" s="60"/>
      <c r="S165" s="60"/>
      <c r="T165" s="60"/>
      <c r="U165" s="163"/>
      <c r="V165" s="163"/>
      <c r="W165" s="163"/>
      <c r="X165" s="163"/>
      <c r="Y165" s="163"/>
      <c r="Z165" s="163"/>
      <c r="AA165" s="163"/>
      <c r="AB165" s="163"/>
      <c r="AC165" s="163"/>
      <c r="AD165" s="163"/>
      <c r="AE165" s="163"/>
      <c r="AF165" s="163"/>
      <c r="AG165" s="56"/>
      <c r="AH165" s="56"/>
      <c r="AI165" s="56"/>
      <c r="AJ165" s="56"/>
    </row>
    <row r="166" ht="26.25" customHeight="1">
      <c r="A166" s="60">
        <f t="shared" si="1"/>
        <v>165</v>
      </c>
      <c r="B166" s="60" t="s">
        <v>1479</v>
      </c>
      <c r="C166" s="60" t="s">
        <v>1480</v>
      </c>
      <c r="D166" s="154">
        <v>8.95415E11</v>
      </c>
      <c r="E166" s="154"/>
      <c r="F166" s="60" t="s">
        <v>139</v>
      </c>
      <c r="G166" s="60"/>
      <c r="H166" s="60"/>
      <c r="I166" s="60"/>
      <c r="J166" s="60"/>
      <c r="K166" s="60"/>
      <c r="L166" s="60"/>
      <c r="M166" s="60"/>
      <c r="N166" s="60"/>
      <c r="O166" s="60"/>
      <c r="P166" s="60"/>
      <c r="Q166" s="60"/>
      <c r="R166" s="60"/>
      <c r="S166" s="60"/>
      <c r="T166" s="60"/>
      <c r="U166" s="163"/>
      <c r="V166" s="163"/>
      <c r="W166" s="163"/>
      <c r="X166" s="163"/>
      <c r="Y166" s="163"/>
      <c r="Z166" s="163"/>
      <c r="AA166" s="163"/>
      <c r="AB166" s="163"/>
      <c r="AC166" s="163"/>
      <c r="AD166" s="163"/>
      <c r="AE166" s="163"/>
      <c r="AF166" s="163"/>
      <c r="AG166" s="56"/>
      <c r="AH166" s="56"/>
      <c r="AI166" s="56"/>
      <c r="AJ166" s="56"/>
    </row>
    <row r="167" ht="26.25" customHeight="1">
      <c r="A167" s="60">
        <f t="shared" si="1"/>
        <v>166</v>
      </c>
      <c r="B167" s="60" t="s">
        <v>1481</v>
      </c>
      <c r="C167" s="60" t="s">
        <v>1482</v>
      </c>
      <c r="D167" s="154">
        <v>8.128862767E10</v>
      </c>
      <c r="E167" s="154"/>
      <c r="F167" s="60" t="s">
        <v>15166</v>
      </c>
      <c r="G167" s="60"/>
      <c r="H167" s="60"/>
      <c r="I167" s="60"/>
      <c r="J167" s="60"/>
      <c r="K167" s="60"/>
      <c r="L167" s="60"/>
      <c r="M167" s="60"/>
      <c r="N167" s="60"/>
      <c r="O167" s="60"/>
      <c r="P167" s="60"/>
      <c r="Q167" s="60"/>
      <c r="R167" s="60"/>
      <c r="S167" s="60"/>
      <c r="T167" s="60"/>
      <c r="U167" s="163"/>
      <c r="V167" s="163"/>
      <c r="W167" s="163"/>
      <c r="X167" s="163"/>
      <c r="Y167" s="163"/>
      <c r="Z167" s="163"/>
      <c r="AA167" s="163"/>
      <c r="AB167" s="163"/>
      <c r="AC167" s="163"/>
      <c r="AD167" s="163"/>
      <c r="AE167" s="163"/>
      <c r="AF167" s="163"/>
      <c r="AG167" s="56"/>
      <c r="AH167" s="56"/>
      <c r="AI167" s="56"/>
      <c r="AJ167" s="56"/>
    </row>
    <row r="168" ht="26.25" customHeight="1">
      <c r="A168" s="60">
        <f t="shared" si="1"/>
        <v>167</v>
      </c>
      <c r="B168" s="69"/>
      <c r="C168" s="49" t="s">
        <v>5700</v>
      </c>
      <c r="D168" s="116">
        <v>8.2122472583E10</v>
      </c>
      <c r="E168" s="116">
        <v>8.138034333E10</v>
      </c>
      <c r="F168" s="49" t="s">
        <v>139</v>
      </c>
      <c r="G168" s="49" t="s">
        <v>5704</v>
      </c>
      <c r="H168" s="49" t="s">
        <v>5703</v>
      </c>
      <c r="I168" s="49" t="s">
        <v>167</v>
      </c>
      <c r="J168" s="49" t="s">
        <v>5705</v>
      </c>
      <c r="K168" s="49" t="s">
        <v>15167</v>
      </c>
      <c r="L168" s="49" t="s">
        <v>114</v>
      </c>
      <c r="M168" s="49" t="s">
        <v>5707</v>
      </c>
      <c r="N168" s="49" t="s">
        <v>2368</v>
      </c>
      <c r="O168" s="49" t="s">
        <v>11213</v>
      </c>
      <c r="P168" s="49" t="s">
        <v>15016</v>
      </c>
      <c r="Q168" s="49" t="s">
        <v>145</v>
      </c>
      <c r="R168" s="49" t="s">
        <v>4709</v>
      </c>
      <c r="S168" s="49" t="s">
        <v>14960</v>
      </c>
      <c r="T168" s="69"/>
      <c r="U168" s="163"/>
      <c r="V168" s="163"/>
      <c r="W168" s="163"/>
      <c r="X168" s="163"/>
      <c r="Y168" s="163"/>
      <c r="Z168" s="163"/>
      <c r="AA168" s="163"/>
      <c r="AB168" s="163"/>
      <c r="AC168" s="163"/>
      <c r="AD168" s="163"/>
      <c r="AE168" s="163"/>
      <c r="AF168" s="163"/>
      <c r="AG168" s="56"/>
      <c r="AH168" s="56"/>
      <c r="AI168" s="56"/>
      <c r="AJ168" s="56"/>
    </row>
    <row r="169" ht="26.25" customHeight="1">
      <c r="A169" s="60">
        <f t="shared" si="1"/>
        <v>168</v>
      </c>
      <c r="B169" s="60" t="s">
        <v>1504</v>
      </c>
      <c r="C169" s="60" t="s">
        <v>1505</v>
      </c>
      <c r="D169" s="154">
        <v>8.1411155618E10</v>
      </c>
      <c r="E169" s="154"/>
      <c r="F169" s="60" t="s">
        <v>139</v>
      </c>
      <c r="G169" s="60"/>
      <c r="H169" s="60"/>
      <c r="I169" s="60"/>
      <c r="J169" s="60"/>
      <c r="K169" s="60"/>
      <c r="L169" s="60"/>
      <c r="M169" s="60"/>
      <c r="N169" s="60"/>
      <c r="O169" s="60"/>
      <c r="P169" s="60"/>
      <c r="Q169" s="60"/>
      <c r="R169" s="60"/>
      <c r="S169" s="60"/>
      <c r="T169" s="60"/>
      <c r="U169" s="163"/>
      <c r="V169" s="163"/>
      <c r="W169" s="163"/>
      <c r="X169" s="163"/>
      <c r="Y169" s="163"/>
      <c r="Z169" s="163"/>
      <c r="AA169" s="163"/>
      <c r="AB169" s="163"/>
      <c r="AC169" s="163"/>
      <c r="AD169" s="163"/>
      <c r="AE169" s="163"/>
      <c r="AF169" s="163"/>
      <c r="AG169" s="56"/>
      <c r="AH169" s="56"/>
      <c r="AI169" s="56"/>
      <c r="AJ169" s="56"/>
    </row>
    <row r="170" ht="26.25" customHeight="1">
      <c r="A170" s="60">
        <f t="shared" si="1"/>
        <v>169</v>
      </c>
      <c r="B170" s="60" t="s">
        <v>1522</v>
      </c>
      <c r="C170" s="60" t="s">
        <v>1523</v>
      </c>
      <c r="D170" s="154">
        <v>8.161642E9</v>
      </c>
      <c r="E170" s="154"/>
      <c r="F170" s="60" t="s">
        <v>15168</v>
      </c>
      <c r="G170" s="60"/>
      <c r="H170" s="60"/>
      <c r="I170" s="60"/>
      <c r="J170" s="60"/>
      <c r="K170" s="60"/>
      <c r="L170" s="60"/>
      <c r="M170" s="60"/>
      <c r="N170" s="60"/>
      <c r="O170" s="60"/>
      <c r="P170" s="60"/>
      <c r="Q170" s="60"/>
      <c r="R170" s="60"/>
      <c r="S170" s="60"/>
      <c r="T170" s="60"/>
      <c r="U170" s="163"/>
      <c r="V170" s="163"/>
      <c r="W170" s="163"/>
      <c r="X170" s="163"/>
      <c r="Y170" s="163"/>
      <c r="Z170" s="163"/>
      <c r="AA170" s="163"/>
      <c r="AB170" s="163"/>
      <c r="AC170" s="163"/>
      <c r="AD170" s="163"/>
      <c r="AE170" s="163"/>
      <c r="AF170" s="163"/>
      <c r="AG170" s="56"/>
      <c r="AH170" s="56"/>
      <c r="AI170" s="56"/>
      <c r="AJ170" s="56"/>
    </row>
    <row r="171" ht="26.25" customHeight="1">
      <c r="A171" s="60">
        <f t="shared" si="1"/>
        <v>170</v>
      </c>
      <c r="B171" s="60" t="s">
        <v>1526</v>
      </c>
      <c r="C171" s="60" t="s">
        <v>1527</v>
      </c>
      <c r="D171" s="154">
        <v>8.960425494E10</v>
      </c>
      <c r="E171" s="154"/>
      <c r="F171" s="60" t="s">
        <v>139</v>
      </c>
      <c r="G171" s="60"/>
      <c r="H171" s="60"/>
      <c r="I171" s="60"/>
      <c r="J171" s="60"/>
      <c r="K171" s="60"/>
      <c r="L171" s="60"/>
      <c r="M171" s="60"/>
      <c r="N171" s="60"/>
      <c r="O171" s="60"/>
      <c r="P171" s="60"/>
      <c r="Q171" s="60"/>
      <c r="R171" s="60"/>
      <c r="S171" s="60"/>
      <c r="T171" s="60"/>
      <c r="U171" s="163"/>
      <c r="V171" s="163"/>
      <c r="W171" s="163"/>
      <c r="X171" s="163"/>
      <c r="Y171" s="163"/>
      <c r="Z171" s="163"/>
      <c r="AA171" s="163"/>
      <c r="AB171" s="163"/>
      <c r="AC171" s="163"/>
      <c r="AD171" s="163"/>
      <c r="AE171" s="163"/>
      <c r="AF171" s="163"/>
      <c r="AG171" s="56"/>
      <c r="AH171" s="56"/>
      <c r="AI171" s="56"/>
      <c r="AJ171" s="56"/>
    </row>
    <row r="172" ht="26.25" customHeight="1">
      <c r="A172" s="60">
        <f t="shared" si="1"/>
        <v>171</v>
      </c>
      <c r="B172" s="60" t="s">
        <v>1528</v>
      </c>
      <c r="C172" s="60" t="s">
        <v>1529</v>
      </c>
      <c r="D172" s="154">
        <v>8.7882979154E10</v>
      </c>
      <c r="E172" s="154"/>
      <c r="F172" s="60" t="s">
        <v>139</v>
      </c>
      <c r="G172" s="60"/>
      <c r="H172" s="60"/>
      <c r="I172" s="60"/>
      <c r="J172" s="60"/>
      <c r="K172" s="60"/>
      <c r="L172" s="60"/>
      <c r="M172" s="60"/>
      <c r="N172" s="60"/>
      <c r="O172" s="60"/>
      <c r="P172" s="60"/>
      <c r="Q172" s="60"/>
      <c r="R172" s="60"/>
      <c r="S172" s="60"/>
      <c r="T172" s="60"/>
      <c r="U172" s="163"/>
      <c r="V172" s="163"/>
      <c r="W172" s="163"/>
      <c r="X172" s="163"/>
      <c r="Y172" s="163"/>
      <c r="Z172" s="163"/>
      <c r="AA172" s="163"/>
      <c r="AB172" s="163"/>
      <c r="AC172" s="163"/>
      <c r="AD172" s="163"/>
      <c r="AE172" s="163"/>
      <c r="AF172" s="163"/>
      <c r="AG172" s="56"/>
      <c r="AH172" s="56"/>
      <c r="AI172" s="56"/>
      <c r="AJ172" s="56"/>
    </row>
    <row r="173" ht="26.25" customHeight="1">
      <c r="A173" s="60">
        <f t="shared" si="1"/>
        <v>172</v>
      </c>
      <c r="B173" s="60" t="s">
        <v>1532</v>
      </c>
      <c r="C173" s="60" t="s">
        <v>1533</v>
      </c>
      <c r="D173" s="154">
        <v>8.8973990727E10</v>
      </c>
      <c r="E173" s="154"/>
      <c r="F173" s="60" t="s">
        <v>139</v>
      </c>
      <c r="G173" s="60"/>
      <c r="H173" s="60"/>
      <c r="I173" s="60"/>
      <c r="J173" s="60"/>
      <c r="K173" s="60"/>
      <c r="L173" s="60"/>
      <c r="M173" s="60"/>
      <c r="N173" s="60"/>
      <c r="O173" s="60"/>
      <c r="P173" s="60"/>
      <c r="Q173" s="60"/>
      <c r="R173" s="60"/>
      <c r="S173" s="60"/>
      <c r="T173" s="60"/>
      <c r="U173" s="163"/>
      <c r="V173" s="163"/>
      <c r="W173" s="163"/>
      <c r="X173" s="163"/>
      <c r="Y173" s="163"/>
      <c r="Z173" s="163"/>
      <c r="AA173" s="163"/>
      <c r="AB173" s="163"/>
      <c r="AC173" s="163"/>
      <c r="AD173" s="163"/>
      <c r="AE173" s="163"/>
      <c r="AF173" s="163"/>
      <c r="AG173" s="56"/>
      <c r="AH173" s="56"/>
      <c r="AI173" s="56"/>
      <c r="AJ173" s="56"/>
    </row>
    <row r="174" ht="26.25" customHeight="1">
      <c r="A174" s="60">
        <f t="shared" si="1"/>
        <v>173</v>
      </c>
      <c r="B174" s="60" t="s">
        <v>1534</v>
      </c>
      <c r="C174" s="60" t="s">
        <v>1535</v>
      </c>
      <c r="D174" s="154">
        <v>8.3813798711E10</v>
      </c>
      <c r="E174" s="154"/>
      <c r="F174" s="60" t="s">
        <v>139</v>
      </c>
      <c r="G174" s="60"/>
      <c r="H174" s="60"/>
      <c r="I174" s="60"/>
      <c r="J174" s="60"/>
      <c r="K174" s="60"/>
      <c r="L174" s="60"/>
      <c r="M174" s="60"/>
      <c r="N174" s="60"/>
      <c r="O174" s="60"/>
      <c r="P174" s="60"/>
      <c r="Q174" s="60"/>
      <c r="R174" s="60"/>
      <c r="S174" s="60"/>
      <c r="T174" s="60"/>
      <c r="U174" s="163"/>
      <c r="V174" s="163"/>
      <c r="W174" s="163"/>
      <c r="X174" s="163"/>
      <c r="Y174" s="163"/>
      <c r="Z174" s="163"/>
      <c r="AA174" s="163"/>
      <c r="AB174" s="163"/>
      <c r="AC174" s="163"/>
      <c r="AD174" s="163"/>
      <c r="AE174" s="163"/>
      <c r="AF174" s="163"/>
      <c r="AG174" s="56"/>
      <c r="AH174" s="56"/>
      <c r="AI174" s="56"/>
      <c r="AJ174" s="56"/>
    </row>
    <row r="175" ht="26.25" customHeight="1">
      <c r="A175" s="60">
        <f t="shared" si="1"/>
        <v>174</v>
      </c>
      <c r="B175" s="60" t="s">
        <v>1536</v>
      </c>
      <c r="C175" s="60" t="s">
        <v>1537</v>
      </c>
      <c r="D175" s="154">
        <v>8.5694355899E10</v>
      </c>
      <c r="E175" s="154"/>
      <c r="F175" s="60" t="s">
        <v>139</v>
      </c>
      <c r="G175" s="60"/>
      <c r="H175" s="60"/>
      <c r="I175" s="60"/>
      <c r="J175" s="60"/>
      <c r="K175" s="60"/>
      <c r="L175" s="60"/>
      <c r="M175" s="60"/>
      <c r="N175" s="60"/>
      <c r="O175" s="60"/>
      <c r="P175" s="60"/>
      <c r="Q175" s="60"/>
      <c r="R175" s="60"/>
      <c r="S175" s="60"/>
      <c r="T175" s="60"/>
      <c r="U175" s="163"/>
      <c r="V175" s="163"/>
      <c r="W175" s="163"/>
      <c r="X175" s="163"/>
      <c r="Y175" s="163"/>
      <c r="Z175" s="163"/>
      <c r="AA175" s="163"/>
      <c r="AB175" s="163"/>
      <c r="AC175" s="163"/>
      <c r="AD175" s="163"/>
      <c r="AE175" s="163"/>
      <c r="AF175" s="163"/>
      <c r="AG175" s="56"/>
      <c r="AH175" s="56"/>
      <c r="AI175" s="56"/>
      <c r="AJ175" s="56"/>
    </row>
    <row r="176" ht="26.25" customHeight="1">
      <c r="A176" s="60">
        <f t="shared" si="1"/>
        <v>175</v>
      </c>
      <c r="B176" s="60" t="s">
        <v>1538</v>
      </c>
      <c r="C176" s="60" t="s">
        <v>1539</v>
      </c>
      <c r="D176" s="154">
        <v>8.185819161E9</v>
      </c>
      <c r="E176" s="154"/>
      <c r="F176" s="60" t="s">
        <v>139</v>
      </c>
      <c r="G176" s="60"/>
      <c r="H176" s="60"/>
      <c r="I176" s="60"/>
      <c r="J176" s="60"/>
      <c r="K176" s="60"/>
      <c r="L176" s="60"/>
      <c r="M176" s="60"/>
      <c r="N176" s="60"/>
      <c r="O176" s="60"/>
      <c r="P176" s="60"/>
      <c r="Q176" s="60"/>
      <c r="R176" s="60"/>
      <c r="S176" s="60"/>
      <c r="T176" s="60"/>
      <c r="U176" s="163"/>
      <c r="V176" s="163"/>
      <c r="W176" s="163"/>
      <c r="X176" s="163"/>
      <c r="Y176" s="163"/>
      <c r="Z176" s="163"/>
      <c r="AA176" s="163"/>
      <c r="AB176" s="163"/>
      <c r="AC176" s="163"/>
      <c r="AD176" s="163"/>
      <c r="AE176" s="163"/>
      <c r="AF176" s="163"/>
      <c r="AG176" s="56"/>
      <c r="AH176" s="56"/>
      <c r="AI176" s="56"/>
      <c r="AJ176" s="56"/>
    </row>
    <row r="177" ht="26.25" customHeight="1">
      <c r="A177" s="60">
        <f t="shared" si="1"/>
        <v>176</v>
      </c>
      <c r="B177" s="60" t="s">
        <v>1548</v>
      </c>
      <c r="C177" s="60" t="s">
        <v>1549</v>
      </c>
      <c r="D177" s="154">
        <v>8.1278363752E10</v>
      </c>
      <c r="E177" s="154"/>
      <c r="F177" s="60" t="s">
        <v>139</v>
      </c>
      <c r="G177" s="60"/>
      <c r="H177" s="60"/>
      <c r="I177" s="60"/>
      <c r="J177" s="60"/>
      <c r="K177" s="60"/>
      <c r="L177" s="60"/>
      <c r="M177" s="60"/>
      <c r="N177" s="60"/>
      <c r="O177" s="60"/>
      <c r="P177" s="60"/>
      <c r="Q177" s="60"/>
      <c r="R177" s="60"/>
      <c r="S177" s="60"/>
      <c r="T177" s="60"/>
      <c r="U177" s="163"/>
      <c r="V177" s="163"/>
      <c r="W177" s="163"/>
      <c r="X177" s="163"/>
      <c r="Y177" s="163"/>
      <c r="Z177" s="163"/>
      <c r="AA177" s="163"/>
      <c r="AB177" s="163"/>
      <c r="AC177" s="163"/>
      <c r="AD177" s="163"/>
      <c r="AE177" s="163"/>
      <c r="AF177" s="163"/>
      <c r="AG177" s="56"/>
      <c r="AH177" s="56"/>
      <c r="AI177" s="56"/>
      <c r="AJ177" s="56"/>
    </row>
    <row r="178" ht="26.25" customHeight="1">
      <c r="A178" s="60">
        <f t="shared" si="1"/>
        <v>177</v>
      </c>
      <c r="B178" s="60" t="s">
        <v>1558</v>
      </c>
      <c r="C178" s="60" t="s">
        <v>1559</v>
      </c>
      <c r="D178" s="154">
        <v>8.963234836E10</v>
      </c>
      <c r="E178" s="154"/>
      <c r="F178" s="60" t="s">
        <v>139</v>
      </c>
      <c r="G178" s="60"/>
      <c r="H178" s="60"/>
      <c r="I178" s="60"/>
      <c r="J178" s="60"/>
      <c r="K178" s="60"/>
      <c r="L178" s="60"/>
      <c r="M178" s="60"/>
      <c r="N178" s="60"/>
      <c r="O178" s="60"/>
      <c r="P178" s="60"/>
      <c r="Q178" s="60"/>
      <c r="R178" s="60"/>
      <c r="S178" s="60"/>
      <c r="T178" s="60"/>
      <c r="U178" s="163"/>
      <c r="V178" s="163"/>
      <c r="W178" s="163"/>
      <c r="X178" s="163"/>
      <c r="Y178" s="163"/>
      <c r="Z178" s="163"/>
      <c r="AA178" s="163"/>
      <c r="AB178" s="163"/>
      <c r="AC178" s="163"/>
      <c r="AD178" s="163"/>
      <c r="AE178" s="163"/>
      <c r="AF178" s="163"/>
      <c r="AG178" s="56"/>
      <c r="AH178" s="56"/>
      <c r="AI178" s="56"/>
      <c r="AJ178" s="56"/>
    </row>
    <row r="179" ht="26.25" customHeight="1">
      <c r="A179" s="60">
        <f t="shared" si="1"/>
        <v>178</v>
      </c>
      <c r="B179" s="60" t="s">
        <v>1560</v>
      </c>
      <c r="C179" s="60" t="s">
        <v>1561</v>
      </c>
      <c r="D179" s="154">
        <v>8.1339355889E10</v>
      </c>
      <c r="E179" s="154"/>
      <c r="F179" s="60" t="s">
        <v>139</v>
      </c>
      <c r="G179" s="60"/>
      <c r="H179" s="60"/>
      <c r="I179" s="60"/>
      <c r="J179" s="60"/>
      <c r="K179" s="60"/>
      <c r="L179" s="60"/>
      <c r="M179" s="60"/>
      <c r="N179" s="60"/>
      <c r="O179" s="60"/>
      <c r="P179" s="60"/>
      <c r="Q179" s="60"/>
      <c r="R179" s="60"/>
      <c r="S179" s="60"/>
      <c r="T179" s="60"/>
      <c r="U179" s="163"/>
      <c r="V179" s="163"/>
      <c r="W179" s="163"/>
      <c r="X179" s="163"/>
      <c r="Y179" s="163"/>
      <c r="Z179" s="163"/>
      <c r="AA179" s="163"/>
      <c r="AB179" s="163"/>
      <c r="AC179" s="163"/>
      <c r="AD179" s="163"/>
      <c r="AE179" s="163"/>
      <c r="AF179" s="163"/>
      <c r="AG179" s="56"/>
      <c r="AH179" s="56"/>
      <c r="AI179" s="56"/>
      <c r="AJ179" s="56"/>
    </row>
    <row r="180" ht="26.25" customHeight="1">
      <c r="A180" s="60">
        <f t="shared" si="1"/>
        <v>179</v>
      </c>
      <c r="B180" s="60" t="s">
        <v>1641</v>
      </c>
      <c r="C180" s="60" t="s">
        <v>1642</v>
      </c>
      <c r="D180" s="154">
        <v>8.1388039641E10</v>
      </c>
      <c r="E180" s="154"/>
      <c r="F180" s="60" t="s">
        <v>139</v>
      </c>
      <c r="G180" s="60"/>
      <c r="H180" s="60"/>
      <c r="I180" s="60"/>
      <c r="J180" s="60"/>
      <c r="K180" s="60"/>
      <c r="L180" s="60"/>
      <c r="M180" s="60"/>
      <c r="N180" s="60"/>
      <c r="O180" s="60"/>
      <c r="P180" s="60"/>
      <c r="Q180" s="60"/>
      <c r="R180" s="60"/>
      <c r="S180" s="60"/>
      <c r="T180" s="60"/>
      <c r="U180" s="163"/>
      <c r="V180" s="163"/>
      <c r="W180" s="163"/>
      <c r="X180" s="163"/>
      <c r="Y180" s="163"/>
      <c r="Z180" s="163"/>
      <c r="AA180" s="163"/>
      <c r="AB180" s="163"/>
      <c r="AC180" s="163"/>
      <c r="AD180" s="163"/>
      <c r="AE180" s="163"/>
      <c r="AF180" s="163"/>
      <c r="AG180" s="56"/>
      <c r="AH180" s="56"/>
      <c r="AI180" s="56"/>
      <c r="AJ180" s="56"/>
    </row>
    <row r="181" ht="26.25" customHeight="1">
      <c r="A181" s="60">
        <f t="shared" si="1"/>
        <v>180</v>
      </c>
      <c r="B181" s="69"/>
      <c r="C181" s="49" t="s">
        <v>6583</v>
      </c>
      <c r="D181" s="116">
        <v>8.5954795577E10</v>
      </c>
      <c r="E181" s="116">
        <v>8.111312231E9</v>
      </c>
      <c r="F181" s="49" t="s">
        <v>139</v>
      </c>
      <c r="G181" s="49" t="s">
        <v>6585</v>
      </c>
      <c r="H181" s="49" t="s">
        <v>279</v>
      </c>
      <c r="I181" s="49" t="s">
        <v>1636</v>
      </c>
      <c r="J181" s="49" t="s">
        <v>6586</v>
      </c>
      <c r="K181" s="49" t="s">
        <v>6587</v>
      </c>
      <c r="L181" s="49" t="s">
        <v>593</v>
      </c>
      <c r="M181" s="49" t="s">
        <v>6588</v>
      </c>
      <c r="N181" s="49" t="s">
        <v>15</v>
      </c>
      <c r="O181" s="49" t="s">
        <v>15169</v>
      </c>
      <c r="P181" s="49" t="s">
        <v>15170</v>
      </c>
      <c r="Q181" s="49" t="s">
        <v>156</v>
      </c>
      <c r="R181" s="69"/>
      <c r="S181" s="49" t="s">
        <v>14960</v>
      </c>
      <c r="T181" s="69"/>
      <c r="U181" s="163"/>
      <c r="V181" s="163"/>
      <c r="W181" s="163"/>
      <c r="X181" s="163"/>
      <c r="Y181" s="163"/>
      <c r="Z181" s="163"/>
      <c r="AA181" s="163"/>
      <c r="AB181" s="163"/>
      <c r="AC181" s="163"/>
      <c r="AD181" s="163"/>
      <c r="AE181" s="163"/>
      <c r="AF181" s="163"/>
      <c r="AG181" s="56"/>
      <c r="AH181" s="56"/>
      <c r="AI181" s="56"/>
      <c r="AJ181" s="56"/>
    </row>
    <row r="182" ht="26.25" customHeight="1">
      <c r="A182" s="60">
        <f t="shared" si="1"/>
        <v>181</v>
      </c>
      <c r="B182" s="60" t="s">
        <v>1666</v>
      </c>
      <c r="C182" s="60" t="s">
        <v>1667</v>
      </c>
      <c r="D182" s="154">
        <v>8.5939846304E10</v>
      </c>
      <c r="E182" s="154"/>
      <c r="F182" s="60" t="s">
        <v>15171</v>
      </c>
      <c r="G182" s="60"/>
      <c r="H182" s="60"/>
      <c r="I182" s="60"/>
      <c r="J182" s="60"/>
      <c r="K182" s="60"/>
      <c r="L182" s="60"/>
      <c r="M182" s="60"/>
      <c r="N182" s="60"/>
      <c r="O182" s="60"/>
      <c r="P182" s="60"/>
      <c r="Q182" s="60"/>
      <c r="R182" s="60"/>
      <c r="S182" s="60"/>
      <c r="T182" s="60"/>
      <c r="U182" s="163"/>
      <c r="V182" s="163"/>
      <c r="W182" s="163"/>
      <c r="X182" s="163"/>
      <c r="Y182" s="163"/>
      <c r="Z182" s="163"/>
      <c r="AA182" s="163"/>
      <c r="AB182" s="163"/>
      <c r="AC182" s="163"/>
      <c r="AD182" s="163"/>
      <c r="AE182" s="163"/>
      <c r="AF182" s="163"/>
      <c r="AG182" s="56"/>
      <c r="AH182" s="56"/>
      <c r="AI182" s="56"/>
      <c r="AJ182" s="56"/>
    </row>
    <row r="183" ht="26.25" customHeight="1">
      <c r="A183" s="60">
        <f t="shared" si="1"/>
        <v>182</v>
      </c>
      <c r="B183" s="60" t="s">
        <v>1668</v>
      </c>
      <c r="C183" s="60" t="s">
        <v>1669</v>
      </c>
      <c r="D183" s="154">
        <v>8.1332794987E10</v>
      </c>
      <c r="E183" s="154"/>
      <c r="F183" s="60" t="s">
        <v>139</v>
      </c>
      <c r="G183" s="60"/>
      <c r="H183" s="60"/>
      <c r="I183" s="60"/>
      <c r="J183" s="60"/>
      <c r="K183" s="60"/>
      <c r="L183" s="60"/>
      <c r="M183" s="60"/>
      <c r="N183" s="60"/>
      <c r="O183" s="60"/>
      <c r="P183" s="60"/>
      <c r="Q183" s="60"/>
      <c r="R183" s="60"/>
      <c r="S183" s="60"/>
      <c r="T183" s="60"/>
      <c r="U183" s="163"/>
      <c r="V183" s="163"/>
      <c r="W183" s="163"/>
      <c r="X183" s="163"/>
      <c r="Y183" s="163"/>
      <c r="Z183" s="163"/>
      <c r="AA183" s="163"/>
      <c r="AB183" s="163"/>
      <c r="AC183" s="163"/>
      <c r="AD183" s="163"/>
      <c r="AE183" s="163"/>
      <c r="AF183" s="163"/>
      <c r="AG183" s="56"/>
      <c r="AH183" s="56"/>
      <c r="AI183" s="56"/>
      <c r="AJ183" s="56"/>
    </row>
    <row r="184" ht="26.25" customHeight="1">
      <c r="A184" s="60">
        <f t="shared" si="1"/>
        <v>183</v>
      </c>
      <c r="B184" s="60" t="s">
        <v>1670</v>
      </c>
      <c r="C184" s="60" t="s">
        <v>1671</v>
      </c>
      <c r="D184" s="154">
        <v>8.1219440072E10</v>
      </c>
      <c r="E184" s="154"/>
      <c r="F184" s="60" t="s">
        <v>139</v>
      </c>
      <c r="G184" s="60"/>
      <c r="H184" s="60"/>
      <c r="I184" s="60"/>
      <c r="J184" s="60"/>
      <c r="K184" s="60"/>
      <c r="L184" s="60"/>
      <c r="M184" s="60"/>
      <c r="N184" s="60"/>
      <c r="O184" s="60"/>
      <c r="P184" s="60"/>
      <c r="Q184" s="60"/>
      <c r="R184" s="60"/>
      <c r="S184" s="60"/>
      <c r="T184" s="60"/>
      <c r="U184" s="163"/>
      <c r="V184" s="163"/>
      <c r="W184" s="163"/>
      <c r="X184" s="163"/>
      <c r="Y184" s="163"/>
      <c r="Z184" s="163"/>
      <c r="AA184" s="163"/>
      <c r="AB184" s="163"/>
      <c r="AC184" s="163"/>
      <c r="AD184" s="163"/>
      <c r="AE184" s="163"/>
      <c r="AF184" s="163"/>
      <c r="AG184" s="56"/>
      <c r="AH184" s="56"/>
      <c r="AI184" s="56"/>
      <c r="AJ184" s="56"/>
    </row>
    <row r="185" ht="26.25" customHeight="1">
      <c r="A185" s="60">
        <f t="shared" si="1"/>
        <v>184</v>
      </c>
      <c r="B185" s="60" t="s">
        <v>1081</v>
      </c>
      <c r="C185" s="60" t="s">
        <v>1672</v>
      </c>
      <c r="D185" s="154">
        <v>8.176660062E9</v>
      </c>
      <c r="E185" s="154"/>
      <c r="F185" s="60" t="s">
        <v>139</v>
      </c>
      <c r="G185" s="60"/>
      <c r="H185" s="60"/>
      <c r="I185" s="60"/>
      <c r="J185" s="60"/>
      <c r="K185" s="60"/>
      <c r="L185" s="60"/>
      <c r="M185" s="60"/>
      <c r="N185" s="60"/>
      <c r="O185" s="60"/>
      <c r="P185" s="60"/>
      <c r="Q185" s="60"/>
      <c r="R185" s="60"/>
      <c r="S185" s="60"/>
      <c r="T185" s="60"/>
      <c r="U185" s="163"/>
      <c r="V185" s="163"/>
      <c r="W185" s="163"/>
      <c r="X185" s="163"/>
      <c r="Y185" s="163"/>
      <c r="Z185" s="163"/>
      <c r="AA185" s="163"/>
      <c r="AB185" s="163"/>
      <c r="AC185" s="163"/>
      <c r="AD185" s="163"/>
      <c r="AE185" s="163"/>
      <c r="AF185" s="163"/>
      <c r="AG185" s="56"/>
      <c r="AH185" s="56"/>
      <c r="AI185" s="56"/>
      <c r="AJ185" s="56"/>
    </row>
    <row r="186" ht="26.25" customHeight="1">
      <c r="A186" s="60">
        <f t="shared" si="1"/>
        <v>185</v>
      </c>
      <c r="B186" s="60" t="s">
        <v>1677</v>
      </c>
      <c r="C186" s="60" t="s">
        <v>1678</v>
      </c>
      <c r="D186" s="154">
        <v>8.1807592114E10</v>
      </c>
      <c r="E186" s="154"/>
      <c r="F186" s="60" t="s">
        <v>139</v>
      </c>
      <c r="G186" s="60"/>
      <c r="H186" s="60"/>
      <c r="I186" s="60"/>
      <c r="J186" s="60"/>
      <c r="K186" s="60"/>
      <c r="L186" s="60"/>
      <c r="M186" s="60"/>
      <c r="N186" s="60"/>
      <c r="O186" s="60"/>
      <c r="P186" s="60"/>
      <c r="Q186" s="60"/>
      <c r="R186" s="60"/>
      <c r="S186" s="60"/>
      <c r="T186" s="60"/>
      <c r="U186" s="163"/>
      <c r="V186" s="163"/>
      <c r="W186" s="163"/>
      <c r="X186" s="163"/>
      <c r="Y186" s="163"/>
      <c r="Z186" s="163"/>
      <c r="AA186" s="163"/>
      <c r="AB186" s="163"/>
      <c r="AC186" s="163"/>
      <c r="AD186" s="163"/>
      <c r="AE186" s="163"/>
      <c r="AF186" s="163"/>
      <c r="AG186" s="56"/>
      <c r="AH186" s="56"/>
      <c r="AI186" s="56"/>
      <c r="AJ186" s="56"/>
    </row>
    <row r="187" ht="26.25" customHeight="1">
      <c r="A187" s="60">
        <f t="shared" si="1"/>
        <v>186</v>
      </c>
      <c r="B187" s="60" t="s">
        <v>1681</v>
      </c>
      <c r="C187" s="60" t="s">
        <v>1682</v>
      </c>
      <c r="D187" s="154">
        <v>8.1317135011E10</v>
      </c>
      <c r="E187" s="154"/>
      <c r="F187" s="60" t="s">
        <v>139</v>
      </c>
      <c r="G187" s="60"/>
      <c r="H187" s="60"/>
      <c r="I187" s="60"/>
      <c r="J187" s="60"/>
      <c r="K187" s="60"/>
      <c r="L187" s="60"/>
      <c r="M187" s="60"/>
      <c r="N187" s="60"/>
      <c r="O187" s="60"/>
      <c r="P187" s="60"/>
      <c r="Q187" s="60"/>
      <c r="R187" s="60"/>
      <c r="S187" s="60"/>
      <c r="T187" s="60"/>
      <c r="U187" s="163"/>
      <c r="V187" s="163"/>
      <c r="W187" s="163"/>
      <c r="X187" s="163"/>
      <c r="Y187" s="163"/>
      <c r="Z187" s="163"/>
      <c r="AA187" s="163"/>
      <c r="AB187" s="163"/>
      <c r="AC187" s="163"/>
      <c r="AD187" s="163"/>
      <c r="AE187" s="163"/>
      <c r="AF187" s="163"/>
      <c r="AG187" s="56"/>
      <c r="AH187" s="56"/>
      <c r="AI187" s="56"/>
      <c r="AJ187" s="56"/>
    </row>
    <row r="188" ht="26.25" customHeight="1">
      <c r="A188" s="60">
        <f t="shared" si="1"/>
        <v>187</v>
      </c>
      <c r="B188" s="60" t="s">
        <v>1687</v>
      </c>
      <c r="C188" s="60" t="s">
        <v>1688</v>
      </c>
      <c r="D188" s="154">
        <v>8.7888868475E10</v>
      </c>
      <c r="E188" s="154"/>
      <c r="F188" s="60" t="s">
        <v>139</v>
      </c>
      <c r="G188" s="60"/>
      <c r="H188" s="60"/>
      <c r="I188" s="60"/>
      <c r="J188" s="60"/>
      <c r="K188" s="60"/>
      <c r="L188" s="60"/>
      <c r="M188" s="60"/>
      <c r="N188" s="60"/>
      <c r="O188" s="60"/>
      <c r="P188" s="60"/>
      <c r="Q188" s="60"/>
      <c r="R188" s="60"/>
      <c r="S188" s="60"/>
      <c r="T188" s="60"/>
      <c r="U188" s="163"/>
      <c r="V188" s="163"/>
      <c r="W188" s="163"/>
      <c r="X188" s="163"/>
      <c r="Y188" s="163"/>
      <c r="Z188" s="163"/>
      <c r="AA188" s="163"/>
      <c r="AB188" s="163"/>
      <c r="AC188" s="163"/>
      <c r="AD188" s="163"/>
      <c r="AE188" s="163"/>
      <c r="AF188" s="163"/>
      <c r="AG188" s="56"/>
      <c r="AH188" s="56"/>
      <c r="AI188" s="56"/>
      <c r="AJ188" s="56"/>
    </row>
    <row r="189" ht="26.25" customHeight="1">
      <c r="A189" s="60">
        <f t="shared" si="1"/>
        <v>188</v>
      </c>
      <c r="B189" s="60" t="s">
        <v>1689</v>
      </c>
      <c r="C189" s="60" t="s">
        <v>1690</v>
      </c>
      <c r="D189" s="154">
        <v>8.5882753269E10</v>
      </c>
      <c r="E189" s="154"/>
      <c r="F189" s="60" t="s">
        <v>139</v>
      </c>
      <c r="G189" s="60"/>
      <c r="H189" s="60"/>
      <c r="I189" s="60"/>
      <c r="J189" s="60"/>
      <c r="K189" s="60"/>
      <c r="L189" s="60"/>
      <c r="M189" s="60"/>
      <c r="N189" s="60"/>
      <c r="O189" s="60"/>
      <c r="P189" s="60"/>
      <c r="Q189" s="60"/>
      <c r="R189" s="60"/>
      <c r="S189" s="60"/>
      <c r="T189" s="60"/>
      <c r="U189" s="163"/>
      <c r="V189" s="163"/>
      <c r="W189" s="163"/>
      <c r="X189" s="163"/>
      <c r="Y189" s="163"/>
      <c r="Z189" s="163"/>
      <c r="AA189" s="163"/>
      <c r="AB189" s="163"/>
      <c r="AC189" s="163"/>
      <c r="AD189" s="163"/>
      <c r="AE189" s="163"/>
      <c r="AF189" s="163"/>
      <c r="AG189" s="56"/>
      <c r="AH189" s="56"/>
      <c r="AI189" s="56"/>
      <c r="AJ189" s="56"/>
    </row>
    <row r="190" ht="26.25" customHeight="1">
      <c r="A190" s="60">
        <f t="shared" si="1"/>
        <v>189</v>
      </c>
      <c r="B190" s="60" t="s">
        <v>1693</v>
      </c>
      <c r="C190" s="60" t="s">
        <v>1694</v>
      </c>
      <c r="D190" s="154">
        <v>8.589946497E10</v>
      </c>
      <c r="E190" s="154"/>
      <c r="F190" s="60" t="s">
        <v>139</v>
      </c>
      <c r="G190" s="60"/>
      <c r="H190" s="60"/>
      <c r="I190" s="60"/>
      <c r="J190" s="60"/>
      <c r="K190" s="60"/>
      <c r="L190" s="60"/>
      <c r="M190" s="60"/>
      <c r="N190" s="60"/>
      <c r="O190" s="60"/>
      <c r="P190" s="60"/>
      <c r="Q190" s="60"/>
      <c r="R190" s="60"/>
      <c r="S190" s="60"/>
      <c r="T190" s="60"/>
      <c r="U190" s="163"/>
      <c r="V190" s="163"/>
      <c r="W190" s="163"/>
      <c r="X190" s="163"/>
      <c r="Y190" s="163"/>
      <c r="Z190" s="163"/>
      <c r="AA190" s="163"/>
      <c r="AB190" s="163"/>
      <c r="AC190" s="163"/>
      <c r="AD190" s="163"/>
      <c r="AE190" s="163"/>
      <c r="AF190" s="163"/>
      <c r="AG190" s="56"/>
      <c r="AH190" s="56"/>
      <c r="AI190" s="56"/>
      <c r="AJ190" s="56"/>
    </row>
    <row r="191" ht="26.25" customHeight="1">
      <c r="A191" s="60">
        <f t="shared" si="1"/>
        <v>190</v>
      </c>
      <c r="B191" s="60" t="s">
        <v>1697</v>
      </c>
      <c r="C191" s="60" t="s">
        <v>1698</v>
      </c>
      <c r="D191" s="154">
        <v>8.9658433453E10</v>
      </c>
      <c r="E191" s="154"/>
      <c r="F191" s="60" t="s">
        <v>139</v>
      </c>
      <c r="G191" s="60"/>
      <c r="H191" s="60"/>
      <c r="I191" s="60"/>
      <c r="J191" s="60"/>
      <c r="K191" s="60"/>
      <c r="L191" s="60"/>
      <c r="M191" s="60"/>
      <c r="N191" s="60"/>
      <c r="O191" s="60"/>
      <c r="P191" s="60"/>
      <c r="Q191" s="60"/>
      <c r="R191" s="60"/>
      <c r="S191" s="60"/>
      <c r="T191" s="60"/>
      <c r="U191" s="163"/>
      <c r="V191" s="163"/>
      <c r="W191" s="163"/>
      <c r="X191" s="163"/>
      <c r="Y191" s="163"/>
      <c r="Z191" s="163"/>
      <c r="AA191" s="163"/>
      <c r="AB191" s="163"/>
      <c r="AC191" s="163"/>
      <c r="AD191" s="163"/>
      <c r="AE191" s="163"/>
      <c r="AF191" s="163"/>
      <c r="AG191" s="56"/>
      <c r="AH191" s="56"/>
      <c r="AI191" s="56"/>
      <c r="AJ191" s="56"/>
    </row>
    <row r="192" ht="26.25" customHeight="1">
      <c r="A192" s="60">
        <f t="shared" si="1"/>
        <v>191</v>
      </c>
      <c r="B192" s="60" t="s">
        <v>1723</v>
      </c>
      <c r="C192" s="60" t="s">
        <v>1724</v>
      </c>
      <c r="D192" s="154">
        <v>8.5959211907E10</v>
      </c>
      <c r="E192" s="154"/>
      <c r="F192" s="60" t="s">
        <v>139</v>
      </c>
      <c r="G192" s="60"/>
      <c r="H192" s="60"/>
      <c r="I192" s="60"/>
      <c r="J192" s="60"/>
      <c r="K192" s="60"/>
      <c r="L192" s="60"/>
      <c r="M192" s="60"/>
      <c r="N192" s="60"/>
      <c r="O192" s="60"/>
      <c r="P192" s="60"/>
      <c r="Q192" s="60"/>
      <c r="R192" s="60"/>
      <c r="S192" s="60"/>
      <c r="T192" s="60"/>
      <c r="U192" s="163"/>
      <c r="V192" s="163"/>
      <c r="W192" s="163"/>
      <c r="X192" s="163"/>
      <c r="Y192" s="163"/>
      <c r="Z192" s="163"/>
      <c r="AA192" s="163"/>
      <c r="AB192" s="163"/>
      <c r="AC192" s="163"/>
      <c r="AD192" s="163"/>
      <c r="AE192" s="163"/>
      <c r="AF192" s="163"/>
      <c r="AG192" s="56"/>
      <c r="AH192" s="56"/>
      <c r="AI192" s="56"/>
      <c r="AJ192" s="56"/>
    </row>
    <row r="193" ht="26.25" customHeight="1">
      <c r="A193" s="60">
        <f t="shared" si="1"/>
        <v>192</v>
      </c>
      <c r="B193" s="60" t="s">
        <v>1729</v>
      </c>
      <c r="C193" s="60" t="s">
        <v>1730</v>
      </c>
      <c r="D193" s="154">
        <v>8.1280671841E10</v>
      </c>
      <c r="E193" s="154"/>
      <c r="F193" s="60" t="s">
        <v>139</v>
      </c>
      <c r="G193" s="60"/>
      <c r="H193" s="60"/>
      <c r="I193" s="60"/>
      <c r="J193" s="60"/>
      <c r="K193" s="60"/>
      <c r="L193" s="60"/>
      <c r="M193" s="60"/>
      <c r="N193" s="60"/>
      <c r="O193" s="60"/>
      <c r="P193" s="60"/>
      <c r="Q193" s="60"/>
      <c r="R193" s="60"/>
      <c r="S193" s="60"/>
      <c r="T193" s="60"/>
      <c r="U193" s="163"/>
      <c r="V193" s="163"/>
      <c r="W193" s="163"/>
      <c r="X193" s="163"/>
      <c r="Y193" s="163"/>
      <c r="Z193" s="163"/>
      <c r="AA193" s="163"/>
      <c r="AB193" s="163"/>
      <c r="AC193" s="163"/>
      <c r="AD193" s="163"/>
      <c r="AE193" s="163"/>
      <c r="AF193" s="163"/>
      <c r="AG193" s="56"/>
      <c r="AH193" s="56"/>
      <c r="AI193" s="56"/>
      <c r="AJ193" s="56"/>
    </row>
    <row r="194" ht="26.25" customHeight="1">
      <c r="A194" s="60">
        <f t="shared" si="1"/>
        <v>193</v>
      </c>
      <c r="B194" s="60" t="s">
        <v>1759</v>
      </c>
      <c r="C194" s="60" t="s">
        <v>1760</v>
      </c>
      <c r="D194" s="154">
        <v>8.5872985419E10</v>
      </c>
      <c r="E194" s="154"/>
      <c r="F194" s="60" t="s">
        <v>15172</v>
      </c>
      <c r="G194" s="60"/>
      <c r="H194" s="60"/>
      <c r="I194" s="60"/>
      <c r="J194" s="60"/>
      <c r="K194" s="60"/>
      <c r="L194" s="60"/>
      <c r="M194" s="60"/>
      <c r="N194" s="60"/>
      <c r="O194" s="60"/>
      <c r="P194" s="60"/>
      <c r="Q194" s="60"/>
      <c r="R194" s="60"/>
      <c r="S194" s="60"/>
      <c r="T194" s="60"/>
      <c r="U194" s="163"/>
      <c r="V194" s="163"/>
      <c r="W194" s="163"/>
      <c r="X194" s="163"/>
      <c r="Y194" s="163"/>
      <c r="Z194" s="163"/>
      <c r="AA194" s="163"/>
      <c r="AB194" s="163"/>
      <c r="AC194" s="163"/>
      <c r="AD194" s="163"/>
      <c r="AE194" s="163"/>
      <c r="AF194" s="163"/>
      <c r="AG194" s="56"/>
      <c r="AH194" s="56"/>
      <c r="AI194" s="56"/>
      <c r="AJ194" s="56"/>
    </row>
    <row r="195" ht="26.25" customHeight="1">
      <c r="A195" s="60">
        <f t="shared" si="1"/>
        <v>194</v>
      </c>
      <c r="B195" s="60"/>
      <c r="C195" s="60" t="s">
        <v>1767</v>
      </c>
      <c r="D195" s="154">
        <v>8.5872985419E10</v>
      </c>
      <c r="E195" s="154">
        <v>8.965482036E9</v>
      </c>
      <c r="F195" s="60" t="s">
        <v>15173</v>
      </c>
      <c r="G195" s="60"/>
      <c r="H195" s="60" t="s">
        <v>1771</v>
      </c>
      <c r="I195" s="60"/>
      <c r="J195" s="60"/>
      <c r="K195" s="60" t="s">
        <v>1772</v>
      </c>
      <c r="L195" s="60" t="s">
        <v>1773</v>
      </c>
      <c r="M195" s="60"/>
      <c r="N195" s="60"/>
      <c r="O195" s="60"/>
      <c r="P195" s="60"/>
      <c r="Q195" s="60"/>
      <c r="R195" s="60"/>
      <c r="S195" s="60"/>
      <c r="T195" s="60"/>
      <c r="U195" s="163"/>
      <c r="V195" s="163"/>
      <c r="W195" s="163"/>
      <c r="X195" s="163"/>
      <c r="Y195" s="163"/>
      <c r="Z195" s="163"/>
      <c r="AA195" s="163"/>
      <c r="AB195" s="163"/>
      <c r="AC195" s="163"/>
      <c r="AD195" s="163"/>
      <c r="AE195" s="163"/>
      <c r="AF195" s="163"/>
      <c r="AG195" s="56"/>
      <c r="AH195" s="56"/>
      <c r="AI195" s="56"/>
      <c r="AJ195" s="56"/>
    </row>
    <row r="196" ht="26.25" customHeight="1">
      <c r="A196" s="60">
        <f t="shared" si="1"/>
        <v>195</v>
      </c>
      <c r="B196" s="60"/>
      <c r="C196" s="60" t="s">
        <v>1774</v>
      </c>
      <c r="D196" s="154">
        <v>8.9656473183E10</v>
      </c>
      <c r="E196" s="154">
        <v>8.3820890808E10</v>
      </c>
      <c r="F196" s="60" t="s">
        <v>15173</v>
      </c>
      <c r="G196" s="60"/>
      <c r="H196" s="60" t="s">
        <v>1771</v>
      </c>
      <c r="I196" s="60"/>
      <c r="J196" s="60"/>
      <c r="K196" s="60"/>
      <c r="L196" s="60" t="s">
        <v>1773</v>
      </c>
      <c r="M196" s="60"/>
      <c r="N196" s="60"/>
      <c r="O196" s="60"/>
      <c r="P196" s="60"/>
      <c r="Q196" s="60"/>
      <c r="R196" s="60"/>
      <c r="S196" s="60"/>
      <c r="T196" s="60"/>
      <c r="U196" s="163"/>
      <c r="V196" s="163"/>
      <c r="W196" s="163"/>
      <c r="X196" s="163"/>
      <c r="Y196" s="163"/>
      <c r="Z196" s="163"/>
      <c r="AA196" s="163"/>
      <c r="AB196" s="163"/>
      <c r="AC196" s="163"/>
      <c r="AD196" s="163"/>
      <c r="AE196" s="163"/>
      <c r="AF196" s="163"/>
      <c r="AG196" s="56"/>
      <c r="AH196" s="56"/>
      <c r="AI196" s="56"/>
      <c r="AJ196" s="56"/>
    </row>
    <row r="197" ht="26.25" customHeight="1">
      <c r="A197" s="60">
        <f t="shared" si="1"/>
        <v>196</v>
      </c>
      <c r="B197" s="60"/>
      <c r="C197" s="60" t="s">
        <v>1778</v>
      </c>
      <c r="D197" s="154">
        <v>8.9668421547E10</v>
      </c>
      <c r="E197" s="154">
        <v>8.535271467E10</v>
      </c>
      <c r="F197" s="60" t="s">
        <v>15173</v>
      </c>
      <c r="G197" s="60" t="s">
        <v>1781</v>
      </c>
      <c r="H197" s="60" t="s">
        <v>1782</v>
      </c>
      <c r="I197" s="60"/>
      <c r="J197" s="60"/>
      <c r="K197" s="60"/>
      <c r="L197" s="60" t="s">
        <v>1773</v>
      </c>
      <c r="M197" s="60"/>
      <c r="N197" s="60"/>
      <c r="O197" s="60"/>
      <c r="P197" s="60"/>
      <c r="Q197" s="60"/>
      <c r="R197" s="60"/>
      <c r="S197" s="60"/>
      <c r="T197" s="60"/>
      <c r="U197" s="163"/>
      <c r="V197" s="163"/>
      <c r="W197" s="163"/>
      <c r="X197" s="163"/>
      <c r="Y197" s="163"/>
      <c r="Z197" s="163"/>
      <c r="AA197" s="163"/>
      <c r="AB197" s="163"/>
      <c r="AC197" s="163"/>
      <c r="AD197" s="163"/>
      <c r="AE197" s="163"/>
      <c r="AF197" s="163"/>
      <c r="AG197" s="56"/>
      <c r="AH197" s="56"/>
      <c r="AI197" s="56"/>
      <c r="AJ197" s="56"/>
    </row>
    <row r="198" ht="26.25" customHeight="1">
      <c r="A198" s="60">
        <f t="shared" si="1"/>
        <v>197</v>
      </c>
      <c r="B198" s="60"/>
      <c r="C198" s="60" t="s">
        <v>1789</v>
      </c>
      <c r="D198" s="154">
        <v>8.96784345E9</v>
      </c>
      <c r="E198" s="154">
        <v>8.1322584202E10</v>
      </c>
      <c r="F198" s="60" t="s">
        <v>15173</v>
      </c>
      <c r="G198" s="60" t="s">
        <v>1792</v>
      </c>
      <c r="H198" s="60" t="s">
        <v>1793</v>
      </c>
      <c r="I198" s="60"/>
      <c r="J198" s="60"/>
      <c r="K198" s="60"/>
      <c r="L198" s="60" t="s">
        <v>615</v>
      </c>
      <c r="M198" s="60"/>
      <c r="N198" s="60"/>
      <c r="O198" s="60"/>
      <c r="P198" s="60"/>
      <c r="Q198" s="60"/>
      <c r="R198" s="60"/>
      <c r="S198" s="60"/>
      <c r="T198" s="60"/>
      <c r="U198" s="163"/>
      <c r="V198" s="163"/>
      <c r="W198" s="163"/>
      <c r="X198" s="163"/>
      <c r="Y198" s="163"/>
      <c r="Z198" s="163"/>
      <c r="AA198" s="163"/>
      <c r="AB198" s="163"/>
      <c r="AC198" s="163"/>
      <c r="AD198" s="163"/>
      <c r="AE198" s="163"/>
      <c r="AF198" s="163"/>
      <c r="AG198" s="56"/>
      <c r="AH198" s="56"/>
      <c r="AI198" s="56"/>
      <c r="AJ198" s="56"/>
    </row>
    <row r="199" ht="26.25" customHeight="1">
      <c r="A199" s="60">
        <f t="shared" si="1"/>
        <v>198</v>
      </c>
      <c r="B199" s="60"/>
      <c r="C199" s="60" t="s">
        <v>1794</v>
      </c>
      <c r="D199" s="154">
        <v>8.2316443002E10</v>
      </c>
      <c r="E199" s="154"/>
      <c r="F199" s="60" t="s">
        <v>15173</v>
      </c>
      <c r="G199" s="60" t="s">
        <v>1798</v>
      </c>
      <c r="H199" s="60" t="s">
        <v>1799</v>
      </c>
      <c r="I199" s="60"/>
      <c r="J199" s="60"/>
      <c r="K199" s="60"/>
      <c r="L199" s="60" t="s">
        <v>1800</v>
      </c>
      <c r="M199" s="60"/>
      <c r="N199" s="60"/>
      <c r="O199" s="60"/>
      <c r="P199" s="60"/>
      <c r="Q199" s="60"/>
      <c r="R199" s="60"/>
      <c r="S199" s="60"/>
      <c r="T199" s="60"/>
      <c r="U199" s="163"/>
      <c r="V199" s="163"/>
      <c r="W199" s="163"/>
      <c r="X199" s="163"/>
      <c r="Y199" s="163"/>
      <c r="Z199" s="163"/>
      <c r="AA199" s="163"/>
      <c r="AB199" s="163"/>
      <c r="AC199" s="163"/>
      <c r="AD199" s="163"/>
      <c r="AE199" s="163"/>
      <c r="AF199" s="163"/>
      <c r="AG199" s="56"/>
      <c r="AH199" s="56"/>
      <c r="AI199" s="56"/>
      <c r="AJ199" s="56"/>
    </row>
    <row r="200" ht="26.25" customHeight="1">
      <c r="A200" s="60">
        <f t="shared" si="1"/>
        <v>199</v>
      </c>
      <c r="B200" s="60"/>
      <c r="C200" s="60" t="s">
        <v>1801</v>
      </c>
      <c r="D200" s="154">
        <v>8.156476969E10</v>
      </c>
      <c r="E200" s="154">
        <v>8.5221482454E10</v>
      </c>
      <c r="F200" s="60" t="s">
        <v>15173</v>
      </c>
      <c r="G200" s="60"/>
      <c r="H200" s="60" t="s">
        <v>1782</v>
      </c>
      <c r="I200" s="60"/>
      <c r="J200" s="60"/>
      <c r="K200" s="60" t="s">
        <v>1804</v>
      </c>
      <c r="L200" s="60" t="s">
        <v>1773</v>
      </c>
      <c r="M200" s="60"/>
      <c r="N200" s="60"/>
      <c r="O200" s="60"/>
      <c r="P200" s="60"/>
      <c r="Q200" s="60"/>
      <c r="R200" s="60"/>
      <c r="S200" s="60"/>
      <c r="T200" s="60"/>
      <c r="U200" s="163"/>
      <c r="V200" s="163"/>
      <c r="W200" s="163"/>
      <c r="X200" s="163"/>
      <c r="Y200" s="163"/>
      <c r="Z200" s="163"/>
      <c r="AA200" s="163"/>
      <c r="AB200" s="163"/>
      <c r="AC200" s="163"/>
      <c r="AD200" s="163"/>
      <c r="AE200" s="163"/>
      <c r="AF200" s="163"/>
      <c r="AG200" s="56"/>
      <c r="AH200" s="56"/>
      <c r="AI200" s="56"/>
      <c r="AJ200" s="56"/>
    </row>
    <row r="201" ht="26.25" customHeight="1">
      <c r="A201" s="60">
        <f t="shared" si="1"/>
        <v>200</v>
      </c>
      <c r="B201" s="60"/>
      <c r="C201" s="60" t="s">
        <v>1805</v>
      </c>
      <c r="D201" s="154">
        <v>8.126552306E9</v>
      </c>
      <c r="E201" s="154" t="s">
        <v>1807</v>
      </c>
      <c r="F201" s="60" t="s">
        <v>15173</v>
      </c>
      <c r="G201" s="60" t="s">
        <v>1809</v>
      </c>
      <c r="H201" s="60" t="s">
        <v>1810</v>
      </c>
      <c r="I201" s="60"/>
      <c r="J201" s="60"/>
      <c r="K201" s="60" t="s">
        <v>1804</v>
      </c>
      <c r="L201" s="60" t="s">
        <v>1773</v>
      </c>
      <c r="M201" s="60"/>
      <c r="N201" s="60"/>
      <c r="O201" s="60"/>
      <c r="P201" s="60"/>
      <c r="Q201" s="60"/>
      <c r="R201" s="60"/>
      <c r="S201" s="60"/>
      <c r="T201" s="60"/>
      <c r="U201" s="163"/>
      <c r="V201" s="163"/>
      <c r="W201" s="163"/>
      <c r="X201" s="163"/>
      <c r="Y201" s="163"/>
      <c r="Z201" s="163"/>
      <c r="AA201" s="163"/>
      <c r="AB201" s="163"/>
      <c r="AC201" s="163"/>
      <c r="AD201" s="163"/>
      <c r="AE201" s="163"/>
      <c r="AF201" s="163"/>
      <c r="AG201" s="56"/>
      <c r="AH201" s="56"/>
      <c r="AI201" s="56"/>
      <c r="AJ201" s="56"/>
    </row>
    <row r="202" ht="26.25" customHeight="1">
      <c r="A202" s="60">
        <f t="shared" si="1"/>
        <v>201</v>
      </c>
      <c r="B202" s="60"/>
      <c r="C202" s="60" t="s">
        <v>1811</v>
      </c>
      <c r="D202" s="154">
        <v>8.9631993272E10</v>
      </c>
      <c r="E202" s="154">
        <v>8.5220255375E10</v>
      </c>
      <c r="F202" s="60" t="s">
        <v>15173</v>
      </c>
      <c r="G202" s="60" t="s">
        <v>1798</v>
      </c>
      <c r="H202" s="60"/>
      <c r="I202" s="60"/>
      <c r="J202" s="60"/>
      <c r="K202" s="60"/>
      <c r="L202" s="60" t="s">
        <v>1773</v>
      </c>
      <c r="M202" s="60"/>
      <c r="N202" s="60"/>
      <c r="O202" s="60"/>
      <c r="P202" s="60"/>
      <c r="Q202" s="60"/>
      <c r="R202" s="60"/>
      <c r="S202" s="60"/>
      <c r="T202" s="60"/>
      <c r="U202" s="163"/>
      <c r="V202" s="163"/>
      <c r="W202" s="163"/>
      <c r="X202" s="163"/>
      <c r="Y202" s="163"/>
      <c r="Z202" s="163"/>
      <c r="AA202" s="163"/>
      <c r="AB202" s="163"/>
      <c r="AC202" s="163"/>
      <c r="AD202" s="163"/>
      <c r="AE202" s="163"/>
      <c r="AF202" s="163"/>
      <c r="AG202" s="56"/>
      <c r="AH202" s="56"/>
      <c r="AI202" s="56"/>
      <c r="AJ202" s="56"/>
    </row>
    <row r="203" ht="26.25" customHeight="1">
      <c r="A203" s="60">
        <f t="shared" si="1"/>
        <v>202</v>
      </c>
      <c r="B203" s="60"/>
      <c r="C203" s="60" t="s">
        <v>1817</v>
      </c>
      <c r="D203" s="154">
        <v>8.9606235531E10</v>
      </c>
      <c r="E203" s="154">
        <v>8.1394789992E10</v>
      </c>
      <c r="F203" s="60" t="s">
        <v>15174</v>
      </c>
      <c r="G203" s="60" t="s">
        <v>1781</v>
      </c>
      <c r="H203" s="60" t="s">
        <v>1771</v>
      </c>
      <c r="I203" s="60"/>
      <c r="J203" s="60"/>
      <c r="K203" s="60"/>
      <c r="L203" s="60" t="s">
        <v>1821</v>
      </c>
      <c r="M203" s="60"/>
      <c r="N203" s="60"/>
      <c r="O203" s="60"/>
      <c r="P203" s="60"/>
      <c r="Q203" s="60"/>
      <c r="R203" s="60"/>
      <c r="S203" s="60"/>
      <c r="T203" s="60"/>
      <c r="U203" s="163"/>
      <c r="V203" s="163"/>
      <c r="W203" s="163"/>
      <c r="X203" s="163"/>
      <c r="Y203" s="163"/>
      <c r="Z203" s="163"/>
      <c r="AA203" s="163"/>
      <c r="AB203" s="163"/>
      <c r="AC203" s="163"/>
      <c r="AD203" s="163"/>
      <c r="AE203" s="163"/>
      <c r="AF203" s="163"/>
      <c r="AG203" s="56"/>
      <c r="AH203" s="56"/>
      <c r="AI203" s="56"/>
      <c r="AJ203" s="56"/>
    </row>
    <row r="204" ht="26.25" customHeight="1">
      <c r="A204" s="60">
        <f t="shared" si="1"/>
        <v>203</v>
      </c>
      <c r="B204" s="60"/>
      <c r="C204" s="60" t="s">
        <v>1822</v>
      </c>
      <c r="D204" s="154">
        <v>8.9650893862E10</v>
      </c>
      <c r="E204" s="154">
        <v>8.5721199074E10</v>
      </c>
      <c r="F204" s="60" t="s">
        <v>15174</v>
      </c>
      <c r="G204" s="60"/>
      <c r="H204" s="60" t="s">
        <v>1825</v>
      </c>
      <c r="I204" s="60"/>
      <c r="J204" s="60"/>
      <c r="K204" s="60"/>
      <c r="L204" s="60" t="s">
        <v>1800</v>
      </c>
      <c r="M204" s="60"/>
      <c r="N204" s="60"/>
      <c r="O204" s="60"/>
      <c r="P204" s="60"/>
      <c r="Q204" s="60"/>
      <c r="R204" s="60"/>
      <c r="S204" s="60"/>
      <c r="T204" s="60"/>
      <c r="U204" s="163"/>
      <c r="V204" s="163"/>
      <c r="W204" s="163"/>
      <c r="X204" s="163"/>
      <c r="Y204" s="163"/>
      <c r="Z204" s="163"/>
      <c r="AA204" s="163"/>
      <c r="AB204" s="163"/>
      <c r="AC204" s="163"/>
      <c r="AD204" s="163"/>
      <c r="AE204" s="163"/>
      <c r="AF204" s="163"/>
      <c r="AG204" s="56"/>
      <c r="AH204" s="56"/>
      <c r="AI204" s="56"/>
      <c r="AJ204" s="56"/>
    </row>
    <row r="205" ht="26.25" customHeight="1">
      <c r="A205" s="60">
        <f t="shared" si="1"/>
        <v>204</v>
      </c>
      <c r="B205" s="60"/>
      <c r="C205" s="60" t="s">
        <v>1826</v>
      </c>
      <c r="D205" s="154">
        <v>8.778420275E10</v>
      </c>
      <c r="E205" s="154">
        <v>8.1320700399E10</v>
      </c>
      <c r="F205" s="60" t="s">
        <v>15174</v>
      </c>
      <c r="G205" s="60" t="s">
        <v>1829</v>
      </c>
      <c r="H205" s="60" t="s">
        <v>1825</v>
      </c>
      <c r="I205" s="60"/>
      <c r="J205" s="60"/>
      <c r="K205" s="60" t="s">
        <v>1830</v>
      </c>
      <c r="L205" s="60" t="s">
        <v>1800</v>
      </c>
      <c r="M205" s="60"/>
      <c r="N205" s="60"/>
      <c r="O205" s="60"/>
      <c r="P205" s="60"/>
      <c r="Q205" s="60"/>
      <c r="R205" s="60"/>
      <c r="S205" s="60"/>
      <c r="T205" s="60"/>
      <c r="U205" s="163"/>
      <c r="V205" s="163"/>
      <c r="W205" s="163"/>
      <c r="X205" s="163"/>
      <c r="Y205" s="163"/>
      <c r="Z205" s="163"/>
      <c r="AA205" s="163"/>
      <c r="AB205" s="163"/>
      <c r="AC205" s="163"/>
      <c r="AD205" s="163"/>
      <c r="AE205" s="163"/>
      <c r="AF205" s="163"/>
      <c r="AG205" s="56"/>
      <c r="AH205" s="56"/>
      <c r="AI205" s="56"/>
      <c r="AJ205" s="56"/>
    </row>
    <row r="206" ht="26.25" customHeight="1">
      <c r="A206" s="60">
        <f t="shared" si="1"/>
        <v>205</v>
      </c>
      <c r="B206" s="60"/>
      <c r="C206" s="60" t="s">
        <v>1831</v>
      </c>
      <c r="D206" s="154">
        <v>8.7737614135E10</v>
      </c>
      <c r="E206" s="154">
        <v>8.7737614135E10</v>
      </c>
      <c r="F206" s="60" t="s">
        <v>15174</v>
      </c>
      <c r="G206" s="60"/>
      <c r="H206" s="60" t="s">
        <v>1825</v>
      </c>
      <c r="I206" s="60"/>
      <c r="J206" s="60"/>
      <c r="K206" s="60" t="s">
        <v>1835</v>
      </c>
      <c r="L206" s="60" t="s">
        <v>1836</v>
      </c>
      <c r="M206" s="60"/>
      <c r="N206" s="60"/>
      <c r="O206" s="60"/>
      <c r="P206" s="60"/>
      <c r="Q206" s="60"/>
      <c r="R206" s="60"/>
      <c r="S206" s="60"/>
      <c r="T206" s="60"/>
      <c r="U206" s="163"/>
      <c r="V206" s="163"/>
      <c r="W206" s="163"/>
      <c r="X206" s="163"/>
      <c r="Y206" s="163"/>
      <c r="Z206" s="163"/>
      <c r="AA206" s="163"/>
      <c r="AB206" s="163"/>
      <c r="AC206" s="163"/>
      <c r="AD206" s="163"/>
      <c r="AE206" s="163"/>
      <c r="AF206" s="163"/>
      <c r="AG206" s="56"/>
      <c r="AH206" s="56"/>
      <c r="AI206" s="56"/>
      <c r="AJ206" s="56"/>
    </row>
    <row r="207" ht="26.25" customHeight="1">
      <c r="A207" s="60">
        <f t="shared" si="1"/>
        <v>206</v>
      </c>
      <c r="B207" s="60"/>
      <c r="C207" s="60" t="s">
        <v>13267</v>
      </c>
      <c r="D207" s="154">
        <v>8.5891335796E10</v>
      </c>
      <c r="E207" s="154">
        <v>8.5891335796E10</v>
      </c>
      <c r="F207" s="60" t="s">
        <v>15174</v>
      </c>
      <c r="G207" s="60"/>
      <c r="H207" s="60" t="s">
        <v>1825</v>
      </c>
      <c r="I207" s="60"/>
      <c r="J207" s="60"/>
      <c r="K207" s="60"/>
      <c r="L207" s="60" t="s">
        <v>1800</v>
      </c>
      <c r="M207" s="60"/>
      <c r="N207" s="60"/>
      <c r="O207" s="60"/>
      <c r="P207" s="60"/>
      <c r="Q207" s="60"/>
      <c r="R207" s="60"/>
      <c r="S207" s="60"/>
      <c r="T207" s="60"/>
      <c r="U207" s="163"/>
      <c r="V207" s="163"/>
      <c r="W207" s="163"/>
      <c r="X207" s="163"/>
      <c r="Y207" s="163"/>
      <c r="Z207" s="163"/>
      <c r="AA207" s="163"/>
      <c r="AB207" s="163"/>
      <c r="AC207" s="163"/>
      <c r="AD207" s="163"/>
      <c r="AE207" s="163"/>
      <c r="AF207" s="163"/>
      <c r="AG207" s="56"/>
      <c r="AH207" s="56"/>
      <c r="AI207" s="56"/>
      <c r="AJ207" s="56"/>
    </row>
    <row r="208" ht="26.25" customHeight="1">
      <c r="A208" s="60">
        <f t="shared" si="1"/>
        <v>207</v>
      </c>
      <c r="B208" s="60"/>
      <c r="C208" s="60" t="s">
        <v>1849</v>
      </c>
      <c r="D208" s="154">
        <v>8.814566106E9</v>
      </c>
      <c r="E208" s="154">
        <v>8.5314144484E10</v>
      </c>
      <c r="F208" s="60" t="s">
        <v>15174</v>
      </c>
      <c r="G208" s="60"/>
      <c r="H208" s="60" t="s">
        <v>1852</v>
      </c>
      <c r="I208" s="60"/>
      <c r="J208" s="60"/>
      <c r="K208" s="60" t="s">
        <v>1853</v>
      </c>
      <c r="L208" s="60" t="s">
        <v>1821</v>
      </c>
      <c r="M208" s="60"/>
      <c r="N208" s="60"/>
      <c r="O208" s="60"/>
      <c r="P208" s="60"/>
      <c r="Q208" s="60"/>
      <c r="R208" s="60"/>
      <c r="S208" s="60"/>
      <c r="T208" s="60"/>
      <c r="U208" s="163"/>
      <c r="V208" s="163"/>
      <c r="W208" s="163"/>
      <c r="X208" s="163"/>
      <c r="Y208" s="163"/>
      <c r="Z208" s="163"/>
      <c r="AA208" s="163"/>
      <c r="AB208" s="163"/>
      <c r="AC208" s="163"/>
      <c r="AD208" s="163"/>
      <c r="AE208" s="163"/>
      <c r="AF208" s="163"/>
      <c r="AG208" s="56"/>
      <c r="AH208" s="56"/>
      <c r="AI208" s="56"/>
      <c r="AJ208" s="56"/>
    </row>
    <row r="209" ht="26.25" customHeight="1">
      <c r="A209" s="60">
        <f t="shared" si="1"/>
        <v>208</v>
      </c>
      <c r="B209" s="60"/>
      <c r="C209" s="60" t="s">
        <v>1854</v>
      </c>
      <c r="D209" s="154">
        <v>8.9536E11</v>
      </c>
      <c r="E209" s="154">
        <v>8.5921712765E10</v>
      </c>
      <c r="F209" s="60" t="s">
        <v>15174</v>
      </c>
      <c r="G209" s="60"/>
      <c r="H209" s="60"/>
      <c r="I209" s="60"/>
      <c r="J209" s="60"/>
      <c r="K209" s="60" t="s">
        <v>1859</v>
      </c>
      <c r="L209" s="60" t="s">
        <v>1821</v>
      </c>
      <c r="M209" s="60"/>
      <c r="N209" s="60"/>
      <c r="O209" s="60"/>
      <c r="P209" s="60"/>
      <c r="Q209" s="60"/>
      <c r="R209" s="60"/>
      <c r="S209" s="60"/>
      <c r="T209" s="60"/>
      <c r="U209" s="163"/>
      <c r="V209" s="163"/>
      <c r="W209" s="163"/>
      <c r="X209" s="163"/>
      <c r="Y209" s="163"/>
      <c r="Z209" s="163"/>
      <c r="AA209" s="163"/>
      <c r="AB209" s="163"/>
      <c r="AC209" s="163"/>
      <c r="AD209" s="163"/>
      <c r="AE209" s="163"/>
      <c r="AF209" s="163"/>
      <c r="AG209" s="56"/>
      <c r="AH209" s="56"/>
      <c r="AI209" s="56"/>
      <c r="AJ209" s="56"/>
    </row>
    <row r="210" ht="26.25" customHeight="1">
      <c r="A210" s="60">
        <f t="shared" si="1"/>
        <v>209</v>
      </c>
      <c r="B210" s="60"/>
      <c r="C210" s="60" t="s">
        <v>1871</v>
      </c>
      <c r="D210" s="154"/>
      <c r="E210" s="154"/>
      <c r="F210" s="60" t="s">
        <v>139</v>
      </c>
      <c r="G210" s="60"/>
      <c r="H210" s="60"/>
      <c r="I210" s="60"/>
      <c r="J210" s="60"/>
      <c r="K210" s="60"/>
      <c r="L210" s="60"/>
      <c r="M210" s="60"/>
      <c r="N210" s="60"/>
      <c r="O210" s="60"/>
      <c r="P210" s="60"/>
      <c r="Q210" s="60"/>
      <c r="R210" s="60"/>
      <c r="S210" s="60"/>
      <c r="T210" s="60"/>
      <c r="U210" s="163" t="s">
        <v>1773</v>
      </c>
      <c r="V210" s="163"/>
      <c r="W210" s="163"/>
      <c r="X210" s="163"/>
      <c r="Y210" s="163"/>
      <c r="Z210" s="163"/>
      <c r="AA210" s="163"/>
      <c r="AB210" s="163"/>
      <c r="AC210" s="163"/>
      <c r="AD210" s="163"/>
      <c r="AE210" s="163"/>
      <c r="AF210" s="163"/>
      <c r="AG210" s="56"/>
      <c r="AH210" s="56"/>
      <c r="AI210" s="56"/>
      <c r="AJ210" s="56"/>
    </row>
    <row r="211" ht="26.25" customHeight="1">
      <c r="A211" s="60">
        <f t="shared" si="1"/>
        <v>210</v>
      </c>
      <c r="B211" s="60"/>
      <c r="C211" s="60" t="s">
        <v>1874</v>
      </c>
      <c r="D211" s="154"/>
      <c r="E211" s="154"/>
      <c r="F211" s="60" t="s">
        <v>139</v>
      </c>
      <c r="G211" s="60"/>
      <c r="H211" s="60"/>
      <c r="I211" s="60"/>
      <c r="J211" s="60"/>
      <c r="K211" s="60"/>
      <c r="L211" s="60"/>
      <c r="M211" s="60"/>
      <c r="N211" s="60"/>
      <c r="O211" s="60"/>
      <c r="P211" s="60"/>
      <c r="Q211" s="60"/>
      <c r="R211" s="60"/>
      <c r="S211" s="60"/>
      <c r="T211" s="60"/>
      <c r="U211" s="163" t="s">
        <v>1773</v>
      </c>
      <c r="V211" s="163"/>
      <c r="W211" s="163"/>
      <c r="X211" s="163"/>
      <c r="Y211" s="163"/>
      <c r="Z211" s="163"/>
      <c r="AA211" s="163"/>
      <c r="AB211" s="163"/>
      <c r="AC211" s="163"/>
      <c r="AD211" s="163"/>
      <c r="AE211" s="163"/>
      <c r="AF211" s="163"/>
      <c r="AG211" s="56"/>
      <c r="AH211" s="56"/>
      <c r="AI211" s="56"/>
      <c r="AJ211" s="56"/>
    </row>
    <row r="212" ht="26.25" customHeight="1">
      <c r="A212" s="60">
        <f t="shared" si="1"/>
        <v>211</v>
      </c>
      <c r="B212" s="60"/>
      <c r="C212" s="60" t="s">
        <v>1889</v>
      </c>
      <c r="D212" s="154"/>
      <c r="E212" s="154"/>
      <c r="F212" s="60" t="s">
        <v>139</v>
      </c>
      <c r="G212" s="60"/>
      <c r="H212" s="60"/>
      <c r="I212" s="60"/>
      <c r="J212" s="60"/>
      <c r="K212" s="60"/>
      <c r="L212" s="60"/>
      <c r="M212" s="60"/>
      <c r="N212" s="60"/>
      <c r="O212" s="60"/>
      <c r="P212" s="60"/>
      <c r="Q212" s="60"/>
      <c r="R212" s="60"/>
      <c r="S212" s="60"/>
      <c r="T212" s="60"/>
      <c r="U212" s="163" t="s">
        <v>1773</v>
      </c>
      <c r="V212" s="163"/>
      <c r="W212" s="163"/>
      <c r="X212" s="163"/>
      <c r="Y212" s="163"/>
      <c r="Z212" s="163"/>
      <c r="AA212" s="163"/>
      <c r="AB212" s="163"/>
      <c r="AC212" s="163"/>
      <c r="AD212" s="163"/>
      <c r="AE212" s="163"/>
      <c r="AF212" s="163"/>
      <c r="AG212" s="56"/>
      <c r="AH212" s="56"/>
      <c r="AI212" s="56"/>
      <c r="AJ212" s="56"/>
    </row>
    <row r="213" ht="26.25" customHeight="1">
      <c r="A213" s="60">
        <f t="shared" si="1"/>
        <v>212</v>
      </c>
      <c r="B213" s="60"/>
      <c r="C213" s="60" t="s">
        <v>1908</v>
      </c>
      <c r="D213" s="154"/>
      <c r="E213" s="154"/>
      <c r="F213" s="60" t="s">
        <v>139</v>
      </c>
      <c r="G213" s="60"/>
      <c r="H213" s="60"/>
      <c r="I213" s="60"/>
      <c r="J213" s="60"/>
      <c r="K213" s="60"/>
      <c r="L213" s="60"/>
      <c r="M213" s="60"/>
      <c r="N213" s="60"/>
      <c r="O213" s="60"/>
      <c r="P213" s="60"/>
      <c r="Q213" s="60"/>
      <c r="R213" s="60"/>
      <c r="S213" s="60"/>
      <c r="T213" s="60"/>
      <c r="U213" s="163" t="s">
        <v>1788</v>
      </c>
      <c r="V213" s="163"/>
      <c r="W213" s="163"/>
      <c r="X213" s="163"/>
      <c r="Y213" s="163"/>
      <c r="Z213" s="163"/>
      <c r="AA213" s="163"/>
      <c r="AB213" s="163"/>
      <c r="AC213" s="163"/>
      <c r="AD213" s="163"/>
      <c r="AE213" s="163"/>
      <c r="AF213" s="163"/>
      <c r="AG213" s="56"/>
      <c r="AH213" s="56"/>
      <c r="AI213" s="56"/>
      <c r="AJ213" s="56"/>
    </row>
    <row r="214" ht="26.25" customHeight="1">
      <c r="A214" s="60">
        <f t="shared" si="1"/>
        <v>213</v>
      </c>
      <c r="B214" s="60"/>
      <c r="C214" s="60" t="s">
        <v>1923</v>
      </c>
      <c r="D214" s="154"/>
      <c r="E214" s="154"/>
      <c r="F214" s="60" t="s">
        <v>139</v>
      </c>
      <c r="G214" s="60"/>
      <c r="H214" s="60"/>
      <c r="I214" s="60"/>
      <c r="J214" s="60"/>
      <c r="K214" s="60"/>
      <c r="L214" s="60"/>
      <c r="M214" s="60"/>
      <c r="N214" s="60"/>
      <c r="O214" s="60"/>
      <c r="P214" s="60"/>
      <c r="Q214" s="60"/>
      <c r="R214" s="60"/>
      <c r="S214" s="60"/>
      <c r="T214" s="60"/>
      <c r="U214" s="163" t="s">
        <v>615</v>
      </c>
      <c r="V214" s="163"/>
      <c r="W214" s="163"/>
      <c r="X214" s="163"/>
      <c r="Y214" s="163"/>
      <c r="Z214" s="163"/>
      <c r="AA214" s="163"/>
      <c r="AB214" s="163"/>
      <c r="AC214" s="163"/>
      <c r="AD214" s="163"/>
      <c r="AE214" s="163"/>
      <c r="AF214" s="163"/>
      <c r="AG214" s="56"/>
      <c r="AH214" s="56"/>
      <c r="AI214" s="56"/>
      <c r="AJ214" s="56"/>
    </row>
    <row r="215" ht="26.25" customHeight="1">
      <c r="A215" s="60">
        <f t="shared" si="1"/>
        <v>214</v>
      </c>
      <c r="B215" s="60"/>
      <c r="C215" s="60" t="s">
        <v>1927</v>
      </c>
      <c r="D215" s="154"/>
      <c r="E215" s="154"/>
      <c r="F215" s="60" t="s">
        <v>139</v>
      </c>
      <c r="G215" s="60"/>
      <c r="H215" s="60"/>
      <c r="I215" s="60"/>
      <c r="J215" s="60"/>
      <c r="K215" s="60"/>
      <c r="L215" s="60"/>
      <c r="M215" s="60"/>
      <c r="N215" s="60"/>
      <c r="O215" s="60"/>
      <c r="P215" s="60"/>
      <c r="Q215" s="60"/>
      <c r="R215" s="60"/>
      <c r="S215" s="60"/>
      <c r="T215" s="60"/>
      <c r="U215" s="163" t="s">
        <v>1800</v>
      </c>
      <c r="V215" s="163"/>
      <c r="W215" s="163"/>
      <c r="X215" s="163"/>
      <c r="Y215" s="163"/>
      <c r="Z215" s="163"/>
      <c r="AA215" s="163"/>
      <c r="AB215" s="163"/>
      <c r="AC215" s="163"/>
      <c r="AD215" s="163"/>
      <c r="AE215" s="163"/>
      <c r="AF215" s="163"/>
      <c r="AG215" s="56"/>
      <c r="AH215" s="56"/>
      <c r="AI215" s="56"/>
      <c r="AJ215" s="56"/>
    </row>
    <row r="216" ht="26.25" customHeight="1">
      <c r="A216" s="60">
        <f t="shared" si="1"/>
        <v>215</v>
      </c>
      <c r="B216" s="60"/>
      <c r="C216" s="60" t="s">
        <v>1931</v>
      </c>
      <c r="D216" s="154"/>
      <c r="E216" s="154"/>
      <c r="F216" s="60" t="s">
        <v>139</v>
      </c>
      <c r="G216" s="60"/>
      <c r="H216" s="60"/>
      <c r="I216" s="60"/>
      <c r="J216" s="60"/>
      <c r="K216" s="60"/>
      <c r="L216" s="60"/>
      <c r="M216" s="60"/>
      <c r="N216" s="60"/>
      <c r="O216" s="60"/>
      <c r="P216" s="60"/>
      <c r="Q216" s="60"/>
      <c r="R216" s="60"/>
      <c r="S216" s="60"/>
      <c r="T216" s="60"/>
      <c r="U216" s="163" t="s">
        <v>1773</v>
      </c>
      <c r="V216" s="163"/>
      <c r="W216" s="163"/>
      <c r="X216" s="163"/>
      <c r="Y216" s="163"/>
      <c r="Z216" s="163"/>
      <c r="AA216" s="163"/>
      <c r="AB216" s="163"/>
      <c r="AC216" s="163"/>
      <c r="AD216" s="163"/>
      <c r="AE216" s="163"/>
      <c r="AF216" s="163"/>
      <c r="AG216" s="56"/>
      <c r="AH216" s="56"/>
      <c r="AI216" s="56"/>
      <c r="AJ216" s="56"/>
    </row>
    <row r="217" ht="26.25" customHeight="1">
      <c r="A217" s="60">
        <f t="shared" si="1"/>
        <v>216</v>
      </c>
      <c r="B217" s="60"/>
      <c r="C217" s="60" t="s">
        <v>1934</v>
      </c>
      <c r="D217" s="154"/>
      <c r="E217" s="154"/>
      <c r="F217" s="60" t="s">
        <v>139</v>
      </c>
      <c r="G217" s="60"/>
      <c r="H217" s="60"/>
      <c r="I217" s="60"/>
      <c r="J217" s="60"/>
      <c r="K217" s="60"/>
      <c r="L217" s="60"/>
      <c r="M217" s="60"/>
      <c r="N217" s="60"/>
      <c r="O217" s="60"/>
      <c r="P217" s="60"/>
      <c r="Q217" s="60"/>
      <c r="R217" s="60"/>
      <c r="S217" s="60"/>
      <c r="T217" s="60"/>
      <c r="U217" s="163" t="s">
        <v>1773</v>
      </c>
      <c r="V217" s="163"/>
      <c r="W217" s="163"/>
      <c r="X217" s="163"/>
      <c r="Y217" s="163"/>
      <c r="Z217" s="163"/>
      <c r="AA217" s="163"/>
      <c r="AB217" s="163"/>
      <c r="AC217" s="163"/>
      <c r="AD217" s="163"/>
      <c r="AE217" s="163"/>
      <c r="AF217" s="163"/>
      <c r="AG217" s="56"/>
      <c r="AH217" s="56"/>
      <c r="AI217" s="56"/>
      <c r="AJ217" s="56"/>
    </row>
    <row r="218" ht="26.25" customHeight="1">
      <c r="A218" s="60">
        <f t="shared" si="1"/>
        <v>217</v>
      </c>
      <c r="B218" s="60"/>
      <c r="C218" s="60" t="s">
        <v>1938</v>
      </c>
      <c r="D218" s="154"/>
      <c r="E218" s="154"/>
      <c r="F218" s="60" t="s">
        <v>139</v>
      </c>
      <c r="G218" s="60"/>
      <c r="H218" s="60"/>
      <c r="I218" s="60"/>
      <c r="J218" s="60"/>
      <c r="K218" s="60"/>
      <c r="L218" s="60"/>
      <c r="M218" s="60"/>
      <c r="N218" s="60"/>
      <c r="O218" s="60"/>
      <c r="P218" s="60"/>
      <c r="Q218" s="60"/>
      <c r="R218" s="60"/>
      <c r="S218" s="60"/>
      <c r="T218" s="60"/>
      <c r="U218" s="163" t="s">
        <v>1773</v>
      </c>
      <c r="V218" s="163"/>
      <c r="W218" s="163"/>
      <c r="X218" s="163"/>
      <c r="Y218" s="163"/>
      <c r="Z218" s="163"/>
      <c r="AA218" s="163"/>
      <c r="AB218" s="163"/>
      <c r="AC218" s="163"/>
      <c r="AD218" s="163"/>
      <c r="AE218" s="163"/>
      <c r="AF218" s="163"/>
      <c r="AG218" s="56"/>
      <c r="AH218" s="56"/>
      <c r="AI218" s="56"/>
      <c r="AJ218" s="56"/>
    </row>
    <row r="219" ht="26.25" customHeight="1">
      <c r="A219" s="60">
        <f t="shared" si="1"/>
        <v>218</v>
      </c>
      <c r="B219" s="60"/>
      <c r="C219" s="60" t="s">
        <v>1941</v>
      </c>
      <c r="D219" s="154"/>
      <c r="E219" s="154"/>
      <c r="F219" s="60" t="s">
        <v>139</v>
      </c>
      <c r="G219" s="60"/>
      <c r="H219" s="60"/>
      <c r="I219" s="60"/>
      <c r="J219" s="60"/>
      <c r="K219" s="60"/>
      <c r="L219" s="60"/>
      <c r="M219" s="60"/>
      <c r="N219" s="60"/>
      <c r="O219" s="60"/>
      <c r="P219" s="60"/>
      <c r="Q219" s="60"/>
      <c r="R219" s="60"/>
      <c r="S219" s="60"/>
      <c r="T219" s="60"/>
      <c r="U219" s="163" t="s">
        <v>1821</v>
      </c>
      <c r="V219" s="163"/>
      <c r="W219" s="163"/>
      <c r="X219" s="163"/>
      <c r="Y219" s="163"/>
      <c r="Z219" s="163"/>
      <c r="AA219" s="163"/>
      <c r="AB219" s="163"/>
      <c r="AC219" s="163"/>
      <c r="AD219" s="163"/>
      <c r="AE219" s="163"/>
      <c r="AF219" s="163"/>
      <c r="AG219" s="56"/>
      <c r="AH219" s="56"/>
      <c r="AI219" s="56"/>
      <c r="AJ219" s="56"/>
    </row>
    <row r="220" ht="26.25" customHeight="1">
      <c r="A220" s="60">
        <f t="shared" si="1"/>
        <v>219</v>
      </c>
      <c r="B220" s="60"/>
      <c r="C220" s="60" t="s">
        <v>848</v>
      </c>
      <c r="D220" s="154" t="s">
        <v>3345</v>
      </c>
      <c r="E220" s="154" t="s">
        <v>3346</v>
      </c>
      <c r="F220" s="60" t="s">
        <v>15175</v>
      </c>
      <c r="G220" s="60"/>
      <c r="H220" s="60"/>
      <c r="I220" s="60"/>
      <c r="J220" s="60"/>
      <c r="K220" s="60" t="s">
        <v>15176</v>
      </c>
      <c r="L220" s="60"/>
      <c r="M220" s="60"/>
      <c r="N220" s="60"/>
      <c r="O220" s="60"/>
      <c r="P220" s="60"/>
      <c r="Q220" s="60"/>
      <c r="R220" s="60"/>
      <c r="S220" s="60"/>
      <c r="T220" s="60"/>
      <c r="U220" s="163" t="s">
        <v>1800</v>
      </c>
      <c r="V220" s="163"/>
      <c r="W220" s="163"/>
      <c r="X220" s="163"/>
      <c r="Y220" s="163"/>
      <c r="Z220" s="163"/>
      <c r="AA220" s="163"/>
      <c r="AB220" s="163"/>
      <c r="AC220" s="163"/>
      <c r="AD220" s="163"/>
      <c r="AE220" s="163"/>
      <c r="AF220" s="163"/>
      <c r="AG220" s="56"/>
      <c r="AH220" s="56"/>
      <c r="AI220" s="56"/>
      <c r="AJ220" s="56"/>
    </row>
    <row r="221" ht="26.25" customHeight="1">
      <c r="A221" s="60">
        <f t="shared" si="1"/>
        <v>220</v>
      </c>
      <c r="B221" s="60"/>
      <c r="C221" s="60" t="s">
        <v>1968</v>
      </c>
      <c r="D221" s="154"/>
      <c r="E221" s="154"/>
      <c r="F221" s="60" t="s">
        <v>139</v>
      </c>
      <c r="G221" s="60"/>
      <c r="H221" s="60"/>
      <c r="I221" s="60"/>
      <c r="J221" s="60"/>
      <c r="K221" s="60"/>
      <c r="L221" s="60"/>
      <c r="M221" s="60"/>
      <c r="N221" s="60"/>
      <c r="O221" s="60"/>
      <c r="P221" s="60"/>
      <c r="Q221" s="60"/>
      <c r="R221" s="60"/>
      <c r="S221" s="60"/>
      <c r="T221" s="60"/>
      <c r="U221" s="163" t="s">
        <v>1800</v>
      </c>
      <c r="V221" s="163"/>
      <c r="W221" s="163"/>
      <c r="X221" s="163"/>
      <c r="Y221" s="163"/>
      <c r="Z221" s="163"/>
      <c r="AA221" s="163"/>
      <c r="AB221" s="163"/>
      <c r="AC221" s="163"/>
      <c r="AD221" s="163"/>
      <c r="AE221" s="163"/>
      <c r="AF221" s="163"/>
      <c r="AG221" s="56"/>
      <c r="AH221" s="56"/>
      <c r="AI221" s="56"/>
      <c r="AJ221" s="56"/>
    </row>
    <row r="222" ht="26.25" customHeight="1">
      <c r="A222" s="60">
        <f t="shared" si="1"/>
        <v>221</v>
      </c>
      <c r="B222" s="60"/>
      <c r="C222" s="60" t="s">
        <v>2005</v>
      </c>
      <c r="D222" s="154"/>
      <c r="E222" s="154"/>
      <c r="F222" s="60" t="s">
        <v>139</v>
      </c>
      <c r="G222" s="60"/>
      <c r="H222" s="60"/>
      <c r="I222" s="60"/>
      <c r="J222" s="60"/>
      <c r="K222" s="60"/>
      <c r="L222" s="60"/>
      <c r="M222" s="60"/>
      <c r="N222" s="60"/>
      <c r="O222" s="60"/>
      <c r="P222" s="60"/>
      <c r="Q222" s="60"/>
      <c r="R222" s="60"/>
      <c r="S222" s="60"/>
      <c r="T222" s="60"/>
      <c r="U222" s="163" t="s">
        <v>1836</v>
      </c>
      <c r="V222" s="163"/>
      <c r="W222" s="163"/>
      <c r="X222" s="163"/>
      <c r="Y222" s="163"/>
      <c r="Z222" s="163"/>
      <c r="AA222" s="163"/>
      <c r="AB222" s="163"/>
      <c r="AC222" s="163"/>
      <c r="AD222" s="163"/>
      <c r="AE222" s="163"/>
      <c r="AF222" s="163"/>
      <c r="AG222" s="56"/>
      <c r="AH222" s="56"/>
      <c r="AI222" s="56"/>
      <c r="AJ222" s="56"/>
    </row>
    <row r="223" ht="26.25" customHeight="1">
      <c r="A223" s="60">
        <f t="shared" si="1"/>
        <v>222</v>
      </c>
      <c r="B223" s="60"/>
      <c r="C223" s="60" t="s">
        <v>2009</v>
      </c>
      <c r="D223" s="154"/>
      <c r="E223" s="154"/>
      <c r="F223" s="60" t="s">
        <v>15177</v>
      </c>
      <c r="G223" s="60"/>
      <c r="H223" s="60"/>
      <c r="I223" s="60"/>
      <c r="J223" s="60"/>
      <c r="K223" s="60"/>
      <c r="L223" s="60"/>
      <c r="M223" s="60"/>
      <c r="N223" s="60"/>
      <c r="O223" s="60"/>
      <c r="P223" s="60"/>
      <c r="Q223" s="60"/>
      <c r="R223" s="60"/>
      <c r="S223" s="60"/>
      <c r="T223" s="60"/>
      <c r="U223" s="163" t="s">
        <v>1800</v>
      </c>
      <c r="V223" s="163"/>
      <c r="W223" s="163"/>
      <c r="X223" s="163"/>
      <c r="Y223" s="163"/>
      <c r="Z223" s="163"/>
      <c r="AA223" s="163"/>
      <c r="AB223" s="163"/>
      <c r="AC223" s="163"/>
      <c r="AD223" s="163"/>
      <c r="AE223" s="163"/>
      <c r="AF223" s="163"/>
      <c r="AG223" s="56"/>
      <c r="AH223" s="56"/>
      <c r="AI223" s="56"/>
      <c r="AJ223" s="56"/>
    </row>
    <row r="224" ht="26.25" customHeight="1">
      <c r="A224" s="60">
        <f t="shared" si="1"/>
        <v>223</v>
      </c>
      <c r="B224" s="60"/>
      <c r="C224" s="60" t="s">
        <v>2043</v>
      </c>
      <c r="D224" s="154"/>
      <c r="E224" s="154"/>
      <c r="F224" s="60" t="s">
        <v>139</v>
      </c>
      <c r="G224" s="60"/>
      <c r="H224" s="60"/>
      <c r="I224" s="60"/>
      <c r="J224" s="60"/>
      <c r="K224" s="60"/>
      <c r="L224" s="60"/>
      <c r="M224" s="60"/>
      <c r="N224" s="60"/>
      <c r="O224" s="60"/>
      <c r="P224" s="60"/>
      <c r="Q224" s="60"/>
      <c r="R224" s="60"/>
      <c r="S224" s="60"/>
      <c r="T224" s="60"/>
      <c r="U224" s="163" t="s">
        <v>1821</v>
      </c>
      <c r="V224" s="163"/>
      <c r="W224" s="163"/>
      <c r="X224" s="163"/>
      <c r="Y224" s="163"/>
      <c r="Z224" s="163"/>
      <c r="AA224" s="163"/>
      <c r="AB224" s="163"/>
      <c r="AC224" s="163"/>
      <c r="AD224" s="163"/>
      <c r="AE224" s="163"/>
      <c r="AF224" s="163"/>
      <c r="AG224" s="56"/>
      <c r="AH224" s="56"/>
      <c r="AI224" s="56"/>
      <c r="AJ224" s="56"/>
    </row>
    <row r="225" ht="26.25" customHeight="1">
      <c r="A225" s="60">
        <f t="shared" si="1"/>
        <v>224</v>
      </c>
      <c r="B225" s="60"/>
      <c r="C225" s="60" t="s">
        <v>2046</v>
      </c>
      <c r="D225" s="154"/>
      <c r="E225" s="154"/>
      <c r="F225" s="60" t="s">
        <v>139</v>
      </c>
      <c r="G225" s="60"/>
      <c r="H225" s="60"/>
      <c r="I225" s="60"/>
      <c r="J225" s="60"/>
      <c r="K225" s="60"/>
      <c r="L225" s="60"/>
      <c r="M225" s="60"/>
      <c r="N225" s="60"/>
      <c r="O225" s="60"/>
      <c r="P225" s="60"/>
      <c r="Q225" s="60"/>
      <c r="R225" s="60"/>
      <c r="S225" s="60"/>
      <c r="T225" s="60"/>
      <c r="U225" s="163" t="s">
        <v>1821</v>
      </c>
      <c r="V225" s="163"/>
      <c r="W225" s="163"/>
      <c r="X225" s="163"/>
      <c r="Y225" s="163"/>
      <c r="Z225" s="163"/>
      <c r="AA225" s="163"/>
      <c r="AB225" s="163"/>
      <c r="AC225" s="163"/>
      <c r="AD225" s="163"/>
      <c r="AE225" s="163"/>
      <c r="AF225" s="163"/>
      <c r="AG225" s="56"/>
      <c r="AH225" s="56"/>
      <c r="AI225" s="56"/>
      <c r="AJ225" s="56"/>
    </row>
    <row r="226" ht="26.25" customHeight="1">
      <c r="A226" s="60">
        <f t="shared" si="1"/>
        <v>225</v>
      </c>
      <c r="B226" s="60"/>
      <c r="C226" s="60" t="s">
        <v>2050</v>
      </c>
      <c r="D226" s="154"/>
      <c r="E226" s="154"/>
      <c r="F226" s="60" t="s">
        <v>15177</v>
      </c>
      <c r="G226" s="60"/>
      <c r="H226" s="60"/>
      <c r="I226" s="60"/>
      <c r="J226" s="60"/>
      <c r="K226" s="60"/>
      <c r="L226" s="60"/>
      <c r="M226" s="60"/>
      <c r="N226" s="60"/>
      <c r="O226" s="60"/>
      <c r="P226" s="60"/>
      <c r="Q226" s="60"/>
      <c r="R226" s="60"/>
      <c r="S226" s="60"/>
      <c r="T226" s="60"/>
      <c r="U226" s="163"/>
      <c r="V226" s="163"/>
      <c r="W226" s="163"/>
      <c r="X226" s="163"/>
      <c r="Y226" s="163"/>
      <c r="Z226" s="163"/>
      <c r="AA226" s="163"/>
      <c r="AB226" s="163"/>
      <c r="AC226" s="163"/>
      <c r="AD226" s="163"/>
      <c r="AE226" s="163"/>
      <c r="AF226" s="163"/>
      <c r="AG226" s="56"/>
      <c r="AH226" s="56"/>
      <c r="AI226" s="56"/>
      <c r="AJ226" s="56"/>
    </row>
    <row r="227" ht="26.25" customHeight="1">
      <c r="A227" s="60">
        <f t="shared" si="1"/>
        <v>226</v>
      </c>
      <c r="B227" s="60"/>
      <c r="C227" s="60" t="s">
        <v>2058</v>
      </c>
      <c r="D227" s="154"/>
      <c r="E227" s="154"/>
      <c r="F227" s="60" t="s">
        <v>139</v>
      </c>
      <c r="G227" s="60"/>
      <c r="H227" s="60"/>
      <c r="I227" s="60"/>
      <c r="J227" s="60"/>
      <c r="K227" s="60"/>
      <c r="L227" s="60"/>
      <c r="M227" s="60"/>
      <c r="N227" s="60"/>
      <c r="O227" s="60"/>
      <c r="P227" s="60"/>
      <c r="Q227" s="60"/>
      <c r="R227" s="60"/>
      <c r="S227" s="60"/>
      <c r="T227" s="60"/>
      <c r="U227" s="163"/>
      <c r="V227" s="163"/>
      <c r="W227" s="163"/>
      <c r="X227" s="163"/>
      <c r="Y227" s="163"/>
      <c r="Z227" s="163"/>
      <c r="AA227" s="163"/>
      <c r="AB227" s="163"/>
      <c r="AC227" s="163"/>
      <c r="AD227" s="163"/>
      <c r="AE227" s="163"/>
      <c r="AF227" s="163"/>
      <c r="AG227" s="56"/>
      <c r="AH227" s="56"/>
      <c r="AI227" s="56"/>
      <c r="AJ227" s="56"/>
    </row>
    <row r="228" ht="26.25" customHeight="1">
      <c r="A228" s="60">
        <f t="shared" si="1"/>
        <v>227</v>
      </c>
      <c r="B228" s="60"/>
      <c r="C228" s="60" t="s">
        <v>2061</v>
      </c>
      <c r="D228" s="154"/>
      <c r="E228" s="154"/>
      <c r="F228" s="60" t="s">
        <v>15177</v>
      </c>
      <c r="G228" s="60"/>
      <c r="H228" s="60"/>
      <c r="I228" s="60"/>
      <c r="J228" s="60"/>
      <c r="K228" s="60"/>
      <c r="L228" s="60"/>
      <c r="M228" s="60"/>
      <c r="N228" s="60"/>
      <c r="O228" s="60"/>
      <c r="P228" s="60"/>
      <c r="Q228" s="60"/>
      <c r="R228" s="60"/>
      <c r="S228" s="60"/>
      <c r="T228" s="60"/>
      <c r="U228" s="163"/>
      <c r="V228" s="163"/>
      <c r="W228" s="163"/>
      <c r="X228" s="163"/>
      <c r="Y228" s="163"/>
      <c r="Z228" s="163"/>
      <c r="AA228" s="163"/>
      <c r="AB228" s="163"/>
      <c r="AC228" s="163"/>
      <c r="AD228" s="163"/>
      <c r="AE228" s="163"/>
      <c r="AF228" s="163"/>
      <c r="AG228" s="56"/>
      <c r="AH228" s="56"/>
      <c r="AI228" s="56"/>
      <c r="AJ228" s="56"/>
    </row>
    <row r="229" ht="26.25" customHeight="1">
      <c r="A229" s="60">
        <f t="shared" si="1"/>
        <v>228</v>
      </c>
      <c r="B229" s="60"/>
      <c r="C229" s="60" t="s">
        <v>2136</v>
      </c>
      <c r="D229" s="154"/>
      <c r="E229" s="154"/>
      <c r="F229" s="60" t="s">
        <v>139</v>
      </c>
      <c r="G229" s="60"/>
      <c r="H229" s="60"/>
      <c r="I229" s="60"/>
      <c r="J229" s="60"/>
      <c r="K229" s="60"/>
      <c r="L229" s="60"/>
      <c r="M229" s="60"/>
      <c r="N229" s="60"/>
      <c r="O229" s="60"/>
      <c r="P229" s="60"/>
      <c r="Q229" s="60"/>
      <c r="R229" s="60"/>
      <c r="S229" s="60"/>
      <c r="T229" s="60"/>
      <c r="U229" s="163"/>
      <c r="V229" s="163"/>
      <c r="W229" s="163"/>
      <c r="X229" s="163"/>
      <c r="Y229" s="163"/>
      <c r="Z229" s="163"/>
      <c r="AA229" s="163"/>
      <c r="AB229" s="163"/>
      <c r="AC229" s="163"/>
      <c r="AD229" s="163"/>
      <c r="AE229" s="163"/>
      <c r="AF229" s="163"/>
      <c r="AG229" s="56"/>
      <c r="AH229" s="56"/>
      <c r="AI229" s="56"/>
      <c r="AJ229" s="56"/>
    </row>
    <row r="230" ht="26.25" customHeight="1">
      <c r="A230" s="60">
        <f t="shared" si="1"/>
        <v>229</v>
      </c>
      <c r="B230" s="60"/>
      <c r="C230" s="60" t="s">
        <v>2189</v>
      </c>
      <c r="D230" s="154"/>
      <c r="E230" s="154"/>
      <c r="F230" s="60" t="s">
        <v>139</v>
      </c>
      <c r="G230" s="60"/>
      <c r="H230" s="60"/>
      <c r="I230" s="60"/>
      <c r="J230" s="60"/>
      <c r="K230" s="60"/>
      <c r="L230" s="60"/>
      <c r="M230" s="60"/>
      <c r="N230" s="60"/>
      <c r="O230" s="60"/>
      <c r="P230" s="60"/>
      <c r="Q230" s="60"/>
      <c r="R230" s="60"/>
      <c r="S230" s="60"/>
      <c r="T230" s="60"/>
      <c r="U230" s="163"/>
      <c r="V230" s="163"/>
      <c r="W230" s="163"/>
      <c r="X230" s="163"/>
      <c r="Y230" s="163"/>
      <c r="Z230" s="163"/>
      <c r="AA230" s="163"/>
      <c r="AB230" s="163"/>
      <c r="AC230" s="163"/>
      <c r="AD230" s="163"/>
      <c r="AE230" s="163"/>
      <c r="AF230" s="163"/>
      <c r="AG230" s="56"/>
      <c r="AH230" s="56"/>
      <c r="AI230" s="56"/>
      <c r="AJ230" s="56"/>
    </row>
    <row r="231" ht="26.25" customHeight="1">
      <c r="A231" s="60">
        <f t="shared" si="1"/>
        <v>230</v>
      </c>
      <c r="B231" s="60"/>
      <c r="C231" s="60" t="s">
        <v>2200</v>
      </c>
      <c r="D231" s="154"/>
      <c r="E231" s="154"/>
      <c r="F231" s="60" t="s">
        <v>15177</v>
      </c>
      <c r="G231" s="60"/>
      <c r="H231" s="60"/>
      <c r="I231" s="60"/>
      <c r="J231" s="60"/>
      <c r="K231" s="60"/>
      <c r="L231" s="60"/>
      <c r="M231" s="60"/>
      <c r="N231" s="60"/>
      <c r="O231" s="60"/>
      <c r="P231" s="60"/>
      <c r="Q231" s="60"/>
      <c r="R231" s="60"/>
      <c r="S231" s="60"/>
      <c r="T231" s="60"/>
      <c r="U231" s="163"/>
      <c r="V231" s="163"/>
      <c r="W231" s="163"/>
      <c r="X231" s="163"/>
      <c r="Y231" s="163"/>
      <c r="Z231" s="163"/>
      <c r="AA231" s="163"/>
      <c r="AB231" s="163"/>
      <c r="AC231" s="163"/>
      <c r="AD231" s="163"/>
      <c r="AE231" s="163"/>
      <c r="AF231" s="163"/>
      <c r="AG231" s="56"/>
      <c r="AH231" s="56"/>
      <c r="AI231" s="56"/>
      <c r="AJ231" s="56"/>
    </row>
    <row r="232" ht="26.25" customHeight="1">
      <c r="A232" s="60">
        <f t="shared" si="1"/>
        <v>231</v>
      </c>
      <c r="B232" s="60"/>
      <c r="C232" s="60" t="s">
        <v>2223</v>
      </c>
      <c r="D232" s="154"/>
      <c r="E232" s="154"/>
      <c r="F232" s="60" t="s">
        <v>139</v>
      </c>
      <c r="G232" s="60"/>
      <c r="H232" s="60"/>
      <c r="I232" s="60"/>
      <c r="J232" s="60"/>
      <c r="K232" s="60"/>
      <c r="L232" s="60"/>
      <c r="M232" s="60"/>
      <c r="N232" s="60"/>
      <c r="O232" s="60"/>
      <c r="P232" s="60"/>
      <c r="Q232" s="60"/>
      <c r="R232" s="60"/>
      <c r="S232" s="60"/>
      <c r="T232" s="60"/>
      <c r="U232" s="163"/>
      <c r="V232" s="163"/>
      <c r="W232" s="163"/>
      <c r="X232" s="163"/>
      <c r="Y232" s="163"/>
      <c r="Z232" s="163"/>
      <c r="AA232" s="163"/>
      <c r="AB232" s="163"/>
      <c r="AC232" s="163"/>
      <c r="AD232" s="163"/>
      <c r="AE232" s="163"/>
      <c r="AF232" s="163"/>
      <c r="AG232" s="56"/>
      <c r="AH232" s="56"/>
      <c r="AI232" s="56"/>
      <c r="AJ232" s="56"/>
    </row>
    <row r="233" ht="26.25" customHeight="1">
      <c r="A233" s="60">
        <f t="shared" si="1"/>
        <v>232</v>
      </c>
      <c r="B233" s="60"/>
      <c r="C233" s="60" t="s">
        <v>2237</v>
      </c>
      <c r="D233" s="154"/>
      <c r="E233" s="154"/>
      <c r="F233" s="60" t="s">
        <v>139</v>
      </c>
      <c r="G233" s="60"/>
      <c r="H233" s="60"/>
      <c r="I233" s="60"/>
      <c r="J233" s="60"/>
      <c r="K233" s="60"/>
      <c r="L233" s="60"/>
      <c r="M233" s="60"/>
      <c r="N233" s="60"/>
      <c r="O233" s="60"/>
      <c r="P233" s="60"/>
      <c r="Q233" s="60"/>
      <c r="R233" s="60"/>
      <c r="S233" s="60"/>
      <c r="T233" s="60"/>
      <c r="U233" s="163"/>
      <c r="V233" s="163"/>
      <c r="W233" s="163"/>
      <c r="X233" s="163"/>
      <c r="Y233" s="163"/>
      <c r="Z233" s="163"/>
      <c r="AA233" s="163"/>
      <c r="AB233" s="163"/>
      <c r="AC233" s="163"/>
      <c r="AD233" s="163"/>
      <c r="AE233" s="163"/>
      <c r="AF233" s="163"/>
      <c r="AG233" s="56"/>
      <c r="AH233" s="56"/>
      <c r="AI233" s="56"/>
      <c r="AJ233" s="56"/>
    </row>
    <row r="234" ht="26.25" customHeight="1">
      <c r="A234" s="60">
        <f t="shared" si="1"/>
        <v>233</v>
      </c>
      <c r="B234" s="60"/>
      <c r="C234" s="60" t="s">
        <v>2245</v>
      </c>
      <c r="D234" s="154"/>
      <c r="E234" s="154"/>
      <c r="F234" s="60" t="s">
        <v>139</v>
      </c>
      <c r="G234" s="60"/>
      <c r="H234" s="60"/>
      <c r="I234" s="60"/>
      <c r="J234" s="60"/>
      <c r="K234" s="60"/>
      <c r="L234" s="60"/>
      <c r="M234" s="60"/>
      <c r="N234" s="60"/>
      <c r="O234" s="60"/>
      <c r="P234" s="60"/>
      <c r="Q234" s="60"/>
      <c r="R234" s="60"/>
      <c r="S234" s="60"/>
      <c r="T234" s="60"/>
      <c r="U234" s="163"/>
      <c r="V234" s="163"/>
      <c r="W234" s="163"/>
      <c r="X234" s="163"/>
      <c r="Y234" s="163"/>
      <c r="Z234" s="163"/>
      <c r="AA234" s="163"/>
      <c r="AB234" s="163"/>
      <c r="AC234" s="163"/>
      <c r="AD234" s="163"/>
      <c r="AE234" s="163"/>
      <c r="AF234" s="163"/>
      <c r="AG234" s="56"/>
      <c r="AH234" s="56"/>
      <c r="AI234" s="56"/>
      <c r="AJ234" s="56"/>
    </row>
    <row r="235" ht="26.25" customHeight="1">
      <c r="A235" s="60">
        <f t="shared" si="1"/>
        <v>234</v>
      </c>
      <c r="B235" s="60"/>
      <c r="C235" s="60" t="s">
        <v>2263</v>
      </c>
      <c r="D235" s="154"/>
      <c r="E235" s="154"/>
      <c r="F235" s="60" t="s">
        <v>139</v>
      </c>
      <c r="G235" s="60"/>
      <c r="H235" s="60"/>
      <c r="I235" s="60"/>
      <c r="J235" s="60"/>
      <c r="K235" s="60"/>
      <c r="L235" s="60"/>
      <c r="M235" s="60"/>
      <c r="N235" s="60"/>
      <c r="O235" s="60"/>
      <c r="P235" s="60"/>
      <c r="Q235" s="60"/>
      <c r="R235" s="60"/>
      <c r="S235" s="60"/>
      <c r="T235" s="60"/>
      <c r="U235" s="163"/>
      <c r="V235" s="163"/>
      <c r="W235" s="163"/>
      <c r="X235" s="163"/>
      <c r="Y235" s="163"/>
      <c r="Z235" s="163"/>
      <c r="AA235" s="163"/>
      <c r="AB235" s="163"/>
      <c r="AC235" s="163"/>
      <c r="AD235" s="163"/>
      <c r="AE235" s="163"/>
      <c r="AF235" s="163"/>
      <c r="AG235" s="56"/>
      <c r="AH235" s="56"/>
      <c r="AI235" s="56"/>
      <c r="AJ235" s="56"/>
    </row>
    <row r="236" ht="26.25" customHeight="1">
      <c r="A236" s="60">
        <f t="shared" si="1"/>
        <v>235</v>
      </c>
      <c r="B236" s="60"/>
      <c r="C236" s="60" t="s">
        <v>2303</v>
      </c>
      <c r="D236" s="154"/>
      <c r="E236" s="154"/>
      <c r="F236" s="60" t="s">
        <v>139</v>
      </c>
      <c r="G236" s="60"/>
      <c r="H236" s="60"/>
      <c r="I236" s="60"/>
      <c r="J236" s="60"/>
      <c r="K236" s="60"/>
      <c r="L236" s="60"/>
      <c r="M236" s="60"/>
      <c r="N236" s="60"/>
      <c r="O236" s="60"/>
      <c r="P236" s="60"/>
      <c r="Q236" s="60"/>
      <c r="R236" s="60"/>
      <c r="S236" s="60"/>
      <c r="T236" s="60"/>
      <c r="U236" s="163"/>
      <c r="V236" s="163"/>
      <c r="W236" s="163"/>
      <c r="X236" s="163"/>
      <c r="Y236" s="163"/>
      <c r="Z236" s="163"/>
      <c r="AA236" s="163"/>
      <c r="AB236" s="163"/>
      <c r="AC236" s="163"/>
      <c r="AD236" s="163"/>
      <c r="AE236" s="163"/>
      <c r="AF236" s="163"/>
      <c r="AG236" s="56"/>
      <c r="AH236" s="56"/>
      <c r="AI236" s="56"/>
      <c r="AJ236" s="56"/>
    </row>
    <row r="237" ht="26.25" customHeight="1">
      <c r="A237" s="60">
        <f t="shared" si="1"/>
        <v>236</v>
      </c>
      <c r="B237" s="60"/>
      <c r="C237" s="60" t="s">
        <v>2325</v>
      </c>
      <c r="D237" s="154"/>
      <c r="E237" s="154"/>
      <c r="F237" s="60" t="s">
        <v>139</v>
      </c>
      <c r="G237" s="60"/>
      <c r="H237" s="60"/>
      <c r="I237" s="60"/>
      <c r="J237" s="60"/>
      <c r="K237" s="60"/>
      <c r="L237" s="60"/>
      <c r="M237" s="60"/>
      <c r="N237" s="60"/>
      <c r="O237" s="60"/>
      <c r="P237" s="60"/>
      <c r="Q237" s="60"/>
      <c r="R237" s="60"/>
      <c r="S237" s="60"/>
      <c r="T237" s="60"/>
      <c r="U237" s="163"/>
      <c r="V237" s="163"/>
      <c r="W237" s="163"/>
      <c r="X237" s="163"/>
      <c r="Y237" s="163"/>
      <c r="Z237" s="163"/>
      <c r="AA237" s="163"/>
      <c r="AB237" s="163"/>
      <c r="AC237" s="163"/>
      <c r="AD237" s="163"/>
      <c r="AE237" s="163"/>
      <c r="AF237" s="163"/>
      <c r="AG237" s="56"/>
      <c r="AH237" s="56"/>
      <c r="AI237" s="56"/>
      <c r="AJ237" s="56"/>
    </row>
    <row r="238" ht="26.25" customHeight="1">
      <c r="A238" s="60">
        <f t="shared" si="1"/>
        <v>237</v>
      </c>
      <c r="B238" s="60"/>
      <c r="C238" s="60" t="s">
        <v>2328</v>
      </c>
      <c r="D238" s="154"/>
      <c r="E238" s="154"/>
      <c r="F238" s="60" t="s">
        <v>139</v>
      </c>
      <c r="G238" s="60"/>
      <c r="H238" s="60"/>
      <c r="I238" s="60"/>
      <c r="J238" s="60"/>
      <c r="K238" s="60"/>
      <c r="L238" s="60"/>
      <c r="M238" s="60"/>
      <c r="N238" s="60"/>
      <c r="O238" s="60"/>
      <c r="P238" s="60"/>
      <c r="Q238" s="60"/>
      <c r="R238" s="60"/>
      <c r="S238" s="60"/>
      <c r="T238" s="60"/>
      <c r="U238" s="163"/>
      <c r="V238" s="163"/>
      <c r="W238" s="163"/>
      <c r="X238" s="163"/>
      <c r="Y238" s="163"/>
      <c r="Z238" s="163"/>
      <c r="AA238" s="163"/>
      <c r="AB238" s="163"/>
      <c r="AC238" s="163"/>
      <c r="AD238" s="163"/>
      <c r="AE238" s="163"/>
      <c r="AF238" s="163"/>
      <c r="AG238" s="56"/>
      <c r="AH238" s="56"/>
      <c r="AI238" s="56"/>
      <c r="AJ238" s="56"/>
    </row>
    <row r="239" ht="26.25" customHeight="1">
      <c r="A239" s="60">
        <f t="shared" si="1"/>
        <v>238</v>
      </c>
      <c r="B239" s="60"/>
      <c r="C239" s="60" t="s">
        <v>2331</v>
      </c>
      <c r="D239" s="154"/>
      <c r="E239" s="154"/>
      <c r="F239" s="60" t="s">
        <v>139</v>
      </c>
      <c r="G239" s="60"/>
      <c r="H239" s="60"/>
      <c r="I239" s="60"/>
      <c r="J239" s="60"/>
      <c r="K239" s="60"/>
      <c r="L239" s="60"/>
      <c r="M239" s="60"/>
      <c r="N239" s="60"/>
      <c r="O239" s="60"/>
      <c r="P239" s="60"/>
      <c r="Q239" s="60"/>
      <c r="R239" s="60"/>
      <c r="S239" s="60"/>
      <c r="T239" s="60"/>
      <c r="U239" s="163"/>
      <c r="V239" s="163"/>
      <c r="W239" s="163"/>
      <c r="X239" s="163"/>
      <c r="Y239" s="163"/>
      <c r="Z239" s="163"/>
      <c r="AA239" s="163"/>
      <c r="AB239" s="163"/>
      <c r="AC239" s="163"/>
      <c r="AD239" s="163"/>
      <c r="AE239" s="163"/>
      <c r="AF239" s="163"/>
      <c r="AG239" s="56"/>
      <c r="AH239" s="56"/>
      <c r="AI239" s="56"/>
      <c r="AJ239" s="56"/>
    </row>
    <row r="240" ht="26.25" customHeight="1">
      <c r="A240" s="60">
        <f t="shared" si="1"/>
        <v>239</v>
      </c>
      <c r="B240" s="60" t="s">
        <v>2207</v>
      </c>
      <c r="C240" s="60" t="s">
        <v>9545</v>
      </c>
      <c r="D240" s="154">
        <v>8.2247513534E10</v>
      </c>
      <c r="E240" s="154">
        <v>8.1246870878E10</v>
      </c>
      <c r="F240" s="60" t="s">
        <v>139</v>
      </c>
      <c r="G240" s="60" t="s">
        <v>9548</v>
      </c>
      <c r="H240" s="60" t="s">
        <v>9549</v>
      </c>
      <c r="I240" s="60" t="s">
        <v>167</v>
      </c>
      <c r="J240" s="60" t="s">
        <v>9550</v>
      </c>
      <c r="K240" s="60" t="s">
        <v>9551</v>
      </c>
      <c r="L240" s="60" t="s">
        <v>159</v>
      </c>
      <c r="M240" s="60" t="s">
        <v>9552</v>
      </c>
      <c r="N240" s="60"/>
      <c r="O240" s="60"/>
      <c r="P240" s="60"/>
      <c r="Q240" s="60"/>
      <c r="R240" s="60"/>
      <c r="S240" s="60"/>
      <c r="T240" s="60"/>
      <c r="U240" s="163"/>
      <c r="V240" s="163"/>
      <c r="W240" s="163"/>
      <c r="X240" s="163"/>
      <c r="Y240" s="163"/>
      <c r="Z240" s="163"/>
      <c r="AA240" s="163"/>
      <c r="AB240" s="163"/>
      <c r="AC240" s="163"/>
      <c r="AD240" s="163"/>
      <c r="AE240" s="163"/>
      <c r="AF240" s="163"/>
      <c r="AG240" s="56"/>
      <c r="AH240" s="56"/>
      <c r="AI240" s="56"/>
      <c r="AJ240" s="56"/>
    </row>
    <row r="241" ht="26.25" customHeight="1">
      <c r="A241" s="60">
        <f t="shared" si="1"/>
        <v>240</v>
      </c>
      <c r="B241" s="60"/>
      <c r="C241" s="60" t="s">
        <v>2370</v>
      </c>
      <c r="D241" s="154"/>
      <c r="E241" s="154"/>
      <c r="F241" s="60" t="s">
        <v>139</v>
      </c>
      <c r="G241" s="60"/>
      <c r="H241" s="60"/>
      <c r="I241" s="60"/>
      <c r="J241" s="60"/>
      <c r="K241" s="60"/>
      <c r="L241" s="60"/>
      <c r="M241" s="60"/>
      <c r="N241" s="60"/>
      <c r="O241" s="60"/>
      <c r="P241" s="60"/>
      <c r="Q241" s="60"/>
      <c r="R241" s="60"/>
      <c r="S241" s="60"/>
      <c r="T241" s="60"/>
      <c r="U241" s="163"/>
      <c r="V241" s="163"/>
      <c r="W241" s="163"/>
      <c r="X241" s="163"/>
      <c r="Y241" s="163"/>
      <c r="Z241" s="163"/>
      <c r="AA241" s="163"/>
      <c r="AB241" s="163"/>
      <c r="AC241" s="163"/>
      <c r="AD241" s="163"/>
      <c r="AE241" s="163"/>
      <c r="AF241" s="163"/>
      <c r="AG241" s="56"/>
      <c r="AH241" s="56"/>
      <c r="AI241" s="56"/>
      <c r="AJ241" s="56"/>
    </row>
    <row r="242" ht="26.25" customHeight="1">
      <c r="A242" s="60">
        <f t="shared" si="1"/>
        <v>241</v>
      </c>
      <c r="B242" s="60"/>
      <c r="C242" s="60" t="s">
        <v>2392</v>
      </c>
      <c r="D242" s="154"/>
      <c r="E242" s="154"/>
      <c r="F242" s="60" t="s">
        <v>139</v>
      </c>
      <c r="G242" s="60"/>
      <c r="H242" s="60"/>
      <c r="I242" s="60"/>
      <c r="J242" s="60"/>
      <c r="K242" s="60"/>
      <c r="L242" s="60"/>
      <c r="M242" s="60"/>
      <c r="N242" s="60"/>
      <c r="O242" s="60"/>
      <c r="P242" s="60"/>
      <c r="Q242" s="60"/>
      <c r="R242" s="60"/>
      <c r="S242" s="60"/>
      <c r="T242" s="60"/>
      <c r="U242" s="163"/>
      <c r="V242" s="163"/>
      <c r="W242" s="163"/>
      <c r="X242" s="163"/>
      <c r="Y242" s="163"/>
      <c r="Z242" s="163"/>
      <c r="AA242" s="163"/>
      <c r="AB242" s="163"/>
      <c r="AC242" s="163"/>
      <c r="AD242" s="163"/>
      <c r="AE242" s="163"/>
      <c r="AF242" s="163"/>
      <c r="AG242" s="56"/>
      <c r="AH242" s="56"/>
      <c r="AI242" s="56"/>
      <c r="AJ242" s="56"/>
    </row>
    <row r="243" ht="26.25" customHeight="1">
      <c r="A243" s="60">
        <f t="shared" si="1"/>
        <v>242</v>
      </c>
      <c r="B243" s="60"/>
      <c r="C243" s="60" t="s">
        <v>2409</v>
      </c>
      <c r="D243" s="154"/>
      <c r="E243" s="154"/>
      <c r="F243" s="60" t="s">
        <v>139</v>
      </c>
      <c r="G243" s="60"/>
      <c r="H243" s="60"/>
      <c r="I243" s="60"/>
      <c r="J243" s="60"/>
      <c r="K243" s="60"/>
      <c r="L243" s="60"/>
      <c r="M243" s="60"/>
      <c r="N243" s="60"/>
      <c r="O243" s="60"/>
      <c r="P243" s="60"/>
      <c r="Q243" s="60"/>
      <c r="R243" s="60"/>
      <c r="S243" s="60"/>
      <c r="T243" s="60"/>
      <c r="U243" s="163"/>
      <c r="V243" s="163"/>
      <c r="W243" s="163"/>
      <c r="X243" s="163"/>
      <c r="Y243" s="163"/>
      <c r="Z243" s="163"/>
      <c r="AA243" s="163"/>
      <c r="AB243" s="163"/>
      <c r="AC243" s="163"/>
      <c r="AD243" s="163"/>
      <c r="AE243" s="163"/>
      <c r="AF243" s="163"/>
      <c r="AG243" s="56"/>
      <c r="AH243" s="56"/>
      <c r="AI243" s="56"/>
      <c r="AJ243" s="56"/>
    </row>
    <row r="244" ht="26.25" customHeight="1">
      <c r="A244" s="60">
        <f t="shared" si="1"/>
        <v>243</v>
      </c>
      <c r="B244" s="60"/>
      <c r="C244" s="60" t="s">
        <v>2412</v>
      </c>
      <c r="D244" s="154"/>
      <c r="E244" s="154"/>
      <c r="F244" s="60" t="s">
        <v>15177</v>
      </c>
      <c r="G244" s="60"/>
      <c r="H244" s="60"/>
      <c r="I244" s="60"/>
      <c r="J244" s="60"/>
      <c r="K244" s="60"/>
      <c r="L244" s="60"/>
      <c r="M244" s="60"/>
      <c r="N244" s="60"/>
      <c r="O244" s="60"/>
      <c r="P244" s="60"/>
      <c r="Q244" s="60"/>
      <c r="R244" s="60"/>
      <c r="S244" s="60"/>
      <c r="T244" s="60"/>
      <c r="U244" s="163"/>
      <c r="V244" s="163"/>
      <c r="W244" s="163"/>
      <c r="X244" s="163"/>
      <c r="Y244" s="163"/>
      <c r="Z244" s="163"/>
      <c r="AA244" s="163"/>
      <c r="AB244" s="163"/>
      <c r="AC244" s="163"/>
      <c r="AD244" s="163"/>
      <c r="AE244" s="163"/>
      <c r="AF244" s="163"/>
      <c r="AG244" s="56"/>
      <c r="AH244" s="56"/>
      <c r="AI244" s="56"/>
      <c r="AJ244" s="56"/>
    </row>
    <row r="245" ht="26.25" customHeight="1">
      <c r="A245" s="60">
        <f t="shared" si="1"/>
        <v>244</v>
      </c>
      <c r="B245" s="60"/>
      <c r="C245" s="60" t="s">
        <v>2418</v>
      </c>
      <c r="D245" s="154"/>
      <c r="E245" s="154"/>
      <c r="F245" s="60" t="s">
        <v>139</v>
      </c>
      <c r="G245" s="60"/>
      <c r="H245" s="60"/>
      <c r="I245" s="60"/>
      <c r="J245" s="60"/>
      <c r="K245" s="60"/>
      <c r="L245" s="60"/>
      <c r="M245" s="60"/>
      <c r="N245" s="60"/>
      <c r="O245" s="60"/>
      <c r="P245" s="60"/>
      <c r="Q245" s="60"/>
      <c r="R245" s="60"/>
      <c r="S245" s="60"/>
      <c r="T245" s="60"/>
      <c r="U245" s="163"/>
      <c r="V245" s="163"/>
      <c r="W245" s="163"/>
      <c r="X245" s="163"/>
      <c r="Y245" s="163"/>
      <c r="Z245" s="163"/>
      <c r="AA245" s="163"/>
      <c r="AB245" s="163"/>
      <c r="AC245" s="163"/>
      <c r="AD245" s="163"/>
      <c r="AE245" s="163"/>
      <c r="AF245" s="163"/>
      <c r="AG245" s="56"/>
      <c r="AH245" s="56"/>
      <c r="AI245" s="56"/>
      <c r="AJ245" s="56"/>
    </row>
    <row r="246" ht="26.25" customHeight="1">
      <c r="A246" s="60">
        <f t="shared" si="1"/>
        <v>245</v>
      </c>
      <c r="B246" s="60"/>
      <c r="C246" s="60" t="s">
        <v>2477</v>
      </c>
      <c r="D246" s="154"/>
      <c r="E246" s="154"/>
      <c r="F246" s="60" t="s">
        <v>139</v>
      </c>
      <c r="G246" s="60"/>
      <c r="H246" s="60"/>
      <c r="I246" s="60"/>
      <c r="J246" s="60"/>
      <c r="K246" s="60"/>
      <c r="L246" s="60"/>
      <c r="M246" s="60"/>
      <c r="N246" s="60"/>
      <c r="O246" s="60"/>
      <c r="P246" s="60"/>
      <c r="Q246" s="60"/>
      <c r="R246" s="60"/>
      <c r="S246" s="60"/>
      <c r="T246" s="60"/>
      <c r="U246" s="163"/>
      <c r="V246" s="163"/>
      <c r="W246" s="163"/>
      <c r="X246" s="163"/>
      <c r="Y246" s="163"/>
      <c r="Z246" s="163"/>
      <c r="AA246" s="163"/>
      <c r="AB246" s="163"/>
      <c r="AC246" s="163"/>
      <c r="AD246" s="163"/>
      <c r="AE246" s="163"/>
      <c r="AF246" s="163"/>
      <c r="AG246" s="56"/>
      <c r="AH246" s="56"/>
      <c r="AI246" s="56"/>
      <c r="AJ246" s="56"/>
    </row>
    <row r="247" ht="26.25" customHeight="1">
      <c r="A247" s="60">
        <f t="shared" si="1"/>
        <v>246</v>
      </c>
      <c r="B247" s="60"/>
      <c r="C247" s="60" t="s">
        <v>2484</v>
      </c>
      <c r="D247" s="154"/>
      <c r="E247" s="154"/>
      <c r="F247" s="60" t="s">
        <v>139</v>
      </c>
      <c r="G247" s="60"/>
      <c r="H247" s="60"/>
      <c r="I247" s="60"/>
      <c r="J247" s="60"/>
      <c r="K247" s="60"/>
      <c r="L247" s="60"/>
      <c r="M247" s="60"/>
      <c r="N247" s="60"/>
      <c r="O247" s="60"/>
      <c r="P247" s="60"/>
      <c r="Q247" s="60"/>
      <c r="R247" s="60"/>
      <c r="S247" s="60"/>
      <c r="T247" s="60"/>
      <c r="U247" s="163"/>
      <c r="V247" s="163"/>
      <c r="W247" s="163"/>
      <c r="X247" s="163"/>
      <c r="Y247" s="163"/>
      <c r="Z247" s="163"/>
      <c r="AA247" s="163"/>
      <c r="AB247" s="163"/>
      <c r="AC247" s="163"/>
      <c r="AD247" s="163"/>
      <c r="AE247" s="163"/>
      <c r="AF247" s="163"/>
      <c r="AG247" s="56"/>
      <c r="AH247" s="56"/>
      <c r="AI247" s="56"/>
      <c r="AJ247" s="56"/>
    </row>
    <row r="248" ht="26.25" customHeight="1">
      <c r="A248" s="60">
        <f t="shared" si="1"/>
        <v>247</v>
      </c>
      <c r="B248" s="60"/>
      <c r="C248" s="60" t="s">
        <v>2519</v>
      </c>
      <c r="D248" s="154"/>
      <c r="E248" s="154"/>
      <c r="F248" s="60" t="s">
        <v>139</v>
      </c>
      <c r="G248" s="60"/>
      <c r="H248" s="60"/>
      <c r="I248" s="60"/>
      <c r="J248" s="60"/>
      <c r="K248" s="60"/>
      <c r="L248" s="60"/>
      <c r="M248" s="60"/>
      <c r="N248" s="60"/>
      <c r="O248" s="60"/>
      <c r="P248" s="60"/>
      <c r="Q248" s="60"/>
      <c r="R248" s="60"/>
      <c r="S248" s="60"/>
      <c r="T248" s="60"/>
      <c r="U248" s="163"/>
      <c r="V248" s="163"/>
      <c r="W248" s="163"/>
      <c r="X248" s="163"/>
      <c r="Y248" s="163"/>
      <c r="Z248" s="163"/>
      <c r="AA248" s="163"/>
      <c r="AB248" s="163"/>
      <c r="AC248" s="163"/>
      <c r="AD248" s="163"/>
      <c r="AE248" s="163"/>
      <c r="AF248" s="163"/>
      <c r="AG248" s="56"/>
      <c r="AH248" s="56"/>
      <c r="AI248" s="56"/>
      <c r="AJ248" s="56"/>
    </row>
    <row r="249" ht="26.25" customHeight="1">
      <c r="A249" s="60">
        <f t="shared" si="1"/>
        <v>248</v>
      </c>
      <c r="B249" s="60"/>
      <c r="C249" s="60" t="s">
        <v>2547</v>
      </c>
      <c r="D249" s="154"/>
      <c r="E249" s="154"/>
      <c r="F249" s="60" t="s">
        <v>139</v>
      </c>
      <c r="G249" s="60"/>
      <c r="H249" s="60"/>
      <c r="I249" s="60"/>
      <c r="J249" s="60"/>
      <c r="K249" s="60"/>
      <c r="L249" s="60"/>
      <c r="M249" s="60"/>
      <c r="N249" s="60"/>
      <c r="O249" s="60"/>
      <c r="P249" s="60"/>
      <c r="Q249" s="60"/>
      <c r="R249" s="60"/>
      <c r="S249" s="60"/>
      <c r="T249" s="60"/>
      <c r="U249" s="163"/>
      <c r="V249" s="163"/>
      <c r="W249" s="163"/>
      <c r="X249" s="163"/>
      <c r="Y249" s="163"/>
      <c r="Z249" s="163"/>
      <c r="AA249" s="163"/>
      <c r="AB249" s="163"/>
      <c r="AC249" s="163"/>
      <c r="AD249" s="163"/>
      <c r="AE249" s="163"/>
      <c r="AF249" s="163"/>
      <c r="AG249" s="56"/>
      <c r="AH249" s="56"/>
      <c r="AI249" s="56"/>
      <c r="AJ249" s="56"/>
    </row>
    <row r="250" ht="26.25" customHeight="1">
      <c r="A250" s="60">
        <f t="shared" si="1"/>
        <v>249</v>
      </c>
      <c r="B250" s="60"/>
      <c r="C250" s="60" t="s">
        <v>2572</v>
      </c>
      <c r="D250" s="154"/>
      <c r="E250" s="154"/>
      <c r="F250" s="60" t="s">
        <v>139</v>
      </c>
      <c r="G250" s="60"/>
      <c r="H250" s="60"/>
      <c r="I250" s="60"/>
      <c r="J250" s="60"/>
      <c r="K250" s="60"/>
      <c r="L250" s="60"/>
      <c r="M250" s="60"/>
      <c r="N250" s="60"/>
      <c r="O250" s="60"/>
      <c r="P250" s="60"/>
      <c r="Q250" s="60"/>
      <c r="R250" s="60"/>
      <c r="S250" s="60"/>
      <c r="T250" s="60"/>
      <c r="U250" s="163"/>
      <c r="V250" s="163"/>
      <c r="W250" s="163"/>
      <c r="X250" s="163"/>
      <c r="Y250" s="163"/>
      <c r="Z250" s="163"/>
      <c r="AA250" s="163"/>
      <c r="AB250" s="163"/>
      <c r="AC250" s="163"/>
      <c r="AD250" s="163"/>
      <c r="AE250" s="163"/>
      <c r="AF250" s="163"/>
      <c r="AG250" s="56"/>
      <c r="AH250" s="56"/>
      <c r="AI250" s="56"/>
      <c r="AJ250" s="56"/>
    </row>
    <row r="251" ht="26.25" customHeight="1">
      <c r="A251" s="60">
        <f t="shared" si="1"/>
        <v>250</v>
      </c>
      <c r="B251" s="60"/>
      <c r="C251" s="60" t="s">
        <v>2582</v>
      </c>
      <c r="D251" s="154"/>
      <c r="E251" s="154"/>
      <c r="F251" s="60" t="s">
        <v>15178</v>
      </c>
      <c r="G251" s="60"/>
      <c r="H251" s="60"/>
      <c r="I251" s="60"/>
      <c r="J251" s="60"/>
      <c r="K251" s="60"/>
      <c r="L251" s="60"/>
      <c r="M251" s="60"/>
      <c r="N251" s="60"/>
      <c r="O251" s="60"/>
      <c r="P251" s="60"/>
      <c r="Q251" s="60"/>
      <c r="R251" s="60"/>
      <c r="S251" s="60"/>
      <c r="T251" s="60"/>
      <c r="U251" s="163"/>
      <c r="V251" s="163"/>
      <c r="W251" s="163"/>
      <c r="X251" s="163"/>
      <c r="Y251" s="163"/>
      <c r="Z251" s="163"/>
      <c r="AA251" s="163"/>
      <c r="AB251" s="163"/>
      <c r="AC251" s="163"/>
      <c r="AD251" s="163"/>
      <c r="AE251" s="163"/>
      <c r="AF251" s="163"/>
      <c r="AG251" s="56"/>
      <c r="AH251" s="56"/>
      <c r="AI251" s="56"/>
      <c r="AJ251" s="56"/>
    </row>
    <row r="252" ht="26.25" customHeight="1">
      <c r="A252" s="60">
        <f t="shared" si="1"/>
        <v>251</v>
      </c>
      <c r="B252" s="60"/>
      <c r="C252" s="60" t="s">
        <v>2652</v>
      </c>
      <c r="D252" s="154"/>
      <c r="E252" s="154"/>
      <c r="F252" s="60" t="s">
        <v>139</v>
      </c>
      <c r="G252" s="60"/>
      <c r="H252" s="60"/>
      <c r="I252" s="60"/>
      <c r="J252" s="60"/>
      <c r="K252" s="60"/>
      <c r="L252" s="60"/>
      <c r="M252" s="60"/>
      <c r="N252" s="60"/>
      <c r="O252" s="60"/>
      <c r="P252" s="60"/>
      <c r="Q252" s="60"/>
      <c r="R252" s="60"/>
      <c r="S252" s="60"/>
      <c r="T252" s="60"/>
      <c r="U252" s="163"/>
      <c r="V252" s="163"/>
      <c r="W252" s="163"/>
      <c r="X252" s="163"/>
      <c r="Y252" s="163"/>
      <c r="Z252" s="163"/>
      <c r="AA252" s="163"/>
      <c r="AB252" s="163"/>
      <c r="AC252" s="163"/>
      <c r="AD252" s="163"/>
      <c r="AE252" s="163"/>
      <c r="AF252" s="163"/>
      <c r="AG252" s="56"/>
      <c r="AH252" s="56"/>
      <c r="AI252" s="56"/>
      <c r="AJ252" s="56"/>
    </row>
    <row r="253" ht="26.25" customHeight="1">
      <c r="A253" s="60">
        <f t="shared" si="1"/>
        <v>252</v>
      </c>
      <c r="B253" s="60"/>
      <c r="C253" s="60" t="s">
        <v>2655</v>
      </c>
      <c r="D253" s="154"/>
      <c r="E253" s="154"/>
      <c r="F253" s="60" t="s">
        <v>139</v>
      </c>
      <c r="G253" s="60"/>
      <c r="H253" s="60"/>
      <c r="I253" s="60"/>
      <c r="J253" s="60"/>
      <c r="K253" s="60"/>
      <c r="L253" s="60"/>
      <c r="M253" s="60"/>
      <c r="N253" s="60"/>
      <c r="O253" s="60"/>
      <c r="P253" s="60"/>
      <c r="Q253" s="60"/>
      <c r="R253" s="60"/>
      <c r="S253" s="60"/>
      <c r="T253" s="60"/>
      <c r="U253" s="163"/>
      <c r="V253" s="163"/>
      <c r="W253" s="163"/>
      <c r="X253" s="163"/>
      <c r="Y253" s="163"/>
      <c r="Z253" s="163"/>
      <c r="AA253" s="163"/>
      <c r="AB253" s="163"/>
      <c r="AC253" s="163"/>
      <c r="AD253" s="163"/>
      <c r="AE253" s="163"/>
      <c r="AF253" s="163"/>
      <c r="AG253" s="56"/>
      <c r="AH253" s="56"/>
      <c r="AI253" s="56"/>
      <c r="AJ253" s="56"/>
    </row>
    <row r="254" ht="26.25" customHeight="1">
      <c r="A254" s="60">
        <f t="shared" si="1"/>
        <v>253</v>
      </c>
      <c r="B254" s="60"/>
      <c r="C254" s="60" t="s">
        <v>2662</v>
      </c>
      <c r="D254" s="154"/>
      <c r="E254" s="154"/>
      <c r="F254" s="60" t="s">
        <v>139</v>
      </c>
      <c r="G254" s="60"/>
      <c r="H254" s="60"/>
      <c r="I254" s="60"/>
      <c r="J254" s="60"/>
      <c r="K254" s="60"/>
      <c r="L254" s="60"/>
      <c r="M254" s="60"/>
      <c r="N254" s="60"/>
      <c r="O254" s="60"/>
      <c r="P254" s="60"/>
      <c r="Q254" s="60"/>
      <c r="R254" s="60"/>
      <c r="S254" s="60"/>
      <c r="T254" s="60"/>
      <c r="U254" s="163"/>
      <c r="V254" s="163"/>
      <c r="W254" s="163"/>
      <c r="X254" s="163"/>
      <c r="Y254" s="163"/>
      <c r="Z254" s="163"/>
      <c r="AA254" s="163"/>
      <c r="AB254" s="163"/>
      <c r="AC254" s="163"/>
      <c r="AD254" s="163"/>
      <c r="AE254" s="163"/>
      <c r="AF254" s="163"/>
      <c r="AG254" s="56"/>
      <c r="AH254" s="56"/>
      <c r="AI254" s="56"/>
      <c r="AJ254" s="56"/>
    </row>
    <row r="255" ht="26.25" customHeight="1">
      <c r="A255" s="60">
        <f t="shared" si="1"/>
        <v>254</v>
      </c>
      <c r="B255" s="60"/>
      <c r="C255" s="60" t="s">
        <v>2685</v>
      </c>
      <c r="D255" s="154"/>
      <c r="E255" s="154"/>
      <c r="F255" s="60" t="s">
        <v>139</v>
      </c>
      <c r="G255" s="60"/>
      <c r="H255" s="60"/>
      <c r="I255" s="60"/>
      <c r="J255" s="60"/>
      <c r="K255" s="60"/>
      <c r="L255" s="60"/>
      <c r="M255" s="60"/>
      <c r="N255" s="60"/>
      <c r="O255" s="60"/>
      <c r="P255" s="60"/>
      <c r="Q255" s="60"/>
      <c r="R255" s="60"/>
      <c r="S255" s="60"/>
      <c r="T255" s="60"/>
      <c r="U255" s="163"/>
      <c r="V255" s="163"/>
      <c r="W255" s="163"/>
      <c r="X255" s="163"/>
      <c r="Y255" s="163"/>
      <c r="Z255" s="163"/>
      <c r="AA255" s="163"/>
      <c r="AB255" s="163"/>
      <c r="AC255" s="163"/>
      <c r="AD255" s="163"/>
      <c r="AE255" s="163"/>
      <c r="AF255" s="163"/>
      <c r="AG255" s="56"/>
      <c r="AH255" s="56"/>
      <c r="AI255" s="56"/>
      <c r="AJ255" s="56"/>
    </row>
    <row r="256" ht="26.25" customHeight="1">
      <c r="A256" s="60">
        <f t="shared" si="1"/>
        <v>255</v>
      </c>
      <c r="B256" s="60"/>
      <c r="C256" s="60" t="s">
        <v>2696</v>
      </c>
      <c r="D256" s="154"/>
      <c r="E256" s="154"/>
      <c r="F256" s="60" t="s">
        <v>15177</v>
      </c>
      <c r="G256" s="60"/>
      <c r="H256" s="60"/>
      <c r="I256" s="60"/>
      <c r="J256" s="60"/>
      <c r="K256" s="60"/>
      <c r="L256" s="60"/>
      <c r="M256" s="60"/>
      <c r="N256" s="60"/>
      <c r="O256" s="60"/>
      <c r="P256" s="60"/>
      <c r="Q256" s="60"/>
      <c r="R256" s="60"/>
      <c r="S256" s="60"/>
      <c r="T256" s="60"/>
      <c r="U256" s="163"/>
      <c r="V256" s="163"/>
      <c r="W256" s="163"/>
      <c r="X256" s="163"/>
      <c r="Y256" s="163"/>
      <c r="Z256" s="163"/>
      <c r="AA256" s="163"/>
      <c r="AB256" s="163"/>
      <c r="AC256" s="163"/>
      <c r="AD256" s="163"/>
      <c r="AE256" s="163"/>
      <c r="AF256" s="163"/>
      <c r="AG256" s="56"/>
      <c r="AH256" s="56"/>
      <c r="AI256" s="56"/>
      <c r="AJ256" s="56"/>
    </row>
    <row r="257" ht="26.25" customHeight="1">
      <c r="A257" s="60">
        <f t="shared" si="1"/>
        <v>256</v>
      </c>
      <c r="B257" s="49" t="s">
        <v>8783</v>
      </c>
      <c r="C257" s="49" t="s">
        <v>8784</v>
      </c>
      <c r="D257" s="116">
        <v>8.9627292416E10</v>
      </c>
      <c r="E257" s="116">
        <v>8.3879130309E10</v>
      </c>
      <c r="F257" s="49" t="s">
        <v>8787</v>
      </c>
      <c r="G257" s="49" t="s">
        <v>8771</v>
      </c>
      <c r="H257" s="49" t="s">
        <v>8788</v>
      </c>
      <c r="I257" s="49" t="s">
        <v>1636</v>
      </c>
      <c r="J257" s="49" t="s">
        <v>8789</v>
      </c>
      <c r="K257" s="49" t="s">
        <v>15179</v>
      </c>
      <c r="L257" s="49" t="s">
        <v>593</v>
      </c>
      <c r="M257" s="49" t="s">
        <v>8791</v>
      </c>
      <c r="N257" s="49" t="s">
        <v>15</v>
      </c>
      <c r="O257" s="49" t="s">
        <v>11213</v>
      </c>
      <c r="P257" s="49" t="s">
        <v>15180</v>
      </c>
      <c r="Q257" s="49" t="s">
        <v>156</v>
      </c>
      <c r="R257" s="49" t="s">
        <v>15001</v>
      </c>
      <c r="S257" s="49" t="s">
        <v>14960</v>
      </c>
      <c r="T257" s="69"/>
      <c r="U257" s="163"/>
      <c r="V257" s="163"/>
      <c r="W257" s="163"/>
      <c r="X257" s="163"/>
      <c r="Y257" s="163"/>
      <c r="Z257" s="163"/>
      <c r="AA257" s="163"/>
      <c r="AB257" s="163"/>
      <c r="AC257" s="163"/>
      <c r="AD257" s="163"/>
      <c r="AE257" s="163"/>
      <c r="AF257" s="163"/>
      <c r="AG257" s="56"/>
      <c r="AH257" s="56"/>
      <c r="AI257" s="56"/>
      <c r="AJ257" s="56"/>
    </row>
    <row r="258" ht="26.25" customHeight="1">
      <c r="A258" s="60">
        <f t="shared" si="1"/>
        <v>257</v>
      </c>
      <c r="B258" s="60"/>
      <c r="C258" s="60" t="s">
        <v>2793</v>
      </c>
      <c r="D258" s="154">
        <v>8.8808007487E10</v>
      </c>
      <c r="E258" s="154"/>
      <c r="F258" s="60" t="s">
        <v>15175</v>
      </c>
      <c r="G258" s="60"/>
      <c r="H258" s="60"/>
      <c r="I258" s="60"/>
      <c r="J258" s="60"/>
      <c r="K258" s="60" t="s">
        <v>15181</v>
      </c>
      <c r="L258" s="60"/>
      <c r="M258" s="60"/>
      <c r="N258" s="60"/>
      <c r="O258" s="60"/>
      <c r="P258" s="60"/>
      <c r="Q258" s="60"/>
      <c r="R258" s="60"/>
      <c r="S258" s="60"/>
      <c r="T258" s="60"/>
      <c r="U258" s="163"/>
      <c r="V258" s="163"/>
      <c r="W258" s="163"/>
      <c r="X258" s="163"/>
      <c r="Y258" s="163"/>
      <c r="Z258" s="163"/>
      <c r="AA258" s="163"/>
      <c r="AB258" s="163"/>
      <c r="AC258" s="163"/>
      <c r="AD258" s="163"/>
      <c r="AE258" s="163"/>
      <c r="AF258" s="163"/>
      <c r="AG258" s="56"/>
      <c r="AH258" s="56"/>
      <c r="AI258" s="56"/>
      <c r="AJ258" s="56"/>
    </row>
    <row r="259" ht="26.25" customHeight="1">
      <c r="A259" s="60">
        <f t="shared" si="1"/>
        <v>258</v>
      </c>
      <c r="B259" s="60"/>
      <c r="C259" s="60" t="s">
        <v>2803</v>
      </c>
      <c r="D259" s="154">
        <v>8.2340056485E10</v>
      </c>
      <c r="E259" s="154">
        <v>8.2340373372E10</v>
      </c>
      <c r="F259" s="60" t="s">
        <v>15175</v>
      </c>
      <c r="G259" s="60"/>
      <c r="H259" s="60"/>
      <c r="I259" s="60"/>
      <c r="J259" s="60"/>
      <c r="K259" s="60" t="s">
        <v>2808</v>
      </c>
      <c r="L259" s="60"/>
      <c r="M259" s="60"/>
      <c r="N259" s="60"/>
      <c r="O259" s="60"/>
      <c r="P259" s="60"/>
      <c r="Q259" s="60"/>
      <c r="R259" s="60"/>
      <c r="S259" s="60"/>
      <c r="T259" s="60"/>
      <c r="U259" s="163"/>
      <c r="V259" s="163"/>
      <c r="W259" s="163"/>
      <c r="X259" s="163"/>
      <c r="Y259" s="163"/>
      <c r="Z259" s="163"/>
      <c r="AA259" s="163"/>
      <c r="AB259" s="163"/>
      <c r="AC259" s="163"/>
      <c r="AD259" s="163"/>
      <c r="AE259" s="163"/>
      <c r="AF259" s="163"/>
      <c r="AG259" s="56"/>
      <c r="AH259" s="56"/>
      <c r="AI259" s="56"/>
      <c r="AJ259" s="56"/>
    </row>
    <row r="260" ht="26.25" customHeight="1">
      <c r="A260" s="60">
        <f t="shared" si="1"/>
        <v>259</v>
      </c>
      <c r="B260" s="60"/>
      <c r="C260" s="60" t="s">
        <v>2809</v>
      </c>
      <c r="D260" s="154">
        <v>8.567566596E9</v>
      </c>
      <c r="E260" s="154"/>
      <c r="F260" s="60" t="s">
        <v>15175</v>
      </c>
      <c r="G260" s="60"/>
      <c r="H260" s="60"/>
      <c r="I260" s="60"/>
      <c r="J260" s="60"/>
      <c r="K260" s="60" t="s">
        <v>2812</v>
      </c>
      <c r="L260" s="60"/>
      <c r="M260" s="60"/>
      <c r="N260" s="60"/>
      <c r="O260" s="60"/>
      <c r="P260" s="60"/>
      <c r="Q260" s="60"/>
      <c r="R260" s="60"/>
      <c r="S260" s="60"/>
      <c r="T260" s="60"/>
      <c r="U260" s="163"/>
      <c r="V260" s="163"/>
      <c r="W260" s="163"/>
      <c r="X260" s="163"/>
      <c r="Y260" s="163"/>
      <c r="Z260" s="163"/>
      <c r="AA260" s="163"/>
      <c r="AB260" s="163"/>
      <c r="AC260" s="163"/>
      <c r="AD260" s="163"/>
      <c r="AE260" s="163"/>
      <c r="AF260" s="163"/>
      <c r="AG260" s="56"/>
      <c r="AH260" s="56"/>
      <c r="AI260" s="56"/>
      <c r="AJ260" s="56"/>
    </row>
    <row r="261" ht="26.25" customHeight="1">
      <c r="A261" s="60">
        <f t="shared" si="1"/>
        <v>260</v>
      </c>
      <c r="B261" s="60"/>
      <c r="C261" s="60" t="s">
        <v>2813</v>
      </c>
      <c r="D261" s="154">
        <v>8.5857377466E10</v>
      </c>
      <c r="E261" s="154"/>
      <c r="F261" s="60" t="s">
        <v>15175</v>
      </c>
      <c r="G261" s="60"/>
      <c r="H261" s="60"/>
      <c r="I261" s="60"/>
      <c r="J261" s="60"/>
      <c r="K261" s="60" t="s">
        <v>2817</v>
      </c>
      <c r="L261" s="60"/>
      <c r="M261" s="60"/>
      <c r="N261" s="60"/>
      <c r="O261" s="60"/>
      <c r="P261" s="60"/>
      <c r="Q261" s="60"/>
      <c r="R261" s="60"/>
      <c r="S261" s="60"/>
      <c r="T261" s="60"/>
      <c r="U261" s="163"/>
      <c r="V261" s="163"/>
      <c r="W261" s="163"/>
      <c r="X261" s="163"/>
      <c r="Y261" s="163"/>
      <c r="Z261" s="163"/>
      <c r="AA261" s="163"/>
      <c r="AB261" s="163"/>
      <c r="AC261" s="163"/>
      <c r="AD261" s="163"/>
      <c r="AE261" s="163"/>
      <c r="AF261" s="163"/>
      <c r="AG261" s="56"/>
      <c r="AH261" s="56"/>
      <c r="AI261" s="56"/>
      <c r="AJ261" s="56"/>
    </row>
    <row r="262" ht="26.25" customHeight="1">
      <c r="A262" s="60">
        <f t="shared" si="1"/>
        <v>261</v>
      </c>
      <c r="B262" s="60"/>
      <c r="C262" s="60" t="s">
        <v>2823</v>
      </c>
      <c r="D262" s="154">
        <v>8.5691583847E10</v>
      </c>
      <c r="E262" s="154" t="s">
        <v>2826</v>
      </c>
      <c r="F262" s="60" t="s">
        <v>15175</v>
      </c>
      <c r="G262" s="60"/>
      <c r="H262" s="60"/>
      <c r="I262" s="60"/>
      <c r="J262" s="60"/>
      <c r="K262" s="60" t="s">
        <v>2828</v>
      </c>
      <c r="L262" s="60"/>
      <c r="M262" s="60"/>
      <c r="N262" s="60"/>
      <c r="O262" s="60"/>
      <c r="P262" s="60"/>
      <c r="Q262" s="60"/>
      <c r="R262" s="60"/>
      <c r="S262" s="60"/>
      <c r="T262" s="60"/>
      <c r="U262" s="163"/>
      <c r="V262" s="163"/>
      <c r="W262" s="163"/>
      <c r="X262" s="163"/>
      <c r="Y262" s="163"/>
      <c r="Z262" s="163"/>
      <c r="AA262" s="163"/>
      <c r="AB262" s="163"/>
      <c r="AC262" s="163"/>
      <c r="AD262" s="163"/>
      <c r="AE262" s="163"/>
      <c r="AF262" s="163"/>
      <c r="AG262" s="56"/>
      <c r="AH262" s="56"/>
      <c r="AI262" s="56"/>
      <c r="AJ262" s="56"/>
    </row>
    <row r="263" ht="26.25" customHeight="1">
      <c r="A263" s="60">
        <f t="shared" si="1"/>
        <v>262</v>
      </c>
      <c r="B263" s="60"/>
      <c r="C263" s="60" t="s">
        <v>2853</v>
      </c>
      <c r="D263" s="154" t="s">
        <v>2856</v>
      </c>
      <c r="E263" s="154" t="s">
        <v>2857</v>
      </c>
      <c r="F263" s="60" t="s">
        <v>15175</v>
      </c>
      <c r="G263" s="60"/>
      <c r="H263" s="60"/>
      <c r="I263" s="60"/>
      <c r="J263" s="60"/>
      <c r="K263" s="60" t="s">
        <v>2859</v>
      </c>
      <c r="L263" s="60"/>
      <c r="M263" s="60"/>
      <c r="N263" s="60"/>
      <c r="O263" s="60"/>
      <c r="P263" s="60"/>
      <c r="Q263" s="60"/>
      <c r="R263" s="60"/>
      <c r="S263" s="60"/>
      <c r="T263" s="60"/>
      <c r="U263" s="163"/>
      <c r="V263" s="163"/>
      <c r="W263" s="163"/>
      <c r="X263" s="163"/>
      <c r="Y263" s="163"/>
      <c r="Z263" s="163"/>
      <c r="AA263" s="163"/>
      <c r="AB263" s="163"/>
      <c r="AC263" s="163"/>
      <c r="AD263" s="163"/>
      <c r="AE263" s="163"/>
      <c r="AF263" s="163"/>
      <c r="AG263" s="56"/>
      <c r="AH263" s="56"/>
      <c r="AI263" s="56"/>
      <c r="AJ263" s="56"/>
    </row>
    <row r="264" ht="26.25" customHeight="1">
      <c r="A264" s="60">
        <f t="shared" si="1"/>
        <v>263</v>
      </c>
      <c r="B264" s="60"/>
      <c r="C264" s="60" t="s">
        <v>2864</v>
      </c>
      <c r="D264" s="154">
        <v>8.1338181894E10</v>
      </c>
      <c r="E264" s="154"/>
      <c r="F264" s="60" t="s">
        <v>15175</v>
      </c>
      <c r="G264" s="60"/>
      <c r="H264" s="60"/>
      <c r="I264" s="60"/>
      <c r="J264" s="60"/>
      <c r="K264" s="60" t="s">
        <v>2869</v>
      </c>
      <c r="L264" s="60"/>
      <c r="M264" s="60"/>
      <c r="N264" s="60"/>
      <c r="O264" s="60"/>
      <c r="P264" s="60"/>
      <c r="Q264" s="60"/>
      <c r="R264" s="60"/>
      <c r="S264" s="60"/>
      <c r="T264" s="60"/>
      <c r="U264" s="163"/>
      <c r="V264" s="163"/>
      <c r="W264" s="163"/>
      <c r="X264" s="163"/>
      <c r="Y264" s="163"/>
      <c r="Z264" s="163"/>
      <c r="AA264" s="163"/>
      <c r="AB264" s="163"/>
      <c r="AC264" s="163"/>
      <c r="AD264" s="163"/>
      <c r="AE264" s="163"/>
      <c r="AF264" s="163"/>
      <c r="AG264" s="56"/>
      <c r="AH264" s="56"/>
      <c r="AI264" s="56"/>
      <c r="AJ264" s="56"/>
    </row>
    <row r="265" ht="26.25" customHeight="1">
      <c r="A265" s="60">
        <f t="shared" si="1"/>
        <v>264</v>
      </c>
      <c r="B265" s="60"/>
      <c r="C265" s="60" t="s">
        <v>2906</v>
      </c>
      <c r="D265" s="154">
        <v>8.5726313462E10</v>
      </c>
      <c r="E265" s="154"/>
      <c r="F265" s="60" t="s">
        <v>15175</v>
      </c>
      <c r="G265" s="60"/>
      <c r="H265" s="60"/>
      <c r="I265" s="60"/>
      <c r="J265" s="60"/>
      <c r="K265" s="60" t="s">
        <v>2876</v>
      </c>
      <c r="L265" s="60"/>
      <c r="M265" s="60"/>
      <c r="N265" s="60"/>
      <c r="O265" s="60"/>
      <c r="P265" s="60"/>
      <c r="Q265" s="60"/>
      <c r="R265" s="60"/>
      <c r="S265" s="60"/>
      <c r="T265" s="60"/>
      <c r="U265" s="163"/>
      <c r="V265" s="163"/>
      <c r="W265" s="163"/>
      <c r="X265" s="163"/>
      <c r="Y265" s="163"/>
      <c r="Z265" s="163"/>
      <c r="AA265" s="163"/>
      <c r="AB265" s="163"/>
      <c r="AC265" s="163"/>
      <c r="AD265" s="163"/>
      <c r="AE265" s="163"/>
      <c r="AF265" s="163"/>
      <c r="AG265" s="56"/>
      <c r="AH265" s="56"/>
      <c r="AI265" s="56"/>
      <c r="AJ265" s="56"/>
    </row>
    <row r="266" ht="26.25" customHeight="1">
      <c r="A266" s="60">
        <f t="shared" si="1"/>
        <v>265</v>
      </c>
      <c r="B266" s="60"/>
      <c r="C266" s="60" t="s">
        <v>2909</v>
      </c>
      <c r="D266" s="154">
        <v>8.119202884E9</v>
      </c>
      <c r="E266" s="154"/>
      <c r="F266" s="60" t="s">
        <v>15175</v>
      </c>
      <c r="G266" s="60"/>
      <c r="H266" s="60"/>
      <c r="I266" s="60"/>
      <c r="J266" s="60"/>
      <c r="K266" s="60" t="s">
        <v>2913</v>
      </c>
      <c r="L266" s="60"/>
      <c r="M266" s="60"/>
      <c r="N266" s="60"/>
      <c r="O266" s="60"/>
      <c r="P266" s="60"/>
      <c r="Q266" s="60"/>
      <c r="R266" s="60"/>
      <c r="S266" s="60"/>
      <c r="T266" s="60"/>
      <c r="U266" s="163"/>
      <c r="V266" s="163"/>
      <c r="W266" s="163"/>
      <c r="X266" s="163"/>
      <c r="Y266" s="163"/>
      <c r="Z266" s="163"/>
      <c r="AA266" s="163"/>
      <c r="AB266" s="163"/>
      <c r="AC266" s="163"/>
      <c r="AD266" s="163"/>
      <c r="AE266" s="163"/>
      <c r="AF266" s="163"/>
      <c r="AG266" s="56"/>
      <c r="AH266" s="56"/>
      <c r="AI266" s="56"/>
      <c r="AJ266" s="56"/>
    </row>
    <row r="267" ht="26.25" customHeight="1">
      <c r="A267" s="60">
        <f t="shared" si="1"/>
        <v>266</v>
      </c>
      <c r="B267" s="60"/>
      <c r="C267" s="60" t="s">
        <v>2923</v>
      </c>
      <c r="D267" s="154">
        <v>8.3808410692E10</v>
      </c>
      <c r="E267" s="154"/>
      <c r="F267" s="60" t="s">
        <v>15175</v>
      </c>
      <c r="G267" s="60"/>
      <c r="H267" s="60"/>
      <c r="I267" s="60"/>
      <c r="J267" s="60"/>
      <c r="K267" s="60" t="s">
        <v>2876</v>
      </c>
      <c r="L267" s="60"/>
      <c r="M267" s="60"/>
      <c r="N267" s="60"/>
      <c r="O267" s="60"/>
      <c r="P267" s="60"/>
      <c r="Q267" s="60"/>
      <c r="R267" s="60"/>
      <c r="S267" s="60"/>
      <c r="T267" s="60"/>
      <c r="U267" s="163"/>
      <c r="V267" s="163"/>
      <c r="W267" s="163"/>
      <c r="X267" s="163"/>
      <c r="Y267" s="163"/>
      <c r="Z267" s="163"/>
      <c r="AA267" s="163"/>
      <c r="AB267" s="163"/>
      <c r="AC267" s="163"/>
      <c r="AD267" s="163"/>
      <c r="AE267" s="163"/>
      <c r="AF267" s="163"/>
      <c r="AG267" s="56"/>
      <c r="AH267" s="56"/>
      <c r="AI267" s="56"/>
      <c r="AJ267" s="56"/>
    </row>
    <row r="268" ht="26.25" customHeight="1">
      <c r="A268" s="60">
        <f t="shared" si="1"/>
        <v>267</v>
      </c>
      <c r="B268" s="60"/>
      <c r="C268" s="60" t="s">
        <v>2931</v>
      </c>
      <c r="D268" s="154">
        <v>8.3867416576E10</v>
      </c>
      <c r="E268" s="154"/>
      <c r="F268" s="60" t="s">
        <v>15175</v>
      </c>
      <c r="G268" s="60"/>
      <c r="H268" s="60"/>
      <c r="I268" s="60"/>
      <c r="J268" s="60"/>
      <c r="K268" s="60" t="s">
        <v>2876</v>
      </c>
      <c r="L268" s="60"/>
      <c r="M268" s="60"/>
      <c r="N268" s="60"/>
      <c r="O268" s="60"/>
      <c r="P268" s="60"/>
      <c r="Q268" s="60"/>
      <c r="R268" s="60"/>
      <c r="S268" s="60"/>
      <c r="T268" s="60"/>
      <c r="U268" s="163"/>
      <c r="V268" s="163"/>
      <c r="W268" s="163"/>
      <c r="X268" s="163"/>
      <c r="Y268" s="163"/>
      <c r="Z268" s="163"/>
      <c r="AA268" s="163"/>
      <c r="AB268" s="163"/>
      <c r="AC268" s="163"/>
      <c r="AD268" s="163"/>
      <c r="AE268" s="163"/>
      <c r="AF268" s="163"/>
      <c r="AG268" s="56"/>
      <c r="AH268" s="56"/>
      <c r="AI268" s="56"/>
      <c r="AJ268" s="56"/>
    </row>
    <row r="269" ht="26.25" customHeight="1">
      <c r="A269" s="60">
        <f t="shared" si="1"/>
        <v>268</v>
      </c>
      <c r="B269" s="60"/>
      <c r="C269" s="60" t="s">
        <v>2945</v>
      </c>
      <c r="D269" s="154">
        <v>8.389394179E10</v>
      </c>
      <c r="E269" s="154">
        <v>8.7887343528E10</v>
      </c>
      <c r="F269" s="60" t="s">
        <v>15175</v>
      </c>
      <c r="G269" s="60"/>
      <c r="H269" s="60"/>
      <c r="I269" s="60"/>
      <c r="J269" s="60"/>
      <c r="K269" s="60" t="s">
        <v>2950</v>
      </c>
      <c r="L269" s="60"/>
      <c r="M269" s="60"/>
      <c r="N269" s="60"/>
      <c r="O269" s="60"/>
      <c r="P269" s="60"/>
      <c r="Q269" s="60"/>
      <c r="R269" s="60"/>
      <c r="S269" s="60"/>
      <c r="T269" s="60"/>
      <c r="U269" s="163"/>
      <c r="V269" s="163"/>
      <c r="W269" s="163"/>
      <c r="X269" s="163"/>
      <c r="Y269" s="163"/>
      <c r="Z269" s="163"/>
      <c r="AA269" s="163"/>
      <c r="AB269" s="163"/>
      <c r="AC269" s="163"/>
      <c r="AD269" s="163"/>
      <c r="AE269" s="163"/>
      <c r="AF269" s="163"/>
      <c r="AG269" s="56"/>
      <c r="AH269" s="56"/>
      <c r="AI269" s="56"/>
      <c r="AJ269" s="56"/>
    </row>
    <row r="270" ht="26.25" customHeight="1">
      <c r="A270" s="60">
        <f t="shared" si="1"/>
        <v>269</v>
      </c>
      <c r="B270" s="60"/>
      <c r="C270" s="60" t="s">
        <v>2966</v>
      </c>
      <c r="D270" s="154">
        <v>8.5741444538E10</v>
      </c>
      <c r="E270" s="154" t="s">
        <v>2968</v>
      </c>
      <c r="F270" s="60" t="s">
        <v>15175</v>
      </c>
      <c r="G270" s="60"/>
      <c r="H270" s="60"/>
      <c r="I270" s="60"/>
      <c r="J270" s="60"/>
      <c r="K270" s="60" t="s">
        <v>2842</v>
      </c>
      <c r="L270" s="60"/>
      <c r="M270" s="60"/>
      <c r="N270" s="60"/>
      <c r="O270" s="60"/>
      <c r="P270" s="60"/>
      <c r="Q270" s="60"/>
      <c r="R270" s="60"/>
      <c r="S270" s="60"/>
      <c r="T270" s="60"/>
      <c r="U270" s="163"/>
      <c r="V270" s="163"/>
      <c r="W270" s="163"/>
      <c r="X270" s="163"/>
      <c r="Y270" s="163"/>
      <c r="Z270" s="163"/>
      <c r="AA270" s="163"/>
      <c r="AB270" s="163"/>
      <c r="AC270" s="163"/>
      <c r="AD270" s="163"/>
      <c r="AE270" s="163"/>
      <c r="AF270" s="163"/>
      <c r="AG270" s="56"/>
      <c r="AH270" s="56"/>
      <c r="AI270" s="56"/>
      <c r="AJ270" s="56"/>
    </row>
    <row r="271" ht="26.25" customHeight="1">
      <c r="A271" s="60">
        <f t="shared" si="1"/>
        <v>270</v>
      </c>
      <c r="B271" s="60"/>
      <c r="C271" s="60" t="s">
        <v>2979</v>
      </c>
      <c r="D271" s="154">
        <v>8.111519802E9</v>
      </c>
      <c r="E271" s="154"/>
      <c r="F271" s="60" t="s">
        <v>15175</v>
      </c>
      <c r="G271" s="60"/>
      <c r="H271" s="60"/>
      <c r="I271" s="60"/>
      <c r="J271" s="60"/>
      <c r="K271" s="60" t="s">
        <v>2876</v>
      </c>
      <c r="L271" s="60"/>
      <c r="M271" s="60"/>
      <c r="N271" s="60"/>
      <c r="O271" s="60"/>
      <c r="P271" s="60"/>
      <c r="Q271" s="60"/>
      <c r="R271" s="60"/>
      <c r="S271" s="60"/>
      <c r="T271" s="60"/>
      <c r="U271" s="163"/>
      <c r="V271" s="163"/>
      <c r="W271" s="163"/>
      <c r="X271" s="163"/>
      <c r="Y271" s="163"/>
      <c r="Z271" s="163"/>
      <c r="AA271" s="163"/>
      <c r="AB271" s="163"/>
      <c r="AC271" s="163"/>
      <c r="AD271" s="163"/>
      <c r="AE271" s="163"/>
      <c r="AF271" s="163"/>
      <c r="AG271" s="56"/>
      <c r="AH271" s="56"/>
      <c r="AI271" s="56"/>
      <c r="AJ271" s="56"/>
    </row>
    <row r="272" ht="26.25" customHeight="1">
      <c r="A272" s="60">
        <f t="shared" si="1"/>
        <v>271</v>
      </c>
      <c r="B272" s="60"/>
      <c r="C272" s="60" t="s">
        <v>3005</v>
      </c>
      <c r="D272" s="154">
        <v>8.9660471987E10</v>
      </c>
      <c r="E272" s="154"/>
      <c r="F272" s="60" t="s">
        <v>15175</v>
      </c>
      <c r="G272" s="60"/>
      <c r="H272" s="60"/>
      <c r="I272" s="60"/>
      <c r="J272" s="60"/>
      <c r="K272" s="60" t="s">
        <v>3009</v>
      </c>
      <c r="L272" s="60"/>
      <c r="M272" s="60"/>
      <c r="N272" s="60"/>
      <c r="O272" s="60"/>
      <c r="P272" s="60"/>
      <c r="Q272" s="60"/>
      <c r="R272" s="60"/>
      <c r="S272" s="60"/>
      <c r="T272" s="60"/>
      <c r="U272" s="163"/>
      <c r="V272" s="163"/>
      <c r="W272" s="163"/>
      <c r="X272" s="163"/>
      <c r="Y272" s="163"/>
      <c r="Z272" s="163"/>
      <c r="AA272" s="163"/>
      <c r="AB272" s="163"/>
      <c r="AC272" s="163"/>
      <c r="AD272" s="163"/>
      <c r="AE272" s="163"/>
      <c r="AF272" s="163"/>
      <c r="AG272" s="56"/>
      <c r="AH272" s="56"/>
      <c r="AI272" s="56"/>
      <c r="AJ272" s="56"/>
    </row>
    <row r="273" ht="26.25" customHeight="1">
      <c r="A273" s="60">
        <f t="shared" si="1"/>
        <v>272</v>
      </c>
      <c r="B273" s="60"/>
      <c r="C273" s="60" t="s">
        <v>3015</v>
      </c>
      <c r="D273" s="154">
        <v>8.5294219275E10</v>
      </c>
      <c r="E273" s="154"/>
      <c r="F273" s="60" t="s">
        <v>15175</v>
      </c>
      <c r="G273" s="60"/>
      <c r="H273" s="60"/>
      <c r="I273" s="60"/>
      <c r="J273" s="60"/>
      <c r="K273" s="60" t="s">
        <v>2876</v>
      </c>
      <c r="L273" s="60"/>
      <c r="M273" s="60"/>
      <c r="N273" s="60"/>
      <c r="O273" s="60"/>
      <c r="P273" s="60"/>
      <c r="Q273" s="60"/>
      <c r="R273" s="60"/>
      <c r="S273" s="60"/>
      <c r="T273" s="60"/>
      <c r="U273" s="163"/>
      <c r="V273" s="163"/>
      <c r="W273" s="163"/>
      <c r="X273" s="163"/>
      <c r="Y273" s="163"/>
      <c r="Z273" s="163"/>
      <c r="AA273" s="163"/>
      <c r="AB273" s="163"/>
      <c r="AC273" s="163"/>
      <c r="AD273" s="163"/>
      <c r="AE273" s="163"/>
      <c r="AF273" s="163"/>
      <c r="AG273" s="56"/>
      <c r="AH273" s="56"/>
      <c r="AI273" s="56"/>
      <c r="AJ273" s="56"/>
    </row>
    <row r="274" ht="26.25" customHeight="1">
      <c r="A274" s="60">
        <f t="shared" si="1"/>
        <v>273</v>
      </c>
      <c r="B274" s="60"/>
      <c r="C274" s="60" t="s">
        <v>3023</v>
      </c>
      <c r="D274" s="154">
        <v>8.5737700632E10</v>
      </c>
      <c r="E274" s="154"/>
      <c r="F274" s="60" t="s">
        <v>15175</v>
      </c>
      <c r="G274" s="60"/>
      <c r="H274" s="60"/>
      <c r="I274" s="60"/>
      <c r="J274" s="60"/>
      <c r="K274" s="60" t="s">
        <v>2876</v>
      </c>
      <c r="L274" s="60"/>
      <c r="M274" s="60"/>
      <c r="N274" s="60"/>
      <c r="O274" s="60"/>
      <c r="P274" s="60"/>
      <c r="Q274" s="60"/>
      <c r="R274" s="60"/>
      <c r="S274" s="60"/>
      <c r="T274" s="60"/>
      <c r="U274" s="163"/>
      <c r="V274" s="163"/>
      <c r="W274" s="163"/>
      <c r="X274" s="163"/>
      <c r="Y274" s="163"/>
      <c r="Z274" s="163"/>
      <c r="AA274" s="163"/>
      <c r="AB274" s="163"/>
      <c r="AC274" s="163"/>
      <c r="AD274" s="163"/>
      <c r="AE274" s="163"/>
      <c r="AF274" s="163"/>
      <c r="AG274" s="56"/>
      <c r="AH274" s="56"/>
      <c r="AI274" s="56"/>
      <c r="AJ274" s="56"/>
    </row>
    <row r="275" ht="26.25" customHeight="1">
      <c r="A275" s="60">
        <f t="shared" si="1"/>
        <v>274</v>
      </c>
      <c r="B275" s="60"/>
      <c r="C275" s="60" t="s">
        <v>3053</v>
      </c>
      <c r="D275" s="154">
        <v>8.577167133E10</v>
      </c>
      <c r="E275" s="154"/>
      <c r="F275" s="60" t="s">
        <v>15175</v>
      </c>
      <c r="G275" s="60"/>
      <c r="H275" s="60"/>
      <c r="I275" s="60"/>
      <c r="J275" s="60"/>
      <c r="K275" s="60" t="s">
        <v>3057</v>
      </c>
      <c r="L275" s="60"/>
      <c r="M275" s="60"/>
      <c r="N275" s="60"/>
      <c r="O275" s="60"/>
      <c r="P275" s="60"/>
      <c r="Q275" s="60"/>
      <c r="R275" s="60"/>
      <c r="S275" s="60"/>
      <c r="T275" s="60"/>
      <c r="U275" s="163"/>
      <c r="V275" s="163"/>
      <c r="W275" s="163"/>
      <c r="X275" s="163"/>
      <c r="Y275" s="163"/>
      <c r="Z275" s="163"/>
      <c r="AA275" s="163"/>
      <c r="AB275" s="163"/>
      <c r="AC275" s="163"/>
      <c r="AD275" s="163"/>
      <c r="AE275" s="163"/>
      <c r="AF275" s="163"/>
      <c r="AG275" s="56"/>
      <c r="AH275" s="56"/>
      <c r="AI275" s="56"/>
      <c r="AJ275" s="56"/>
    </row>
    <row r="276" ht="26.25" customHeight="1">
      <c r="A276" s="60">
        <f t="shared" si="1"/>
        <v>275</v>
      </c>
      <c r="B276" s="60"/>
      <c r="C276" s="60" t="s">
        <v>3058</v>
      </c>
      <c r="D276" s="154">
        <v>8.3899300014E10</v>
      </c>
      <c r="E276" s="154"/>
      <c r="F276" s="60" t="s">
        <v>15175</v>
      </c>
      <c r="G276" s="60"/>
      <c r="H276" s="60"/>
      <c r="I276" s="60"/>
      <c r="J276" s="60"/>
      <c r="K276" s="60" t="s">
        <v>15182</v>
      </c>
      <c r="L276" s="60"/>
      <c r="M276" s="60"/>
      <c r="N276" s="60"/>
      <c r="O276" s="60"/>
      <c r="P276" s="60"/>
      <c r="Q276" s="60"/>
      <c r="R276" s="60"/>
      <c r="S276" s="60"/>
      <c r="T276" s="60"/>
      <c r="U276" s="163"/>
      <c r="V276" s="163"/>
      <c r="W276" s="163"/>
      <c r="X276" s="163"/>
      <c r="Y276" s="163"/>
      <c r="Z276" s="163"/>
      <c r="AA276" s="163"/>
      <c r="AB276" s="163"/>
      <c r="AC276" s="163"/>
      <c r="AD276" s="163"/>
      <c r="AE276" s="163"/>
      <c r="AF276" s="163"/>
      <c r="AG276" s="56"/>
      <c r="AH276" s="56"/>
      <c r="AI276" s="56"/>
      <c r="AJ276" s="56"/>
    </row>
    <row r="277" ht="26.25" customHeight="1">
      <c r="A277" s="60">
        <f t="shared" si="1"/>
        <v>276</v>
      </c>
      <c r="B277" s="60"/>
      <c r="C277" s="60" t="s">
        <v>3062</v>
      </c>
      <c r="D277" s="154">
        <v>8.131634452E10</v>
      </c>
      <c r="E277" s="154"/>
      <c r="F277" s="60" t="s">
        <v>15175</v>
      </c>
      <c r="G277" s="60"/>
      <c r="H277" s="60"/>
      <c r="I277" s="60"/>
      <c r="J277" s="60"/>
      <c r="K277" s="60" t="s">
        <v>2876</v>
      </c>
      <c r="L277" s="60"/>
      <c r="M277" s="60"/>
      <c r="N277" s="60"/>
      <c r="O277" s="60"/>
      <c r="P277" s="60"/>
      <c r="Q277" s="60"/>
      <c r="R277" s="60"/>
      <c r="S277" s="60"/>
      <c r="T277" s="60"/>
      <c r="U277" s="163"/>
      <c r="V277" s="163"/>
      <c r="W277" s="163"/>
      <c r="X277" s="163"/>
      <c r="Y277" s="163"/>
      <c r="Z277" s="163"/>
      <c r="AA277" s="163"/>
      <c r="AB277" s="163"/>
      <c r="AC277" s="163"/>
      <c r="AD277" s="163"/>
      <c r="AE277" s="163"/>
      <c r="AF277" s="163"/>
      <c r="AG277" s="56"/>
      <c r="AH277" s="56"/>
      <c r="AI277" s="56"/>
      <c r="AJ277" s="56"/>
    </row>
    <row r="278" ht="26.25" customHeight="1">
      <c r="A278" s="60">
        <f t="shared" si="1"/>
        <v>277</v>
      </c>
      <c r="B278" s="60"/>
      <c r="C278" s="60" t="s">
        <v>3074</v>
      </c>
      <c r="D278" s="154">
        <v>8.5222266331E10</v>
      </c>
      <c r="E278" s="154"/>
      <c r="F278" s="60" t="s">
        <v>15175</v>
      </c>
      <c r="G278" s="60"/>
      <c r="H278" s="60"/>
      <c r="I278" s="60"/>
      <c r="J278" s="60"/>
      <c r="K278" s="60" t="s">
        <v>15183</v>
      </c>
      <c r="L278" s="60"/>
      <c r="M278" s="60"/>
      <c r="N278" s="60"/>
      <c r="O278" s="60"/>
      <c r="P278" s="60"/>
      <c r="Q278" s="60"/>
      <c r="R278" s="60"/>
      <c r="S278" s="60"/>
      <c r="T278" s="60"/>
      <c r="U278" s="163"/>
      <c r="V278" s="163"/>
      <c r="W278" s="163"/>
      <c r="X278" s="163"/>
      <c r="Y278" s="163"/>
      <c r="Z278" s="163"/>
      <c r="AA278" s="163"/>
      <c r="AB278" s="163"/>
      <c r="AC278" s="163"/>
      <c r="AD278" s="163"/>
      <c r="AE278" s="163"/>
      <c r="AF278" s="163"/>
      <c r="AG278" s="56"/>
      <c r="AH278" s="56"/>
      <c r="AI278" s="56"/>
      <c r="AJ278" s="56"/>
    </row>
    <row r="279" ht="26.25" customHeight="1">
      <c r="A279" s="60">
        <f t="shared" si="1"/>
        <v>278</v>
      </c>
      <c r="B279" s="60"/>
      <c r="C279" s="60" t="s">
        <v>3088</v>
      </c>
      <c r="D279" s="154">
        <v>8.1219554495E10</v>
      </c>
      <c r="E279" s="154"/>
      <c r="F279" s="60" t="s">
        <v>15175</v>
      </c>
      <c r="G279" s="60"/>
      <c r="H279" s="60"/>
      <c r="I279" s="60"/>
      <c r="J279" s="60"/>
      <c r="K279" s="60" t="s">
        <v>2876</v>
      </c>
      <c r="L279" s="60"/>
      <c r="M279" s="60"/>
      <c r="N279" s="60"/>
      <c r="O279" s="60"/>
      <c r="P279" s="60"/>
      <c r="Q279" s="60"/>
      <c r="R279" s="60"/>
      <c r="S279" s="60"/>
      <c r="T279" s="60"/>
      <c r="U279" s="163"/>
      <c r="V279" s="163"/>
      <c r="W279" s="163"/>
      <c r="X279" s="163"/>
      <c r="Y279" s="163"/>
      <c r="Z279" s="163"/>
      <c r="AA279" s="163"/>
      <c r="AB279" s="163"/>
      <c r="AC279" s="163"/>
      <c r="AD279" s="163"/>
      <c r="AE279" s="163"/>
      <c r="AF279" s="163"/>
      <c r="AG279" s="56"/>
      <c r="AH279" s="56"/>
      <c r="AI279" s="56"/>
      <c r="AJ279" s="56"/>
    </row>
    <row r="280" ht="26.25" customHeight="1">
      <c r="A280" s="60">
        <f t="shared" si="1"/>
        <v>279</v>
      </c>
      <c r="B280" s="60"/>
      <c r="C280" s="60" t="s">
        <v>3092</v>
      </c>
      <c r="D280" s="154">
        <v>8.5694478812E10</v>
      </c>
      <c r="E280" s="154"/>
      <c r="F280" s="60" t="s">
        <v>15175</v>
      </c>
      <c r="G280" s="60"/>
      <c r="H280" s="60"/>
      <c r="I280" s="60"/>
      <c r="J280" s="60"/>
      <c r="K280" s="60" t="s">
        <v>3057</v>
      </c>
      <c r="L280" s="60"/>
      <c r="M280" s="60"/>
      <c r="N280" s="60"/>
      <c r="O280" s="60"/>
      <c r="P280" s="60"/>
      <c r="Q280" s="60"/>
      <c r="R280" s="60"/>
      <c r="S280" s="60"/>
      <c r="T280" s="60"/>
      <c r="U280" s="163"/>
      <c r="V280" s="163"/>
      <c r="W280" s="163"/>
      <c r="X280" s="163"/>
      <c r="Y280" s="163"/>
      <c r="Z280" s="163"/>
      <c r="AA280" s="163"/>
      <c r="AB280" s="163"/>
      <c r="AC280" s="163"/>
      <c r="AD280" s="163"/>
      <c r="AE280" s="163"/>
      <c r="AF280" s="163"/>
      <c r="AG280" s="56"/>
      <c r="AH280" s="56"/>
      <c r="AI280" s="56"/>
      <c r="AJ280" s="56"/>
    </row>
    <row r="281" ht="26.25" customHeight="1">
      <c r="A281" s="60">
        <f t="shared" si="1"/>
        <v>280</v>
      </c>
      <c r="B281" s="60"/>
      <c r="C281" s="60" t="s">
        <v>8494</v>
      </c>
      <c r="D281" s="154">
        <v>8.1286217506E10</v>
      </c>
      <c r="E281" s="154" t="s">
        <v>8496</v>
      </c>
      <c r="F281" s="60" t="s">
        <v>15175</v>
      </c>
      <c r="G281" s="60"/>
      <c r="H281" s="60"/>
      <c r="I281" s="60"/>
      <c r="J281" s="60"/>
      <c r="K281" s="60" t="s">
        <v>8498</v>
      </c>
      <c r="L281" s="60"/>
      <c r="M281" s="60"/>
      <c r="N281" s="60"/>
      <c r="O281" s="60"/>
      <c r="P281" s="60"/>
      <c r="Q281" s="60"/>
      <c r="R281" s="60"/>
      <c r="S281" s="60"/>
      <c r="T281" s="60"/>
      <c r="U281" s="163"/>
      <c r="V281" s="163"/>
      <c r="W281" s="163"/>
      <c r="X281" s="163"/>
      <c r="Y281" s="163"/>
      <c r="Z281" s="163"/>
      <c r="AA281" s="163"/>
      <c r="AB281" s="163"/>
      <c r="AC281" s="163"/>
      <c r="AD281" s="163"/>
      <c r="AE281" s="163"/>
      <c r="AF281" s="163"/>
      <c r="AG281" s="56"/>
      <c r="AH281" s="56"/>
      <c r="AI281" s="56"/>
      <c r="AJ281" s="56"/>
    </row>
    <row r="282" ht="26.25" customHeight="1">
      <c r="A282" s="60">
        <f t="shared" si="1"/>
        <v>281</v>
      </c>
      <c r="B282" s="60"/>
      <c r="C282" s="60" t="s">
        <v>3124</v>
      </c>
      <c r="D282" s="154">
        <v>8.1319314819E10</v>
      </c>
      <c r="E282" s="154" t="s">
        <v>3126</v>
      </c>
      <c r="F282" s="60" t="s">
        <v>15175</v>
      </c>
      <c r="G282" s="60"/>
      <c r="H282" s="60"/>
      <c r="I282" s="60"/>
      <c r="J282" s="60"/>
      <c r="K282" s="60" t="s">
        <v>2842</v>
      </c>
      <c r="L282" s="60"/>
      <c r="M282" s="60"/>
      <c r="N282" s="60"/>
      <c r="O282" s="60"/>
      <c r="P282" s="60"/>
      <c r="Q282" s="60"/>
      <c r="R282" s="60"/>
      <c r="S282" s="60"/>
      <c r="T282" s="60"/>
      <c r="U282" s="163"/>
      <c r="V282" s="163"/>
      <c r="W282" s="163"/>
      <c r="X282" s="163"/>
      <c r="Y282" s="163"/>
      <c r="Z282" s="163"/>
      <c r="AA282" s="163"/>
      <c r="AB282" s="163"/>
      <c r="AC282" s="163"/>
      <c r="AD282" s="163"/>
      <c r="AE282" s="163"/>
      <c r="AF282" s="163"/>
      <c r="AG282" s="56"/>
      <c r="AH282" s="56"/>
      <c r="AI282" s="56"/>
      <c r="AJ282" s="56"/>
    </row>
    <row r="283" ht="26.25" customHeight="1">
      <c r="A283" s="60">
        <f t="shared" si="1"/>
        <v>282</v>
      </c>
      <c r="B283" s="60"/>
      <c r="C283" s="60" t="s">
        <v>3128</v>
      </c>
      <c r="D283" s="154">
        <v>8.5737056738E10</v>
      </c>
      <c r="E283" s="154" t="s">
        <v>3132</v>
      </c>
      <c r="F283" s="60" t="s">
        <v>15175</v>
      </c>
      <c r="G283" s="60"/>
      <c r="H283" s="60"/>
      <c r="I283" s="60"/>
      <c r="J283" s="60"/>
      <c r="K283" s="60" t="s">
        <v>2842</v>
      </c>
      <c r="L283" s="60"/>
      <c r="M283" s="60"/>
      <c r="N283" s="60"/>
      <c r="O283" s="60"/>
      <c r="P283" s="60"/>
      <c r="Q283" s="60"/>
      <c r="R283" s="60"/>
      <c r="S283" s="60"/>
      <c r="T283" s="60"/>
      <c r="U283" s="163"/>
      <c r="V283" s="163"/>
      <c r="W283" s="163"/>
      <c r="X283" s="163"/>
      <c r="Y283" s="163"/>
      <c r="Z283" s="163"/>
      <c r="AA283" s="163"/>
      <c r="AB283" s="163"/>
      <c r="AC283" s="163"/>
      <c r="AD283" s="163"/>
      <c r="AE283" s="163"/>
      <c r="AF283" s="163"/>
      <c r="AG283" s="56"/>
      <c r="AH283" s="56"/>
      <c r="AI283" s="56"/>
      <c r="AJ283" s="56"/>
    </row>
    <row r="284" ht="26.25" customHeight="1">
      <c r="A284" s="60">
        <f t="shared" si="1"/>
        <v>283</v>
      </c>
      <c r="B284" s="60"/>
      <c r="C284" s="60" t="s">
        <v>3139</v>
      </c>
      <c r="D284" s="154">
        <v>8.5713828797E10</v>
      </c>
      <c r="E284" s="154" t="s">
        <v>3141</v>
      </c>
      <c r="F284" s="60" t="s">
        <v>15175</v>
      </c>
      <c r="G284" s="60"/>
      <c r="H284" s="60"/>
      <c r="I284" s="60"/>
      <c r="J284" s="60"/>
      <c r="K284" s="60" t="s">
        <v>3143</v>
      </c>
      <c r="L284" s="60"/>
      <c r="M284" s="60"/>
      <c r="N284" s="60"/>
      <c r="O284" s="60"/>
      <c r="P284" s="60"/>
      <c r="Q284" s="60"/>
      <c r="R284" s="60"/>
      <c r="S284" s="60"/>
      <c r="T284" s="60"/>
      <c r="U284" s="163"/>
      <c r="V284" s="163"/>
      <c r="W284" s="163"/>
      <c r="X284" s="163"/>
      <c r="Y284" s="163"/>
      <c r="Z284" s="163"/>
      <c r="AA284" s="163"/>
      <c r="AB284" s="163"/>
      <c r="AC284" s="163"/>
      <c r="AD284" s="163"/>
      <c r="AE284" s="163"/>
      <c r="AF284" s="163"/>
      <c r="AG284" s="56"/>
      <c r="AH284" s="56"/>
      <c r="AI284" s="56"/>
      <c r="AJ284" s="56"/>
    </row>
    <row r="285" ht="26.25" customHeight="1">
      <c r="A285" s="60">
        <f t="shared" si="1"/>
        <v>284</v>
      </c>
      <c r="B285" s="60"/>
      <c r="C285" s="60" t="s">
        <v>3144</v>
      </c>
      <c r="D285" s="154">
        <v>8.934667159E10</v>
      </c>
      <c r="E285" s="154" t="s">
        <v>3146</v>
      </c>
      <c r="F285" s="60" t="s">
        <v>15175</v>
      </c>
      <c r="G285" s="60"/>
      <c r="H285" s="60"/>
      <c r="I285" s="60"/>
      <c r="J285" s="60"/>
      <c r="K285" s="60" t="s">
        <v>2842</v>
      </c>
      <c r="L285" s="60"/>
      <c r="M285" s="60"/>
      <c r="N285" s="60"/>
      <c r="O285" s="60"/>
      <c r="P285" s="60"/>
      <c r="Q285" s="60"/>
      <c r="R285" s="60"/>
      <c r="S285" s="60"/>
      <c r="T285" s="60"/>
      <c r="U285" s="163"/>
      <c r="V285" s="163"/>
      <c r="W285" s="163"/>
      <c r="X285" s="163"/>
      <c r="Y285" s="163"/>
      <c r="Z285" s="163"/>
      <c r="AA285" s="163"/>
      <c r="AB285" s="163"/>
      <c r="AC285" s="163"/>
      <c r="AD285" s="163"/>
      <c r="AE285" s="163"/>
      <c r="AF285" s="163"/>
      <c r="AG285" s="56"/>
      <c r="AH285" s="56"/>
      <c r="AI285" s="56"/>
      <c r="AJ285" s="56"/>
    </row>
    <row r="286" ht="26.25" customHeight="1">
      <c r="A286" s="60">
        <f t="shared" si="1"/>
        <v>285</v>
      </c>
      <c r="B286" s="60"/>
      <c r="C286" s="60" t="s">
        <v>3180</v>
      </c>
      <c r="D286" s="154">
        <v>8.988006904E9</v>
      </c>
      <c r="E286" s="154"/>
      <c r="F286" s="60" t="s">
        <v>15175</v>
      </c>
      <c r="G286" s="60"/>
      <c r="H286" s="60"/>
      <c r="I286" s="60"/>
      <c r="J286" s="60"/>
      <c r="K286" s="60" t="s">
        <v>15184</v>
      </c>
      <c r="L286" s="60"/>
      <c r="M286" s="60"/>
      <c r="N286" s="60"/>
      <c r="O286" s="60"/>
      <c r="P286" s="60"/>
      <c r="Q286" s="60"/>
      <c r="R286" s="60"/>
      <c r="S286" s="60"/>
      <c r="T286" s="60"/>
      <c r="U286" s="163"/>
      <c r="V286" s="163"/>
      <c r="W286" s="163"/>
      <c r="X286" s="163"/>
      <c r="Y286" s="163"/>
      <c r="Z286" s="163"/>
      <c r="AA286" s="163"/>
      <c r="AB286" s="163"/>
      <c r="AC286" s="163"/>
      <c r="AD286" s="163"/>
      <c r="AE286" s="163"/>
      <c r="AF286" s="163"/>
      <c r="AG286" s="56"/>
      <c r="AH286" s="56"/>
      <c r="AI286" s="56"/>
      <c r="AJ286" s="56"/>
    </row>
    <row r="287" ht="26.25" customHeight="1">
      <c r="A287" s="60">
        <f t="shared" si="1"/>
        <v>286</v>
      </c>
      <c r="B287" s="60"/>
      <c r="C287" s="60" t="s">
        <v>3193</v>
      </c>
      <c r="D287" s="154">
        <v>8.5865335824E10</v>
      </c>
      <c r="E287" s="154" t="s">
        <v>3196</v>
      </c>
      <c r="F287" s="60" t="s">
        <v>15175</v>
      </c>
      <c r="G287" s="60"/>
      <c r="H287" s="60"/>
      <c r="I287" s="60"/>
      <c r="J287" s="60"/>
      <c r="K287" s="60" t="s">
        <v>2842</v>
      </c>
      <c r="L287" s="60"/>
      <c r="M287" s="60"/>
      <c r="N287" s="60"/>
      <c r="O287" s="60"/>
      <c r="P287" s="60"/>
      <c r="Q287" s="60"/>
      <c r="R287" s="60"/>
      <c r="S287" s="60"/>
      <c r="T287" s="60"/>
      <c r="U287" s="163"/>
      <c r="V287" s="163"/>
      <c r="W287" s="163"/>
      <c r="X287" s="163"/>
      <c r="Y287" s="163"/>
      <c r="Z287" s="163"/>
      <c r="AA287" s="163"/>
      <c r="AB287" s="163"/>
      <c r="AC287" s="163"/>
      <c r="AD287" s="163"/>
      <c r="AE287" s="163"/>
      <c r="AF287" s="163"/>
      <c r="AG287" s="56"/>
      <c r="AH287" s="56"/>
      <c r="AI287" s="56"/>
      <c r="AJ287" s="56"/>
    </row>
    <row r="288" ht="26.25" customHeight="1">
      <c r="A288" s="60">
        <f t="shared" si="1"/>
        <v>287</v>
      </c>
      <c r="B288" s="60"/>
      <c r="C288" s="60" t="s">
        <v>3198</v>
      </c>
      <c r="D288" s="154">
        <v>8.5894578981E10</v>
      </c>
      <c r="E288" s="154">
        <v>8.1283815666E10</v>
      </c>
      <c r="F288" s="60" t="s">
        <v>15175</v>
      </c>
      <c r="G288" s="60"/>
      <c r="H288" s="60"/>
      <c r="I288" s="60"/>
      <c r="J288" s="60"/>
      <c r="K288" s="60" t="s">
        <v>2842</v>
      </c>
      <c r="L288" s="60"/>
      <c r="M288" s="60"/>
      <c r="N288" s="60"/>
      <c r="O288" s="60"/>
      <c r="P288" s="60"/>
      <c r="Q288" s="60"/>
      <c r="R288" s="60"/>
      <c r="S288" s="60"/>
      <c r="T288" s="60"/>
      <c r="U288" s="163"/>
      <c r="V288" s="163"/>
      <c r="W288" s="163"/>
      <c r="X288" s="163"/>
      <c r="Y288" s="163"/>
      <c r="Z288" s="163"/>
      <c r="AA288" s="163"/>
      <c r="AB288" s="163"/>
      <c r="AC288" s="163"/>
      <c r="AD288" s="163"/>
      <c r="AE288" s="163"/>
      <c r="AF288" s="163"/>
      <c r="AG288" s="56"/>
      <c r="AH288" s="56"/>
      <c r="AI288" s="56"/>
      <c r="AJ288" s="56"/>
    </row>
    <row r="289" ht="26.25" customHeight="1">
      <c r="A289" s="60">
        <f t="shared" si="1"/>
        <v>288</v>
      </c>
      <c r="B289" s="60"/>
      <c r="C289" s="60" t="s">
        <v>3205</v>
      </c>
      <c r="D289" s="154">
        <v>8.780804173E10</v>
      </c>
      <c r="E289" s="154" t="s">
        <v>3208</v>
      </c>
      <c r="F289" s="60" t="s">
        <v>15175</v>
      </c>
      <c r="G289" s="60"/>
      <c r="H289" s="60"/>
      <c r="I289" s="60"/>
      <c r="J289" s="60"/>
      <c r="K289" s="60" t="s">
        <v>2842</v>
      </c>
      <c r="L289" s="60"/>
      <c r="M289" s="60"/>
      <c r="N289" s="60"/>
      <c r="O289" s="60"/>
      <c r="P289" s="60"/>
      <c r="Q289" s="60"/>
      <c r="R289" s="60"/>
      <c r="S289" s="60"/>
      <c r="T289" s="60"/>
      <c r="U289" s="163"/>
      <c r="V289" s="163"/>
      <c r="W289" s="163"/>
      <c r="X289" s="163"/>
      <c r="Y289" s="163"/>
      <c r="Z289" s="163"/>
      <c r="AA289" s="163"/>
      <c r="AB289" s="163"/>
      <c r="AC289" s="163"/>
      <c r="AD289" s="163"/>
      <c r="AE289" s="163"/>
      <c r="AF289" s="163"/>
      <c r="AG289" s="56"/>
      <c r="AH289" s="56"/>
      <c r="AI289" s="56"/>
      <c r="AJ289" s="56"/>
    </row>
    <row r="290" ht="26.25" customHeight="1">
      <c r="A290" s="60">
        <f t="shared" si="1"/>
        <v>289</v>
      </c>
      <c r="B290" s="60"/>
      <c r="C290" s="60" t="s">
        <v>3237</v>
      </c>
      <c r="D290" s="154">
        <v>8.2288080648E10</v>
      </c>
      <c r="E290" s="154" t="s">
        <v>3241</v>
      </c>
      <c r="F290" s="60" t="s">
        <v>15175</v>
      </c>
      <c r="G290" s="60"/>
      <c r="H290" s="60"/>
      <c r="I290" s="60"/>
      <c r="J290" s="60"/>
      <c r="K290" s="60" t="s">
        <v>2842</v>
      </c>
      <c r="L290" s="60"/>
      <c r="M290" s="60"/>
      <c r="N290" s="60"/>
      <c r="O290" s="60"/>
      <c r="P290" s="60"/>
      <c r="Q290" s="60"/>
      <c r="R290" s="60"/>
      <c r="S290" s="60"/>
      <c r="T290" s="60"/>
      <c r="U290" s="163"/>
      <c r="V290" s="163"/>
      <c r="W290" s="163"/>
      <c r="X290" s="163"/>
      <c r="Y290" s="163"/>
      <c r="Z290" s="163"/>
      <c r="AA290" s="163"/>
      <c r="AB290" s="163"/>
      <c r="AC290" s="163"/>
      <c r="AD290" s="163"/>
      <c r="AE290" s="163"/>
      <c r="AF290" s="163"/>
      <c r="AG290" s="56"/>
      <c r="AH290" s="56"/>
      <c r="AI290" s="56"/>
      <c r="AJ290" s="56"/>
    </row>
    <row r="291" ht="26.25" customHeight="1">
      <c r="A291" s="60">
        <f t="shared" si="1"/>
        <v>290</v>
      </c>
      <c r="B291" s="60"/>
      <c r="C291" s="60" t="s">
        <v>3299</v>
      </c>
      <c r="D291" s="154" t="s">
        <v>3301</v>
      </c>
      <c r="E291" s="154" t="s">
        <v>3302</v>
      </c>
      <c r="F291" s="60" t="s">
        <v>15175</v>
      </c>
      <c r="G291" s="60"/>
      <c r="H291" s="60"/>
      <c r="I291" s="60"/>
      <c r="J291" s="60"/>
      <c r="K291" s="60" t="s">
        <v>3304</v>
      </c>
      <c r="L291" s="60"/>
      <c r="M291" s="60"/>
      <c r="N291" s="60"/>
      <c r="O291" s="60"/>
      <c r="P291" s="60"/>
      <c r="Q291" s="60"/>
      <c r="R291" s="60"/>
      <c r="S291" s="60"/>
      <c r="T291" s="60"/>
      <c r="U291" s="163"/>
      <c r="V291" s="163"/>
      <c r="W291" s="163"/>
      <c r="X291" s="163"/>
      <c r="Y291" s="163"/>
      <c r="Z291" s="163"/>
      <c r="AA291" s="163"/>
      <c r="AB291" s="163"/>
      <c r="AC291" s="163"/>
      <c r="AD291" s="163"/>
      <c r="AE291" s="163"/>
      <c r="AF291" s="163"/>
      <c r="AG291" s="56"/>
      <c r="AH291" s="56"/>
      <c r="AI291" s="56"/>
      <c r="AJ291" s="56"/>
    </row>
    <row r="292" ht="26.25" customHeight="1">
      <c r="A292" s="60">
        <f t="shared" si="1"/>
        <v>291</v>
      </c>
      <c r="B292" s="60"/>
      <c r="C292" s="60" t="s">
        <v>3305</v>
      </c>
      <c r="D292" s="154" t="s">
        <v>3307</v>
      </c>
      <c r="E292" s="154"/>
      <c r="F292" s="60" t="s">
        <v>15175</v>
      </c>
      <c r="G292" s="60"/>
      <c r="H292" s="60"/>
      <c r="I292" s="60"/>
      <c r="J292" s="60"/>
      <c r="K292" s="60" t="s">
        <v>3308</v>
      </c>
      <c r="L292" s="60"/>
      <c r="M292" s="60"/>
      <c r="N292" s="60"/>
      <c r="O292" s="60"/>
      <c r="P292" s="60"/>
      <c r="Q292" s="60"/>
      <c r="R292" s="60"/>
      <c r="S292" s="60"/>
      <c r="T292" s="60"/>
      <c r="U292" s="163"/>
      <c r="V292" s="163"/>
      <c r="W292" s="163"/>
      <c r="X292" s="163"/>
      <c r="Y292" s="163"/>
      <c r="Z292" s="163"/>
      <c r="AA292" s="163"/>
      <c r="AB292" s="163"/>
      <c r="AC292" s="163"/>
      <c r="AD292" s="163"/>
      <c r="AE292" s="163"/>
      <c r="AF292" s="163"/>
      <c r="AG292" s="56"/>
      <c r="AH292" s="56"/>
      <c r="AI292" s="56"/>
      <c r="AJ292" s="56"/>
    </row>
    <row r="293" ht="26.25" customHeight="1">
      <c r="A293" s="60">
        <f t="shared" si="1"/>
        <v>292</v>
      </c>
      <c r="B293" s="60"/>
      <c r="C293" s="60" t="s">
        <v>3311</v>
      </c>
      <c r="D293" s="154">
        <v>8.2298215813E10</v>
      </c>
      <c r="E293" s="154" t="s">
        <v>3313</v>
      </c>
      <c r="F293" s="60" t="s">
        <v>15175</v>
      </c>
      <c r="G293" s="60"/>
      <c r="H293" s="60"/>
      <c r="I293" s="60"/>
      <c r="J293" s="60"/>
      <c r="K293" s="60" t="s">
        <v>2876</v>
      </c>
      <c r="L293" s="60"/>
      <c r="M293" s="60"/>
      <c r="N293" s="60"/>
      <c r="O293" s="60"/>
      <c r="P293" s="60"/>
      <c r="Q293" s="60"/>
      <c r="R293" s="60"/>
      <c r="S293" s="60"/>
      <c r="T293" s="60"/>
      <c r="U293" s="163"/>
      <c r="V293" s="163"/>
      <c r="W293" s="163"/>
      <c r="X293" s="163"/>
      <c r="Y293" s="163"/>
      <c r="Z293" s="163"/>
      <c r="AA293" s="163"/>
      <c r="AB293" s="163"/>
      <c r="AC293" s="163"/>
      <c r="AD293" s="163"/>
      <c r="AE293" s="163"/>
      <c r="AF293" s="163"/>
      <c r="AG293" s="56"/>
      <c r="AH293" s="56"/>
      <c r="AI293" s="56"/>
      <c r="AJ293" s="56"/>
    </row>
    <row r="294" ht="26.25" customHeight="1">
      <c r="A294" s="60">
        <f t="shared" si="1"/>
        <v>293</v>
      </c>
      <c r="B294" s="60"/>
      <c r="C294" s="60" t="s">
        <v>3325</v>
      </c>
      <c r="D294" s="154">
        <v>8.2111322313E10</v>
      </c>
      <c r="E294" s="154"/>
      <c r="F294" s="60" t="s">
        <v>15175</v>
      </c>
      <c r="G294" s="60"/>
      <c r="H294" s="60"/>
      <c r="I294" s="60"/>
      <c r="J294" s="60"/>
      <c r="K294" s="60" t="s">
        <v>2842</v>
      </c>
      <c r="L294" s="60"/>
      <c r="M294" s="60"/>
      <c r="N294" s="60"/>
      <c r="O294" s="60"/>
      <c r="P294" s="60"/>
      <c r="Q294" s="60"/>
      <c r="R294" s="60"/>
      <c r="S294" s="60"/>
      <c r="T294" s="60"/>
      <c r="U294" s="163"/>
      <c r="V294" s="163"/>
      <c r="W294" s="163"/>
      <c r="X294" s="163"/>
      <c r="Y294" s="163"/>
      <c r="Z294" s="163"/>
      <c r="AA294" s="163"/>
      <c r="AB294" s="163"/>
      <c r="AC294" s="163"/>
      <c r="AD294" s="163"/>
      <c r="AE294" s="163"/>
      <c r="AF294" s="163"/>
      <c r="AG294" s="56"/>
      <c r="AH294" s="56"/>
      <c r="AI294" s="56"/>
      <c r="AJ294" s="56"/>
    </row>
    <row r="295" ht="26.25" customHeight="1">
      <c r="A295" s="60">
        <f t="shared" si="1"/>
        <v>294</v>
      </c>
      <c r="B295" s="60"/>
      <c r="C295" s="60" t="s">
        <v>3327</v>
      </c>
      <c r="D295" s="154">
        <v>8.3822516276E10</v>
      </c>
      <c r="E295" s="154"/>
      <c r="F295" s="60" t="s">
        <v>15175</v>
      </c>
      <c r="G295" s="60"/>
      <c r="H295" s="60"/>
      <c r="I295" s="60"/>
      <c r="J295" s="60"/>
      <c r="K295" s="60" t="s">
        <v>2876</v>
      </c>
      <c r="L295" s="60"/>
      <c r="M295" s="60"/>
      <c r="N295" s="60"/>
      <c r="O295" s="60"/>
      <c r="P295" s="60"/>
      <c r="Q295" s="60"/>
      <c r="R295" s="60"/>
      <c r="S295" s="60"/>
      <c r="T295" s="60"/>
      <c r="U295" s="163"/>
      <c r="V295" s="163"/>
      <c r="W295" s="163"/>
      <c r="X295" s="163"/>
      <c r="Y295" s="163"/>
      <c r="Z295" s="163"/>
      <c r="AA295" s="163"/>
      <c r="AB295" s="163"/>
      <c r="AC295" s="163"/>
      <c r="AD295" s="163"/>
      <c r="AE295" s="163"/>
      <c r="AF295" s="163"/>
      <c r="AG295" s="56"/>
      <c r="AH295" s="56"/>
      <c r="AI295" s="56"/>
      <c r="AJ295" s="56"/>
    </row>
    <row r="296" ht="26.25" customHeight="1">
      <c r="A296" s="60">
        <f t="shared" si="1"/>
        <v>295</v>
      </c>
      <c r="B296" s="60"/>
      <c r="C296" s="60" t="s">
        <v>3329</v>
      </c>
      <c r="D296" s="154">
        <v>8.1370862928E10</v>
      </c>
      <c r="E296" s="154" t="s">
        <v>3331</v>
      </c>
      <c r="F296" s="60" t="s">
        <v>15175</v>
      </c>
      <c r="G296" s="60"/>
      <c r="H296" s="60"/>
      <c r="I296" s="60"/>
      <c r="J296" s="60"/>
      <c r="K296" s="60" t="s">
        <v>3333</v>
      </c>
      <c r="L296" s="60"/>
      <c r="M296" s="60"/>
      <c r="N296" s="60"/>
      <c r="O296" s="60"/>
      <c r="P296" s="60"/>
      <c r="Q296" s="60"/>
      <c r="R296" s="60"/>
      <c r="S296" s="60"/>
      <c r="T296" s="60"/>
      <c r="U296" s="163"/>
      <c r="V296" s="163"/>
      <c r="W296" s="163"/>
      <c r="X296" s="163"/>
      <c r="Y296" s="163"/>
      <c r="Z296" s="163"/>
      <c r="AA296" s="163"/>
      <c r="AB296" s="163"/>
      <c r="AC296" s="163"/>
      <c r="AD296" s="163"/>
      <c r="AE296" s="163"/>
      <c r="AF296" s="163"/>
      <c r="AG296" s="56"/>
      <c r="AH296" s="56"/>
      <c r="AI296" s="56"/>
      <c r="AJ296" s="56"/>
    </row>
    <row r="297" ht="26.25" customHeight="1">
      <c r="A297" s="60">
        <f t="shared" si="1"/>
        <v>296</v>
      </c>
      <c r="B297" s="60"/>
      <c r="C297" s="60" t="s">
        <v>3348</v>
      </c>
      <c r="D297" s="154">
        <v>8.3878552554E10</v>
      </c>
      <c r="E297" s="154" t="s">
        <v>3351</v>
      </c>
      <c r="F297" s="60" t="s">
        <v>15175</v>
      </c>
      <c r="G297" s="60"/>
      <c r="H297" s="60"/>
      <c r="I297" s="60"/>
      <c r="J297" s="60"/>
      <c r="K297" s="60" t="s">
        <v>3353</v>
      </c>
      <c r="L297" s="60"/>
      <c r="M297" s="60"/>
      <c r="N297" s="60"/>
      <c r="O297" s="60"/>
      <c r="P297" s="60"/>
      <c r="Q297" s="60"/>
      <c r="R297" s="60"/>
      <c r="S297" s="60"/>
      <c r="T297" s="60"/>
      <c r="U297" s="163"/>
      <c r="V297" s="163"/>
      <c r="W297" s="163"/>
      <c r="X297" s="163"/>
      <c r="Y297" s="163"/>
      <c r="Z297" s="163"/>
      <c r="AA297" s="163"/>
      <c r="AB297" s="163"/>
      <c r="AC297" s="163"/>
      <c r="AD297" s="163"/>
      <c r="AE297" s="163"/>
      <c r="AF297" s="163"/>
      <c r="AG297" s="56"/>
      <c r="AH297" s="56"/>
      <c r="AI297" s="56"/>
      <c r="AJ297" s="56"/>
    </row>
    <row r="298" ht="26.25" customHeight="1">
      <c r="A298" s="60">
        <f t="shared" si="1"/>
        <v>297</v>
      </c>
      <c r="B298" s="60"/>
      <c r="C298" s="60" t="s">
        <v>3375</v>
      </c>
      <c r="D298" s="154">
        <v>8.2213190682E10</v>
      </c>
      <c r="E298" s="154"/>
      <c r="F298" s="60" t="s">
        <v>15175</v>
      </c>
      <c r="G298" s="60"/>
      <c r="H298" s="60"/>
      <c r="I298" s="60"/>
      <c r="J298" s="60"/>
      <c r="K298" s="60" t="s">
        <v>3378</v>
      </c>
      <c r="L298" s="60"/>
      <c r="M298" s="60"/>
      <c r="N298" s="60"/>
      <c r="O298" s="60"/>
      <c r="P298" s="60"/>
      <c r="Q298" s="60"/>
      <c r="R298" s="60"/>
      <c r="S298" s="60"/>
      <c r="T298" s="60"/>
      <c r="U298" s="163"/>
      <c r="V298" s="163"/>
      <c r="W298" s="163"/>
      <c r="X298" s="163"/>
      <c r="Y298" s="163"/>
      <c r="Z298" s="163"/>
      <c r="AA298" s="163"/>
      <c r="AB298" s="163"/>
      <c r="AC298" s="163"/>
      <c r="AD298" s="163"/>
      <c r="AE298" s="163"/>
      <c r="AF298" s="163"/>
      <c r="AG298" s="56"/>
      <c r="AH298" s="56"/>
      <c r="AI298" s="56"/>
      <c r="AJ298" s="56"/>
    </row>
    <row r="299" ht="26.25" customHeight="1">
      <c r="A299" s="60">
        <f t="shared" si="1"/>
        <v>298</v>
      </c>
      <c r="B299" s="60"/>
      <c r="C299" s="60" t="s">
        <v>3394</v>
      </c>
      <c r="D299" s="154">
        <v>8.5953779047E10</v>
      </c>
      <c r="E299" s="154"/>
      <c r="F299" s="60" t="s">
        <v>15175</v>
      </c>
      <c r="G299" s="60"/>
      <c r="H299" s="60"/>
      <c r="I299" s="60"/>
      <c r="J299" s="60"/>
      <c r="K299" s="60" t="s">
        <v>2876</v>
      </c>
      <c r="L299" s="60"/>
      <c r="M299" s="60"/>
      <c r="N299" s="60"/>
      <c r="O299" s="60"/>
      <c r="P299" s="60"/>
      <c r="Q299" s="60"/>
      <c r="R299" s="60"/>
      <c r="S299" s="60"/>
      <c r="T299" s="60"/>
      <c r="U299" s="163"/>
      <c r="V299" s="163"/>
      <c r="W299" s="163"/>
      <c r="X299" s="163"/>
      <c r="Y299" s="163"/>
      <c r="Z299" s="163"/>
      <c r="AA299" s="163"/>
      <c r="AB299" s="163"/>
      <c r="AC299" s="163"/>
      <c r="AD299" s="163"/>
      <c r="AE299" s="163"/>
      <c r="AF299" s="163"/>
      <c r="AG299" s="56"/>
      <c r="AH299" s="56"/>
      <c r="AI299" s="56"/>
      <c r="AJ299" s="56"/>
    </row>
    <row r="300" ht="26.25" customHeight="1">
      <c r="A300" s="60">
        <f t="shared" si="1"/>
        <v>299</v>
      </c>
      <c r="B300" s="60"/>
      <c r="C300" s="60" t="s">
        <v>3414</v>
      </c>
      <c r="D300" s="154">
        <v>8.2146557066E10</v>
      </c>
      <c r="E300" s="154"/>
      <c r="F300" s="60" t="s">
        <v>15175</v>
      </c>
      <c r="G300" s="60"/>
      <c r="H300" s="60"/>
      <c r="I300" s="60"/>
      <c r="J300" s="60"/>
      <c r="K300" s="60" t="s">
        <v>15185</v>
      </c>
      <c r="L300" s="60"/>
      <c r="M300" s="60"/>
      <c r="N300" s="60"/>
      <c r="O300" s="60"/>
      <c r="P300" s="60"/>
      <c r="Q300" s="60"/>
      <c r="R300" s="60"/>
      <c r="S300" s="60"/>
      <c r="T300" s="60"/>
      <c r="U300" s="163"/>
      <c r="V300" s="163"/>
      <c r="W300" s="163"/>
      <c r="X300" s="163"/>
      <c r="Y300" s="163"/>
      <c r="Z300" s="163"/>
      <c r="AA300" s="163"/>
      <c r="AB300" s="163"/>
      <c r="AC300" s="163"/>
      <c r="AD300" s="163"/>
      <c r="AE300" s="163"/>
      <c r="AF300" s="163"/>
      <c r="AG300" s="56"/>
      <c r="AH300" s="56"/>
      <c r="AI300" s="56"/>
      <c r="AJ300" s="56"/>
    </row>
    <row r="301" ht="26.25" customHeight="1">
      <c r="A301" s="60">
        <f t="shared" si="1"/>
        <v>300</v>
      </c>
      <c r="B301" s="60"/>
      <c r="C301" s="60" t="s">
        <v>3426</v>
      </c>
      <c r="D301" s="154" t="s">
        <v>3428</v>
      </c>
      <c r="E301" s="154" t="s">
        <v>3429</v>
      </c>
      <c r="F301" s="60" t="s">
        <v>15175</v>
      </c>
      <c r="G301" s="60"/>
      <c r="H301" s="60"/>
      <c r="I301" s="60"/>
      <c r="J301" s="60"/>
      <c r="K301" s="60" t="s">
        <v>2876</v>
      </c>
      <c r="L301" s="60"/>
      <c r="M301" s="60"/>
      <c r="N301" s="60"/>
      <c r="O301" s="60"/>
      <c r="P301" s="60"/>
      <c r="Q301" s="60"/>
      <c r="R301" s="60"/>
      <c r="S301" s="60"/>
      <c r="T301" s="60"/>
      <c r="U301" s="163"/>
      <c r="V301" s="163"/>
      <c r="W301" s="163"/>
      <c r="X301" s="163"/>
      <c r="Y301" s="163"/>
      <c r="Z301" s="163"/>
      <c r="AA301" s="163"/>
      <c r="AB301" s="163"/>
      <c r="AC301" s="163"/>
      <c r="AD301" s="163"/>
      <c r="AE301" s="163"/>
      <c r="AF301" s="163"/>
      <c r="AG301" s="56"/>
      <c r="AH301" s="56"/>
      <c r="AI301" s="56"/>
      <c r="AJ301" s="56"/>
    </row>
    <row r="302" ht="26.25" customHeight="1">
      <c r="A302" s="60">
        <f t="shared" si="1"/>
        <v>301</v>
      </c>
      <c r="B302" s="60"/>
      <c r="C302" s="60" t="s">
        <v>3440</v>
      </c>
      <c r="D302" s="154">
        <v>8.9530129257E10</v>
      </c>
      <c r="E302" s="154">
        <v>8.2325567601E10</v>
      </c>
      <c r="F302" s="60" t="s">
        <v>15175</v>
      </c>
      <c r="G302" s="60"/>
      <c r="H302" s="60"/>
      <c r="I302" s="60"/>
      <c r="J302" s="60"/>
      <c r="K302" s="60" t="s">
        <v>3445</v>
      </c>
      <c r="L302" s="60"/>
      <c r="M302" s="60"/>
      <c r="N302" s="60"/>
      <c r="O302" s="60"/>
      <c r="P302" s="60"/>
      <c r="Q302" s="60"/>
      <c r="R302" s="60"/>
      <c r="S302" s="60"/>
      <c r="T302" s="60"/>
      <c r="U302" s="163"/>
      <c r="V302" s="163"/>
      <c r="W302" s="163"/>
      <c r="X302" s="163"/>
      <c r="Y302" s="163"/>
      <c r="Z302" s="163"/>
      <c r="AA302" s="163"/>
      <c r="AB302" s="163"/>
      <c r="AC302" s="163"/>
      <c r="AD302" s="163"/>
      <c r="AE302" s="163"/>
      <c r="AF302" s="163"/>
      <c r="AG302" s="56"/>
      <c r="AH302" s="56"/>
      <c r="AI302" s="56"/>
      <c r="AJ302" s="56"/>
    </row>
    <row r="303" ht="26.25" customHeight="1">
      <c r="A303" s="60">
        <f t="shared" si="1"/>
        <v>302</v>
      </c>
      <c r="B303" s="60"/>
      <c r="C303" s="60" t="s">
        <v>3475</v>
      </c>
      <c r="D303" s="154">
        <v>8.2146835829E10</v>
      </c>
      <c r="E303" s="154"/>
      <c r="F303" s="60" t="s">
        <v>15175</v>
      </c>
      <c r="G303" s="60"/>
      <c r="H303" s="60"/>
      <c r="I303" s="60"/>
      <c r="J303" s="60"/>
      <c r="K303" s="60" t="s">
        <v>15186</v>
      </c>
      <c r="L303" s="60"/>
      <c r="M303" s="60"/>
      <c r="N303" s="60"/>
      <c r="O303" s="60"/>
      <c r="P303" s="60"/>
      <c r="Q303" s="60"/>
      <c r="R303" s="60"/>
      <c r="S303" s="60"/>
      <c r="T303" s="60"/>
      <c r="U303" s="163"/>
      <c r="V303" s="163"/>
      <c r="W303" s="163"/>
      <c r="X303" s="163"/>
      <c r="Y303" s="163"/>
      <c r="Z303" s="163"/>
      <c r="AA303" s="163"/>
      <c r="AB303" s="163"/>
      <c r="AC303" s="163"/>
      <c r="AD303" s="163"/>
      <c r="AE303" s="163"/>
      <c r="AF303" s="163"/>
      <c r="AG303" s="56"/>
      <c r="AH303" s="56"/>
      <c r="AI303" s="56"/>
      <c r="AJ303" s="56"/>
    </row>
    <row r="304" ht="26.25" customHeight="1">
      <c r="A304" s="60">
        <f t="shared" si="1"/>
        <v>303</v>
      </c>
      <c r="B304" s="60"/>
      <c r="C304" s="60" t="s">
        <v>3501</v>
      </c>
      <c r="D304" s="154">
        <v>8.5695281389E10</v>
      </c>
      <c r="E304" s="154" t="s">
        <v>3503</v>
      </c>
      <c r="F304" s="60" t="s">
        <v>15175</v>
      </c>
      <c r="G304" s="60"/>
      <c r="H304" s="60"/>
      <c r="I304" s="60"/>
      <c r="J304" s="60"/>
      <c r="K304" s="60" t="s">
        <v>3505</v>
      </c>
      <c r="L304" s="60"/>
      <c r="M304" s="60"/>
      <c r="N304" s="60"/>
      <c r="O304" s="60"/>
      <c r="P304" s="60"/>
      <c r="Q304" s="60"/>
      <c r="R304" s="60"/>
      <c r="S304" s="60"/>
      <c r="T304" s="60"/>
      <c r="U304" s="163"/>
      <c r="V304" s="163"/>
      <c r="W304" s="163"/>
      <c r="X304" s="163"/>
      <c r="Y304" s="163"/>
      <c r="Z304" s="163"/>
      <c r="AA304" s="163"/>
      <c r="AB304" s="163"/>
      <c r="AC304" s="163"/>
      <c r="AD304" s="163"/>
      <c r="AE304" s="163"/>
      <c r="AF304" s="163"/>
      <c r="AG304" s="56"/>
      <c r="AH304" s="56"/>
      <c r="AI304" s="56"/>
      <c r="AJ304" s="56"/>
    </row>
    <row r="305" ht="26.25" customHeight="1">
      <c r="A305" s="60">
        <f t="shared" si="1"/>
        <v>304</v>
      </c>
      <c r="B305" s="60"/>
      <c r="C305" s="60" t="s">
        <v>3506</v>
      </c>
      <c r="D305" s="154">
        <v>9.637764793E9</v>
      </c>
      <c r="E305" s="154" t="s">
        <v>3510</v>
      </c>
      <c r="F305" s="60" t="s">
        <v>15175</v>
      </c>
      <c r="G305" s="60"/>
      <c r="H305" s="60"/>
      <c r="I305" s="60"/>
      <c r="J305" s="60"/>
      <c r="K305" s="60" t="s">
        <v>2842</v>
      </c>
      <c r="L305" s="60"/>
      <c r="M305" s="60"/>
      <c r="N305" s="60"/>
      <c r="O305" s="60"/>
      <c r="P305" s="60"/>
      <c r="Q305" s="60"/>
      <c r="R305" s="60"/>
      <c r="S305" s="60"/>
      <c r="T305" s="60"/>
      <c r="U305" s="163"/>
      <c r="V305" s="163"/>
      <c r="W305" s="163"/>
      <c r="X305" s="163"/>
      <c r="Y305" s="163"/>
      <c r="Z305" s="163"/>
      <c r="AA305" s="163"/>
      <c r="AB305" s="163"/>
      <c r="AC305" s="163"/>
      <c r="AD305" s="163"/>
      <c r="AE305" s="163"/>
      <c r="AF305" s="163"/>
      <c r="AG305" s="56"/>
      <c r="AH305" s="56"/>
      <c r="AI305" s="56"/>
      <c r="AJ305" s="56"/>
    </row>
    <row r="306" ht="26.25" customHeight="1">
      <c r="A306" s="60">
        <f t="shared" si="1"/>
        <v>305</v>
      </c>
      <c r="B306" s="60"/>
      <c r="C306" s="60" t="s">
        <v>3518</v>
      </c>
      <c r="D306" s="154">
        <v>8.2141595355E10</v>
      </c>
      <c r="E306" s="154"/>
      <c r="F306" s="60" t="s">
        <v>15175</v>
      </c>
      <c r="G306" s="60"/>
      <c r="H306" s="60"/>
      <c r="I306" s="60"/>
      <c r="J306" s="60"/>
      <c r="K306" s="60" t="s">
        <v>2876</v>
      </c>
      <c r="L306" s="60"/>
      <c r="M306" s="60"/>
      <c r="N306" s="60"/>
      <c r="O306" s="60"/>
      <c r="P306" s="60"/>
      <c r="Q306" s="60"/>
      <c r="R306" s="60"/>
      <c r="S306" s="60"/>
      <c r="T306" s="60"/>
      <c r="U306" s="163"/>
      <c r="V306" s="163"/>
      <c r="W306" s="163"/>
      <c r="X306" s="163"/>
      <c r="Y306" s="163"/>
      <c r="Z306" s="163"/>
      <c r="AA306" s="163"/>
      <c r="AB306" s="163"/>
      <c r="AC306" s="163"/>
      <c r="AD306" s="163"/>
      <c r="AE306" s="163"/>
      <c r="AF306" s="163"/>
      <c r="AG306" s="56"/>
      <c r="AH306" s="56"/>
      <c r="AI306" s="56"/>
      <c r="AJ306" s="56"/>
    </row>
    <row r="307" ht="26.25" customHeight="1">
      <c r="A307" s="60">
        <f t="shared" si="1"/>
        <v>306</v>
      </c>
      <c r="B307" s="60"/>
      <c r="C307" s="60" t="s">
        <v>3523</v>
      </c>
      <c r="D307" s="154" t="s">
        <v>15187</v>
      </c>
      <c r="E307" s="154"/>
      <c r="F307" s="60" t="s">
        <v>15175</v>
      </c>
      <c r="G307" s="60"/>
      <c r="H307" s="60"/>
      <c r="I307" s="60"/>
      <c r="J307" s="60"/>
      <c r="K307" s="60" t="s">
        <v>12434</v>
      </c>
      <c r="L307" s="60"/>
      <c r="M307" s="60"/>
      <c r="N307" s="60"/>
      <c r="O307" s="60"/>
      <c r="P307" s="60"/>
      <c r="Q307" s="60"/>
      <c r="R307" s="60"/>
      <c r="S307" s="60"/>
      <c r="T307" s="60"/>
      <c r="U307" s="163"/>
      <c r="V307" s="163"/>
      <c r="W307" s="163"/>
      <c r="X307" s="163"/>
      <c r="Y307" s="163"/>
      <c r="Z307" s="163"/>
      <c r="AA307" s="163"/>
      <c r="AB307" s="163"/>
      <c r="AC307" s="163"/>
      <c r="AD307" s="163"/>
      <c r="AE307" s="163"/>
      <c r="AF307" s="163"/>
      <c r="AG307" s="56"/>
      <c r="AH307" s="56"/>
      <c r="AI307" s="56"/>
      <c r="AJ307" s="56"/>
    </row>
    <row r="308" ht="26.25" customHeight="1">
      <c r="A308" s="60">
        <f t="shared" si="1"/>
        <v>307</v>
      </c>
      <c r="B308" s="60"/>
      <c r="C308" s="60" t="s">
        <v>3551</v>
      </c>
      <c r="D308" s="154">
        <v>8.5237849966E10</v>
      </c>
      <c r="E308" s="154"/>
      <c r="F308" s="60" t="s">
        <v>15175</v>
      </c>
      <c r="G308" s="60"/>
      <c r="H308" s="60"/>
      <c r="I308" s="60"/>
      <c r="J308" s="60"/>
      <c r="K308" s="60" t="s">
        <v>3554</v>
      </c>
      <c r="L308" s="60"/>
      <c r="M308" s="60"/>
      <c r="N308" s="60"/>
      <c r="O308" s="60"/>
      <c r="P308" s="60"/>
      <c r="Q308" s="60"/>
      <c r="R308" s="60"/>
      <c r="S308" s="60"/>
      <c r="T308" s="60"/>
      <c r="U308" s="163"/>
      <c r="V308" s="163"/>
      <c r="W308" s="163"/>
      <c r="X308" s="163"/>
      <c r="Y308" s="163"/>
      <c r="Z308" s="163"/>
      <c r="AA308" s="163"/>
      <c r="AB308" s="163"/>
      <c r="AC308" s="163"/>
      <c r="AD308" s="163"/>
      <c r="AE308" s="163"/>
      <c r="AF308" s="163"/>
      <c r="AG308" s="56"/>
      <c r="AH308" s="56"/>
      <c r="AI308" s="56"/>
      <c r="AJ308" s="56"/>
    </row>
    <row r="309" ht="26.25" customHeight="1">
      <c r="A309" s="60">
        <f t="shared" si="1"/>
        <v>308</v>
      </c>
      <c r="B309" s="60"/>
      <c r="C309" s="60" t="s">
        <v>3560</v>
      </c>
      <c r="D309" s="154">
        <v>8.5695889993E10</v>
      </c>
      <c r="E309" s="154"/>
      <c r="F309" s="60" t="s">
        <v>15175</v>
      </c>
      <c r="G309" s="60"/>
      <c r="H309" s="60"/>
      <c r="I309" s="60"/>
      <c r="J309" s="60"/>
      <c r="K309" s="60" t="s">
        <v>3563</v>
      </c>
      <c r="L309" s="60"/>
      <c r="M309" s="60"/>
      <c r="N309" s="60"/>
      <c r="O309" s="60"/>
      <c r="P309" s="60"/>
      <c r="Q309" s="60"/>
      <c r="R309" s="60"/>
      <c r="S309" s="60"/>
      <c r="T309" s="60"/>
      <c r="U309" s="163"/>
      <c r="V309" s="163"/>
      <c r="W309" s="163"/>
      <c r="X309" s="163"/>
      <c r="Y309" s="163"/>
      <c r="Z309" s="163"/>
      <c r="AA309" s="163"/>
      <c r="AB309" s="163"/>
      <c r="AC309" s="163"/>
      <c r="AD309" s="163"/>
      <c r="AE309" s="163"/>
      <c r="AF309" s="163"/>
      <c r="AG309" s="56"/>
      <c r="AH309" s="56"/>
      <c r="AI309" s="56"/>
      <c r="AJ309" s="56"/>
    </row>
    <row r="310" ht="26.25" customHeight="1">
      <c r="A310" s="60">
        <f t="shared" si="1"/>
        <v>309</v>
      </c>
      <c r="B310" s="60"/>
      <c r="C310" s="60" t="s">
        <v>3564</v>
      </c>
      <c r="D310" s="154">
        <v>8.7889672693E10</v>
      </c>
      <c r="E310" s="154" t="s">
        <v>3566</v>
      </c>
      <c r="F310" s="60" t="s">
        <v>15175</v>
      </c>
      <c r="G310" s="60"/>
      <c r="H310" s="60"/>
      <c r="I310" s="60"/>
      <c r="J310" s="60"/>
      <c r="K310" s="60" t="s">
        <v>2876</v>
      </c>
      <c r="L310" s="60"/>
      <c r="M310" s="60"/>
      <c r="N310" s="60"/>
      <c r="O310" s="60"/>
      <c r="P310" s="60"/>
      <c r="Q310" s="60"/>
      <c r="R310" s="60"/>
      <c r="S310" s="60"/>
      <c r="T310" s="60"/>
      <c r="U310" s="163"/>
      <c r="V310" s="163"/>
      <c r="W310" s="163"/>
      <c r="X310" s="163"/>
      <c r="Y310" s="163"/>
      <c r="Z310" s="163"/>
      <c r="AA310" s="163"/>
      <c r="AB310" s="163"/>
      <c r="AC310" s="163"/>
      <c r="AD310" s="163"/>
      <c r="AE310" s="163"/>
      <c r="AF310" s="163"/>
      <c r="AG310" s="56"/>
      <c r="AH310" s="56"/>
      <c r="AI310" s="56"/>
      <c r="AJ310" s="56"/>
    </row>
    <row r="311" ht="26.25" customHeight="1">
      <c r="A311" s="60">
        <f t="shared" si="1"/>
        <v>310</v>
      </c>
      <c r="B311" s="60"/>
      <c r="C311" s="60" t="s">
        <v>3581</v>
      </c>
      <c r="D311" s="154">
        <v>8.1318903644E10</v>
      </c>
      <c r="E311" s="154"/>
      <c r="F311" s="60" t="s">
        <v>15175</v>
      </c>
      <c r="G311" s="60"/>
      <c r="H311" s="60"/>
      <c r="I311" s="60"/>
      <c r="J311" s="60"/>
      <c r="K311" s="60" t="s">
        <v>3584</v>
      </c>
      <c r="L311" s="60"/>
      <c r="M311" s="60"/>
      <c r="N311" s="60"/>
      <c r="O311" s="60"/>
      <c r="P311" s="60"/>
      <c r="Q311" s="60"/>
      <c r="R311" s="60"/>
      <c r="S311" s="60"/>
      <c r="T311" s="60"/>
      <c r="U311" s="163"/>
      <c r="V311" s="163"/>
      <c r="W311" s="163"/>
      <c r="X311" s="163"/>
      <c r="Y311" s="163"/>
      <c r="Z311" s="163"/>
      <c r="AA311" s="163"/>
      <c r="AB311" s="163"/>
      <c r="AC311" s="163"/>
      <c r="AD311" s="163"/>
      <c r="AE311" s="163"/>
      <c r="AF311" s="163"/>
      <c r="AG311" s="56"/>
      <c r="AH311" s="56"/>
      <c r="AI311" s="56"/>
      <c r="AJ311" s="56"/>
    </row>
    <row r="312" ht="26.25" customHeight="1">
      <c r="A312" s="60">
        <f t="shared" si="1"/>
        <v>311</v>
      </c>
      <c r="B312" s="60"/>
      <c r="C312" s="60" t="s">
        <v>3594</v>
      </c>
      <c r="D312" s="154">
        <v>8.2333510419E10</v>
      </c>
      <c r="E312" s="154"/>
      <c r="F312" s="60" t="s">
        <v>15175</v>
      </c>
      <c r="G312" s="60"/>
      <c r="H312" s="60"/>
      <c r="I312" s="60"/>
      <c r="J312" s="60"/>
      <c r="K312" s="60" t="s">
        <v>2876</v>
      </c>
      <c r="L312" s="60"/>
      <c r="M312" s="60"/>
      <c r="N312" s="60"/>
      <c r="O312" s="60"/>
      <c r="P312" s="60"/>
      <c r="Q312" s="60"/>
      <c r="R312" s="60"/>
      <c r="S312" s="60"/>
      <c r="T312" s="60"/>
      <c r="U312" s="163"/>
      <c r="V312" s="163"/>
      <c r="W312" s="163"/>
      <c r="X312" s="163"/>
      <c r="Y312" s="163"/>
      <c r="Z312" s="163"/>
      <c r="AA312" s="163"/>
      <c r="AB312" s="163"/>
      <c r="AC312" s="163"/>
      <c r="AD312" s="163"/>
      <c r="AE312" s="163"/>
      <c r="AF312" s="163"/>
      <c r="AG312" s="56"/>
      <c r="AH312" s="56"/>
      <c r="AI312" s="56"/>
      <c r="AJ312" s="56"/>
    </row>
    <row r="313" ht="26.25" customHeight="1">
      <c r="A313" s="60">
        <f t="shared" si="1"/>
        <v>312</v>
      </c>
      <c r="B313" s="60"/>
      <c r="C313" s="60" t="s">
        <v>3651</v>
      </c>
      <c r="D313" s="154">
        <v>8.211138334E10</v>
      </c>
      <c r="E313" s="154"/>
      <c r="F313" s="60" t="s">
        <v>15175</v>
      </c>
      <c r="G313" s="60"/>
      <c r="H313" s="60"/>
      <c r="I313" s="60"/>
      <c r="J313" s="60"/>
      <c r="K313" s="60" t="s">
        <v>2876</v>
      </c>
      <c r="L313" s="60"/>
      <c r="M313" s="60"/>
      <c r="N313" s="60"/>
      <c r="O313" s="60"/>
      <c r="P313" s="60"/>
      <c r="Q313" s="60"/>
      <c r="R313" s="60"/>
      <c r="S313" s="60"/>
      <c r="T313" s="60"/>
      <c r="U313" s="163"/>
      <c r="V313" s="163"/>
      <c r="W313" s="163"/>
      <c r="X313" s="163"/>
      <c r="Y313" s="163"/>
      <c r="Z313" s="163"/>
      <c r="AA313" s="163"/>
      <c r="AB313" s="163"/>
      <c r="AC313" s="163"/>
      <c r="AD313" s="163"/>
      <c r="AE313" s="163"/>
      <c r="AF313" s="163"/>
      <c r="AG313" s="56"/>
      <c r="AH313" s="56"/>
      <c r="AI313" s="56"/>
      <c r="AJ313" s="56"/>
    </row>
    <row r="314" ht="26.25" customHeight="1">
      <c r="A314" s="60">
        <f t="shared" si="1"/>
        <v>313</v>
      </c>
      <c r="B314" s="60"/>
      <c r="C314" s="60" t="s">
        <v>3679</v>
      </c>
      <c r="D314" s="154">
        <v>8.5719692051E10</v>
      </c>
      <c r="E314" s="154"/>
      <c r="F314" s="60" t="s">
        <v>15175</v>
      </c>
      <c r="G314" s="60"/>
      <c r="H314" s="60"/>
      <c r="I314" s="60"/>
      <c r="J314" s="60"/>
      <c r="K314" s="60" t="s">
        <v>2876</v>
      </c>
      <c r="L314" s="60"/>
      <c r="M314" s="60"/>
      <c r="N314" s="60"/>
      <c r="O314" s="60"/>
      <c r="P314" s="60"/>
      <c r="Q314" s="60"/>
      <c r="R314" s="60"/>
      <c r="S314" s="60"/>
      <c r="T314" s="60"/>
      <c r="U314" s="163"/>
      <c r="V314" s="163"/>
      <c r="W314" s="163"/>
      <c r="X314" s="163"/>
      <c r="Y314" s="163"/>
      <c r="Z314" s="163"/>
      <c r="AA314" s="163"/>
      <c r="AB314" s="163"/>
      <c r="AC314" s="163"/>
      <c r="AD314" s="163"/>
      <c r="AE314" s="163"/>
      <c r="AF314" s="163"/>
      <c r="AG314" s="56"/>
      <c r="AH314" s="56"/>
      <c r="AI314" s="56"/>
      <c r="AJ314" s="56"/>
    </row>
    <row r="315" ht="26.25" customHeight="1">
      <c r="A315" s="60">
        <f t="shared" si="1"/>
        <v>314</v>
      </c>
      <c r="B315" s="60"/>
      <c r="C315" s="60" t="s">
        <v>3688</v>
      </c>
      <c r="D315" s="154">
        <v>8.578042324E10</v>
      </c>
      <c r="E315" s="154"/>
      <c r="F315" s="60" t="s">
        <v>15175</v>
      </c>
      <c r="G315" s="60"/>
      <c r="H315" s="60"/>
      <c r="I315" s="60"/>
      <c r="J315" s="60"/>
      <c r="K315" s="60" t="s">
        <v>2842</v>
      </c>
      <c r="L315" s="60"/>
      <c r="M315" s="60"/>
      <c r="N315" s="60"/>
      <c r="O315" s="60"/>
      <c r="P315" s="60"/>
      <c r="Q315" s="60"/>
      <c r="R315" s="60"/>
      <c r="S315" s="60"/>
      <c r="T315" s="60"/>
      <c r="U315" s="163"/>
      <c r="V315" s="163"/>
      <c r="W315" s="163"/>
      <c r="X315" s="163"/>
      <c r="Y315" s="163"/>
      <c r="Z315" s="163"/>
      <c r="AA315" s="163"/>
      <c r="AB315" s="163"/>
      <c r="AC315" s="163"/>
      <c r="AD315" s="163"/>
      <c r="AE315" s="163"/>
      <c r="AF315" s="163"/>
      <c r="AG315" s="56"/>
      <c r="AH315" s="56"/>
      <c r="AI315" s="56"/>
      <c r="AJ315" s="56"/>
    </row>
    <row r="316" ht="26.25" customHeight="1">
      <c r="A316" s="60">
        <f t="shared" si="1"/>
        <v>315</v>
      </c>
      <c r="B316" s="60"/>
      <c r="C316" s="60" t="s">
        <v>3693</v>
      </c>
      <c r="D316" s="154">
        <v>8.2257740927E10</v>
      </c>
      <c r="E316" s="154"/>
      <c r="F316" s="60" t="s">
        <v>15175</v>
      </c>
      <c r="G316" s="60"/>
      <c r="H316" s="60"/>
      <c r="I316" s="60"/>
      <c r="J316" s="60"/>
      <c r="K316" s="60" t="s">
        <v>3073</v>
      </c>
      <c r="L316" s="60"/>
      <c r="M316" s="60"/>
      <c r="N316" s="60"/>
      <c r="O316" s="60"/>
      <c r="P316" s="60"/>
      <c r="Q316" s="60"/>
      <c r="R316" s="60"/>
      <c r="S316" s="60"/>
      <c r="T316" s="60"/>
      <c r="U316" s="163"/>
      <c r="V316" s="163"/>
      <c r="W316" s="163"/>
      <c r="X316" s="163"/>
      <c r="Y316" s="163"/>
      <c r="Z316" s="163"/>
      <c r="AA316" s="163"/>
      <c r="AB316" s="163"/>
      <c r="AC316" s="163"/>
      <c r="AD316" s="163"/>
      <c r="AE316" s="163"/>
      <c r="AF316" s="163"/>
      <c r="AG316" s="56"/>
      <c r="AH316" s="56"/>
      <c r="AI316" s="56"/>
      <c r="AJ316" s="56"/>
    </row>
    <row r="317" ht="26.25" customHeight="1">
      <c r="A317" s="60">
        <f t="shared" si="1"/>
        <v>316</v>
      </c>
      <c r="B317" s="60"/>
      <c r="C317" s="60" t="s">
        <v>3697</v>
      </c>
      <c r="D317" s="154">
        <v>8.53380013E8</v>
      </c>
      <c r="E317" s="154">
        <v>8.222165885E9</v>
      </c>
      <c r="F317" s="60" t="s">
        <v>15175</v>
      </c>
      <c r="G317" s="60"/>
      <c r="H317" s="60"/>
      <c r="I317" s="60"/>
      <c r="J317" s="60"/>
      <c r="K317" s="60" t="s">
        <v>2842</v>
      </c>
      <c r="L317" s="60"/>
      <c r="M317" s="60"/>
      <c r="N317" s="60"/>
      <c r="O317" s="60"/>
      <c r="P317" s="60"/>
      <c r="Q317" s="60"/>
      <c r="R317" s="60"/>
      <c r="S317" s="60"/>
      <c r="T317" s="60"/>
      <c r="U317" s="163"/>
      <c r="V317" s="163"/>
      <c r="W317" s="163"/>
      <c r="X317" s="163"/>
      <c r="Y317" s="163"/>
      <c r="Z317" s="163"/>
      <c r="AA317" s="163"/>
      <c r="AB317" s="163"/>
      <c r="AC317" s="163"/>
      <c r="AD317" s="163"/>
      <c r="AE317" s="163"/>
      <c r="AF317" s="163"/>
      <c r="AG317" s="56"/>
      <c r="AH317" s="56"/>
      <c r="AI317" s="56"/>
      <c r="AJ317" s="56"/>
    </row>
    <row r="318" ht="26.25" customHeight="1">
      <c r="A318" s="60">
        <f t="shared" si="1"/>
        <v>317</v>
      </c>
      <c r="B318" s="60"/>
      <c r="C318" s="60" t="s">
        <v>3723</v>
      </c>
      <c r="D318" s="154">
        <v>8.5695296391E10</v>
      </c>
      <c r="E318" s="154"/>
      <c r="F318" s="60" t="s">
        <v>15175</v>
      </c>
      <c r="G318" s="60"/>
      <c r="H318" s="60"/>
      <c r="I318" s="60"/>
      <c r="J318" s="60"/>
      <c r="K318" s="60" t="s">
        <v>3725</v>
      </c>
      <c r="L318" s="60"/>
      <c r="M318" s="60"/>
      <c r="N318" s="60"/>
      <c r="O318" s="60"/>
      <c r="P318" s="60"/>
      <c r="Q318" s="60"/>
      <c r="R318" s="60"/>
      <c r="S318" s="60"/>
      <c r="T318" s="60"/>
      <c r="U318" s="163"/>
      <c r="V318" s="163"/>
      <c r="W318" s="163"/>
      <c r="X318" s="163"/>
      <c r="Y318" s="163"/>
      <c r="Z318" s="163"/>
      <c r="AA318" s="163"/>
      <c r="AB318" s="163"/>
      <c r="AC318" s="163"/>
      <c r="AD318" s="163"/>
      <c r="AE318" s="163"/>
      <c r="AF318" s="163"/>
      <c r="AG318" s="56"/>
      <c r="AH318" s="56"/>
      <c r="AI318" s="56"/>
      <c r="AJ318" s="56"/>
    </row>
    <row r="319" ht="26.25" customHeight="1">
      <c r="A319" s="60">
        <f t="shared" si="1"/>
        <v>318</v>
      </c>
      <c r="B319" s="60"/>
      <c r="C319" s="60" t="s">
        <v>3737</v>
      </c>
      <c r="D319" s="154">
        <v>8.5264191313E10</v>
      </c>
      <c r="E319" s="154" t="s">
        <v>3741</v>
      </c>
      <c r="F319" s="60" t="s">
        <v>15175</v>
      </c>
      <c r="G319" s="60"/>
      <c r="H319" s="60"/>
      <c r="I319" s="60"/>
      <c r="J319" s="60"/>
      <c r="K319" s="60" t="s">
        <v>2842</v>
      </c>
      <c r="L319" s="60"/>
      <c r="M319" s="60"/>
      <c r="N319" s="60"/>
      <c r="O319" s="60"/>
      <c r="P319" s="60"/>
      <c r="Q319" s="60"/>
      <c r="R319" s="60"/>
      <c r="S319" s="60"/>
      <c r="T319" s="60"/>
      <c r="U319" s="163"/>
      <c r="V319" s="163"/>
      <c r="W319" s="163"/>
      <c r="X319" s="163"/>
      <c r="Y319" s="163"/>
      <c r="Z319" s="163"/>
      <c r="AA319" s="163"/>
      <c r="AB319" s="163"/>
      <c r="AC319" s="163"/>
      <c r="AD319" s="163"/>
      <c r="AE319" s="163"/>
      <c r="AF319" s="163"/>
      <c r="AG319" s="56"/>
      <c r="AH319" s="56"/>
      <c r="AI319" s="56"/>
      <c r="AJ319" s="56"/>
    </row>
    <row r="320" ht="26.25" customHeight="1">
      <c r="A320" s="60">
        <f t="shared" si="1"/>
        <v>319</v>
      </c>
      <c r="B320" s="60"/>
      <c r="C320" s="60" t="s">
        <v>3743</v>
      </c>
      <c r="D320" s="154">
        <v>8.117112647E9</v>
      </c>
      <c r="E320" s="154" t="s">
        <v>3746</v>
      </c>
      <c r="F320" s="60" t="s">
        <v>15175</v>
      </c>
      <c r="G320" s="60"/>
      <c r="H320" s="60"/>
      <c r="I320" s="60"/>
      <c r="J320" s="60"/>
      <c r="K320" s="60" t="s">
        <v>2876</v>
      </c>
      <c r="L320" s="60"/>
      <c r="M320" s="60"/>
      <c r="N320" s="60"/>
      <c r="O320" s="60"/>
      <c r="P320" s="60"/>
      <c r="Q320" s="60"/>
      <c r="R320" s="60"/>
      <c r="S320" s="60"/>
      <c r="T320" s="60"/>
      <c r="U320" s="163"/>
      <c r="V320" s="163"/>
      <c r="W320" s="163"/>
      <c r="X320" s="163"/>
      <c r="Y320" s="163"/>
      <c r="Z320" s="163"/>
      <c r="AA320" s="163"/>
      <c r="AB320" s="163"/>
      <c r="AC320" s="163"/>
      <c r="AD320" s="163"/>
      <c r="AE320" s="163"/>
      <c r="AF320" s="163"/>
      <c r="AG320" s="56"/>
      <c r="AH320" s="56"/>
      <c r="AI320" s="56"/>
      <c r="AJ320" s="56"/>
    </row>
    <row r="321" ht="26.25" customHeight="1">
      <c r="A321" s="60">
        <f t="shared" si="1"/>
        <v>320</v>
      </c>
      <c r="B321" s="60"/>
      <c r="C321" s="60" t="s">
        <v>3748</v>
      </c>
      <c r="D321" s="154">
        <v>8.983936882E9</v>
      </c>
      <c r="E321" s="154"/>
      <c r="F321" s="60" t="s">
        <v>15175</v>
      </c>
      <c r="G321" s="60"/>
      <c r="H321" s="60"/>
      <c r="I321" s="60"/>
      <c r="J321" s="60"/>
      <c r="K321" s="60" t="s">
        <v>3751</v>
      </c>
      <c r="L321" s="60"/>
      <c r="M321" s="60"/>
      <c r="N321" s="60"/>
      <c r="O321" s="60"/>
      <c r="P321" s="60"/>
      <c r="Q321" s="60"/>
      <c r="R321" s="60"/>
      <c r="S321" s="60"/>
      <c r="T321" s="60"/>
      <c r="U321" s="163"/>
      <c r="V321" s="163"/>
      <c r="W321" s="163"/>
      <c r="X321" s="163"/>
      <c r="Y321" s="163"/>
      <c r="Z321" s="163"/>
      <c r="AA321" s="163"/>
      <c r="AB321" s="163"/>
      <c r="AC321" s="163"/>
      <c r="AD321" s="163"/>
      <c r="AE321" s="163"/>
      <c r="AF321" s="163"/>
      <c r="AG321" s="56"/>
      <c r="AH321" s="56"/>
      <c r="AI321" s="56"/>
      <c r="AJ321" s="56"/>
    </row>
    <row r="322" ht="26.25" customHeight="1">
      <c r="A322" s="60">
        <f t="shared" si="1"/>
        <v>321</v>
      </c>
      <c r="B322" s="60"/>
      <c r="C322" s="60" t="s">
        <v>3770</v>
      </c>
      <c r="D322" s="154">
        <v>8.1317508457E10</v>
      </c>
      <c r="E322" s="154"/>
      <c r="F322" s="60" t="s">
        <v>15175</v>
      </c>
      <c r="G322" s="60"/>
      <c r="H322" s="60"/>
      <c r="I322" s="60"/>
      <c r="J322" s="60"/>
      <c r="K322" s="60" t="s">
        <v>3772</v>
      </c>
      <c r="L322" s="60"/>
      <c r="M322" s="60"/>
      <c r="N322" s="60"/>
      <c r="O322" s="60"/>
      <c r="P322" s="60"/>
      <c r="Q322" s="60"/>
      <c r="R322" s="60"/>
      <c r="S322" s="60"/>
      <c r="T322" s="60"/>
      <c r="U322" s="163"/>
      <c r="V322" s="163"/>
      <c r="W322" s="163"/>
      <c r="X322" s="163"/>
      <c r="Y322" s="163"/>
      <c r="Z322" s="163"/>
      <c r="AA322" s="163"/>
      <c r="AB322" s="163"/>
      <c r="AC322" s="163"/>
      <c r="AD322" s="163"/>
      <c r="AE322" s="163"/>
      <c r="AF322" s="163"/>
      <c r="AG322" s="56"/>
      <c r="AH322" s="56"/>
      <c r="AI322" s="56"/>
      <c r="AJ322" s="56"/>
    </row>
    <row r="323" ht="26.25" customHeight="1">
      <c r="A323" s="60">
        <f t="shared" si="1"/>
        <v>322</v>
      </c>
      <c r="B323" s="60"/>
      <c r="C323" s="60" t="s">
        <v>3773</v>
      </c>
      <c r="D323" s="154">
        <v>8.1945745056E10</v>
      </c>
      <c r="E323" s="154"/>
      <c r="F323" s="60" t="s">
        <v>15175</v>
      </c>
      <c r="G323" s="60"/>
      <c r="H323" s="60"/>
      <c r="I323" s="60"/>
      <c r="J323" s="60"/>
      <c r="K323" s="60" t="s">
        <v>2876</v>
      </c>
      <c r="L323" s="60"/>
      <c r="M323" s="60"/>
      <c r="N323" s="60"/>
      <c r="O323" s="60"/>
      <c r="P323" s="60"/>
      <c r="Q323" s="60"/>
      <c r="R323" s="60"/>
      <c r="S323" s="60"/>
      <c r="T323" s="60"/>
      <c r="U323" s="163"/>
      <c r="V323" s="163"/>
      <c r="W323" s="163"/>
      <c r="X323" s="163"/>
      <c r="Y323" s="163"/>
      <c r="Z323" s="163"/>
      <c r="AA323" s="163"/>
      <c r="AB323" s="163"/>
      <c r="AC323" s="163"/>
      <c r="AD323" s="163"/>
      <c r="AE323" s="163"/>
      <c r="AF323" s="163"/>
      <c r="AG323" s="56"/>
      <c r="AH323" s="56"/>
      <c r="AI323" s="56"/>
      <c r="AJ323" s="56"/>
    </row>
    <row r="324" ht="26.25" customHeight="1">
      <c r="A324" s="60">
        <f t="shared" si="1"/>
        <v>323</v>
      </c>
      <c r="B324" s="60"/>
      <c r="C324" s="60" t="s">
        <v>3788</v>
      </c>
      <c r="D324" s="154">
        <v>8.221843909E10</v>
      </c>
      <c r="E324" s="154" t="s">
        <v>3791</v>
      </c>
      <c r="F324" s="60" t="s">
        <v>15175</v>
      </c>
      <c r="G324" s="60"/>
      <c r="H324" s="60"/>
      <c r="I324" s="60"/>
      <c r="J324" s="60"/>
      <c r="K324" s="60" t="s">
        <v>3793</v>
      </c>
      <c r="L324" s="60"/>
      <c r="M324" s="60"/>
      <c r="N324" s="60"/>
      <c r="O324" s="60"/>
      <c r="P324" s="60"/>
      <c r="Q324" s="60"/>
      <c r="R324" s="60"/>
      <c r="S324" s="60"/>
      <c r="T324" s="60"/>
      <c r="U324" s="163"/>
      <c r="V324" s="163"/>
      <c r="W324" s="163"/>
      <c r="X324" s="163"/>
      <c r="Y324" s="163"/>
      <c r="Z324" s="163"/>
      <c r="AA324" s="163"/>
      <c r="AB324" s="163"/>
      <c r="AC324" s="163"/>
      <c r="AD324" s="163"/>
      <c r="AE324" s="163"/>
      <c r="AF324" s="163"/>
      <c r="AG324" s="56"/>
      <c r="AH324" s="56"/>
      <c r="AI324" s="56"/>
      <c r="AJ324" s="56"/>
    </row>
    <row r="325" ht="26.25" customHeight="1">
      <c r="A325" s="60">
        <f t="shared" si="1"/>
        <v>324</v>
      </c>
      <c r="B325" s="60"/>
      <c r="C325" s="60" t="s">
        <v>3799</v>
      </c>
      <c r="D325" s="154">
        <v>8.566555488E9</v>
      </c>
      <c r="E325" s="154" t="s">
        <v>3803</v>
      </c>
      <c r="F325" s="60" t="s">
        <v>15175</v>
      </c>
      <c r="G325" s="60"/>
      <c r="H325" s="60"/>
      <c r="I325" s="60"/>
      <c r="J325" s="60"/>
      <c r="K325" s="60" t="s">
        <v>15188</v>
      </c>
      <c r="L325" s="60"/>
      <c r="M325" s="60"/>
      <c r="N325" s="60"/>
      <c r="O325" s="60"/>
      <c r="P325" s="60"/>
      <c r="Q325" s="60"/>
      <c r="R325" s="60"/>
      <c r="S325" s="60"/>
      <c r="T325" s="60"/>
      <c r="U325" s="163"/>
      <c r="V325" s="163"/>
      <c r="W325" s="163"/>
      <c r="X325" s="163"/>
      <c r="Y325" s="163"/>
      <c r="Z325" s="163"/>
      <c r="AA325" s="163"/>
      <c r="AB325" s="163"/>
      <c r="AC325" s="163"/>
      <c r="AD325" s="163"/>
      <c r="AE325" s="163"/>
      <c r="AF325" s="163"/>
      <c r="AG325" s="56"/>
      <c r="AH325" s="56"/>
      <c r="AI325" s="56"/>
      <c r="AJ325" s="56"/>
    </row>
    <row r="326" ht="26.25" customHeight="1">
      <c r="A326" s="60">
        <f t="shared" si="1"/>
        <v>325</v>
      </c>
      <c r="B326" s="60"/>
      <c r="C326" s="60" t="s">
        <v>3818</v>
      </c>
      <c r="D326" s="154">
        <v>8.5238468855E10</v>
      </c>
      <c r="E326" s="154"/>
      <c r="F326" s="60" t="s">
        <v>15175</v>
      </c>
      <c r="G326" s="60"/>
      <c r="H326" s="60"/>
      <c r="I326" s="60"/>
      <c r="J326" s="60"/>
      <c r="K326" s="60" t="s">
        <v>3822</v>
      </c>
      <c r="L326" s="60"/>
      <c r="M326" s="60"/>
      <c r="N326" s="60"/>
      <c r="O326" s="60"/>
      <c r="P326" s="60"/>
      <c r="Q326" s="60"/>
      <c r="R326" s="60"/>
      <c r="S326" s="60"/>
      <c r="T326" s="60"/>
      <c r="U326" s="163"/>
      <c r="V326" s="163"/>
      <c r="W326" s="163"/>
      <c r="X326" s="163"/>
      <c r="Y326" s="163"/>
      <c r="Z326" s="163"/>
      <c r="AA326" s="163"/>
      <c r="AB326" s="163"/>
      <c r="AC326" s="163"/>
      <c r="AD326" s="163"/>
      <c r="AE326" s="163"/>
      <c r="AF326" s="163"/>
      <c r="AG326" s="56"/>
      <c r="AH326" s="56"/>
      <c r="AI326" s="56"/>
      <c r="AJ326" s="56"/>
    </row>
    <row r="327" ht="26.25" customHeight="1">
      <c r="A327" s="60">
        <f t="shared" si="1"/>
        <v>326</v>
      </c>
      <c r="B327" s="60"/>
      <c r="C327" s="60" t="s">
        <v>3823</v>
      </c>
      <c r="D327" s="154">
        <v>8.8212055783E10</v>
      </c>
      <c r="E327" s="154"/>
      <c r="F327" s="60" t="s">
        <v>15175</v>
      </c>
      <c r="G327" s="60"/>
      <c r="H327" s="60"/>
      <c r="I327" s="60"/>
      <c r="J327" s="60"/>
      <c r="K327" s="60" t="s">
        <v>2876</v>
      </c>
      <c r="L327" s="60"/>
      <c r="M327" s="60"/>
      <c r="N327" s="60"/>
      <c r="O327" s="60"/>
      <c r="P327" s="60"/>
      <c r="Q327" s="60"/>
      <c r="R327" s="60"/>
      <c r="S327" s="60"/>
      <c r="T327" s="60"/>
      <c r="U327" s="163"/>
      <c r="V327" s="163"/>
      <c r="W327" s="163"/>
      <c r="X327" s="163"/>
      <c r="Y327" s="163"/>
      <c r="Z327" s="163"/>
      <c r="AA327" s="163"/>
      <c r="AB327" s="163"/>
      <c r="AC327" s="163"/>
      <c r="AD327" s="163"/>
      <c r="AE327" s="163"/>
      <c r="AF327" s="163"/>
      <c r="AG327" s="56"/>
      <c r="AH327" s="56"/>
      <c r="AI327" s="56"/>
      <c r="AJ327" s="56"/>
    </row>
    <row r="328" ht="26.25" customHeight="1">
      <c r="A328" s="60">
        <f t="shared" si="1"/>
        <v>327</v>
      </c>
      <c r="B328" s="60"/>
      <c r="C328" s="60" t="s">
        <v>3844</v>
      </c>
      <c r="D328" s="154">
        <v>8.5966602E10</v>
      </c>
      <c r="E328" s="154" t="s">
        <v>3847</v>
      </c>
      <c r="F328" s="60" t="s">
        <v>15175</v>
      </c>
      <c r="G328" s="60"/>
      <c r="H328" s="60"/>
      <c r="I328" s="60"/>
      <c r="J328" s="60"/>
      <c r="K328" s="60" t="s">
        <v>2842</v>
      </c>
      <c r="L328" s="60"/>
      <c r="M328" s="60"/>
      <c r="N328" s="60"/>
      <c r="O328" s="60"/>
      <c r="P328" s="60"/>
      <c r="Q328" s="60"/>
      <c r="R328" s="60"/>
      <c r="S328" s="60"/>
      <c r="T328" s="60"/>
      <c r="U328" s="163"/>
      <c r="V328" s="163"/>
      <c r="W328" s="163"/>
      <c r="X328" s="163"/>
      <c r="Y328" s="163"/>
      <c r="Z328" s="163"/>
      <c r="AA328" s="163"/>
      <c r="AB328" s="163"/>
      <c r="AC328" s="163"/>
      <c r="AD328" s="163"/>
      <c r="AE328" s="163"/>
      <c r="AF328" s="163"/>
      <c r="AG328" s="56"/>
      <c r="AH328" s="56"/>
      <c r="AI328" s="56"/>
      <c r="AJ328" s="56"/>
    </row>
    <row r="329" ht="26.25" customHeight="1">
      <c r="A329" s="60">
        <f t="shared" si="1"/>
        <v>328</v>
      </c>
      <c r="B329" s="60"/>
      <c r="C329" s="60" t="s">
        <v>3857</v>
      </c>
      <c r="D329" s="154">
        <v>8.95327E11</v>
      </c>
      <c r="E329" s="154">
        <v>8.190940099E10</v>
      </c>
      <c r="F329" s="60" t="s">
        <v>15175</v>
      </c>
      <c r="G329" s="60"/>
      <c r="H329" s="60"/>
      <c r="I329" s="60"/>
      <c r="J329" s="60"/>
      <c r="K329" s="60" t="s">
        <v>2842</v>
      </c>
      <c r="L329" s="60"/>
      <c r="M329" s="60"/>
      <c r="N329" s="60"/>
      <c r="O329" s="60"/>
      <c r="P329" s="60"/>
      <c r="Q329" s="60"/>
      <c r="R329" s="60"/>
      <c r="S329" s="60"/>
      <c r="T329" s="60"/>
      <c r="U329" s="163"/>
      <c r="V329" s="163"/>
      <c r="W329" s="163"/>
      <c r="X329" s="163"/>
      <c r="Y329" s="163"/>
      <c r="Z329" s="163"/>
      <c r="AA329" s="163"/>
      <c r="AB329" s="163"/>
      <c r="AC329" s="163"/>
      <c r="AD329" s="163"/>
      <c r="AE329" s="163"/>
      <c r="AF329" s="163"/>
      <c r="AG329" s="56"/>
      <c r="AH329" s="56"/>
      <c r="AI329" s="56"/>
      <c r="AJ329" s="56"/>
    </row>
    <row r="330" ht="26.25" customHeight="1">
      <c r="A330" s="60">
        <f t="shared" si="1"/>
        <v>329</v>
      </c>
      <c r="B330" s="60"/>
      <c r="C330" s="60" t="s">
        <v>3872</v>
      </c>
      <c r="D330" s="154">
        <v>8.5351000095E10</v>
      </c>
      <c r="E330" s="154"/>
      <c r="F330" s="60" t="s">
        <v>15175</v>
      </c>
      <c r="G330" s="60"/>
      <c r="H330" s="60"/>
      <c r="I330" s="60"/>
      <c r="J330" s="60"/>
      <c r="K330" s="60" t="s">
        <v>15189</v>
      </c>
      <c r="L330" s="60"/>
      <c r="M330" s="60"/>
      <c r="N330" s="60"/>
      <c r="O330" s="60"/>
      <c r="P330" s="60"/>
      <c r="Q330" s="60"/>
      <c r="R330" s="60"/>
      <c r="S330" s="60"/>
      <c r="T330" s="60"/>
      <c r="U330" s="163"/>
      <c r="V330" s="163"/>
      <c r="W330" s="163"/>
      <c r="X330" s="163"/>
      <c r="Y330" s="163"/>
      <c r="Z330" s="163"/>
      <c r="AA330" s="163"/>
      <c r="AB330" s="163"/>
      <c r="AC330" s="163"/>
      <c r="AD330" s="163"/>
      <c r="AE330" s="163"/>
      <c r="AF330" s="163"/>
      <c r="AG330" s="56"/>
      <c r="AH330" s="56"/>
      <c r="AI330" s="56"/>
      <c r="AJ330" s="56"/>
    </row>
    <row r="331" ht="26.25" customHeight="1">
      <c r="A331" s="60">
        <f t="shared" si="1"/>
        <v>330</v>
      </c>
      <c r="B331" s="60"/>
      <c r="C331" s="60" t="s">
        <v>3888</v>
      </c>
      <c r="D331" s="154">
        <v>8.95602E11</v>
      </c>
      <c r="E331" s="154">
        <v>8.537943116E10</v>
      </c>
      <c r="F331" s="60" t="s">
        <v>15175</v>
      </c>
      <c r="G331" s="60"/>
      <c r="H331" s="60"/>
      <c r="I331" s="60"/>
      <c r="J331" s="60"/>
      <c r="K331" s="60" t="s">
        <v>3890</v>
      </c>
      <c r="L331" s="60"/>
      <c r="M331" s="60"/>
      <c r="N331" s="60"/>
      <c r="O331" s="60"/>
      <c r="P331" s="60"/>
      <c r="Q331" s="60"/>
      <c r="R331" s="60"/>
      <c r="S331" s="60"/>
      <c r="T331" s="60"/>
      <c r="U331" s="163"/>
      <c r="V331" s="163"/>
      <c r="W331" s="163"/>
      <c r="X331" s="163"/>
      <c r="Y331" s="163"/>
      <c r="Z331" s="163"/>
      <c r="AA331" s="163"/>
      <c r="AB331" s="163"/>
      <c r="AC331" s="163"/>
      <c r="AD331" s="163"/>
      <c r="AE331" s="163"/>
      <c r="AF331" s="163"/>
      <c r="AG331" s="56"/>
      <c r="AH331" s="56"/>
      <c r="AI331" s="56"/>
      <c r="AJ331" s="56"/>
    </row>
    <row r="332" ht="26.25" customHeight="1">
      <c r="A332" s="60">
        <f t="shared" si="1"/>
        <v>331</v>
      </c>
      <c r="B332" s="60"/>
      <c r="C332" s="60" t="s">
        <v>3900</v>
      </c>
      <c r="D332" s="154">
        <v>8.972927488E9</v>
      </c>
      <c r="E332" s="154"/>
      <c r="F332" s="60" t="s">
        <v>15175</v>
      </c>
      <c r="G332" s="60"/>
      <c r="H332" s="60"/>
      <c r="I332" s="60"/>
      <c r="J332" s="60"/>
      <c r="K332" s="60" t="s">
        <v>3902</v>
      </c>
      <c r="L332" s="60"/>
      <c r="M332" s="60"/>
      <c r="N332" s="60"/>
      <c r="O332" s="60"/>
      <c r="P332" s="60"/>
      <c r="Q332" s="60"/>
      <c r="R332" s="60"/>
      <c r="S332" s="60"/>
      <c r="T332" s="60"/>
      <c r="U332" s="163"/>
      <c r="V332" s="163"/>
      <c r="W332" s="163"/>
      <c r="X332" s="163"/>
      <c r="Y332" s="163"/>
      <c r="Z332" s="163"/>
      <c r="AA332" s="163"/>
      <c r="AB332" s="163"/>
      <c r="AC332" s="163"/>
      <c r="AD332" s="163"/>
      <c r="AE332" s="163"/>
      <c r="AF332" s="163"/>
      <c r="AG332" s="56"/>
      <c r="AH332" s="56"/>
      <c r="AI332" s="56"/>
      <c r="AJ332" s="56"/>
    </row>
    <row r="333" ht="26.25" customHeight="1">
      <c r="A333" s="60">
        <f t="shared" si="1"/>
        <v>332</v>
      </c>
      <c r="B333" s="60"/>
      <c r="C333" s="60" t="s">
        <v>3908</v>
      </c>
      <c r="D333" s="154">
        <v>8.1322258318E10</v>
      </c>
      <c r="E333" s="154"/>
      <c r="F333" s="60" t="s">
        <v>15175</v>
      </c>
      <c r="G333" s="60"/>
      <c r="H333" s="60"/>
      <c r="I333" s="60"/>
      <c r="J333" s="60"/>
      <c r="K333" s="60" t="s">
        <v>15190</v>
      </c>
      <c r="L333" s="60"/>
      <c r="M333" s="60"/>
      <c r="N333" s="60"/>
      <c r="O333" s="60"/>
      <c r="P333" s="60"/>
      <c r="Q333" s="60"/>
      <c r="R333" s="60"/>
      <c r="S333" s="60"/>
      <c r="T333" s="60"/>
      <c r="U333" s="163"/>
      <c r="V333" s="163"/>
      <c r="W333" s="163"/>
      <c r="X333" s="163"/>
      <c r="Y333" s="163"/>
      <c r="Z333" s="163"/>
      <c r="AA333" s="163"/>
      <c r="AB333" s="163"/>
      <c r="AC333" s="163"/>
      <c r="AD333" s="163"/>
      <c r="AE333" s="163"/>
      <c r="AF333" s="163"/>
      <c r="AG333" s="56"/>
      <c r="AH333" s="56"/>
      <c r="AI333" s="56"/>
      <c r="AJ333" s="56"/>
    </row>
    <row r="334" ht="26.25" customHeight="1">
      <c r="A334" s="60">
        <f t="shared" si="1"/>
        <v>333</v>
      </c>
      <c r="B334" s="60"/>
      <c r="C334" s="60" t="s">
        <v>3912</v>
      </c>
      <c r="D334" s="154">
        <v>8.151185305E10</v>
      </c>
      <c r="E334" s="154"/>
      <c r="F334" s="60" t="s">
        <v>15175</v>
      </c>
      <c r="G334" s="60"/>
      <c r="H334" s="60"/>
      <c r="I334" s="60"/>
      <c r="J334" s="60"/>
      <c r="K334" s="60" t="s">
        <v>3915</v>
      </c>
      <c r="L334" s="60"/>
      <c r="M334" s="60"/>
      <c r="N334" s="60"/>
      <c r="O334" s="60"/>
      <c r="P334" s="60"/>
      <c r="Q334" s="60"/>
      <c r="R334" s="60"/>
      <c r="S334" s="60"/>
      <c r="T334" s="60"/>
      <c r="U334" s="163"/>
      <c r="V334" s="163"/>
      <c r="W334" s="163"/>
      <c r="X334" s="163"/>
      <c r="Y334" s="163"/>
      <c r="Z334" s="163"/>
      <c r="AA334" s="163"/>
      <c r="AB334" s="163"/>
      <c r="AC334" s="163"/>
      <c r="AD334" s="163"/>
      <c r="AE334" s="163"/>
      <c r="AF334" s="163"/>
      <c r="AG334" s="56"/>
      <c r="AH334" s="56"/>
      <c r="AI334" s="56"/>
      <c r="AJ334" s="56"/>
    </row>
    <row r="335" ht="26.25" customHeight="1">
      <c r="A335" s="60">
        <f t="shared" si="1"/>
        <v>334</v>
      </c>
      <c r="B335" s="60"/>
      <c r="C335" s="60" t="s">
        <v>3916</v>
      </c>
      <c r="D335" s="154">
        <v>8.1558414908E10</v>
      </c>
      <c r="E335" s="154"/>
      <c r="F335" s="60" t="s">
        <v>15175</v>
      </c>
      <c r="G335" s="60"/>
      <c r="H335" s="60"/>
      <c r="I335" s="60"/>
      <c r="J335" s="60"/>
      <c r="K335" s="60" t="s">
        <v>3918</v>
      </c>
      <c r="L335" s="60"/>
      <c r="M335" s="60"/>
      <c r="N335" s="60"/>
      <c r="O335" s="60"/>
      <c r="P335" s="60"/>
      <c r="Q335" s="60"/>
      <c r="R335" s="60"/>
      <c r="S335" s="60"/>
      <c r="T335" s="60"/>
      <c r="U335" s="163"/>
      <c r="V335" s="163"/>
      <c r="W335" s="163"/>
      <c r="X335" s="163"/>
      <c r="Y335" s="163"/>
      <c r="Z335" s="163"/>
      <c r="AA335" s="163"/>
      <c r="AB335" s="163"/>
      <c r="AC335" s="163"/>
      <c r="AD335" s="163"/>
      <c r="AE335" s="163"/>
      <c r="AF335" s="163"/>
      <c r="AG335" s="56"/>
      <c r="AH335" s="56"/>
      <c r="AI335" s="56"/>
      <c r="AJ335" s="56"/>
    </row>
    <row r="336" ht="26.25" customHeight="1">
      <c r="A336" s="60">
        <f t="shared" si="1"/>
        <v>335</v>
      </c>
      <c r="B336" s="60"/>
      <c r="C336" s="60" t="s">
        <v>3947</v>
      </c>
      <c r="D336" s="154" t="s">
        <v>3951</v>
      </c>
      <c r="E336" s="154" t="s">
        <v>3952</v>
      </c>
      <c r="F336" s="60" t="s">
        <v>15175</v>
      </c>
      <c r="G336" s="60"/>
      <c r="H336" s="60"/>
      <c r="I336" s="60"/>
      <c r="J336" s="60"/>
      <c r="K336" s="60" t="s">
        <v>3953</v>
      </c>
      <c r="L336" s="60"/>
      <c r="M336" s="60"/>
      <c r="N336" s="60"/>
      <c r="O336" s="60"/>
      <c r="P336" s="60"/>
      <c r="Q336" s="60"/>
      <c r="R336" s="60"/>
      <c r="S336" s="60"/>
      <c r="T336" s="60"/>
      <c r="U336" s="163"/>
      <c r="V336" s="163"/>
      <c r="W336" s="163"/>
      <c r="X336" s="163"/>
      <c r="Y336" s="163"/>
      <c r="Z336" s="163"/>
      <c r="AA336" s="163"/>
      <c r="AB336" s="163"/>
      <c r="AC336" s="163"/>
      <c r="AD336" s="163"/>
      <c r="AE336" s="163"/>
      <c r="AF336" s="163"/>
      <c r="AG336" s="56"/>
      <c r="AH336" s="56"/>
      <c r="AI336" s="56"/>
      <c r="AJ336" s="56"/>
    </row>
    <row r="337" ht="26.25" customHeight="1">
      <c r="A337" s="60">
        <f t="shared" si="1"/>
        <v>336</v>
      </c>
      <c r="B337" s="60"/>
      <c r="C337" s="60" t="s">
        <v>3959</v>
      </c>
      <c r="D337" s="154" t="s">
        <v>3962</v>
      </c>
      <c r="E337" s="154" t="s">
        <v>3963</v>
      </c>
      <c r="F337" s="60" t="s">
        <v>15175</v>
      </c>
      <c r="G337" s="60"/>
      <c r="H337" s="60"/>
      <c r="I337" s="60"/>
      <c r="J337" s="60"/>
      <c r="K337" s="60" t="s">
        <v>3965</v>
      </c>
      <c r="L337" s="60"/>
      <c r="M337" s="60"/>
      <c r="N337" s="60"/>
      <c r="O337" s="60"/>
      <c r="P337" s="60"/>
      <c r="Q337" s="60"/>
      <c r="R337" s="60"/>
      <c r="S337" s="60"/>
      <c r="T337" s="60"/>
      <c r="U337" s="163"/>
      <c r="V337" s="163"/>
      <c r="W337" s="163"/>
      <c r="X337" s="163"/>
      <c r="Y337" s="163"/>
      <c r="Z337" s="163"/>
      <c r="AA337" s="163"/>
      <c r="AB337" s="163"/>
      <c r="AC337" s="163"/>
      <c r="AD337" s="163"/>
      <c r="AE337" s="163"/>
      <c r="AF337" s="163"/>
      <c r="AG337" s="56"/>
      <c r="AH337" s="56"/>
      <c r="AI337" s="56"/>
      <c r="AJ337" s="56"/>
    </row>
    <row r="338" ht="26.25" customHeight="1">
      <c r="A338" s="60">
        <f t="shared" si="1"/>
        <v>337</v>
      </c>
      <c r="B338" s="60"/>
      <c r="C338" s="60" t="s">
        <v>3966</v>
      </c>
      <c r="D338" s="154">
        <v>8.5205140173E10</v>
      </c>
      <c r="E338" s="154"/>
      <c r="F338" s="60" t="s">
        <v>15175</v>
      </c>
      <c r="G338" s="60"/>
      <c r="H338" s="60"/>
      <c r="I338" s="60"/>
      <c r="J338" s="60"/>
      <c r="K338" s="60" t="s">
        <v>2876</v>
      </c>
      <c r="L338" s="60"/>
      <c r="M338" s="60"/>
      <c r="N338" s="60"/>
      <c r="O338" s="60"/>
      <c r="P338" s="60"/>
      <c r="Q338" s="60"/>
      <c r="R338" s="60"/>
      <c r="S338" s="60"/>
      <c r="T338" s="60"/>
      <c r="U338" s="163"/>
      <c r="V338" s="163"/>
      <c r="W338" s="163"/>
      <c r="X338" s="163"/>
      <c r="Y338" s="163"/>
      <c r="Z338" s="163"/>
      <c r="AA338" s="163"/>
      <c r="AB338" s="163"/>
      <c r="AC338" s="163"/>
      <c r="AD338" s="163"/>
      <c r="AE338" s="163"/>
      <c r="AF338" s="163"/>
      <c r="AG338" s="56"/>
      <c r="AH338" s="56"/>
      <c r="AI338" s="56"/>
      <c r="AJ338" s="56"/>
    </row>
    <row r="339" ht="26.25" customHeight="1">
      <c r="A339" s="60">
        <f t="shared" si="1"/>
        <v>338</v>
      </c>
      <c r="B339" s="60"/>
      <c r="C339" s="60" t="s">
        <v>3968</v>
      </c>
      <c r="D339" s="154">
        <v>8.123678234E9</v>
      </c>
      <c r="E339" s="154"/>
      <c r="F339" s="60" t="s">
        <v>15175</v>
      </c>
      <c r="G339" s="60"/>
      <c r="H339" s="60"/>
      <c r="I339" s="60"/>
      <c r="J339" s="60"/>
      <c r="K339" s="60" t="s">
        <v>2876</v>
      </c>
      <c r="L339" s="60"/>
      <c r="M339" s="60"/>
      <c r="N339" s="60"/>
      <c r="O339" s="60"/>
      <c r="P339" s="60"/>
      <c r="Q339" s="60"/>
      <c r="R339" s="60"/>
      <c r="S339" s="60"/>
      <c r="T339" s="60"/>
      <c r="U339" s="163"/>
      <c r="V339" s="163"/>
      <c r="W339" s="163"/>
      <c r="X339" s="163"/>
      <c r="Y339" s="163"/>
      <c r="Z339" s="163"/>
      <c r="AA339" s="163"/>
      <c r="AB339" s="163"/>
      <c r="AC339" s="163"/>
      <c r="AD339" s="163"/>
      <c r="AE339" s="163"/>
      <c r="AF339" s="163"/>
      <c r="AG339" s="56"/>
      <c r="AH339" s="56"/>
      <c r="AI339" s="56"/>
      <c r="AJ339" s="56"/>
    </row>
    <row r="340" ht="26.25" customHeight="1">
      <c r="A340" s="60">
        <f t="shared" si="1"/>
        <v>339</v>
      </c>
      <c r="B340" s="60"/>
      <c r="C340" s="60" t="s">
        <v>3990</v>
      </c>
      <c r="D340" s="154">
        <v>8.9680260061E10</v>
      </c>
      <c r="E340" s="154"/>
      <c r="F340" s="60" t="s">
        <v>15175</v>
      </c>
      <c r="G340" s="60"/>
      <c r="H340" s="60"/>
      <c r="I340" s="60"/>
      <c r="J340" s="60"/>
      <c r="K340" s="60" t="s">
        <v>3993</v>
      </c>
      <c r="L340" s="60"/>
      <c r="M340" s="60"/>
      <c r="N340" s="60"/>
      <c r="O340" s="60"/>
      <c r="P340" s="60"/>
      <c r="Q340" s="60"/>
      <c r="R340" s="60"/>
      <c r="S340" s="60"/>
      <c r="T340" s="60"/>
      <c r="U340" s="163"/>
      <c r="V340" s="163"/>
      <c r="W340" s="163"/>
      <c r="X340" s="163"/>
      <c r="Y340" s="163"/>
      <c r="Z340" s="163"/>
      <c r="AA340" s="163"/>
      <c r="AB340" s="163"/>
      <c r="AC340" s="163"/>
      <c r="AD340" s="163"/>
      <c r="AE340" s="163"/>
      <c r="AF340" s="163"/>
      <c r="AG340" s="56"/>
      <c r="AH340" s="56"/>
      <c r="AI340" s="56"/>
      <c r="AJ340" s="56"/>
    </row>
    <row r="341" ht="26.25" customHeight="1">
      <c r="A341" s="60">
        <f t="shared" si="1"/>
        <v>340</v>
      </c>
      <c r="B341" s="60"/>
      <c r="C341" s="60" t="s">
        <v>3994</v>
      </c>
      <c r="D341" s="154">
        <v>8.2144449847E10</v>
      </c>
      <c r="E341" s="154"/>
      <c r="F341" s="60" t="s">
        <v>15175</v>
      </c>
      <c r="G341" s="60"/>
      <c r="H341" s="60"/>
      <c r="I341" s="60"/>
      <c r="J341" s="60"/>
      <c r="K341" s="60" t="s">
        <v>3996</v>
      </c>
      <c r="L341" s="60"/>
      <c r="M341" s="60"/>
      <c r="N341" s="60"/>
      <c r="O341" s="60"/>
      <c r="P341" s="60"/>
      <c r="Q341" s="60"/>
      <c r="R341" s="60"/>
      <c r="S341" s="60"/>
      <c r="T341" s="60"/>
      <c r="U341" s="163"/>
      <c r="V341" s="163"/>
      <c r="W341" s="163"/>
      <c r="X341" s="163"/>
      <c r="Y341" s="163"/>
      <c r="Z341" s="163"/>
      <c r="AA341" s="163"/>
      <c r="AB341" s="163"/>
      <c r="AC341" s="163"/>
      <c r="AD341" s="163"/>
      <c r="AE341" s="163"/>
      <c r="AF341" s="163"/>
      <c r="AG341" s="56"/>
      <c r="AH341" s="56"/>
      <c r="AI341" s="56"/>
      <c r="AJ341" s="56"/>
    </row>
    <row r="342" ht="26.25" customHeight="1">
      <c r="A342" s="60">
        <f t="shared" si="1"/>
        <v>341</v>
      </c>
      <c r="B342" s="60"/>
      <c r="C342" s="60" t="s">
        <v>3997</v>
      </c>
      <c r="D342" s="154">
        <v>8.2341638682E10</v>
      </c>
      <c r="E342" s="154"/>
      <c r="F342" s="60" t="s">
        <v>15175</v>
      </c>
      <c r="G342" s="60"/>
      <c r="H342" s="60"/>
      <c r="I342" s="60"/>
      <c r="J342" s="60"/>
      <c r="K342" s="60" t="s">
        <v>2876</v>
      </c>
      <c r="L342" s="60"/>
      <c r="M342" s="60"/>
      <c r="N342" s="60"/>
      <c r="O342" s="60"/>
      <c r="P342" s="60"/>
      <c r="Q342" s="60"/>
      <c r="R342" s="60"/>
      <c r="S342" s="60"/>
      <c r="T342" s="60"/>
      <c r="U342" s="163"/>
      <c r="V342" s="163"/>
      <c r="W342" s="163"/>
      <c r="X342" s="163"/>
      <c r="Y342" s="163"/>
      <c r="Z342" s="163"/>
      <c r="AA342" s="163"/>
      <c r="AB342" s="163"/>
      <c r="AC342" s="163"/>
      <c r="AD342" s="163"/>
      <c r="AE342" s="163"/>
      <c r="AF342" s="163"/>
      <c r="AG342" s="56"/>
      <c r="AH342" s="56"/>
      <c r="AI342" s="56"/>
      <c r="AJ342" s="56"/>
    </row>
    <row r="343" ht="26.25" customHeight="1">
      <c r="A343" s="60">
        <f t="shared" si="1"/>
        <v>342</v>
      </c>
      <c r="B343" s="60"/>
      <c r="C343" s="60" t="s">
        <v>4000</v>
      </c>
      <c r="D343" s="154">
        <v>8.1805592694E10</v>
      </c>
      <c r="E343" s="154">
        <v>8.174772676E9</v>
      </c>
      <c r="F343" s="60" t="s">
        <v>15175</v>
      </c>
      <c r="G343" s="60"/>
      <c r="H343" s="60"/>
      <c r="I343" s="60"/>
      <c r="J343" s="60"/>
      <c r="K343" s="60" t="s">
        <v>4004</v>
      </c>
      <c r="L343" s="60"/>
      <c r="M343" s="60"/>
      <c r="N343" s="60"/>
      <c r="O343" s="60"/>
      <c r="P343" s="60"/>
      <c r="Q343" s="60"/>
      <c r="R343" s="60"/>
      <c r="S343" s="60"/>
      <c r="T343" s="60"/>
      <c r="U343" s="163"/>
      <c r="V343" s="163"/>
      <c r="W343" s="163"/>
      <c r="X343" s="163"/>
      <c r="Y343" s="163"/>
      <c r="Z343" s="163"/>
      <c r="AA343" s="163"/>
      <c r="AB343" s="163"/>
      <c r="AC343" s="163"/>
      <c r="AD343" s="163"/>
      <c r="AE343" s="163"/>
      <c r="AF343" s="163"/>
      <c r="AG343" s="56"/>
      <c r="AH343" s="56"/>
      <c r="AI343" s="56"/>
      <c r="AJ343" s="56"/>
    </row>
    <row r="344" ht="26.25" customHeight="1">
      <c r="A344" s="60">
        <f t="shared" si="1"/>
        <v>343</v>
      </c>
      <c r="B344" s="60"/>
      <c r="C344" s="60" t="s">
        <v>4005</v>
      </c>
      <c r="D344" s="154">
        <v>8.123761139E9</v>
      </c>
      <c r="E344" s="154" t="s">
        <v>4008</v>
      </c>
      <c r="F344" s="60" t="s">
        <v>15175</v>
      </c>
      <c r="G344" s="60"/>
      <c r="H344" s="60"/>
      <c r="I344" s="60"/>
      <c r="J344" s="60"/>
      <c r="K344" s="60" t="s">
        <v>2876</v>
      </c>
      <c r="L344" s="60"/>
      <c r="M344" s="60"/>
      <c r="N344" s="60"/>
      <c r="O344" s="60"/>
      <c r="P344" s="60"/>
      <c r="Q344" s="60"/>
      <c r="R344" s="60"/>
      <c r="S344" s="60"/>
      <c r="T344" s="60"/>
      <c r="U344" s="163"/>
      <c r="V344" s="163"/>
      <c r="W344" s="163"/>
      <c r="X344" s="163"/>
      <c r="Y344" s="163"/>
      <c r="Z344" s="163"/>
      <c r="AA344" s="163"/>
      <c r="AB344" s="163"/>
      <c r="AC344" s="163"/>
      <c r="AD344" s="163"/>
      <c r="AE344" s="163"/>
      <c r="AF344" s="163"/>
      <c r="AG344" s="56"/>
      <c r="AH344" s="56"/>
      <c r="AI344" s="56"/>
      <c r="AJ344" s="56"/>
    </row>
    <row r="345" ht="26.25" customHeight="1">
      <c r="A345" s="60">
        <f t="shared" si="1"/>
        <v>344</v>
      </c>
      <c r="B345" s="60"/>
      <c r="C345" s="60" t="s">
        <v>4010</v>
      </c>
      <c r="D345" s="154">
        <v>8.3114558806E10</v>
      </c>
      <c r="E345" s="154" t="s">
        <v>4013</v>
      </c>
      <c r="F345" s="60" t="s">
        <v>15175</v>
      </c>
      <c r="G345" s="60"/>
      <c r="H345" s="60"/>
      <c r="I345" s="60"/>
      <c r="J345" s="60"/>
      <c r="K345" s="60" t="s">
        <v>4015</v>
      </c>
      <c r="L345" s="60"/>
      <c r="M345" s="60"/>
      <c r="N345" s="60"/>
      <c r="O345" s="60"/>
      <c r="P345" s="60"/>
      <c r="Q345" s="60"/>
      <c r="R345" s="60"/>
      <c r="S345" s="60"/>
      <c r="T345" s="60"/>
      <c r="U345" s="163"/>
      <c r="V345" s="163"/>
      <c r="W345" s="163"/>
      <c r="X345" s="163"/>
      <c r="Y345" s="163"/>
      <c r="Z345" s="163"/>
      <c r="AA345" s="163"/>
      <c r="AB345" s="163"/>
      <c r="AC345" s="163"/>
      <c r="AD345" s="163"/>
      <c r="AE345" s="163"/>
      <c r="AF345" s="163"/>
      <c r="AG345" s="56"/>
      <c r="AH345" s="56"/>
      <c r="AI345" s="56"/>
      <c r="AJ345" s="56"/>
    </row>
    <row r="346" ht="26.25" customHeight="1">
      <c r="A346" s="60">
        <f t="shared" si="1"/>
        <v>345</v>
      </c>
      <c r="B346" s="60"/>
      <c r="C346" s="60" t="s">
        <v>4016</v>
      </c>
      <c r="D346" s="154" t="s">
        <v>4019</v>
      </c>
      <c r="E346" s="154" t="s">
        <v>4020</v>
      </c>
      <c r="F346" s="60" t="s">
        <v>15175</v>
      </c>
      <c r="G346" s="60"/>
      <c r="H346" s="60"/>
      <c r="I346" s="60"/>
      <c r="J346" s="60"/>
      <c r="K346" s="60" t="s">
        <v>4021</v>
      </c>
      <c r="L346" s="60"/>
      <c r="M346" s="60"/>
      <c r="N346" s="60"/>
      <c r="O346" s="60"/>
      <c r="P346" s="60"/>
      <c r="Q346" s="60"/>
      <c r="R346" s="60"/>
      <c r="S346" s="60"/>
      <c r="T346" s="60"/>
      <c r="U346" s="163"/>
      <c r="V346" s="163"/>
      <c r="W346" s="163"/>
      <c r="X346" s="163"/>
      <c r="Y346" s="163"/>
      <c r="Z346" s="163"/>
      <c r="AA346" s="163"/>
      <c r="AB346" s="163"/>
      <c r="AC346" s="163"/>
      <c r="AD346" s="163"/>
      <c r="AE346" s="163"/>
      <c r="AF346" s="163"/>
      <c r="AG346" s="56"/>
      <c r="AH346" s="56"/>
      <c r="AI346" s="56"/>
      <c r="AJ346" s="56"/>
    </row>
    <row r="347" ht="26.25" customHeight="1">
      <c r="A347" s="60">
        <f t="shared" si="1"/>
        <v>346</v>
      </c>
      <c r="B347" s="60"/>
      <c r="C347" s="60" t="s">
        <v>4022</v>
      </c>
      <c r="D347" s="154" t="s">
        <v>4025</v>
      </c>
      <c r="E347" s="154" t="s">
        <v>4026</v>
      </c>
      <c r="F347" s="60" t="s">
        <v>15175</v>
      </c>
      <c r="G347" s="60"/>
      <c r="H347" s="60"/>
      <c r="I347" s="60"/>
      <c r="J347" s="60"/>
      <c r="K347" s="60" t="s">
        <v>4028</v>
      </c>
      <c r="L347" s="60"/>
      <c r="M347" s="60"/>
      <c r="N347" s="60"/>
      <c r="O347" s="60"/>
      <c r="P347" s="60"/>
      <c r="Q347" s="60"/>
      <c r="R347" s="60"/>
      <c r="S347" s="60"/>
      <c r="T347" s="60"/>
      <c r="U347" s="163"/>
      <c r="V347" s="163"/>
      <c r="W347" s="163"/>
      <c r="X347" s="163"/>
      <c r="Y347" s="163"/>
      <c r="Z347" s="163"/>
      <c r="AA347" s="163"/>
      <c r="AB347" s="163"/>
      <c r="AC347" s="163"/>
      <c r="AD347" s="163"/>
      <c r="AE347" s="163"/>
      <c r="AF347" s="163"/>
      <c r="AG347" s="56"/>
      <c r="AH347" s="56"/>
      <c r="AI347" s="56"/>
      <c r="AJ347" s="56"/>
    </row>
    <row r="348" ht="26.25" customHeight="1">
      <c r="A348" s="60">
        <f t="shared" si="1"/>
        <v>347</v>
      </c>
      <c r="B348" s="60"/>
      <c r="C348" s="60" t="s">
        <v>4035</v>
      </c>
      <c r="D348" s="154">
        <v>8.972103696E9</v>
      </c>
      <c r="E348" s="154"/>
      <c r="F348" s="60" t="s">
        <v>15175</v>
      </c>
      <c r="G348" s="60"/>
      <c r="H348" s="60"/>
      <c r="I348" s="60"/>
      <c r="J348" s="60"/>
      <c r="K348" s="60" t="s">
        <v>4038</v>
      </c>
      <c r="L348" s="60"/>
      <c r="M348" s="60"/>
      <c r="N348" s="60"/>
      <c r="O348" s="60"/>
      <c r="P348" s="60"/>
      <c r="Q348" s="60"/>
      <c r="R348" s="60"/>
      <c r="S348" s="60"/>
      <c r="T348" s="60"/>
      <c r="U348" s="163"/>
      <c r="V348" s="163"/>
      <c r="W348" s="163"/>
      <c r="X348" s="163"/>
      <c r="Y348" s="163"/>
      <c r="Z348" s="163"/>
      <c r="AA348" s="163"/>
      <c r="AB348" s="163"/>
      <c r="AC348" s="163"/>
      <c r="AD348" s="163"/>
      <c r="AE348" s="163"/>
      <c r="AF348" s="163"/>
      <c r="AG348" s="56"/>
      <c r="AH348" s="56"/>
      <c r="AI348" s="56"/>
      <c r="AJ348" s="56"/>
    </row>
    <row r="349" ht="26.25" customHeight="1">
      <c r="A349" s="60">
        <f t="shared" si="1"/>
        <v>348</v>
      </c>
      <c r="B349" s="60"/>
      <c r="C349" s="60" t="s">
        <v>4039</v>
      </c>
      <c r="D349" s="154">
        <v>8.5738674091E10</v>
      </c>
      <c r="E349" s="154"/>
      <c r="F349" s="60" t="s">
        <v>15175</v>
      </c>
      <c r="G349" s="60"/>
      <c r="H349" s="60"/>
      <c r="I349" s="60"/>
      <c r="J349" s="60"/>
      <c r="K349" s="60" t="s">
        <v>15191</v>
      </c>
      <c r="L349" s="60"/>
      <c r="M349" s="60"/>
      <c r="N349" s="60"/>
      <c r="O349" s="60"/>
      <c r="P349" s="60"/>
      <c r="Q349" s="60"/>
      <c r="R349" s="60"/>
      <c r="S349" s="60"/>
      <c r="T349" s="60"/>
      <c r="U349" s="163"/>
      <c r="V349" s="163"/>
      <c r="W349" s="163"/>
      <c r="X349" s="163"/>
      <c r="Y349" s="163"/>
      <c r="Z349" s="163"/>
      <c r="AA349" s="163"/>
      <c r="AB349" s="163"/>
      <c r="AC349" s="163"/>
      <c r="AD349" s="163"/>
      <c r="AE349" s="163"/>
      <c r="AF349" s="163"/>
      <c r="AG349" s="56"/>
      <c r="AH349" s="56"/>
      <c r="AI349" s="56"/>
      <c r="AJ349" s="56"/>
    </row>
    <row r="350" ht="26.25" customHeight="1">
      <c r="A350" s="60">
        <f t="shared" si="1"/>
        <v>349</v>
      </c>
      <c r="B350" s="60"/>
      <c r="C350" s="60" t="s">
        <v>4044</v>
      </c>
      <c r="D350" s="154">
        <v>8.786038202E9</v>
      </c>
      <c r="E350" s="154" t="s">
        <v>4047</v>
      </c>
      <c r="F350" s="60" t="s">
        <v>15175</v>
      </c>
      <c r="G350" s="60"/>
      <c r="H350" s="60"/>
      <c r="I350" s="60"/>
      <c r="J350" s="60"/>
      <c r="K350" s="60" t="s">
        <v>2876</v>
      </c>
      <c r="L350" s="60"/>
      <c r="M350" s="60"/>
      <c r="N350" s="60"/>
      <c r="O350" s="60"/>
      <c r="P350" s="60"/>
      <c r="Q350" s="60"/>
      <c r="R350" s="60"/>
      <c r="S350" s="60"/>
      <c r="T350" s="60"/>
      <c r="U350" s="163"/>
      <c r="V350" s="163"/>
      <c r="W350" s="163"/>
      <c r="X350" s="163"/>
      <c r="Y350" s="163"/>
      <c r="Z350" s="163"/>
      <c r="AA350" s="163"/>
      <c r="AB350" s="163"/>
      <c r="AC350" s="163"/>
      <c r="AD350" s="163"/>
      <c r="AE350" s="163"/>
      <c r="AF350" s="163"/>
      <c r="AG350" s="56"/>
      <c r="AH350" s="56"/>
      <c r="AI350" s="56"/>
      <c r="AJ350" s="56"/>
    </row>
    <row r="351" ht="26.25" customHeight="1">
      <c r="A351" s="60">
        <f t="shared" si="1"/>
        <v>350</v>
      </c>
      <c r="B351" s="60"/>
      <c r="C351" s="60" t="s">
        <v>4048</v>
      </c>
      <c r="D351" s="154">
        <v>8.17554673E8</v>
      </c>
      <c r="E351" s="154"/>
      <c r="F351" s="60" t="s">
        <v>15175</v>
      </c>
      <c r="G351" s="60"/>
      <c r="H351" s="60"/>
      <c r="I351" s="60"/>
      <c r="J351" s="60"/>
      <c r="K351" s="60" t="s">
        <v>4052</v>
      </c>
      <c r="L351" s="60"/>
      <c r="M351" s="60"/>
      <c r="N351" s="60"/>
      <c r="O351" s="60"/>
      <c r="P351" s="60"/>
      <c r="Q351" s="60"/>
      <c r="R351" s="60"/>
      <c r="S351" s="60"/>
      <c r="T351" s="60"/>
      <c r="U351" s="163"/>
      <c r="V351" s="163"/>
      <c r="W351" s="163"/>
      <c r="X351" s="163"/>
      <c r="Y351" s="163"/>
      <c r="Z351" s="163"/>
      <c r="AA351" s="163"/>
      <c r="AB351" s="163"/>
      <c r="AC351" s="163"/>
      <c r="AD351" s="163"/>
      <c r="AE351" s="163"/>
      <c r="AF351" s="163"/>
      <c r="AG351" s="56"/>
      <c r="AH351" s="56"/>
      <c r="AI351" s="56"/>
      <c r="AJ351" s="56"/>
    </row>
    <row r="352" ht="26.25" customHeight="1">
      <c r="A352" s="60">
        <f t="shared" si="1"/>
        <v>351</v>
      </c>
      <c r="B352" s="60"/>
      <c r="C352" s="60" t="s">
        <v>4053</v>
      </c>
      <c r="D352" s="154">
        <v>8.5935096651E10</v>
      </c>
      <c r="E352" s="154" t="s">
        <v>4055</v>
      </c>
      <c r="F352" s="60" t="s">
        <v>15175</v>
      </c>
      <c r="G352" s="60"/>
      <c r="H352" s="60"/>
      <c r="I352" s="60"/>
      <c r="J352" s="60"/>
      <c r="K352" s="60" t="s">
        <v>2876</v>
      </c>
      <c r="L352" s="60"/>
      <c r="M352" s="60"/>
      <c r="N352" s="60"/>
      <c r="O352" s="60"/>
      <c r="P352" s="60"/>
      <c r="Q352" s="60"/>
      <c r="R352" s="60"/>
      <c r="S352" s="60"/>
      <c r="T352" s="60"/>
      <c r="U352" s="163"/>
      <c r="V352" s="163"/>
      <c r="W352" s="163"/>
      <c r="X352" s="163"/>
      <c r="Y352" s="163"/>
      <c r="Z352" s="163"/>
      <c r="AA352" s="163"/>
      <c r="AB352" s="163"/>
      <c r="AC352" s="163"/>
      <c r="AD352" s="163"/>
      <c r="AE352" s="163"/>
      <c r="AF352" s="163"/>
      <c r="AG352" s="56"/>
      <c r="AH352" s="56"/>
      <c r="AI352" s="56"/>
      <c r="AJ352" s="56"/>
    </row>
    <row r="353" ht="26.25" customHeight="1">
      <c r="A353" s="60">
        <f t="shared" si="1"/>
        <v>352</v>
      </c>
      <c r="B353" s="60"/>
      <c r="C353" s="60" t="s">
        <v>4057</v>
      </c>
      <c r="D353" s="154">
        <v>8.124647096E9</v>
      </c>
      <c r="E353" s="154"/>
      <c r="F353" s="60" t="s">
        <v>15175</v>
      </c>
      <c r="G353" s="60"/>
      <c r="H353" s="60"/>
      <c r="I353" s="60"/>
      <c r="J353" s="60"/>
      <c r="K353" s="60" t="s">
        <v>4061</v>
      </c>
      <c r="L353" s="60"/>
      <c r="M353" s="60"/>
      <c r="N353" s="60"/>
      <c r="O353" s="60"/>
      <c r="P353" s="60"/>
      <c r="Q353" s="60"/>
      <c r="R353" s="60"/>
      <c r="S353" s="60"/>
      <c r="T353" s="60"/>
      <c r="U353" s="163"/>
      <c r="V353" s="163"/>
      <c r="W353" s="163"/>
      <c r="X353" s="163"/>
      <c r="Y353" s="163"/>
      <c r="Z353" s="163"/>
      <c r="AA353" s="163"/>
      <c r="AB353" s="163"/>
      <c r="AC353" s="163"/>
      <c r="AD353" s="163"/>
      <c r="AE353" s="163"/>
      <c r="AF353" s="163"/>
      <c r="AG353" s="56"/>
      <c r="AH353" s="56"/>
      <c r="AI353" s="56"/>
      <c r="AJ353" s="56"/>
    </row>
    <row r="354" ht="26.25" customHeight="1">
      <c r="A354" s="60">
        <f t="shared" si="1"/>
        <v>353</v>
      </c>
      <c r="B354" s="60"/>
      <c r="C354" s="60" t="s">
        <v>4062</v>
      </c>
      <c r="D354" s="154">
        <v>8.1999826243E10</v>
      </c>
      <c r="E354" s="154">
        <v>8.1999826243E10</v>
      </c>
      <c r="F354" s="60" t="s">
        <v>15175</v>
      </c>
      <c r="G354" s="60"/>
      <c r="H354" s="60"/>
      <c r="I354" s="60"/>
      <c r="J354" s="60"/>
      <c r="K354" s="60" t="s">
        <v>15192</v>
      </c>
      <c r="L354" s="60"/>
      <c r="M354" s="60"/>
      <c r="N354" s="60"/>
      <c r="O354" s="60"/>
      <c r="P354" s="60"/>
      <c r="Q354" s="60"/>
      <c r="R354" s="60"/>
      <c r="S354" s="60"/>
      <c r="T354" s="60"/>
      <c r="U354" s="163"/>
      <c r="V354" s="163"/>
      <c r="W354" s="163"/>
      <c r="X354" s="163"/>
      <c r="Y354" s="163"/>
      <c r="Z354" s="163"/>
      <c r="AA354" s="163"/>
      <c r="AB354" s="163"/>
      <c r="AC354" s="163"/>
      <c r="AD354" s="163"/>
      <c r="AE354" s="163"/>
      <c r="AF354" s="163"/>
      <c r="AG354" s="56"/>
      <c r="AH354" s="56"/>
      <c r="AI354" s="56"/>
      <c r="AJ354" s="56"/>
    </row>
    <row r="355" ht="26.25" customHeight="1">
      <c r="A355" s="60">
        <f t="shared" si="1"/>
        <v>354</v>
      </c>
      <c r="B355" s="60"/>
      <c r="C355" s="60" t="s">
        <v>4068</v>
      </c>
      <c r="D355" s="154">
        <v>8.1999485297E10</v>
      </c>
      <c r="E355" s="154"/>
      <c r="F355" s="60" t="s">
        <v>15175</v>
      </c>
      <c r="G355" s="60"/>
      <c r="H355" s="60"/>
      <c r="I355" s="60"/>
      <c r="J355" s="60"/>
      <c r="K355" s="60" t="s">
        <v>4071</v>
      </c>
      <c r="L355" s="60"/>
      <c r="M355" s="60"/>
      <c r="N355" s="60"/>
      <c r="O355" s="60"/>
      <c r="P355" s="60"/>
      <c r="Q355" s="60"/>
      <c r="R355" s="60"/>
      <c r="S355" s="60"/>
      <c r="T355" s="60"/>
      <c r="U355" s="163"/>
      <c r="V355" s="163"/>
      <c r="W355" s="163"/>
      <c r="X355" s="163"/>
      <c r="Y355" s="163"/>
      <c r="Z355" s="163"/>
      <c r="AA355" s="163"/>
      <c r="AB355" s="163"/>
      <c r="AC355" s="163"/>
      <c r="AD355" s="163"/>
      <c r="AE355" s="163"/>
      <c r="AF355" s="163"/>
      <c r="AG355" s="56"/>
      <c r="AH355" s="56"/>
      <c r="AI355" s="56"/>
      <c r="AJ355" s="56"/>
    </row>
    <row r="356" ht="26.25" customHeight="1">
      <c r="A356" s="60">
        <f t="shared" si="1"/>
        <v>355</v>
      </c>
      <c r="B356" s="60"/>
      <c r="C356" s="60" t="s">
        <v>4072</v>
      </c>
      <c r="D356" s="154" t="s">
        <v>4075</v>
      </c>
      <c r="E356" s="154" t="s">
        <v>4076</v>
      </c>
      <c r="F356" s="60" t="s">
        <v>15175</v>
      </c>
      <c r="G356" s="60"/>
      <c r="H356" s="60"/>
      <c r="I356" s="60"/>
      <c r="J356" s="60"/>
      <c r="K356" s="60" t="s">
        <v>4078</v>
      </c>
      <c r="L356" s="60"/>
      <c r="M356" s="60"/>
      <c r="N356" s="60"/>
      <c r="O356" s="60"/>
      <c r="P356" s="60"/>
      <c r="Q356" s="60"/>
      <c r="R356" s="60"/>
      <c r="S356" s="60"/>
      <c r="T356" s="60"/>
      <c r="U356" s="163"/>
      <c r="V356" s="163"/>
      <c r="W356" s="163"/>
      <c r="X356" s="163"/>
      <c r="Y356" s="163"/>
      <c r="Z356" s="163"/>
      <c r="AA356" s="163"/>
      <c r="AB356" s="163"/>
      <c r="AC356" s="163"/>
      <c r="AD356" s="163"/>
      <c r="AE356" s="163"/>
      <c r="AF356" s="163"/>
      <c r="AG356" s="56"/>
      <c r="AH356" s="56"/>
      <c r="AI356" s="56"/>
      <c r="AJ356" s="56"/>
    </row>
    <row r="357" ht="26.25" customHeight="1">
      <c r="A357" s="60">
        <f t="shared" si="1"/>
        <v>356</v>
      </c>
      <c r="B357" s="60"/>
      <c r="C357" s="60" t="s">
        <v>4079</v>
      </c>
      <c r="D357" s="154">
        <v>8.563811544E9</v>
      </c>
      <c r="E357" s="154"/>
      <c r="F357" s="60" t="s">
        <v>15175</v>
      </c>
      <c r="G357" s="60"/>
      <c r="H357" s="60"/>
      <c r="I357" s="60"/>
      <c r="J357" s="60"/>
      <c r="K357" s="60" t="s">
        <v>2876</v>
      </c>
      <c r="L357" s="60"/>
      <c r="M357" s="60"/>
      <c r="N357" s="60"/>
      <c r="O357" s="60"/>
      <c r="P357" s="60"/>
      <c r="Q357" s="60"/>
      <c r="R357" s="60"/>
      <c r="S357" s="60"/>
      <c r="T357" s="60"/>
      <c r="U357" s="163"/>
      <c r="V357" s="163"/>
      <c r="W357" s="163"/>
      <c r="X357" s="163"/>
      <c r="Y357" s="163"/>
      <c r="Z357" s="163"/>
      <c r="AA357" s="163"/>
      <c r="AB357" s="163"/>
      <c r="AC357" s="163"/>
      <c r="AD357" s="163"/>
      <c r="AE357" s="163"/>
      <c r="AF357" s="163"/>
      <c r="AG357" s="56"/>
      <c r="AH357" s="56"/>
      <c r="AI357" s="56"/>
      <c r="AJ357" s="56"/>
    </row>
    <row r="358" ht="26.25" customHeight="1">
      <c r="A358" s="60">
        <f t="shared" si="1"/>
        <v>357</v>
      </c>
      <c r="B358" s="60"/>
      <c r="C358" s="60" t="s">
        <v>4081</v>
      </c>
      <c r="D358" s="154">
        <v>8.563811533E9</v>
      </c>
      <c r="E358" s="154"/>
      <c r="F358" s="60" t="s">
        <v>15175</v>
      </c>
      <c r="G358" s="60"/>
      <c r="H358" s="60"/>
      <c r="I358" s="60"/>
      <c r="J358" s="60"/>
      <c r="K358" s="60" t="s">
        <v>4083</v>
      </c>
      <c r="L358" s="60"/>
      <c r="M358" s="60"/>
      <c r="N358" s="60"/>
      <c r="O358" s="60"/>
      <c r="P358" s="60"/>
      <c r="Q358" s="60"/>
      <c r="R358" s="60"/>
      <c r="S358" s="60"/>
      <c r="T358" s="60"/>
      <c r="U358" s="163"/>
      <c r="V358" s="163"/>
      <c r="W358" s="163"/>
      <c r="X358" s="163"/>
      <c r="Y358" s="163"/>
      <c r="Z358" s="163"/>
      <c r="AA358" s="163"/>
      <c r="AB358" s="163"/>
      <c r="AC358" s="163"/>
      <c r="AD358" s="163"/>
      <c r="AE358" s="163"/>
      <c r="AF358" s="163"/>
      <c r="AG358" s="56"/>
      <c r="AH358" s="56"/>
      <c r="AI358" s="56"/>
      <c r="AJ358" s="56"/>
    </row>
    <row r="359" ht="26.25" customHeight="1">
      <c r="A359" s="60">
        <f t="shared" si="1"/>
        <v>358</v>
      </c>
      <c r="B359" s="60"/>
      <c r="C359" s="60" t="s">
        <v>4084</v>
      </c>
      <c r="D359" s="154">
        <v>8.3119907217E10</v>
      </c>
      <c r="E359" s="154"/>
      <c r="F359" s="60" t="s">
        <v>15175</v>
      </c>
      <c r="G359" s="60"/>
      <c r="H359" s="60"/>
      <c r="I359" s="60"/>
      <c r="J359" s="60"/>
      <c r="K359" s="60" t="s">
        <v>4087</v>
      </c>
      <c r="L359" s="60"/>
      <c r="M359" s="60"/>
      <c r="N359" s="60"/>
      <c r="O359" s="60"/>
      <c r="P359" s="60"/>
      <c r="Q359" s="60"/>
      <c r="R359" s="60"/>
      <c r="S359" s="60"/>
      <c r="T359" s="60"/>
      <c r="U359" s="163"/>
      <c r="V359" s="163"/>
      <c r="W359" s="163"/>
      <c r="X359" s="163"/>
      <c r="Y359" s="163"/>
      <c r="Z359" s="163"/>
      <c r="AA359" s="163"/>
      <c r="AB359" s="163"/>
      <c r="AC359" s="163"/>
      <c r="AD359" s="163"/>
      <c r="AE359" s="163"/>
      <c r="AF359" s="163"/>
      <c r="AG359" s="56"/>
      <c r="AH359" s="56"/>
      <c r="AI359" s="56"/>
      <c r="AJ359" s="56"/>
    </row>
    <row r="360" ht="26.25" customHeight="1">
      <c r="A360" s="60">
        <f t="shared" si="1"/>
        <v>359</v>
      </c>
      <c r="B360" s="60"/>
      <c r="C360" s="60" t="s">
        <v>4088</v>
      </c>
      <c r="D360" s="154">
        <v>8.5737396538E10</v>
      </c>
      <c r="E360" s="154"/>
      <c r="F360" s="60" t="s">
        <v>15175</v>
      </c>
      <c r="G360" s="60"/>
      <c r="H360" s="60"/>
      <c r="I360" s="60"/>
      <c r="J360" s="60"/>
      <c r="K360" s="60" t="s">
        <v>4090</v>
      </c>
      <c r="L360" s="60"/>
      <c r="M360" s="60"/>
      <c r="N360" s="60"/>
      <c r="O360" s="60"/>
      <c r="P360" s="60"/>
      <c r="Q360" s="60"/>
      <c r="R360" s="60"/>
      <c r="S360" s="60"/>
      <c r="T360" s="60"/>
      <c r="U360" s="163"/>
      <c r="V360" s="163"/>
      <c r="W360" s="163"/>
      <c r="X360" s="163"/>
      <c r="Y360" s="163"/>
      <c r="Z360" s="163"/>
      <c r="AA360" s="163"/>
      <c r="AB360" s="163"/>
      <c r="AC360" s="163"/>
      <c r="AD360" s="163"/>
      <c r="AE360" s="163"/>
      <c r="AF360" s="163"/>
      <c r="AG360" s="56"/>
      <c r="AH360" s="56"/>
      <c r="AI360" s="56"/>
      <c r="AJ360" s="56"/>
    </row>
    <row r="361" ht="26.25" customHeight="1">
      <c r="A361" s="60">
        <f t="shared" si="1"/>
        <v>360</v>
      </c>
      <c r="B361" s="60"/>
      <c r="C361" s="60" t="s">
        <v>4091</v>
      </c>
      <c r="D361" s="154">
        <v>8.1934305297E10</v>
      </c>
      <c r="E361" s="154" t="s">
        <v>4093</v>
      </c>
      <c r="F361" s="60" t="s">
        <v>15175</v>
      </c>
      <c r="G361" s="60"/>
      <c r="H361" s="60"/>
      <c r="I361" s="60"/>
      <c r="J361" s="60"/>
      <c r="K361" s="60" t="s">
        <v>2876</v>
      </c>
      <c r="L361" s="60"/>
      <c r="M361" s="60"/>
      <c r="N361" s="60"/>
      <c r="O361" s="60"/>
      <c r="P361" s="60"/>
      <c r="Q361" s="60"/>
      <c r="R361" s="60"/>
      <c r="S361" s="60"/>
      <c r="T361" s="60"/>
      <c r="U361" s="163"/>
      <c r="V361" s="163"/>
      <c r="W361" s="163"/>
      <c r="X361" s="163"/>
      <c r="Y361" s="163"/>
      <c r="Z361" s="163"/>
      <c r="AA361" s="163"/>
      <c r="AB361" s="163"/>
      <c r="AC361" s="163"/>
      <c r="AD361" s="163"/>
      <c r="AE361" s="163"/>
      <c r="AF361" s="163"/>
      <c r="AG361" s="56"/>
      <c r="AH361" s="56"/>
      <c r="AI361" s="56"/>
      <c r="AJ361" s="56"/>
    </row>
    <row r="362" ht="26.25" customHeight="1">
      <c r="A362" s="60">
        <f t="shared" si="1"/>
        <v>361</v>
      </c>
      <c r="B362" s="60"/>
      <c r="C362" s="60" t="s">
        <v>4095</v>
      </c>
      <c r="D362" s="154">
        <v>8.9691293995E10</v>
      </c>
      <c r="E362" s="154"/>
      <c r="F362" s="60" t="s">
        <v>15175</v>
      </c>
      <c r="G362" s="60"/>
      <c r="H362" s="60"/>
      <c r="I362" s="60"/>
      <c r="J362" s="60"/>
      <c r="K362" s="60" t="s">
        <v>2876</v>
      </c>
      <c r="L362" s="60"/>
      <c r="M362" s="60"/>
      <c r="N362" s="60"/>
      <c r="O362" s="60"/>
      <c r="P362" s="60"/>
      <c r="Q362" s="60"/>
      <c r="R362" s="60"/>
      <c r="S362" s="60"/>
      <c r="T362" s="60"/>
      <c r="U362" s="163"/>
      <c r="V362" s="163"/>
      <c r="W362" s="163"/>
      <c r="X362" s="163"/>
      <c r="Y362" s="163"/>
      <c r="Z362" s="163"/>
      <c r="AA362" s="163"/>
      <c r="AB362" s="163"/>
      <c r="AC362" s="163"/>
      <c r="AD362" s="163"/>
      <c r="AE362" s="163"/>
      <c r="AF362" s="163"/>
      <c r="AG362" s="56"/>
      <c r="AH362" s="56"/>
      <c r="AI362" s="56"/>
      <c r="AJ362" s="56"/>
    </row>
    <row r="363" ht="26.25" customHeight="1">
      <c r="A363" s="60">
        <f t="shared" si="1"/>
        <v>362</v>
      </c>
      <c r="B363" s="60"/>
      <c r="C363" s="60" t="s">
        <v>4098</v>
      </c>
      <c r="D363" s="154">
        <v>8.977615891E9</v>
      </c>
      <c r="E363" s="154"/>
      <c r="F363" s="60" t="s">
        <v>15175</v>
      </c>
      <c r="G363" s="60"/>
      <c r="H363" s="60"/>
      <c r="I363" s="60"/>
      <c r="J363" s="60"/>
      <c r="K363" s="60" t="s">
        <v>2876</v>
      </c>
      <c r="L363" s="60"/>
      <c r="M363" s="60"/>
      <c r="N363" s="60"/>
      <c r="O363" s="60"/>
      <c r="P363" s="60"/>
      <c r="Q363" s="60"/>
      <c r="R363" s="60"/>
      <c r="S363" s="60"/>
      <c r="T363" s="60"/>
      <c r="U363" s="163"/>
      <c r="V363" s="163"/>
      <c r="W363" s="163"/>
      <c r="X363" s="163"/>
      <c r="Y363" s="163"/>
      <c r="Z363" s="163"/>
      <c r="AA363" s="163"/>
      <c r="AB363" s="163"/>
      <c r="AC363" s="163"/>
      <c r="AD363" s="163"/>
      <c r="AE363" s="163"/>
      <c r="AF363" s="163"/>
      <c r="AG363" s="56"/>
      <c r="AH363" s="56"/>
      <c r="AI363" s="56"/>
      <c r="AJ363" s="56"/>
    </row>
    <row r="364" ht="26.25" customHeight="1">
      <c r="A364" s="60">
        <f t="shared" si="1"/>
        <v>363</v>
      </c>
      <c r="B364" s="60"/>
      <c r="C364" s="60" t="s">
        <v>4101</v>
      </c>
      <c r="D364" s="154">
        <v>8.1318720091E10</v>
      </c>
      <c r="E364" s="154"/>
      <c r="F364" s="60" t="s">
        <v>15175</v>
      </c>
      <c r="G364" s="60"/>
      <c r="H364" s="60"/>
      <c r="I364" s="60"/>
      <c r="J364" s="60"/>
      <c r="K364" s="60" t="s">
        <v>15193</v>
      </c>
      <c r="L364" s="60"/>
      <c r="M364" s="60"/>
      <c r="N364" s="60"/>
      <c r="O364" s="60"/>
      <c r="P364" s="60"/>
      <c r="Q364" s="60"/>
      <c r="R364" s="60"/>
      <c r="S364" s="60"/>
      <c r="T364" s="60"/>
      <c r="U364" s="163"/>
      <c r="V364" s="163"/>
      <c r="W364" s="163"/>
      <c r="X364" s="163"/>
      <c r="Y364" s="163"/>
      <c r="Z364" s="163"/>
      <c r="AA364" s="163"/>
      <c r="AB364" s="163"/>
      <c r="AC364" s="163"/>
      <c r="AD364" s="163"/>
      <c r="AE364" s="163"/>
      <c r="AF364" s="163"/>
      <c r="AG364" s="56"/>
      <c r="AH364" s="56"/>
      <c r="AI364" s="56"/>
      <c r="AJ364" s="56"/>
    </row>
    <row r="365" ht="26.25" customHeight="1">
      <c r="A365" s="60">
        <f t="shared" si="1"/>
        <v>364</v>
      </c>
      <c r="B365" s="60"/>
      <c r="C365" s="60" t="s">
        <v>4110</v>
      </c>
      <c r="D365" s="154">
        <v>8.1294497681E10</v>
      </c>
      <c r="E365" s="154"/>
      <c r="F365" s="60" t="s">
        <v>15175</v>
      </c>
      <c r="G365" s="60"/>
      <c r="H365" s="60"/>
      <c r="I365" s="60"/>
      <c r="J365" s="60"/>
      <c r="K365" s="60" t="s">
        <v>15194</v>
      </c>
      <c r="L365" s="60"/>
      <c r="M365" s="60"/>
      <c r="N365" s="60"/>
      <c r="O365" s="60"/>
      <c r="P365" s="60"/>
      <c r="Q365" s="60"/>
      <c r="R365" s="60"/>
      <c r="S365" s="60"/>
      <c r="T365" s="60"/>
      <c r="U365" s="163"/>
      <c r="V365" s="163"/>
      <c r="W365" s="163"/>
      <c r="X365" s="163"/>
      <c r="Y365" s="163"/>
      <c r="Z365" s="163"/>
      <c r="AA365" s="163"/>
      <c r="AB365" s="163"/>
      <c r="AC365" s="163"/>
      <c r="AD365" s="163"/>
      <c r="AE365" s="163"/>
      <c r="AF365" s="163"/>
      <c r="AG365" s="56"/>
      <c r="AH365" s="56"/>
      <c r="AI365" s="56"/>
      <c r="AJ365" s="56"/>
    </row>
    <row r="366" ht="26.25" customHeight="1">
      <c r="A366" s="60">
        <f t="shared" si="1"/>
        <v>365</v>
      </c>
      <c r="B366" s="60"/>
      <c r="C366" s="60" t="s">
        <v>4134</v>
      </c>
      <c r="D366" s="154">
        <v>8.5794924979E10</v>
      </c>
      <c r="E366" s="154"/>
      <c r="F366" s="60" t="s">
        <v>15175</v>
      </c>
      <c r="G366" s="60"/>
      <c r="H366" s="60"/>
      <c r="I366" s="60"/>
      <c r="J366" s="60"/>
      <c r="K366" s="60" t="s">
        <v>2876</v>
      </c>
      <c r="L366" s="60"/>
      <c r="M366" s="60"/>
      <c r="N366" s="60"/>
      <c r="O366" s="60"/>
      <c r="P366" s="60"/>
      <c r="Q366" s="60"/>
      <c r="R366" s="60"/>
      <c r="S366" s="60"/>
      <c r="T366" s="60"/>
      <c r="U366" s="163"/>
      <c r="V366" s="163"/>
      <c r="W366" s="163"/>
      <c r="X366" s="163"/>
      <c r="Y366" s="163"/>
      <c r="Z366" s="163"/>
      <c r="AA366" s="163"/>
      <c r="AB366" s="163"/>
      <c r="AC366" s="163"/>
      <c r="AD366" s="163"/>
      <c r="AE366" s="163"/>
      <c r="AF366" s="163"/>
      <c r="AG366" s="56"/>
      <c r="AH366" s="56"/>
      <c r="AI366" s="56"/>
      <c r="AJ366" s="56"/>
    </row>
    <row r="367" ht="26.25" customHeight="1">
      <c r="A367" s="60">
        <f t="shared" si="1"/>
        <v>366</v>
      </c>
      <c r="B367" s="60"/>
      <c r="C367" s="60" t="s">
        <v>4155</v>
      </c>
      <c r="D367" s="154">
        <v>8.9628362157E10</v>
      </c>
      <c r="E367" s="154" t="s">
        <v>4157</v>
      </c>
      <c r="F367" s="60" t="s">
        <v>15175</v>
      </c>
      <c r="G367" s="60"/>
      <c r="H367" s="60"/>
      <c r="I367" s="60"/>
      <c r="J367" s="60"/>
      <c r="K367" s="60" t="s">
        <v>15195</v>
      </c>
      <c r="L367" s="60"/>
      <c r="M367" s="60"/>
      <c r="N367" s="60"/>
      <c r="O367" s="60"/>
      <c r="P367" s="60"/>
      <c r="Q367" s="60"/>
      <c r="R367" s="60"/>
      <c r="S367" s="60"/>
      <c r="T367" s="60"/>
      <c r="U367" s="163"/>
      <c r="V367" s="163"/>
      <c r="W367" s="163"/>
      <c r="X367" s="163"/>
      <c r="Y367" s="163"/>
      <c r="Z367" s="163"/>
      <c r="AA367" s="163"/>
      <c r="AB367" s="163"/>
      <c r="AC367" s="163"/>
      <c r="AD367" s="163"/>
      <c r="AE367" s="163"/>
      <c r="AF367" s="163"/>
      <c r="AG367" s="56"/>
      <c r="AH367" s="56"/>
      <c r="AI367" s="56"/>
      <c r="AJ367" s="56"/>
    </row>
    <row r="368" ht="26.25" customHeight="1">
      <c r="A368" s="60">
        <f t="shared" si="1"/>
        <v>367</v>
      </c>
      <c r="B368" s="60"/>
      <c r="C368" s="60" t="s">
        <v>4204</v>
      </c>
      <c r="D368" s="154">
        <v>8.95341E11</v>
      </c>
      <c r="E368" s="154">
        <v>8.1363756853E10</v>
      </c>
      <c r="F368" s="60" t="s">
        <v>15175</v>
      </c>
      <c r="G368" s="60"/>
      <c r="H368" s="60"/>
      <c r="I368" s="60"/>
      <c r="J368" s="60"/>
      <c r="K368" s="60" t="s">
        <v>2842</v>
      </c>
      <c r="L368" s="60"/>
      <c r="M368" s="60"/>
      <c r="N368" s="60"/>
      <c r="O368" s="60"/>
      <c r="P368" s="60"/>
      <c r="Q368" s="60"/>
      <c r="R368" s="60"/>
      <c r="S368" s="60"/>
      <c r="T368" s="60"/>
      <c r="U368" s="163"/>
      <c r="V368" s="163"/>
      <c r="W368" s="163"/>
      <c r="X368" s="163"/>
      <c r="Y368" s="163"/>
      <c r="Z368" s="163"/>
      <c r="AA368" s="163"/>
      <c r="AB368" s="163"/>
      <c r="AC368" s="163"/>
      <c r="AD368" s="163"/>
      <c r="AE368" s="163"/>
      <c r="AF368" s="163"/>
      <c r="AG368" s="56"/>
      <c r="AH368" s="56"/>
      <c r="AI368" s="56"/>
      <c r="AJ368" s="56"/>
    </row>
    <row r="369" ht="26.25" customHeight="1">
      <c r="A369" s="60">
        <f t="shared" si="1"/>
        <v>368</v>
      </c>
      <c r="B369" s="60"/>
      <c r="C369" s="60" t="s">
        <v>4219</v>
      </c>
      <c r="D369" s="154">
        <v>8.5714372412E10</v>
      </c>
      <c r="E369" s="154"/>
      <c r="F369" s="60" t="s">
        <v>15175</v>
      </c>
      <c r="G369" s="60"/>
      <c r="H369" s="60"/>
      <c r="I369" s="60"/>
      <c r="J369" s="60"/>
      <c r="K369" s="60" t="s">
        <v>4224</v>
      </c>
      <c r="L369" s="60"/>
      <c r="M369" s="60"/>
      <c r="N369" s="60"/>
      <c r="O369" s="60"/>
      <c r="P369" s="60"/>
      <c r="Q369" s="60"/>
      <c r="R369" s="60"/>
      <c r="S369" s="60"/>
      <c r="T369" s="60"/>
      <c r="U369" s="163"/>
      <c r="V369" s="163"/>
      <c r="W369" s="163"/>
      <c r="X369" s="163"/>
      <c r="Y369" s="163"/>
      <c r="Z369" s="163"/>
      <c r="AA369" s="163"/>
      <c r="AB369" s="163"/>
      <c r="AC369" s="163"/>
      <c r="AD369" s="163"/>
      <c r="AE369" s="163"/>
      <c r="AF369" s="163"/>
      <c r="AG369" s="56"/>
      <c r="AH369" s="56"/>
      <c r="AI369" s="56"/>
      <c r="AJ369" s="56"/>
    </row>
    <row r="370" ht="26.25" customHeight="1">
      <c r="A370" s="60">
        <f t="shared" si="1"/>
        <v>369</v>
      </c>
      <c r="B370" s="60"/>
      <c r="C370" s="60" t="s">
        <v>4229</v>
      </c>
      <c r="D370" s="154" t="s">
        <v>4232</v>
      </c>
      <c r="E370" s="154" t="s">
        <v>4233</v>
      </c>
      <c r="F370" s="60" t="s">
        <v>15175</v>
      </c>
      <c r="G370" s="60"/>
      <c r="H370" s="60"/>
      <c r="I370" s="60"/>
      <c r="J370" s="60"/>
      <c r="K370" s="60" t="s">
        <v>4235</v>
      </c>
      <c r="L370" s="60"/>
      <c r="M370" s="60"/>
      <c r="N370" s="60"/>
      <c r="O370" s="60"/>
      <c r="P370" s="60"/>
      <c r="Q370" s="60"/>
      <c r="R370" s="60"/>
      <c r="S370" s="60"/>
      <c r="T370" s="60"/>
      <c r="U370" s="163"/>
      <c r="V370" s="163"/>
      <c r="W370" s="163"/>
      <c r="X370" s="163"/>
      <c r="Y370" s="163"/>
      <c r="Z370" s="163"/>
      <c r="AA370" s="163"/>
      <c r="AB370" s="163"/>
      <c r="AC370" s="163"/>
      <c r="AD370" s="163"/>
      <c r="AE370" s="163"/>
      <c r="AF370" s="163"/>
      <c r="AG370" s="56"/>
      <c r="AH370" s="56"/>
      <c r="AI370" s="56"/>
      <c r="AJ370" s="56"/>
    </row>
    <row r="371" ht="26.25" customHeight="1">
      <c r="A371" s="60">
        <f t="shared" si="1"/>
        <v>370</v>
      </c>
      <c r="B371" s="60"/>
      <c r="C371" s="60" t="s">
        <v>4274</v>
      </c>
      <c r="D371" s="154" t="s">
        <v>4277</v>
      </c>
      <c r="E371" s="154"/>
      <c r="F371" s="60" t="s">
        <v>15175</v>
      </c>
      <c r="G371" s="60"/>
      <c r="H371" s="60"/>
      <c r="I371" s="60"/>
      <c r="J371" s="60"/>
      <c r="K371" s="60" t="s">
        <v>4279</v>
      </c>
      <c r="L371" s="60"/>
      <c r="M371" s="60"/>
      <c r="N371" s="60"/>
      <c r="O371" s="60"/>
      <c r="P371" s="60"/>
      <c r="Q371" s="60"/>
      <c r="R371" s="60"/>
      <c r="S371" s="60"/>
      <c r="T371" s="60"/>
      <c r="U371" s="163"/>
      <c r="V371" s="163"/>
      <c r="W371" s="163"/>
      <c r="X371" s="163"/>
      <c r="Y371" s="163"/>
      <c r="Z371" s="163"/>
      <c r="AA371" s="163"/>
      <c r="AB371" s="163"/>
      <c r="AC371" s="163"/>
      <c r="AD371" s="163"/>
      <c r="AE371" s="163"/>
      <c r="AF371" s="163"/>
      <c r="AG371" s="56"/>
      <c r="AH371" s="56"/>
      <c r="AI371" s="56"/>
      <c r="AJ371" s="56"/>
    </row>
    <row r="372" ht="26.25" customHeight="1">
      <c r="A372" s="60">
        <f t="shared" si="1"/>
        <v>371</v>
      </c>
      <c r="B372" s="60"/>
      <c r="C372" s="60" t="s">
        <v>4321</v>
      </c>
      <c r="D372" s="154">
        <v>8.977615891E9</v>
      </c>
      <c r="E372" s="154"/>
      <c r="F372" s="60" t="s">
        <v>15175</v>
      </c>
      <c r="G372" s="60"/>
      <c r="H372" s="60"/>
      <c r="I372" s="60"/>
      <c r="J372" s="60"/>
      <c r="K372" s="60" t="s">
        <v>4325</v>
      </c>
      <c r="L372" s="60"/>
      <c r="M372" s="60"/>
      <c r="N372" s="60"/>
      <c r="O372" s="60"/>
      <c r="P372" s="60"/>
      <c r="Q372" s="60"/>
      <c r="R372" s="60"/>
      <c r="S372" s="60"/>
      <c r="T372" s="60"/>
      <c r="U372" s="163"/>
      <c r="V372" s="163"/>
      <c r="W372" s="163"/>
      <c r="X372" s="163"/>
      <c r="Y372" s="163"/>
      <c r="Z372" s="163"/>
      <c r="AA372" s="163"/>
      <c r="AB372" s="163"/>
      <c r="AC372" s="163"/>
      <c r="AD372" s="163"/>
      <c r="AE372" s="163"/>
      <c r="AF372" s="163"/>
      <c r="AG372" s="56"/>
      <c r="AH372" s="56"/>
      <c r="AI372" s="56"/>
      <c r="AJ372" s="56"/>
    </row>
    <row r="373" ht="26.25" customHeight="1">
      <c r="A373" s="60">
        <f t="shared" si="1"/>
        <v>372</v>
      </c>
      <c r="B373" s="60"/>
      <c r="C373" s="60" t="s">
        <v>4326</v>
      </c>
      <c r="D373" s="154">
        <v>8.2236372145E10</v>
      </c>
      <c r="E373" s="154" t="s">
        <v>4329</v>
      </c>
      <c r="F373" s="60" t="s">
        <v>15175</v>
      </c>
      <c r="G373" s="60"/>
      <c r="H373" s="60"/>
      <c r="I373" s="60"/>
      <c r="J373" s="60"/>
      <c r="K373" s="60" t="s">
        <v>4330</v>
      </c>
      <c r="L373" s="60"/>
      <c r="M373" s="60"/>
      <c r="N373" s="60"/>
      <c r="O373" s="60"/>
      <c r="P373" s="60"/>
      <c r="Q373" s="60"/>
      <c r="R373" s="60"/>
      <c r="S373" s="60"/>
      <c r="T373" s="60"/>
      <c r="U373" s="163"/>
      <c r="V373" s="163"/>
      <c r="W373" s="163"/>
      <c r="X373" s="163"/>
      <c r="Y373" s="163"/>
      <c r="Z373" s="163"/>
      <c r="AA373" s="163"/>
      <c r="AB373" s="163"/>
      <c r="AC373" s="163"/>
      <c r="AD373" s="163"/>
      <c r="AE373" s="163"/>
      <c r="AF373" s="163"/>
      <c r="AG373" s="56"/>
      <c r="AH373" s="56"/>
      <c r="AI373" s="56"/>
      <c r="AJ373" s="56"/>
    </row>
    <row r="374" ht="26.25" customHeight="1">
      <c r="A374" s="60">
        <f t="shared" si="1"/>
        <v>373</v>
      </c>
      <c r="B374" s="60"/>
      <c r="C374" s="60" t="s">
        <v>4331</v>
      </c>
      <c r="D374" s="154">
        <v>8.2236327529E10</v>
      </c>
      <c r="E374" s="154"/>
      <c r="F374" s="60" t="s">
        <v>15175</v>
      </c>
      <c r="G374" s="60"/>
      <c r="H374" s="60"/>
      <c r="I374" s="60"/>
      <c r="J374" s="60"/>
      <c r="K374" s="60" t="s">
        <v>4333</v>
      </c>
      <c r="L374" s="60"/>
      <c r="M374" s="60"/>
      <c r="N374" s="60"/>
      <c r="O374" s="60"/>
      <c r="P374" s="60"/>
      <c r="Q374" s="60"/>
      <c r="R374" s="60"/>
      <c r="S374" s="60"/>
      <c r="T374" s="60"/>
      <c r="U374" s="163"/>
      <c r="V374" s="163"/>
      <c r="W374" s="163"/>
      <c r="X374" s="163"/>
      <c r="Y374" s="163"/>
      <c r="Z374" s="163"/>
      <c r="AA374" s="163"/>
      <c r="AB374" s="163"/>
      <c r="AC374" s="163"/>
      <c r="AD374" s="163"/>
      <c r="AE374" s="163"/>
      <c r="AF374" s="163"/>
      <c r="AG374" s="56"/>
      <c r="AH374" s="56"/>
      <c r="AI374" s="56"/>
      <c r="AJ374" s="56"/>
    </row>
    <row r="375" ht="26.25" customHeight="1">
      <c r="A375" s="60">
        <f t="shared" si="1"/>
        <v>374</v>
      </c>
      <c r="B375" s="60"/>
      <c r="C375" s="60" t="s">
        <v>4334</v>
      </c>
      <c r="D375" s="154">
        <v>8.1246811664E10</v>
      </c>
      <c r="E375" s="154"/>
      <c r="F375" s="60" t="s">
        <v>15175</v>
      </c>
      <c r="G375" s="60"/>
      <c r="H375" s="60"/>
      <c r="I375" s="60"/>
      <c r="J375" s="60"/>
      <c r="K375" s="60" t="s">
        <v>4337</v>
      </c>
      <c r="L375" s="60"/>
      <c r="M375" s="60"/>
      <c r="N375" s="60"/>
      <c r="O375" s="60"/>
      <c r="P375" s="60"/>
      <c r="Q375" s="60"/>
      <c r="R375" s="60"/>
      <c r="S375" s="60"/>
      <c r="T375" s="60"/>
      <c r="U375" s="163"/>
      <c r="V375" s="163"/>
      <c r="W375" s="163"/>
      <c r="X375" s="163"/>
      <c r="Y375" s="163"/>
      <c r="Z375" s="163"/>
      <c r="AA375" s="163"/>
      <c r="AB375" s="163"/>
      <c r="AC375" s="163"/>
      <c r="AD375" s="163"/>
      <c r="AE375" s="163"/>
      <c r="AF375" s="163"/>
      <c r="AG375" s="56"/>
      <c r="AH375" s="56"/>
      <c r="AI375" s="56"/>
      <c r="AJ375" s="56"/>
    </row>
    <row r="376" ht="26.25" customHeight="1">
      <c r="A376" s="60">
        <f t="shared" si="1"/>
        <v>375</v>
      </c>
      <c r="B376" s="60"/>
      <c r="C376" s="60" t="s">
        <v>4358</v>
      </c>
      <c r="D376" s="154">
        <v>8.1289304893E10</v>
      </c>
      <c r="E376" s="154"/>
      <c r="F376" s="60" t="s">
        <v>15175</v>
      </c>
      <c r="G376" s="60"/>
      <c r="H376" s="60"/>
      <c r="I376" s="60"/>
      <c r="J376" s="60"/>
      <c r="K376" s="60" t="s">
        <v>2876</v>
      </c>
      <c r="L376" s="60"/>
      <c r="M376" s="60"/>
      <c r="N376" s="60"/>
      <c r="O376" s="60"/>
      <c r="P376" s="60"/>
      <c r="Q376" s="60"/>
      <c r="R376" s="60"/>
      <c r="S376" s="60"/>
      <c r="T376" s="60"/>
      <c r="U376" s="163"/>
      <c r="V376" s="163"/>
      <c r="W376" s="163"/>
      <c r="X376" s="163"/>
      <c r="Y376" s="163"/>
      <c r="Z376" s="163"/>
      <c r="AA376" s="163"/>
      <c r="AB376" s="163"/>
      <c r="AC376" s="163"/>
      <c r="AD376" s="163"/>
      <c r="AE376" s="163"/>
      <c r="AF376" s="163"/>
      <c r="AG376" s="56"/>
      <c r="AH376" s="56"/>
      <c r="AI376" s="56"/>
      <c r="AJ376" s="56"/>
    </row>
    <row r="377" ht="26.25" customHeight="1">
      <c r="A377" s="60">
        <f t="shared" si="1"/>
        <v>376</v>
      </c>
      <c r="B377" s="60"/>
      <c r="C377" s="60" t="s">
        <v>4371</v>
      </c>
      <c r="D377" s="154">
        <v>8.96610389E10</v>
      </c>
      <c r="E377" s="154"/>
      <c r="F377" s="60" t="s">
        <v>15175</v>
      </c>
      <c r="G377" s="60"/>
      <c r="H377" s="60"/>
      <c r="I377" s="60"/>
      <c r="J377" s="60"/>
      <c r="K377" s="60" t="s">
        <v>4375</v>
      </c>
      <c r="L377" s="60"/>
      <c r="M377" s="60"/>
      <c r="N377" s="60"/>
      <c r="O377" s="60"/>
      <c r="P377" s="60"/>
      <c r="Q377" s="60"/>
      <c r="R377" s="60"/>
      <c r="S377" s="60"/>
      <c r="T377" s="60"/>
      <c r="U377" s="163"/>
      <c r="V377" s="163"/>
      <c r="W377" s="163"/>
      <c r="X377" s="163"/>
      <c r="Y377" s="163"/>
      <c r="Z377" s="163"/>
      <c r="AA377" s="163"/>
      <c r="AB377" s="163"/>
      <c r="AC377" s="163"/>
      <c r="AD377" s="163"/>
      <c r="AE377" s="163"/>
      <c r="AF377" s="163"/>
      <c r="AG377" s="56"/>
      <c r="AH377" s="56"/>
      <c r="AI377" s="56"/>
      <c r="AJ377" s="56"/>
    </row>
    <row r="378" ht="26.25" customHeight="1">
      <c r="A378" s="60">
        <f t="shared" si="1"/>
        <v>377</v>
      </c>
      <c r="B378" s="60"/>
      <c r="C378" s="60" t="s">
        <v>4376</v>
      </c>
      <c r="D378" s="154">
        <v>8.19996207E10</v>
      </c>
      <c r="E378" s="154"/>
      <c r="F378" s="60" t="s">
        <v>15175</v>
      </c>
      <c r="G378" s="60"/>
      <c r="H378" s="60"/>
      <c r="I378" s="60"/>
      <c r="J378" s="60"/>
      <c r="K378" s="60" t="s">
        <v>4380</v>
      </c>
      <c r="L378" s="60"/>
      <c r="M378" s="60"/>
      <c r="N378" s="60"/>
      <c r="O378" s="60"/>
      <c r="P378" s="60"/>
      <c r="Q378" s="60"/>
      <c r="R378" s="60"/>
      <c r="S378" s="60"/>
      <c r="T378" s="60"/>
      <c r="U378" s="163"/>
      <c r="V378" s="163"/>
      <c r="W378" s="163"/>
      <c r="X378" s="163"/>
      <c r="Y378" s="163"/>
      <c r="Z378" s="163"/>
      <c r="AA378" s="163"/>
      <c r="AB378" s="163"/>
      <c r="AC378" s="163"/>
      <c r="AD378" s="163"/>
      <c r="AE378" s="163"/>
      <c r="AF378" s="163"/>
      <c r="AG378" s="56"/>
      <c r="AH378" s="56"/>
      <c r="AI378" s="56"/>
      <c r="AJ378" s="56"/>
    </row>
    <row r="379" ht="26.25" customHeight="1">
      <c r="A379" s="60">
        <f t="shared" si="1"/>
        <v>378</v>
      </c>
      <c r="B379" s="60"/>
      <c r="C379" s="60" t="s">
        <v>4381</v>
      </c>
      <c r="D379" s="154">
        <v>8.2247408957E10</v>
      </c>
      <c r="E379" s="154"/>
      <c r="F379" s="60" t="s">
        <v>15175</v>
      </c>
      <c r="G379" s="60"/>
      <c r="H379" s="60"/>
      <c r="I379" s="60"/>
      <c r="J379" s="60"/>
      <c r="K379" s="60" t="s">
        <v>3073</v>
      </c>
      <c r="L379" s="60"/>
      <c r="M379" s="60"/>
      <c r="N379" s="60"/>
      <c r="O379" s="60"/>
      <c r="P379" s="60"/>
      <c r="Q379" s="60"/>
      <c r="R379" s="60"/>
      <c r="S379" s="60"/>
      <c r="T379" s="60"/>
      <c r="U379" s="163"/>
      <c r="V379" s="163"/>
      <c r="W379" s="163"/>
      <c r="X379" s="163"/>
      <c r="Y379" s="163"/>
      <c r="Z379" s="163"/>
      <c r="AA379" s="163"/>
      <c r="AB379" s="163"/>
      <c r="AC379" s="163"/>
      <c r="AD379" s="163"/>
      <c r="AE379" s="163"/>
      <c r="AF379" s="163"/>
      <c r="AG379" s="56"/>
      <c r="AH379" s="56"/>
      <c r="AI379" s="56"/>
      <c r="AJ379" s="56"/>
    </row>
    <row r="380" ht="26.25" customHeight="1">
      <c r="A380" s="60">
        <f t="shared" si="1"/>
        <v>379</v>
      </c>
      <c r="B380" s="60"/>
      <c r="C380" s="60" t="s">
        <v>4385</v>
      </c>
      <c r="D380" s="154">
        <v>8.7886817975E10</v>
      </c>
      <c r="E380" s="154"/>
      <c r="F380" s="60" t="s">
        <v>15175</v>
      </c>
      <c r="G380" s="60"/>
      <c r="H380" s="60"/>
      <c r="I380" s="60"/>
      <c r="J380" s="60"/>
      <c r="K380" s="60" t="s">
        <v>4388</v>
      </c>
      <c r="L380" s="60"/>
      <c r="M380" s="60"/>
      <c r="N380" s="60"/>
      <c r="O380" s="60"/>
      <c r="P380" s="60"/>
      <c r="Q380" s="60"/>
      <c r="R380" s="60"/>
      <c r="S380" s="60"/>
      <c r="T380" s="60"/>
      <c r="U380" s="163"/>
      <c r="V380" s="163"/>
      <c r="W380" s="163"/>
      <c r="X380" s="163"/>
      <c r="Y380" s="163"/>
      <c r="Z380" s="163"/>
      <c r="AA380" s="163"/>
      <c r="AB380" s="163"/>
      <c r="AC380" s="163"/>
      <c r="AD380" s="163"/>
      <c r="AE380" s="163"/>
      <c r="AF380" s="163"/>
      <c r="AG380" s="56"/>
      <c r="AH380" s="56"/>
      <c r="AI380" s="56"/>
      <c r="AJ380" s="56"/>
    </row>
    <row r="381" ht="26.25" customHeight="1">
      <c r="A381" s="60">
        <f t="shared" si="1"/>
        <v>380</v>
      </c>
      <c r="B381" s="60"/>
      <c r="C381" s="60" t="s">
        <v>4389</v>
      </c>
      <c r="D381" s="154">
        <v>8.3894438092E10</v>
      </c>
      <c r="E381" s="154"/>
      <c r="F381" s="60" t="s">
        <v>15175</v>
      </c>
      <c r="G381" s="60"/>
      <c r="H381" s="60"/>
      <c r="I381" s="60"/>
      <c r="J381" s="60"/>
      <c r="K381" s="60" t="s">
        <v>2876</v>
      </c>
      <c r="L381" s="60"/>
      <c r="M381" s="60"/>
      <c r="N381" s="60"/>
      <c r="O381" s="60"/>
      <c r="P381" s="60"/>
      <c r="Q381" s="60"/>
      <c r="R381" s="60"/>
      <c r="S381" s="60"/>
      <c r="T381" s="60"/>
      <c r="U381" s="163"/>
      <c r="V381" s="163"/>
      <c r="W381" s="163"/>
      <c r="X381" s="163"/>
      <c r="Y381" s="163"/>
      <c r="Z381" s="163"/>
      <c r="AA381" s="163"/>
      <c r="AB381" s="163"/>
      <c r="AC381" s="163"/>
      <c r="AD381" s="163"/>
      <c r="AE381" s="163"/>
      <c r="AF381" s="163"/>
      <c r="AG381" s="56"/>
      <c r="AH381" s="56"/>
      <c r="AI381" s="56"/>
      <c r="AJ381" s="56"/>
    </row>
    <row r="382" ht="26.25" customHeight="1">
      <c r="A382" s="60">
        <f t="shared" si="1"/>
        <v>381</v>
      </c>
      <c r="B382" s="60"/>
      <c r="C382" s="60" t="s">
        <v>4392</v>
      </c>
      <c r="D382" s="154" t="s">
        <v>4395</v>
      </c>
      <c r="E382" s="154" t="s">
        <v>4396</v>
      </c>
      <c r="F382" s="60" t="s">
        <v>15175</v>
      </c>
      <c r="G382" s="60"/>
      <c r="H382" s="60"/>
      <c r="I382" s="60"/>
      <c r="J382" s="60"/>
      <c r="K382" s="60" t="s">
        <v>4398</v>
      </c>
      <c r="L382" s="60"/>
      <c r="M382" s="60"/>
      <c r="N382" s="60"/>
      <c r="O382" s="60"/>
      <c r="P382" s="60"/>
      <c r="Q382" s="60"/>
      <c r="R382" s="60"/>
      <c r="S382" s="60"/>
      <c r="T382" s="60"/>
      <c r="U382" s="163"/>
      <c r="V382" s="163"/>
      <c r="W382" s="163"/>
      <c r="X382" s="163"/>
      <c r="Y382" s="163"/>
      <c r="Z382" s="163"/>
      <c r="AA382" s="163"/>
      <c r="AB382" s="163"/>
      <c r="AC382" s="163"/>
      <c r="AD382" s="163"/>
      <c r="AE382" s="163"/>
      <c r="AF382" s="163"/>
      <c r="AG382" s="56"/>
      <c r="AH382" s="56"/>
      <c r="AI382" s="56"/>
      <c r="AJ382" s="56"/>
    </row>
    <row r="383" ht="26.25" customHeight="1">
      <c r="A383" s="60">
        <f t="shared" si="1"/>
        <v>382</v>
      </c>
      <c r="B383" s="60"/>
      <c r="C383" s="60" t="s">
        <v>4403</v>
      </c>
      <c r="D383" s="154">
        <v>8.7889988408E10</v>
      </c>
      <c r="E383" s="154"/>
      <c r="F383" s="60" t="s">
        <v>15175</v>
      </c>
      <c r="G383" s="60"/>
      <c r="H383" s="60"/>
      <c r="I383" s="60"/>
      <c r="J383" s="60"/>
      <c r="K383" s="60" t="s">
        <v>4406</v>
      </c>
      <c r="L383" s="60"/>
      <c r="M383" s="60"/>
      <c r="N383" s="60"/>
      <c r="O383" s="60"/>
      <c r="P383" s="60"/>
      <c r="Q383" s="60"/>
      <c r="R383" s="60"/>
      <c r="S383" s="60"/>
      <c r="T383" s="60"/>
      <c r="U383" s="163"/>
      <c r="V383" s="163"/>
      <c r="W383" s="163"/>
      <c r="X383" s="163"/>
      <c r="Y383" s="163"/>
      <c r="Z383" s="163"/>
      <c r="AA383" s="163"/>
      <c r="AB383" s="163"/>
      <c r="AC383" s="163"/>
      <c r="AD383" s="163"/>
      <c r="AE383" s="163"/>
      <c r="AF383" s="163"/>
      <c r="AG383" s="56"/>
      <c r="AH383" s="56"/>
      <c r="AI383" s="56"/>
      <c r="AJ383" s="56"/>
    </row>
    <row r="384" ht="26.25" customHeight="1">
      <c r="A384" s="60">
        <f t="shared" si="1"/>
        <v>383</v>
      </c>
      <c r="B384" s="60"/>
      <c r="C384" s="60" t="s">
        <v>4407</v>
      </c>
      <c r="D384" s="154">
        <v>8.1212639824E10</v>
      </c>
      <c r="E384" s="154"/>
      <c r="F384" s="60" t="s">
        <v>15175</v>
      </c>
      <c r="G384" s="60"/>
      <c r="H384" s="60"/>
      <c r="I384" s="60"/>
      <c r="J384" s="60"/>
      <c r="K384" s="60" t="s">
        <v>4410</v>
      </c>
      <c r="L384" s="60"/>
      <c r="M384" s="60"/>
      <c r="N384" s="60"/>
      <c r="O384" s="60"/>
      <c r="P384" s="60"/>
      <c r="Q384" s="60"/>
      <c r="R384" s="60"/>
      <c r="S384" s="60"/>
      <c r="T384" s="60"/>
      <c r="U384" s="163"/>
      <c r="V384" s="163"/>
      <c r="W384" s="163"/>
      <c r="X384" s="163"/>
      <c r="Y384" s="163"/>
      <c r="Z384" s="163"/>
      <c r="AA384" s="163"/>
      <c r="AB384" s="163"/>
      <c r="AC384" s="163"/>
      <c r="AD384" s="163"/>
      <c r="AE384" s="163"/>
      <c r="AF384" s="163"/>
      <c r="AG384" s="56"/>
      <c r="AH384" s="56"/>
      <c r="AI384" s="56"/>
      <c r="AJ384" s="56"/>
    </row>
    <row r="385" ht="26.25" customHeight="1">
      <c r="A385" s="60">
        <f t="shared" si="1"/>
        <v>384</v>
      </c>
      <c r="B385" s="60"/>
      <c r="C385" s="60" t="s">
        <v>4424</v>
      </c>
      <c r="D385" s="154">
        <v>8.5772897758E10</v>
      </c>
      <c r="E385" s="154"/>
      <c r="F385" s="60" t="s">
        <v>15175</v>
      </c>
      <c r="G385" s="60"/>
      <c r="H385" s="60"/>
      <c r="I385" s="60"/>
      <c r="J385" s="60"/>
      <c r="K385" s="60" t="s">
        <v>2876</v>
      </c>
      <c r="L385" s="60"/>
      <c r="M385" s="60"/>
      <c r="N385" s="60"/>
      <c r="O385" s="60"/>
      <c r="P385" s="60"/>
      <c r="Q385" s="60"/>
      <c r="R385" s="60"/>
      <c r="S385" s="60"/>
      <c r="T385" s="60"/>
      <c r="U385" s="163"/>
      <c r="V385" s="163"/>
      <c r="W385" s="163"/>
      <c r="X385" s="163"/>
      <c r="Y385" s="163"/>
      <c r="Z385" s="163"/>
      <c r="AA385" s="163"/>
      <c r="AB385" s="163"/>
      <c r="AC385" s="163"/>
      <c r="AD385" s="163"/>
      <c r="AE385" s="163"/>
      <c r="AF385" s="163"/>
      <c r="AG385" s="56"/>
      <c r="AH385" s="56"/>
      <c r="AI385" s="56"/>
      <c r="AJ385" s="56"/>
    </row>
    <row r="386" ht="26.25" customHeight="1">
      <c r="A386" s="60">
        <f t="shared" si="1"/>
        <v>385</v>
      </c>
      <c r="B386" s="60"/>
      <c r="C386" s="60" t="s">
        <v>4447</v>
      </c>
      <c r="D386" s="154">
        <v>8.2213742452E10</v>
      </c>
      <c r="E386" s="154"/>
      <c r="F386" s="60" t="s">
        <v>15175</v>
      </c>
      <c r="G386" s="60"/>
      <c r="H386" s="60"/>
      <c r="I386" s="60"/>
      <c r="J386" s="60"/>
      <c r="K386" s="60" t="s">
        <v>4451</v>
      </c>
      <c r="L386" s="60"/>
      <c r="M386" s="60"/>
      <c r="N386" s="60"/>
      <c r="O386" s="60"/>
      <c r="P386" s="60"/>
      <c r="Q386" s="60"/>
      <c r="R386" s="60"/>
      <c r="S386" s="60"/>
      <c r="T386" s="60"/>
      <c r="U386" s="163"/>
      <c r="V386" s="163"/>
      <c r="W386" s="163"/>
      <c r="X386" s="163"/>
      <c r="Y386" s="163"/>
      <c r="Z386" s="163"/>
      <c r="AA386" s="163"/>
      <c r="AB386" s="163"/>
      <c r="AC386" s="163"/>
      <c r="AD386" s="163"/>
      <c r="AE386" s="163"/>
      <c r="AF386" s="163"/>
      <c r="AG386" s="56"/>
      <c r="AH386" s="56"/>
      <c r="AI386" s="56"/>
      <c r="AJ386" s="56"/>
    </row>
    <row r="387" ht="26.25" customHeight="1">
      <c r="A387" s="60">
        <f t="shared" si="1"/>
        <v>386</v>
      </c>
      <c r="B387" s="69"/>
      <c r="C387" s="49" t="s">
        <v>10770</v>
      </c>
      <c r="D387" s="116">
        <v>8.1330817539E10</v>
      </c>
      <c r="E387" s="116">
        <v>8.5655254274E10</v>
      </c>
      <c r="F387" s="49" t="s">
        <v>139</v>
      </c>
      <c r="G387" s="49" t="s">
        <v>10772</v>
      </c>
      <c r="H387" s="49" t="s">
        <v>10773</v>
      </c>
      <c r="I387" s="49" t="s">
        <v>167</v>
      </c>
      <c r="J387" s="49" t="s">
        <v>10774</v>
      </c>
      <c r="K387" s="49" t="s">
        <v>3386</v>
      </c>
      <c r="L387" s="49" t="s">
        <v>159</v>
      </c>
      <c r="M387" s="49" t="s">
        <v>10775</v>
      </c>
      <c r="N387" s="49" t="s">
        <v>1400</v>
      </c>
      <c r="O387" s="49" t="s">
        <v>14967</v>
      </c>
      <c r="P387" s="49" t="s">
        <v>15196</v>
      </c>
      <c r="Q387" s="49" t="s">
        <v>145</v>
      </c>
      <c r="R387" s="49" t="s">
        <v>15197</v>
      </c>
      <c r="S387" s="49" t="s">
        <v>14960</v>
      </c>
      <c r="T387" s="69"/>
      <c r="U387" s="163"/>
      <c r="V387" s="163"/>
      <c r="W387" s="163"/>
      <c r="X387" s="163"/>
      <c r="Y387" s="163"/>
      <c r="Z387" s="163"/>
      <c r="AA387" s="163"/>
      <c r="AB387" s="163"/>
      <c r="AC387" s="163"/>
      <c r="AD387" s="163"/>
      <c r="AE387" s="163"/>
      <c r="AF387" s="163"/>
      <c r="AG387" s="56"/>
      <c r="AH387" s="56"/>
      <c r="AI387" s="56"/>
      <c r="AJ387" s="56"/>
    </row>
    <row r="388" ht="26.25" customHeight="1">
      <c r="A388" s="60">
        <f t="shared" si="1"/>
        <v>387</v>
      </c>
      <c r="B388" s="60"/>
      <c r="C388" s="60" t="s">
        <v>4463</v>
      </c>
      <c r="D388" s="154">
        <v>8.5811773251E10</v>
      </c>
      <c r="E388" s="154"/>
      <c r="F388" s="60" t="s">
        <v>15175</v>
      </c>
      <c r="G388" s="60"/>
      <c r="H388" s="60"/>
      <c r="I388" s="60"/>
      <c r="J388" s="60"/>
      <c r="K388" s="60" t="s">
        <v>4467</v>
      </c>
      <c r="L388" s="60"/>
      <c r="M388" s="60"/>
      <c r="N388" s="60"/>
      <c r="O388" s="60"/>
      <c r="P388" s="60"/>
      <c r="Q388" s="60"/>
      <c r="R388" s="60"/>
      <c r="S388" s="60"/>
      <c r="T388" s="60"/>
      <c r="U388" s="163"/>
      <c r="V388" s="163"/>
      <c r="W388" s="163"/>
      <c r="X388" s="163"/>
      <c r="Y388" s="163"/>
      <c r="Z388" s="163"/>
      <c r="AA388" s="163"/>
      <c r="AB388" s="163"/>
      <c r="AC388" s="163"/>
      <c r="AD388" s="163"/>
      <c r="AE388" s="163"/>
      <c r="AF388" s="163"/>
      <c r="AG388" s="56"/>
      <c r="AH388" s="56"/>
      <c r="AI388" s="56"/>
      <c r="AJ388" s="56"/>
    </row>
    <row r="389" ht="26.25" customHeight="1">
      <c r="A389" s="60">
        <f t="shared" si="1"/>
        <v>388</v>
      </c>
      <c r="B389" s="60"/>
      <c r="C389" s="60" t="s">
        <v>4485</v>
      </c>
      <c r="D389" s="154">
        <v>8.311423769E10</v>
      </c>
      <c r="E389" s="154">
        <v>8.5935000011E10</v>
      </c>
      <c r="F389" s="60" t="s">
        <v>15175</v>
      </c>
      <c r="G389" s="60"/>
      <c r="H389" s="60"/>
      <c r="I389" s="60"/>
      <c r="J389" s="60"/>
      <c r="K389" s="60" t="s">
        <v>4489</v>
      </c>
      <c r="L389" s="60"/>
      <c r="M389" s="60"/>
      <c r="N389" s="60"/>
      <c r="O389" s="60"/>
      <c r="P389" s="60"/>
      <c r="Q389" s="60"/>
      <c r="R389" s="60"/>
      <c r="S389" s="60"/>
      <c r="T389" s="60"/>
      <c r="U389" s="163"/>
      <c r="V389" s="163"/>
      <c r="W389" s="163"/>
      <c r="X389" s="163"/>
      <c r="Y389" s="163"/>
      <c r="Z389" s="163"/>
      <c r="AA389" s="163"/>
      <c r="AB389" s="163"/>
      <c r="AC389" s="163"/>
      <c r="AD389" s="163"/>
      <c r="AE389" s="163"/>
      <c r="AF389" s="163"/>
      <c r="AG389" s="56"/>
      <c r="AH389" s="56"/>
      <c r="AI389" s="56"/>
      <c r="AJ389" s="56"/>
    </row>
    <row r="390" ht="26.25" customHeight="1">
      <c r="A390" s="60">
        <f t="shared" si="1"/>
        <v>389</v>
      </c>
      <c r="B390" s="60"/>
      <c r="C390" s="60" t="s">
        <v>4490</v>
      </c>
      <c r="D390" s="154">
        <v>8.123883666E10</v>
      </c>
      <c r="E390" s="154"/>
      <c r="F390" s="60" t="s">
        <v>15175</v>
      </c>
      <c r="G390" s="60"/>
      <c r="H390" s="60"/>
      <c r="I390" s="60"/>
      <c r="J390" s="60"/>
      <c r="K390" s="60" t="s">
        <v>4494</v>
      </c>
      <c r="L390" s="60"/>
      <c r="M390" s="60"/>
      <c r="N390" s="60"/>
      <c r="O390" s="60"/>
      <c r="P390" s="60"/>
      <c r="Q390" s="60"/>
      <c r="R390" s="60"/>
      <c r="S390" s="60"/>
      <c r="T390" s="60"/>
      <c r="U390" s="163"/>
      <c r="V390" s="163"/>
      <c r="W390" s="163"/>
      <c r="X390" s="163"/>
      <c r="Y390" s="163"/>
      <c r="Z390" s="163"/>
      <c r="AA390" s="163"/>
      <c r="AB390" s="163"/>
      <c r="AC390" s="163"/>
      <c r="AD390" s="163"/>
      <c r="AE390" s="163"/>
      <c r="AF390" s="163"/>
      <c r="AG390" s="56"/>
      <c r="AH390" s="56"/>
      <c r="AI390" s="56"/>
      <c r="AJ390" s="56"/>
    </row>
    <row r="391" ht="26.25" customHeight="1">
      <c r="A391" s="60">
        <f t="shared" si="1"/>
        <v>390</v>
      </c>
      <c r="B391" s="60"/>
      <c r="C391" s="60" t="s">
        <v>4495</v>
      </c>
      <c r="D391" s="154">
        <v>8.1916612972E10</v>
      </c>
      <c r="E391" s="154">
        <v>8.593508482E10</v>
      </c>
      <c r="F391" s="60" t="s">
        <v>15175</v>
      </c>
      <c r="G391" s="60"/>
      <c r="H391" s="60"/>
      <c r="I391" s="60"/>
      <c r="J391" s="60"/>
      <c r="K391" s="60" t="s">
        <v>2876</v>
      </c>
      <c r="L391" s="60"/>
      <c r="M391" s="60"/>
      <c r="N391" s="60"/>
      <c r="O391" s="60"/>
      <c r="P391" s="60"/>
      <c r="Q391" s="60"/>
      <c r="R391" s="60"/>
      <c r="S391" s="60"/>
      <c r="T391" s="60"/>
      <c r="U391" s="163"/>
      <c r="V391" s="163"/>
      <c r="W391" s="163"/>
      <c r="X391" s="163"/>
      <c r="Y391" s="163"/>
      <c r="Z391" s="163"/>
      <c r="AA391" s="163"/>
      <c r="AB391" s="163"/>
      <c r="AC391" s="163"/>
      <c r="AD391" s="163"/>
      <c r="AE391" s="163"/>
      <c r="AF391" s="163"/>
      <c r="AG391" s="56"/>
      <c r="AH391" s="56"/>
      <c r="AI391" s="56"/>
      <c r="AJ391" s="56"/>
    </row>
    <row r="392" ht="26.25" customHeight="1">
      <c r="A392" s="60">
        <f t="shared" si="1"/>
        <v>391</v>
      </c>
      <c r="B392" s="60"/>
      <c r="C392" s="60" t="s">
        <v>4505</v>
      </c>
      <c r="D392" s="154">
        <v>8.5781229016E10</v>
      </c>
      <c r="E392" s="154" t="s">
        <v>4508</v>
      </c>
      <c r="F392" s="60" t="s">
        <v>15175</v>
      </c>
      <c r="G392" s="60"/>
      <c r="H392" s="60"/>
      <c r="I392" s="60"/>
      <c r="J392" s="60"/>
      <c r="K392" s="60" t="s">
        <v>2876</v>
      </c>
      <c r="L392" s="60"/>
      <c r="M392" s="60"/>
      <c r="N392" s="60"/>
      <c r="O392" s="60"/>
      <c r="P392" s="60"/>
      <c r="Q392" s="60"/>
      <c r="R392" s="60"/>
      <c r="S392" s="60"/>
      <c r="T392" s="60"/>
      <c r="U392" s="163"/>
      <c r="V392" s="163"/>
      <c r="W392" s="163"/>
      <c r="X392" s="163"/>
      <c r="Y392" s="163"/>
      <c r="Z392" s="163"/>
      <c r="AA392" s="163"/>
      <c r="AB392" s="163"/>
      <c r="AC392" s="163"/>
      <c r="AD392" s="163"/>
      <c r="AE392" s="163"/>
      <c r="AF392" s="163"/>
      <c r="AG392" s="56"/>
      <c r="AH392" s="56"/>
      <c r="AI392" s="56"/>
      <c r="AJ392" s="56"/>
    </row>
    <row r="393" ht="26.25" customHeight="1">
      <c r="A393" s="60">
        <f t="shared" si="1"/>
        <v>392</v>
      </c>
      <c r="B393" s="60"/>
      <c r="C393" s="60" t="s">
        <v>4525</v>
      </c>
      <c r="D393" s="154">
        <v>8.129057261E10</v>
      </c>
      <c r="E393" s="154"/>
      <c r="F393" s="60" t="s">
        <v>15175</v>
      </c>
      <c r="G393" s="60"/>
      <c r="H393" s="60"/>
      <c r="I393" s="60"/>
      <c r="J393" s="60"/>
      <c r="K393" s="60" t="s">
        <v>2876</v>
      </c>
      <c r="L393" s="60"/>
      <c r="M393" s="60"/>
      <c r="N393" s="60"/>
      <c r="O393" s="60"/>
      <c r="P393" s="60"/>
      <c r="Q393" s="60"/>
      <c r="R393" s="60"/>
      <c r="S393" s="60"/>
      <c r="T393" s="60"/>
      <c r="U393" s="163"/>
      <c r="V393" s="163"/>
      <c r="W393" s="163"/>
      <c r="X393" s="163"/>
      <c r="Y393" s="163"/>
      <c r="Z393" s="163"/>
      <c r="AA393" s="163"/>
      <c r="AB393" s="163"/>
      <c r="AC393" s="163"/>
      <c r="AD393" s="163"/>
      <c r="AE393" s="163"/>
      <c r="AF393" s="163"/>
      <c r="AG393" s="56"/>
      <c r="AH393" s="56"/>
      <c r="AI393" s="56"/>
      <c r="AJ393" s="56"/>
    </row>
    <row r="394" ht="26.25" customHeight="1">
      <c r="A394" s="60">
        <f t="shared" si="1"/>
        <v>393</v>
      </c>
      <c r="B394" s="60"/>
      <c r="C394" s="60" t="s">
        <v>4528</v>
      </c>
      <c r="D394" s="154">
        <v>8.5695886764E10</v>
      </c>
      <c r="E394" s="154"/>
      <c r="F394" s="60" t="s">
        <v>15175</v>
      </c>
      <c r="G394" s="60"/>
      <c r="H394" s="60"/>
      <c r="I394" s="60"/>
      <c r="J394" s="60"/>
      <c r="K394" s="60" t="s">
        <v>2876</v>
      </c>
      <c r="L394" s="60"/>
      <c r="M394" s="60"/>
      <c r="N394" s="60"/>
      <c r="O394" s="60"/>
      <c r="P394" s="60"/>
      <c r="Q394" s="60"/>
      <c r="R394" s="60"/>
      <c r="S394" s="60"/>
      <c r="T394" s="60"/>
      <c r="U394" s="163"/>
      <c r="V394" s="163"/>
      <c r="W394" s="163"/>
      <c r="X394" s="163"/>
      <c r="Y394" s="163"/>
      <c r="Z394" s="163"/>
      <c r="AA394" s="163"/>
      <c r="AB394" s="163"/>
      <c r="AC394" s="163"/>
      <c r="AD394" s="163"/>
      <c r="AE394" s="163"/>
      <c r="AF394" s="163"/>
      <c r="AG394" s="56"/>
      <c r="AH394" s="56"/>
      <c r="AI394" s="56"/>
      <c r="AJ394" s="56"/>
    </row>
    <row r="395" ht="26.25" customHeight="1">
      <c r="A395" s="60">
        <f t="shared" si="1"/>
        <v>394</v>
      </c>
      <c r="B395" s="60"/>
      <c r="C395" s="60" t="s">
        <v>4531</v>
      </c>
      <c r="D395" s="154" t="s">
        <v>4534</v>
      </c>
      <c r="E395" s="154" t="s">
        <v>4535</v>
      </c>
      <c r="F395" s="60" t="s">
        <v>15175</v>
      </c>
      <c r="G395" s="60"/>
      <c r="H395" s="60"/>
      <c r="I395" s="60"/>
      <c r="J395" s="60"/>
      <c r="K395" s="60" t="s">
        <v>4537</v>
      </c>
      <c r="L395" s="60"/>
      <c r="M395" s="60"/>
      <c r="N395" s="60"/>
      <c r="O395" s="60"/>
      <c r="P395" s="60"/>
      <c r="Q395" s="60"/>
      <c r="R395" s="60"/>
      <c r="S395" s="60"/>
      <c r="T395" s="60"/>
      <c r="U395" s="163"/>
      <c r="V395" s="163"/>
      <c r="W395" s="163"/>
      <c r="X395" s="163"/>
      <c r="Y395" s="163"/>
      <c r="Z395" s="163"/>
      <c r="AA395" s="163"/>
      <c r="AB395" s="163"/>
      <c r="AC395" s="163"/>
      <c r="AD395" s="163"/>
      <c r="AE395" s="163"/>
      <c r="AF395" s="163"/>
      <c r="AG395" s="56"/>
      <c r="AH395" s="56"/>
      <c r="AI395" s="56"/>
      <c r="AJ395" s="56"/>
    </row>
    <row r="396" ht="26.25" customHeight="1">
      <c r="A396" s="60">
        <f t="shared" si="1"/>
        <v>395</v>
      </c>
      <c r="B396" s="60"/>
      <c r="C396" s="60" t="s">
        <v>4538</v>
      </c>
      <c r="D396" s="154" t="s">
        <v>4542</v>
      </c>
      <c r="E396" s="154" t="s">
        <v>4543</v>
      </c>
      <c r="F396" s="60" t="s">
        <v>15175</v>
      </c>
      <c r="G396" s="60"/>
      <c r="H396" s="60"/>
      <c r="I396" s="60"/>
      <c r="J396" s="60"/>
      <c r="K396" s="60"/>
      <c r="L396" s="60"/>
      <c r="M396" s="60"/>
      <c r="N396" s="60"/>
      <c r="O396" s="60"/>
      <c r="P396" s="60"/>
      <c r="Q396" s="60"/>
      <c r="R396" s="60"/>
      <c r="S396" s="60"/>
      <c r="T396" s="60"/>
      <c r="U396" s="163"/>
      <c r="V396" s="163"/>
      <c r="W396" s="163"/>
      <c r="X396" s="163"/>
      <c r="Y396" s="163"/>
      <c r="Z396" s="163"/>
      <c r="AA396" s="163"/>
      <c r="AB396" s="163"/>
      <c r="AC396" s="163"/>
      <c r="AD396" s="163"/>
      <c r="AE396" s="163"/>
      <c r="AF396" s="163"/>
      <c r="AG396" s="56"/>
      <c r="AH396" s="56"/>
      <c r="AI396" s="56"/>
      <c r="AJ396" s="56"/>
    </row>
    <row r="397" ht="26.25" customHeight="1">
      <c r="A397" s="60">
        <f t="shared" si="1"/>
        <v>396</v>
      </c>
      <c r="B397" s="60"/>
      <c r="C397" s="60" t="s">
        <v>4545</v>
      </c>
      <c r="D397" s="154" t="s">
        <v>4548</v>
      </c>
      <c r="E397" s="154" t="s">
        <v>4549</v>
      </c>
      <c r="F397" s="60" t="s">
        <v>15175</v>
      </c>
      <c r="G397" s="60"/>
      <c r="H397" s="60"/>
      <c r="I397" s="60"/>
      <c r="J397" s="60"/>
      <c r="K397" s="60" t="s">
        <v>4551</v>
      </c>
      <c r="L397" s="60"/>
      <c r="M397" s="60"/>
      <c r="N397" s="60"/>
      <c r="O397" s="60"/>
      <c r="P397" s="60"/>
      <c r="Q397" s="60"/>
      <c r="R397" s="60"/>
      <c r="S397" s="60"/>
      <c r="T397" s="60"/>
      <c r="U397" s="163"/>
      <c r="V397" s="163"/>
      <c r="W397" s="163"/>
      <c r="X397" s="163"/>
      <c r="Y397" s="163"/>
      <c r="Z397" s="163"/>
      <c r="AA397" s="163"/>
      <c r="AB397" s="163"/>
      <c r="AC397" s="163"/>
      <c r="AD397" s="163"/>
      <c r="AE397" s="163"/>
      <c r="AF397" s="163"/>
      <c r="AG397" s="56"/>
      <c r="AH397" s="56"/>
      <c r="AI397" s="56"/>
      <c r="AJ397" s="56"/>
    </row>
    <row r="398" ht="26.25" customHeight="1">
      <c r="A398" s="60">
        <f t="shared" si="1"/>
        <v>397</v>
      </c>
      <c r="B398" s="60"/>
      <c r="C398" s="60" t="s">
        <v>4569</v>
      </c>
      <c r="D398" s="154" t="s">
        <v>4573</v>
      </c>
      <c r="E398" s="154"/>
      <c r="F398" s="60" t="s">
        <v>15175</v>
      </c>
      <c r="G398" s="60"/>
      <c r="H398" s="60"/>
      <c r="I398" s="60"/>
      <c r="J398" s="60"/>
      <c r="K398" s="60" t="s">
        <v>4576</v>
      </c>
      <c r="L398" s="60"/>
      <c r="M398" s="60"/>
      <c r="N398" s="60"/>
      <c r="O398" s="60"/>
      <c r="P398" s="60"/>
      <c r="Q398" s="60"/>
      <c r="R398" s="60"/>
      <c r="S398" s="60"/>
      <c r="T398" s="60"/>
      <c r="U398" s="163"/>
      <c r="V398" s="163"/>
      <c r="W398" s="163"/>
      <c r="X398" s="163"/>
      <c r="Y398" s="163"/>
      <c r="Z398" s="163"/>
      <c r="AA398" s="163"/>
      <c r="AB398" s="163"/>
      <c r="AC398" s="163"/>
      <c r="AD398" s="163"/>
      <c r="AE398" s="163"/>
      <c r="AF398" s="163"/>
      <c r="AG398" s="56"/>
      <c r="AH398" s="56"/>
      <c r="AI398" s="56"/>
      <c r="AJ398" s="56"/>
    </row>
    <row r="399" ht="26.25" customHeight="1">
      <c r="A399" s="60">
        <f t="shared" si="1"/>
        <v>398</v>
      </c>
      <c r="B399" s="60"/>
      <c r="C399" s="60" t="s">
        <v>4580</v>
      </c>
      <c r="D399" s="154">
        <v>8.5694869326E10</v>
      </c>
      <c r="E399" s="154"/>
      <c r="F399" s="60" t="s">
        <v>15175</v>
      </c>
      <c r="G399" s="60"/>
      <c r="H399" s="60"/>
      <c r="I399" s="60"/>
      <c r="J399" s="60"/>
      <c r="K399" s="60" t="s">
        <v>15198</v>
      </c>
      <c r="L399" s="60"/>
      <c r="M399" s="60"/>
      <c r="N399" s="60"/>
      <c r="O399" s="60"/>
      <c r="P399" s="60"/>
      <c r="Q399" s="60"/>
      <c r="R399" s="60"/>
      <c r="S399" s="60"/>
      <c r="T399" s="60"/>
      <c r="U399" s="163"/>
      <c r="V399" s="163"/>
      <c r="W399" s="163"/>
      <c r="X399" s="163"/>
      <c r="Y399" s="163"/>
      <c r="Z399" s="163"/>
      <c r="AA399" s="163"/>
      <c r="AB399" s="163"/>
      <c r="AC399" s="163"/>
      <c r="AD399" s="163"/>
      <c r="AE399" s="163"/>
      <c r="AF399" s="163"/>
      <c r="AG399" s="56"/>
      <c r="AH399" s="56"/>
      <c r="AI399" s="56"/>
      <c r="AJ399" s="56"/>
    </row>
    <row r="400" ht="26.25" customHeight="1">
      <c r="A400" s="60">
        <f t="shared" si="1"/>
        <v>399</v>
      </c>
      <c r="B400" s="60"/>
      <c r="C400" s="60" t="s">
        <v>4585</v>
      </c>
      <c r="D400" s="154" t="s">
        <v>4587</v>
      </c>
      <c r="E400" s="154" t="s">
        <v>4588</v>
      </c>
      <c r="F400" s="60" t="s">
        <v>15175</v>
      </c>
      <c r="G400" s="60"/>
      <c r="H400" s="60"/>
      <c r="I400" s="60"/>
      <c r="J400" s="60"/>
      <c r="K400" s="60" t="s">
        <v>4589</v>
      </c>
      <c r="L400" s="60"/>
      <c r="M400" s="60"/>
      <c r="N400" s="60"/>
      <c r="O400" s="60"/>
      <c r="P400" s="60"/>
      <c r="Q400" s="60"/>
      <c r="R400" s="60"/>
      <c r="S400" s="60"/>
      <c r="T400" s="60"/>
      <c r="U400" s="163"/>
      <c r="V400" s="163"/>
      <c r="W400" s="163"/>
      <c r="X400" s="163"/>
      <c r="Y400" s="163"/>
      <c r="Z400" s="163"/>
      <c r="AA400" s="163"/>
      <c r="AB400" s="163"/>
      <c r="AC400" s="163"/>
      <c r="AD400" s="163"/>
      <c r="AE400" s="163"/>
      <c r="AF400" s="163"/>
      <c r="AG400" s="56"/>
      <c r="AH400" s="56"/>
      <c r="AI400" s="56"/>
      <c r="AJ400" s="56"/>
    </row>
    <row r="401" ht="26.25" customHeight="1">
      <c r="A401" s="60">
        <f t="shared" si="1"/>
        <v>400</v>
      </c>
      <c r="B401" s="60"/>
      <c r="C401" s="60" t="s">
        <v>4602</v>
      </c>
      <c r="D401" s="154">
        <v>8.9619594133E10</v>
      </c>
      <c r="E401" s="154"/>
      <c r="F401" s="60" t="s">
        <v>15175</v>
      </c>
      <c r="G401" s="60"/>
      <c r="H401" s="60"/>
      <c r="I401" s="60"/>
      <c r="J401" s="60"/>
      <c r="K401" s="60" t="s">
        <v>2876</v>
      </c>
      <c r="L401" s="60"/>
      <c r="M401" s="60"/>
      <c r="N401" s="60"/>
      <c r="O401" s="60"/>
      <c r="P401" s="60"/>
      <c r="Q401" s="60"/>
      <c r="R401" s="60"/>
      <c r="S401" s="60"/>
      <c r="T401" s="60"/>
      <c r="U401" s="163"/>
      <c r="V401" s="163"/>
      <c r="W401" s="163"/>
      <c r="X401" s="163"/>
      <c r="Y401" s="163"/>
      <c r="Z401" s="163"/>
      <c r="AA401" s="163"/>
      <c r="AB401" s="163"/>
      <c r="AC401" s="163"/>
      <c r="AD401" s="163"/>
      <c r="AE401" s="163"/>
      <c r="AF401" s="163"/>
      <c r="AG401" s="56"/>
      <c r="AH401" s="56"/>
      <c r="AI401" s="56"/>
      <c r="AJ401" s="56"/>
    </row>
    <row r="402" ht="26.25" customHeight="1">
      <c r="A402" s="60">
        <f t="shared" si="1"/>
        <v>401</v>
      </c>
      <c r="B402" s="60"/>
      <c r="C402" s="60" t="s">
        <v>4623</v>
      </c>
      <c r="D402" s="154">
        <v>8.5691802677E10</v>
      </c>
      <c r="E402" s="154"/>
      <c r="F402" s="60" t="s">
        <v>15175</v>
      </c>
      <c r="G402" s="60"/>
      <c r="H402" s="60"/>
      <c r="I402" s="60"/>
      <c r="J402" s="60"/>
      <c r="K402" s="60" t="s">
        <v>2876</v>
      </c>
      <c r="L402" s="60"/>
      <c r="M402" s="60"/>
      <c r="N402" s="60"/>
      <c r="O402" s="60"/>
      <c r="P402" s="60"/>
      <c r="Q402" s="60"/>
      <c r="R402" s="60"/>
      <c r="S402" s="60"/>
      <c r="T402" s="60"/>
      <c r="U402" s="163"/>
      <c r="V402" s="163"/>
      <c r="W402" s="163"/>
      <c r="X402" s="163"/>
      <c r="Y402" s="163"/>
      <c r="Z402" s="163"/>
      <c r="AA402" s="163"/>
      <c r="AB402" s="163"/>
      <c r="AC402" s="163"/>
      <c r="AD402" s="163"/>
      <c r="AE402" s="163"/>
      <c r="AF402" s="163"/>
      <c r="AG402" s="56"/>
      <c r="AH402" s="56"/>
      <c r="AI402" s="56"/>
      <c r="AJ402" s="56"/>
    </row>
    <row r="403" ht="26.25" customHeight="1">
      <c r="A403" s="60">
        <f t="shared" si="1"/>
        <v>402</v>
      </c>
      <c r="B403" s="60"/>
      <c r="C403" s="60" t="s">
        <v>4633</v>
      </c>
      <c r="D403" s="154">
        <v>8.1389173643E10</v>
      </c>
      <c r="E403" s="154"/>
      <c r="F403" s="60" t="s">
        <v>15175</v>
      </c>
      <c r="G403" s="60"/>
      <c r="H403" s="60"/>
      <c r="I403" s="60"/>
      <c r="J403" s="60"/>
      <c r="K403" s="60" t="s">
        <v>2842</v>
      </c>
      <c r="L403" s="60"/>
      <c r="M403" s="60"/>
      <c r="N403" s="60"/>
      <c r="O403" s="60"/>
      <c r="P403" s="60"/>
      <c r="Q403" s="60"/>
      <c r="R403" s="60"/>
      <c r="S403" s="60"/>
      <c r="T403" s="60"/>
      <c r="U403" s="163"/>
      <c r="V403" s="163"/>
      <c r="W403" s="163"/>
      <c r="X403" s="163"/>
      <c r="Y403" s="163"/>
      <c r="Z403" s="163"/>
      <c r="AA403" s="163"/>
      <c r="AB403" s="163"/>
      <c r="AC403" s="163"/>
      <c r="AD403" s="163"/>
      <c r="AE403" s="163"/>
      <c r="AF403" s="163"/>
      <c r="AG403" s="56"/>
      <c r="AH403" s="56"/>
      <c r="AI403" s="56"/>
      <c r="AJ403" s="56"/>
    </row>
    <row r="404" ht="26.25" customHeight="1">
      <c r="A404" s="60">
        <f t="shared" si="1"/>
        <v>403</v>
      </c>
      <c r="B404" s="60"/>
      <c r="C404" s="60" t="s">
        <v>4637</v>
      </c>
      <c r="D404" s="154">
        <v>8.122220589E10</v>
      </c>
      <c r="E404" s="154"/>
      <c r="F404" s="60" t="s">
        <v>15175</v>
      </c>
      <c r="G404" s="60"/>
      <c r="H404" s="60"/>
      <c r="I404" s="60"/>
      <c r="J404" s="60"/>
      <c r="K404" s="60" t="s">
        <v>4641</v>
      </c>
      <c r="L404" s="60"/>
      <c r="M404" s="60"/>
      <c r="N404" s="60"/>
      <c r="O404" s="60"/>
      <c r="P404" s="60"/>
      <c r="Q404" s="60"/>
      <c r="R404" s="60"/>
      <c r="S404" s="60"/>
      <c r="T404" s="60"/>
      <c r="U404" s="163"/>
      <c r="V404" s="163"/>
      <c r="W404" s="163"/>
      <c r="X404" s="163"/>
      <c r="Y404" s="163"/>
      <c r="Z404" s="163"/>
      <c r="AA404" s="163"/>
      <c r="AB404" s="163"/>
      <c r="AC404" s="163"/>
      <c r="AD404" s="163"/>
      <c r="AE404" s="163"/>
      <c r="AF404" s="163"/>
      <c r="AG404" s="56"/>
      <c r="AH404" s="56"/>
      <c r="AI404" s="56"/>
      <c r="AJ404" s="56"/>
    </row>
    <row r="405" ht="26.25" customHeight="1">
      <c r="A405" s="60">
        <f t="shared" si="1"/>
        <v>404</v>
      </c>
      <c r="B405" s="60"/>
      <c r="C405" s="60" t="s">
        <v>4665</v>
      </c>
      <c r="D405" s="154" t="s">
        <v>4668</v>
      </c>
      <c r="E405" s="154"/>
      <c r="F405" s="60" t="s">
        <v>15175</v>
      </c>
      <c r="G405" s="60"/>
      <c r="H405" s="60"/>
      <c r="I405" s="60"/>
      <c r="J405" s="60"/>
      <c r="K405" s="60" t="s">
        <v>15199</v>
      </c>
      <c r="L405" s="60"/>
      <c r="M405" s="60"/>
      <c r="N405" s="60"/>
      <c r="O405" s="60"/>
      <c r="P405" s="60"/>
      <c r="Q405" s="60"/>
      <c r="R405" s="60"/>
      <c r="S405" s="60"/>
      <c r="T405" s="60"/>
      <c r="U405" s="163"/>
      <c r="V405" s="163"/>
      <c r="W405" s="163"/>
      <c r="X405" s="163"/>
      <c r="Y405" s="163"/>
      <c r="Z405" s="163"/>
      <c r="AA405" s="163"/>
      <c r="AB405" s="163"/>
      <c r="AC405" s="163"/>
      <c r="AD405" s="163"/>
      <c r="AE405" s="163"/>
      <c r="AF405" s="163"/>
      <c r="AG405" s="56"/>
      <c r="AH405" s="56"/>
      <c r="AI405" s="56"/>
      <c r="AJ405" s="56"/>
    </row>
    <row r="406" ht="26.25" customHeight="1">
      <c r="A406" s="60">
        <f t="shared" si="1"/>
        <v>405</v>
      </c>
      <c r="B406" s="60"/>
      <c r="C406" s="60" t="s">
        <v>4675</v>
      </c>
      <c r="D406" s="154" t="s">
        <v>4678</v>
      </c>
      <c r="E406" s="154"/>
      <c r="F406" s="60" t="s">
        <v>15175</v>
      </c>
      <c r="G406" s="60"/>
      <c r="H406" s="60"/>
      <c r="I406" s="60"/>
      <c r="J406" s="60"/>
      <c r="K406" s="60" t="s">
        <v>4680</v>
      </c>
      <c r="L406" s="60"/>
      <c r="M406" s="60"/>
      <c r="N406" s="60"/>
      <c r="O406" s="60"/>
      <c r="P406" s="60"/>
      <c r="Q406" s="60"/>
      <c r="R406" s="60"/>
      <c r="S406" s="60"/>
      <c r="T406" s="60"/>
      <c r="U406" s="163"/>
      <c r="V406" s="163"/>
      <c r="W406" s="163"/>
      <c r="X406" s="163"/>
      <c r="Y406" s="163"/>
      <c r="Z406" s="163"/>
      <c r="AA406" s="163"/>
      <c r="AB406" s="163"/>
      <c r="AC406" s="163"/>
      <c r="AD406" s="163"/>
      <c r="AE406" s="163"/>
      <c r="AF406" s="163"/>
      <c r="AG406" s="56"/>
      <c r="AH406" s="56"/>
      <c r="AI406" s="56"/>
      <c r="AJ406" s="56"/>
    </row>
    <row r="407" ht="26.25" customHeight="1">
      <c r="A407" s="60">
        <f t="shared" si="1"/>
        <v>406</v>
      </c>
      <c r="B407" s="60"/>
      <c r="C407" s="60" t="s">
        <v>4693</v>
      </c>
      <c r="D407" s="154">
        <v>8.9601269823E10</v>
      </c>
      <c r="E407" s="154" t="s">
        <v>4695</v>
      </c>
      <c r="F407" s="60" t="s">
        <v>15175</v>
      </c>
      <c r="G407" s="60"/>
      <c r="H407" s="60"/>
      <c r="I407" s="60"/>
      <c r="J407" s="60"/>
      <c r="K407" s="60" t="s">
        <v>2876</v>
      </c>
      <c r="L407" s="60"/>
      <c r="M407" s="60"/>
      <c r="N407" s="60"/>
      <c r="O407" s="60"/>
      <c r="P407" s="60"/>
      <c r="Q407" s="60"/>
      <c r="R407" s="60"/>
      <c r="S407" s="60"/>
      <c r="T407" s="60"/>
      <c r="U407" s="163"/>
      <c r="V407" s="163"/>
      <c r="W407" s="163"/>
      <c r="X407" s="163"/>
      <c r="Y407" s="163"/>
      <c r="Z407" s="163"/>
      <c r="AA407" s="163"/>
      <c r="AB407" s="163"/>
      <c r="AC407" s="163"/>
      <c r="AD407" s="163"/>
      <c r="AE407" s="163"/>
      <c r="AF407" s="163"/>
      <c r="AG407" s="56"/>
      <c r="AH407" s="56"/>
      <c r="AI407" s="56"/>
      <c r="AJ407" s="56"/>
    </row>
    <row r="408" ht="26.25" customHeight="1">
      <c r="A408" s="60">
        <f t="shared" si="1"/>
        <v>407</v>
      </c>
      <c r="B408" s="60"/>
      <c r="C408" s="60" t="s">
        <v>4705</v>
      </c>
      <c r="D408" s="154" t="s">
        <v>4707</v>
      </c>
      <c r="E408" s="154"/>
      <c r="F408" s="60" t="s">
        <v>15175</v>
      </c>
      <c r="G408" s="60"/>
      <c r="H408" s="60"/>
      <c r="I408" s="60"/>
      <c r="J408" s="60"/>
      <c r="K408" s="60"/>
      <c r="L408" s="60"/>
      <c r="M408" s="60"/>
      <c r="N408" s="60"/>
      <c r="O408" s="60"/>
      <c r="P408" s="60"/>
      <c r="Q408" s="60"/>
      <c r="R408" s="60"/>
      <c r="S408" s="60"/>
      <c r="T408" s="60"/>
      <c r="U408" s="163"/>
      <c r="V408" s="163"/>
      <c r="W408" s="163"/>
      <c r="X408" s="163"/>
      <c r="Y408" s="163"/>
      <c r="Z408" s="163"/>
      <c r="AA408" s="163"/>
      <c r="AB408" s="163"/>
      <c r="AC408" s="163"/>
      <c r="AD408" s="163"/>
      <c r="AE408" s="163"/>
      <c r="AF408" s="163"/>
      <c r="AG408" s="56"/>
      <c r="AH408" s="56"/>
      <c r="AI408" s="56"/>
      <c r="AJ408" s="56"/>
    </row>
    <row r="409" ht="26.25" customHeight="1">
      <c r="A409" s="60">
        <f t="shared" si="1"/>
        <v>408</v>
      </c>
      <c r="B409" s="60"/>
      <c r="C409" s="60" t="s">
        <v>4710</v>
      </c>
      <c r="D409" s="154" t="s">
        <v>4713</v>
      </c>
      <c r="E409" s="154" t="s">
        <v>4714</v>
      </c>
      <c r="F409" s="60" t="s">
        <v>15175</v>
      </c>
      <c r="G409" s="60"/>
      <c r="H409" s="60"/>
      <c r="I409" s="60"/>
      <c r="J409" s="60"/>
      <c r="K409" s="60"/>
      <c r="L409" s="60"/>
      <c r="M409" s="60"/>
      <c r="N409" s="60"/>
      <c r="O409" s="60"/>
      <c r="P409" s="60"/>
      <c r="Q409" s="60"/>
      <c r="R409" s="60"/>
      <c r="S409" s="60"/>
      <c r="T409" s="60"/>
      <c r="U409" s="163"/>
      <c r="V409" s="163"/>
      <c r="W409" s="163"/>
      <c r="X409" s="163"/>
      <c r="Y409" s="163"/>
      <c r="Z409" s="163"/>
      <c r="AA409" s="163"/>
      <c r="AB409" s="163"/>
      <c r="AC409" s="163"/>
      <c r="AD409" s="163"/>
      <c r="AE409" s="163"/>
      <c r="AF409" s="163"/>
      <c r="AG409" s="56"/>
      <c r="AH409" s="56"/>
      <c r="AI409" s="56"/>
      <c r="AJ409" s="56"/>
    </row>
    <row r="410" ht="26.25" customHeight="1">
      <c r="A410" s="60">
        <f t="shared" si="1"/>
        <v>409</v>
      </c>
      <c r="B410" s="60"/>
      <c r="C410" s="60" t="s">
        <v>4716</v>
      </c>
      <c r="D410" s="154">
        <v>8.3879262175E10</v>
      </c>
      <c r="E410" s="154"/>
      <c r="F410" s="60" t="s">
        <v>15175</v>
      </c>
      <c r="G410" s="60"/>
      <c r="H410" s="60"/>
      <c r="I410" s="60"/>
      <c r="J410" s="60"/>
      <c r="K410" s="60" t="s">
        <v>15200</v>
      </c>
      <c r="L410" s="60"/>
      <c r="M410" s="60"/>
      <c r="N410" s="60"/>
      <c r="O410" s="60"/>
      <c r="P410" s="60"/>
      <c r="Q410" s="60"/>
      <c r="R410" s="60"/>
      <c r="S410" s="60"/>
      <c r="T410" s="60"/>
      <c r="U410" s="163"/>
      <c r="V410" s="163"/>
      <c r="W410" s="163"/>
      <c r="X410" s="163"/>
      <c r="Y410" s="163"/>
      <c r="Z410" s="163"/>
      <c r="AA410" s="163"/>
      <c r="AB410" s="163"/>
      <c r="AC410" s="163"/>
      <c r="AD410" s="163"/>
      <c r="AE410" s="163"/>
      <c r="AF410" s="163"/>
      <c r="AG410" s="56"/>
      <c r="AH410" s="56"/>
      <c r="AI410" s="56"/>
      <c r="AJ410" s="56"/>
    </row>
    <row r="411" ht="26.25" customHeight="1">
      <c r="A411" s="60">
        <f t="shared" si="1"/>
        <v>410</v>
      </c>
      <c r="B411" s="60"/>
      <c r="C411" s="60" t="s">
        <v>4721</v>
      </c>
      <c r="D411" s="154">
        <v>8.56158381E9</v>
      </c>
      <c r="E411" s="154" t="s">
        <v>4722</v>
      </c>
      <c r="F411" s="60" t="s">
        <v>15175</v>
      </c>
      <c r="G411" s="60"/>
      <c r="H411" s="60"/>
      <c r="I411" s="60"/>
      <c r="J411" s="60"/>
      <c r="K411" s="60" t="s">
        <v>2876</v>
      </c>
      <c r="L411" s="60"/>
      <c r="M411" s="60"/>
      <c r="N411" s="60"/>
      <c r="O411" s="60"/>
      <c r="P411" s="60"/>
      <c r="Q411" s="60"/>
      <c r="R411" s="60"/>
      <c r="S411" s="60"/>
      <c r="T411" s="60"/>
      <c r="U411" s="163"/>
      <c r="V411" s="163"/>
      <c r="W411" s="163"/>
      <c r="X411" s="163"/>
      <c r="Y411" s="163"/>
      <c r="Z411" s="163"/>
      <c r="AA411" s="163"/>
      <c r="AB411" s="163"/>
      <c r="AC411" s="163"/>
      <c r="AD411" s="163"/>
      <c r="AE411" s="163"/>
      <c r="AF411" s="163"/>
      <c r="AG411" s="56"/>
      <c r="AH411" s="56"/>
      <c r="AI411" s="56"/>
      <c r="AJ411" s="56"/>
    </row>
    <row r="412" ht="26.25" customHeight="1">
      <c r="A412" s="60">
        <f t="shared" si="1"/>
        <v>411</v>
      </c>
      <c r="B412" s="60"/>
      <c r="C412" s="60" t="s">
        <v>4728</v>
      </c>
      <c r="D412" s="154">
        <v>8.95353E11</v>
      </c>
      <c r="E412" s="154"/>
      <c r="F412" s="60" t="s">
        <v>15175</v>
      </c>
      <c r="G412" s="60"/>
      <c r="H412" s="60"/>
      <c r="I412" s="60"/>
      <c r="J412" s="60"/>
      <c r="K412" s="60" t="s">
        <v>4732</v>
      </c>
      <c r="L412" s="60"/>
      <c r="M412" s="60"/>
      <c r="N412" s="60"/>
      <c r="O412" s="60"/>
      <c r="P412" s="60"/>
      <c r="Q412" s="60"/>
      <c r="R412" s="60"/>
      <c r="S412" s="60"/>
      <c r="T412" s="60"/>
      <c r="U412" s="163"/>
      <c r="V412" s="163"/>
      <c r="W412" s="163"/>
      <c r="X412" s="163"/>
      <c r="Y412" s="163"/>
      <c r="Z412" s="163"/>
      <c r="AA412" s="163"/>
      <c r="AB412" s="163"/>
      <c r="AC412" s="163"/>
      <c r="AD412" s="163"/>
      <c r="AE412" s="163"/>
      <c r="AF412" s="163"/>
      <c r="AG412" s="56"/>
      <c r="AH412" s="56"/>
      <c r="AI412" s="56"/>
      <c r="AJ412" s="56"/>
    </row>
    <row r="413" ht="26.25" customHeight="1">
      <c r="A413" s="60">
        <f t="shared" si="1"/>
        <v>412</v>
      </c>
      <c r="B413" s="60"/>
      <c r="C413" s="60" t="s">
        <v>4733</v>
      </c>
      <c r="D413" s="154">
        <v>8.873801786E9</v>
      </c>
      <c r="E413" s="154" t="s">
        <v>4737</v>
      </c>
      <c r="F413" s="60" t="s">
        <v>15175</v>
      </c>
      <c r="G413" s="60"/>
      <c r="H413" s="60"/>
      <c r="I413" s="60"/>
      <c r="J413" s="60"/>
      <c r="K413" s="60" t="s">
        <v>4738</v>
      </c>
      <c r="L413" s="60"/>
      <c r="M413" s="60"/>
      <c r="N413" s="60"/>
      <c r="O413" s="60"/>
      <c r="P413" s="60"/>
      <c r="Q413" s="60"/>
      <c r="R413" s="60"/>
      <c r="S413" s="60"/>
      <c r="T413" s="60"/>
      <c r="U413" s="163"/>
      <c r="V413" s="163"/>
      <c r="W413" s="163"/>
      <c r="X413" s="163"/>
      <c r="Y413" s="163"/>
      <c r="Z413" s="163"/>
      <c r="AA413" s="163"/>
      <c r="AB413" s="163"/>
      <c r="AC413" s="163"/>
      <c r="AD413" s="163"/>
      <c r="AE413" s="163"/>
      <c r="AF413" s="163"/>
      <c r="AG413" s="56"/>
      <c r="AH413" s="56"/>
      <c r="AI413" s="56"/>
      <c r="AJ413" s="56"/>
    </row>
    <row r="414" ht="26.25" customHeight="1">
      <c r="A414" s="60">
        <f t="shared" si="1"/>
        <v>413</v>
      </c>
      <c r="B414" s="60"/>
      <c r="C414" s="60" t="s">
        <v>4739</v>
      </c>
      <c r="D414" s="154">
        <v>8.1236769479E10</v>
      </c>
      <c r="E414" s="154"/>
      <c r="F414" s="60" t="s">
        <v>15175</v>
      </c>
      <c r="G414" s="60"/>
      <c r="H414" s="60"/>
      <c r="I414" s="60"/>
      <c r="J414" s="60"/>
      <c r="K414" s="60" t="s">
        <v>4741</v>
      </c>
      <c r="L414" s="60"/>
      <c r="M414" s="60"/>
      <c r="N414" s="60"/>
      <c r="O414" s="60"/>
      <c r="P414" s="60"/>
      <c r="Q414" s="60"/>
      <c r="R414" s="60"/>
      <c r="S414" s="60"/>
      <c r="T414" s="60"/>
      <c r="U414" s="163"/>
      <c r="V414" s="163"/>
      <c r="W414" s="163"/>
      <c r="X414" s="163"/>
      <c r="Y414" s="163"/>
      <c r="Z414" s="163"/>
      <c r="AA414" s="163"/>
      <c r="AB414" s="163"/>
      <c r="AC414" s="163"/>
      <c r="AD414" s="163"/>
      <c r="AE414" s="163"/>
      <c r="AF414" s="163"/>
      <c r="AG414" s="56"/>
      <c r="AH414" s="56"/>
      <c r="AI414" s="56"/>
      <c r="AJ414" s="56"/>
    </row>
    <row r="415" ht="26.25" customHeight="1">
      <c r="A415" s="60">
        <f t="shared" si="1"/>
        <v>414</v>
      </c>
      <c r="B415" s="60"/>
      <c r="C415" s="60" t="s">
        <v>4747</v>
      </c>
      <c r="D415" s="154">
        <v>8.2236280496E10</v>
      </c>
      <c r="E415" s="154"/>
      <c r="F415" s="60" t="s">
        <v>15175</v>
      </c>
      <c r="G415" s="60"/>
      <c r="H415" s="60"/>
      <c r="I415" s="60"/>
      <c r="J415" s="60"/>
      <c r="K415" s="60" t="s">
        <v>15201</v>
      </c>
      <c r="L415" s="60"/>
      <c r="M415" s="60"/>
      <c r="N415" s="60"/>
      <c r="O415" s="60"/>
      <c r="P415" s="60"/>
      <c r="Q415" s="60"/>
      <c r="R415" s="60"/>
      <c r="S415" s="60"/>
      <c r="T415" s="60"/>
      <c r="U415" s="163"/>
      <c r="V415" s="163"/>
      <c r="W415" s="163"/>
      <c r="X415" s="163"/>
      <c r="Y415" s="163"/>
      <c r="Z415" s="163"/>
      <c r="AA415" s="163"/>
      <c r="AB415" s="163"/>
      <c r="AC415" s="163"/>
      <c r="AD415" s="163"/>
      <c r="AE415" s="163"/>
      <c r="AF415" s="163"/>
      <c r="AG415" s="56"/>
      <c r="AH415" s="56"/>
      <c r="AI415" s="56"/>
      <c r="AJ415" s="56"/>
    </row>
    <row r="416" ht="26.25" customHeight="1">
      <c r="A416" s="60">
        <f t="shared" si="1"/>
        <v>415</v>
      </c>
      <c r="B416" s="60"/>
      <c r="C416" s="60" t="s">
        <v>4751</v>
      </c>
      <c r="D416" s="154">
        <v>8.7861483517E10</v>
      </c>
      <c r="E416" s="154"/>
      <c r="F416" s="60" t="s">
        <v>15175</v>
      </c>
      <c r="G416" s="60"/>
      <c r="H416" s="60"/>
      <c r="I416" s="60"/>
      <c r="J416" s="60"/>
      <c r="K416" s="60" t="s">
        <v>4753</v>
      </c>
      <c r="L416" s="60"/>
      <c r="M416" s="60"/>
      <c r="N416" s="60"/>
      <c r="O416" s="60"/>
      <c r="P416" s="60"/>
      <c r="Q416" s="60"/>
      <c r="R416" s="60"/>
      <c r="S416" s="60"/>
      <c r="T416" s="60"/>
      <c r="U416" s="163"/>
      <c r="V416" s="163"/>
      <c r="W416" s="163"/>
      <c r="X416" s="163"/>
      <c r="Y416" s="163"/>
      <c r="Z416" s="163"/>
      <c r="AA416" s="163"/>
      <c r="AB416" s="163"/>
      <c r="AC416" s="163"/>
      <c r="AD416" s="163"/>
      <c r="AE416" s="163"/>
      <c r="AF416" s="163"/>
      <c r="AG416" s="56"/>
      <c r="AH416" s="56"/>
      <c r="AI416" s="56"/>
      <c r="AJ416" s="56"/>
    </row>
    <row r="417" ht="26.25" customHeight="1">
      <c r="A417" s="60">
        <f t="shared" si="1"/>
        <v>416</v>
      </c>
      <c r="B417" s="60"/>
      <c r="C417" s="60" t="s">
        <v>4754</v>
      </c>
      <c r="D417" s="154" t="s">
        <v>4757</v>
      </c>
      <c r="E417" s="154"/>
      <c r="F417" s="60" t="s">
        <v>15175</v>
      </c>
      <c r="G417" s="60"/>
      <c r="H417" s="60"/>
      <c r="I417" s="60"/>
      <c r="J417" s="60"/>
      <c r="K417" s="60" t="s">
        <v>4758</v>
      </c>
      <c r="L417" s="60"/>
      <c r="M417" s="60"/>
      <c r="N417" s="60"/>
      <c r="O417" s="60"/>
      <c r="P417" s="60"/>
      <c r="Q417" s="60"/>
      <c r="R417" s="60"/>
      <c r="S417" s="60"/>
      <c r="T417" s="60"/>
      <c r="U417" s="163"/>
      <c r="V417" s="163"/>
      <c r="W417" s="163"/>
      <c r="X417" s="163"/>
      <c r="Y417" s="163"/>
      <c r="Z417" s="163"/>
      <c r="AA417" s="163"/>
      <c r="AB417" s="163"/>
      <c r="AC417" s="163"/>
      <c r="AD417" s="163"/>
      <c r="AE417" s="163"/>
      <c r="AF417" s="163"/>
      <c r="AG417" s="56"/>
      <c r="AH417" s="56"/>
      <c r="AI417" s="56"/>
      <c r="AJ417" s="56"/>
    </row>
    <row r="418" ht="26.25" customHeight="1">
      <c r="A418" s="60">
        <f t="shared" si="1"/>
        <v>417</v>
      </c>
      <c r="B418" s="60"/>
      <c r="C418" s="60" t="s">
        <v>4759</v>
      </c>
      <c r="D418" s="154">
        <v>8.5739169374E10</v>
      </c>
      <c r="E418" s="154"/>
      <c r="F418" s="60" t="s">
        <v>15175</v>
      </c>
      <c r="G418" s="60"/>
      <c r="H418" s="60"/>
      <c r="I418" s="60"/>
      <c r="J418" s="60"/>
      <c r="K418" s="60" t="s">
        <v>4761</v>
      </c>
      <c r="L418" s="60"/>
      <c r="M418" s="60"/>
      <c r="N418" s="60"/>
      <c r="O418" s="60"/>
      <c r="P418" s="60"/>
      <c r="Q418" s="60"/>
      <c r="R418" s="60"/>
      <c r="S418" s="60"/>
      <c r="T418" s="60"/>
      <c r="U418" s="163"/>
      <c r="V418" s="163"/>
      <c r="W418" s="163"/>
      <c r="X418" s="163"/>
      <c r="Y418" s="163"/>
      <c r="Z418" s="163"/>
      <c r="AA418" s="163"/>
      <c r="AB418" s="163"/>
      <c r="AC418" s="163"/>
      <c r="AD418" s="163"/>
      <c r="AE418" s="163"/>
      <c r="AF418" s="163"/>
      <c r="AG418" s="56"/>
      <c r="AH418" s="56"/>
      <c r="AI418" s="56"/>
      <c r="AJ418" s="56"/>
    </row>
    <row r="419" ht="26.25" customHeight="1">
      <c r="A419" s="60">
        <f t="shared" si="1"/>
        <v>418</v>
      </c>
      <c r="B419" s="60"/>
      <c r="C419" s="60" t="s">
        <v>4762</v>
      </c>
      <c r="D419" s="154">
        <v>8.7862063115E10</v>
      </c>
      <c r="E419" s="154"/>
      <c r="F419" s="60" t="s">
        <v>15175</v>
      </c>
      <c r="G419" s="60"/>
      <c r="H419" s="60"/>
      <c r="I419" s="60"/>
      <c r="J419" s="60"/>
      <c r="K419" s="60" t="s">
        <v>4766</v>
      </c>
      <c r="L419" s="60"/>
      <c r="M419" s="60"/>
      <c r="N419" s="60"/>
      <c r="O419" s="60"/>
      <c r="P419" s="60"/>
      <c r="Q419" s="60"/>
      <c r="R419" s="60"/>
      <c r="S419" s="60"/>
      <c r="T419" s="60"/>
      <c r="U419" s="163"/>
      <c r="V419" s="163"/>
      <c r="W419" s="163"/>
      <c r="X419" s="163"/>
      <c r="Y419" s="163"/>
      <c r="Z419" s="163"/>
      <c r="AA419" s="163"/>
      <c r="AB419" s="163"/>
      <c r="AC419" s="163"/>
      <c r="AD419" s="163"/>
      <c r="AE419" s="163"/>
      <c r="AF419" s="163"/>
      <c r="AG419" s="56"/>
      <c r="AH419" s="56"/>
      <c r="AI419" s="56"/>
      <c r="AJ419" s="56"/>
    </row>
    <row r="420" ht="26.25" customHeight="1">
      <c r="A420" s="60">
        <f t="shared" si="1"/>
        <v>419</v>
      </c>
      <c r="B420" s="60"/>
      <c r="C420" s="60" t="s">
        <v>4767</v>
      </c>
      <c r="D420" s="154">
        <v>8.7860087772E10</v>
      </c>
      <c r="E420" s="154"/>
      <c r="F420" s="60" t="s">
        <v>15175</v>
      </c>
      <c r="G420" s="60"/>
      <c r="H420" s="60"/>
      <c r="I420" s="60"/>
      <c r="J420" s="60"/>
      <c r="K420" s="60" t="s">
        <v>4770</v>
      </c>
      <c r="L420" s="60"/>
      <c r="M420" s="60"/>
      <c r="N420" s="60"/>
      <c r="O420" s="60"/>
      <c r="P420" s="60"/>
      <c r="Q420" s="60"/>
      <c r="R420" s="60"/>
      <c r="S420" s="60"/>
      <c r="T420" s="60"/>
      <c r="U420" s="163"/>
      <c r="V420" s="163"/>
      <c r="W420" s="163"/>
      <c r="X420" s="163"/>
      <c r="Y420" s="163"/>
      <c r="Z420" s="163"/>
      <c r="AA420" s="163"/>
      <c r="AB420" s="163"/>
      <c r="AC420" s="163"/>
      <c r="AD420" s="163"/>
      <c r="AE420" s="163"/>
      <c r="AF420" s="163"/>
      <c r="AG420" s="56"/>
      <c r="AH420" s="56"/>
      <c r="AI420" s="56"/>
      <c r="AJ420" s="56"/>
    </row>
    <row r="421" ht="26.25" customHeight="1">
      <c r="A421" s="60">
        <f t="shared" si="1"/>
        <v>420</v>
      </c>
      <c r="B421" s="60"/>
      <c r="C421" s="60" t="s">
        <v>4771</v>
      </c>
      <c r="D421" s="154">
        <v>8.5339577022E10</v>
      </c>
      <c r="E421" s="154"/>
      <c r="F421" s="60" t="s">
        <v>15175</v>
      </c>
      <c r="G421" s="60"/>
      <c r="H421" s="60"/>
      <c r="I421" s="60"/>
      <c r="J421" s="60"/>
      <c r="K421" s="60" t="s">
        <v>15202</v>
      </c>
      <c r="L421" s="60"/>
      <c r="M421" s="60"/>
      <c r="N421" s="60"/>
      <c r="O421" s="60"/>
      <c r="P421" s="60"/>
      <c r="Q421" s="60"/>
      <c r="R421" s="60"/>
      <c r="S421" s="60"/>
      <c r="T421" s="60"/>
      <c r="U421" s="163"/>
      <c r="V421" s="163"/>
      <c r="W421" s="163"/>
      <c r="X421" s="163"/>
      <c r="Y421" s="163"/>
      <c r="Z421" s="163"/>
      <c r="AA421" s="163"/>
      <c r="AB421" s="163"/>
      <c r="AC421" s="163"/>
      <c r="AD421" s="163"/>
      <c r="AE421" s="163"/>
      <c r="AF421" s="163"/>
      <c r="AG421" s="56"/>
      <c r="AH421" s="56"/>
      <c r="AI421" s="56"/>
      <c r="AJ421" s="56"/>
    </row>
    <row r="422" ht="26.25" customHeight="1">
      <c r="A422" s="60">
        <f t="shared" si="1"/>
        <v>421</v>
      </c>
      <c r="B422" s="60"/>
      <c r="C422" s="60" t="s">
        <v>4781</v>
      </c>
      <c r="D422" s="154">
        <v>8.1916567998E10</v>
      </c>
      <c r="E422" s="154"/>
      <c r="F422" s="60" t="s">
        <v>15175</v>
      </c>
      <c r="G422" s="60"/>
      <c r="H422" s="60"/>
      <c r="I422" s="60"/>
      <c r="J422" s="60"/>
      <c r="K422" s="60" t="s">
        <v>4783</v>
      </c>
      <c r="L422" s="60"/>
      <c r="M422" s="60"/>
      <c r="N422" s="60"/>
      <c r="O422" s="60"/>
      <c r="P422" s="60"/>
      <c r="Q422" s="60"/>
      <c r="R422" s="60"/>
      <c r="S422" s="60"/>
      <c r="T422" s="60"/>
      <c r="U422" s="163"/>
      <c r="V422" s="163"/>
      <c r="W422" s="163"/>
      <c r="X422" s="163"/>
      <c r="Y422" s="163"/>
      <c r="Z422" s="163"/>
      <c r="AA422" s="163"/>
      <c r="AB422" s="163"/>
      <c r="AC422" s="163"/>
      <c r="AD422" s="163"/>
      <c r="AE422" s="163"/>
      <c r="AF422" s="163"/>
      <c r="AG422" s="56"/>
      <c r="AH422" s="56"/>
      <c r="AI422" s="56"/>
      <c r="AJ422" s="56"/>
    </row>
    <row r="423" ht="26.25" customHeight="1">
      <c r="A423" s="60">
        <f t="shared" si="1"/>
        <v>422</v>
      </c>
      <c r="B423" s="60"/>
      <c r="C423" s="60" t="s">
        <v>4786</v>
      </c>
      <c r="D423" s="154">
        <v>8.1916370799E10</v>
      </c>
      <c r="E423" s="154" t="s">
        <v>4788</v>
      </c>
      <c r="F423" s="60" t="s">
        <v>15175</v>
      </c>
      <c r="G423" s="60"/>
      <c r="H423" s="60"/>
      <c r="I423" s="60"/>
      <c r="J423" s="60"/>
      <c r="K423" s="60" t="s">
        <v>4790</v>
      </c>
      <c r="L423" s="60"/>
      <c r="M423" s="60"/>
      <c r="N423" s="60"/>
      <c r="O423" s="60"/>
      <c r="P423" s="60"/>
      <c r="Q423" s="60"/>
      <c r="R423" s="60"/>
      <c r="S423" s="60"/>
      <c r="T423" s="60"/>
      <c r="U423" s="163"/>
      <c r="V423" s="163"/>
      <c r="W423" s="163"/>
      <c r="X423" s="163"/>
      <c r="Y423" s="163"/>
      <c r="Z423" s="163"/>
      <c r="AA423" s="163"/>
      <c r="AB423" s="163"/>
      <c r="AC423" s="163"/>
      <c r="AD423" s="163"/>
      <c r="AE423" s="163"/>
      <c r="AF423" s="163"/>
      <c r="AG423" s="56"/>
      <c r="AH423" s="56"/>
      <c r="AI423" s="56"/>
      <c r="AJ423" s="56"/>
    </row>
    <row r="424" ht="26.25" customHeight="1">
      <c r="A424" s="60">
        <f t="shared" si="1"/>
        <v>423</v>
      </c>
      <c r="B424" s="60"/>
      <c r="C424" s="60" t="s">
        <v>4791</v>
      </c>
      <c r="D424" s="154">
        <v>8.22366144E10</v>
      </c>
      <c r="E424" s="154"/>
      <c r="F424" s="60" t="s">
        <v>15175</v>
      </c>
      <c r="G424" s="60"/>
      <c r="H424" s="60"/>
      <c r="I424" s="60"/>
      <c r="J424" s="60"/>
      <c r="K424" s="60" t="s">
        <v>4794</v>
      </c>
      <c r="L424" s="60"/>
      <c r="M424" s="60"/>
      <c r="N424" s="60"/>
      <c r="O424" s="60"/>
      <c r="P424" s="60"/>
      <c r="Q424" s="60"/>
      <c r="R424" s="60"/>
      <c r="S424" s="60"/>
      <c r="T424" s="60"/>
      <c r="U424" s="163"/>
      <c r="V424" s="163"/>
      <c r="W424" s="163"/>
      <c r="X424" s="163"/>
      <c r="Y424" s="163"/>
      <c r="Z424" s="163"/>
      <c r="AA424" s="163"/>
      <c r="AB424" s="163"/>
      <c r="AC424" s="163"/>
      <c r="AD424" s="163"/>
      <c r="AE424" s="163"/>
      <c r="AF424" s="163"/>
      <c r="AG424" s="56"/>
      <c r="AH424" s="56"/>
      <c r="AI424" s="56"/>
      <c r="AJ424" s="56"/>
    </row>
    <row r="425" ht="26.25" customHeight="1">
      <c r="A425" s="60">
        <f t="shared" si="1"/>
        <v>424</v>
      </c>
      <c r="B425" s="60"/>
      <c r="C425" s="60" t="s">
        <v>4795</v>
      </c>
      <c r="D425" s="154">
        <v>8.5238556633E10</v>
      </c>
      <c r="E425" s="154"/>
      <c r="F425" s="60" t="s">
        <v>15175</v>
      </c>
      <c r="G425" s="60"/>
      <c r="H425" s="60"/>
      <c r="I425" s="60"/>
      <c r="J425" s="60"/>
      <c r="K425" s="60" t="s">
        <v>15203</v>
      </c>
      <c r="L425" s="60"/>
      <c r="M425" s="60"/>
      <c r="N425" s="60"/>
      <c r="O425" s="60"/>
      <c r="P425" s="60"/>
      <c r="Q425" s="60"/>
      <c r="R425" s="60"/>
      <c r="S425" s="60"/>
      <c r="T425" s="60"/>
      <c r="U425" s="163"/>
      <c r="V425" s="163"/>
      <c r="W425" s="163"/>
      <c r="X425" s="163"/>
      <c r="Y425" s="163"/>
      <c r="Z425" s="163"/>
      <c r="AA425" s="163"/>
      <c r="AB425" s="163"/>
      <c r="AC425" s="163"/>
      <c r="AD425" s="163"/>
      <c r="AE425" s="163"/>
      <c r="AF425" s="163"/>
      <c r="AG425" s="56"/>
      <c r="AH425" s="56"/>
      <c r="AI425" s="56"/>
      <c r="AJ425" s="56"/>
    </row>
    <row r="426" ht="26.25" customHeight="1">
      <c r="A426" s="60">
        <f t="shared" si="1"/>
        <v>425</v>
      </c>
      <c r="B426" s="60"/>
      <c r="C426" s="60" t="s">
        <v>4800</v>
      </c>
      <c r="D426" s="154">
        <v>8.996287829E9</v>
      </c>
      <c r="E426" s="154"/>
      <c r="F426" s="60" t="s">
        <v>15175</v>
      </c>
      <c r="G426" s="60"/>
      <c r="H426" s="60"/>
      <c r="I426" s="60"/>
      <c r="J426" s="60"/>
      <c r="K426" s="60" t="s">
        <v>15204</v>
      </c>
      <c r="L426" s="60"/>
      <c r="M426" s="60"/>
      <c r="N426" s="60"/>
      <c r="O426" s="60"/>
      <c r="P426" s="60"/>
      <c r="Q426" s="60"/>
      <c r="R426" s="60"/>
      <c r="S426" s="60"/>
      <c r="T426" s="60"/>
      <c r="U426" s="163"/>
      <c r="V426" s="163"/>
      <c r="W426" s="163"/>
      <c r="X426" s="163"/>
      <c r="Y426" s="163"/>
      <c r="Z426" s="163"/>
      <c r="AA426" s="163"/>
      <c r="AB426" s="163"/>
      <c r="AC426" s="163"/>
      <c r="AD426" s="163"/>
      <c r="AE426" s="163"/>
      <c r="AF426" s="163"/>
      <c r="AG426" s="56"/>
      <c r="AH426" s="56"/>
      <c r="AI426" s="56"/>
      <c r="AJ426" s="56"/>
    </row>
    <row r="427" ht="26.25" customHeight="1">
      <c r="A427" s="60">
        <f t="shared" si="1"/>
        <v>426</v>
      </c>
      <c r="B427" s="60"/>
      <c r="C427" s="60" t="s">
        <v>4808</v>
      </c>
      <c r="D427" s="154">
        <v>8.5738769909E10</v>
      </c>
      <c r="E427" s="154"/>
      <c r="F427" s="60" t="s">
        <v>15175</v>
      </c>
      <c r="G427" s="60"/>
      <c r="H427" s="60"/>
      <c r="I427" s="60"/>
      <c r="J427" s="60"/>
      <c r="K427" s="60" t="s">
        <v>15205</v>
      </c>
      <c r="L427" s="60"/>
      <c r="M427" s="60"/>
      <c r="N427" s="60"/>
      <c r="O427" s="60"/>
      <c r="P427" s="60"/>
      <c r="Q427" s="60"/>
      <c r="R427" s="60"/>
      <c r="S427" s="60"/>
      <c r="T427" s="60"/>
      <c r="U427" s="163"/>
      <c r="V427" s="163"/>
      <c r="W427" s="163"/>
      <c r="X427" s="163"/>
      <c r="Y427" s="163"/>
      <c r="Z427" s="163"/>
      <c r="AA427" s="163"/>
      <c r="AB427" s="163"/>
      <c r="AC427" s="163"/>
      <c r="AD427" s="163"/>
      <c r="AE427" s="163"/>
      <c r="AF427" s="163"/>
      <c r="AG427" s="56"/>
      <c r="AH427" s="56"/>
      <c r="AI427" s="56"/>
      <c r="AJ427" s="56"/>
    </row>
    <row r="428" ht="26.25" customHeight="1">
      <c r="A428" s="60">
        <f t="shared" si="1"/>
        <v>427</v>
      </c>
      <c r="B428" s="60"/>
      <c r="C428" s="60" t="s">
        <v>4813</v>
      </c>
      <c r="D428" s="154">
        <v>8.573701882E10</v>
      </c>
      <c r="E428" s="154"/>
      <c r="F428" s="60" t="s">
        <v>15175</v>
      </c>
      <c r="G428" s="60"/>
      <c r="H428" s="60"/>
      <c r="I428" s="60"/>
      <c r="J428" s="60"/>
      <c r="K428" s="60" t="s">
        <v>4817</v>
      </c>
      <c r="L428" s="60"/>
      <c r="M428" s="60"/>
      <c r="N428" s="60"/>
      <c r="O428" s="60"/>
      <c r="P428" s="60"/>
      <c r="Q428" s="60"/>
      <c r="R428" s="60"/>
      <c r="S428" s="60"/>
      <c r="T428" s="60"/>
      <c r="U428" s="163"/>
      <c r="V428" s="163"/>
      <c r="W428" s="163"/>
      <c r="X428" s="163"/>
      <c r="Y428" s="163"/>
      <c r="Z428" s="163"/>
      <c r="AA428" s="163"/>
      <c r="AB428" s="163"/>
      <c r="AC428" s="163"/>
      <c r="AD428" s="163"/>
      <c r="AE428" s="163"/>
      <c r="AF428" s="163"/>
      <c r="AG428" s="56"/>
      <c r="AH428" s="56"/>
      <c r="AI428" s="56"/>
      <c r="AJ428" s="56"/>
    </row>
    <row r="429" ht="26.25" customHeight="1">
      <c r="A429" s="60">
        <f t="shared" si="1"/>
        <v>428</v>
      </c>
      <c r="B429" s="60"/>
      <c r="C429" s="60" t="s">
        <v>4822</v>
      </c>
      <c r="D429" s="154">
        <v>8.5792224487E10</v>
      </c>
      <c r="E429" s="154"/>
      <c r="F429" s="60" t="s">
        <v>15175</v>
      </c>
      <c r="G429" s="60"/>
      <c r="H429" s="60"/>
      <c r="I429" s="60"/>
      <c r="J429" s="60"/>
      <c r="K429" s="60" t="s">
        <v>4826</v>
      </c>
      <c r="L429" s="60"/>
      <c r="M429" s="60"/>
      <c r="N429" s="60"/>
      <c r="O429" s="60"/>
      <c r="P429" s="60"/>
      <c r="Q429" s="60"/>
      <c r="R429" s="60"/>
      <c r="S429" s="60"/>
      <c r="T429" s="60"/>
      <c r="U429" s="163"/>
      <c r="V429" s="163"/>
      <c r="W429" s="163"/>
      <c r="X429" s="163"/>
      <c r="Y429" s="163"/>
      <c r="Z429" s="163"/>
      <c r="AA429" s="163"/>
      <c r="AB429" s="163"/>
      <c r="AC429" s="163"/>
      <c r="AD429" s="163"/>
      <c r="AE429" s="163"/>
      <c r="AF429" s="163"/>
      <c r="AG429" s="56"/>
      <c r="AH429" s="56"/>
      <c r="AI429" s="56"/>
      <c r="AJ429" s="56"/>
    </row>
    <row r="430" ht="26.25" customHeight="1">
      <c r="A430" s="60">
        <f t="shared" si="1"/>
        <v>429</v>
      </c>
      <c r="B430" s="60"/>
      <c r="C430" s="60" t="s">
        <v>4831</v>
      </c>
      <c r="D430" s="154">
        <v>8.5337042189E10</v>
      </c>
      <c r="E430" s="154" t="s">
        <v>4834</v>
      </c>
      <c r="F430" s="60" t="s">
        <v>15175</v>
      </c>
      <c r="G430" s="60"/>
      <c r="H430" s="60"/>
      <c r="I430" s="60"/>
      <c r="J430" s="60"/>
      <c r="K430" s="60" t="s">
        <v>4835</v>
      </c>
      <c r="L430" s="60"/>
      <c r="M430" s="60"/>
      <c r="N430" s="60"/>
      <c r="O430" s="60"/>
      <c r="P430" s="60"/>
      <c r="Q430" s="60"/>
      <c r="R430" s="60"/>
      <c r="S430" s="60"/>
      <c r="T430" s="60"/>
      <c r="U430" s="163"/>
      <c r="V430" s="163"/>
      <c r="W430" s="163"/>
      <c r="X430" s="163"/>
      <c r="Y430" s="163"/>
      <c r="Z430" s="163"/>
      <c r="AA430" s="163"/>
      <c r="AB430" s="163"/>
      <c r="AC430" s="163"/>
      <c r="AD430" s="163"/>
      <c r="AE430" s="163"/>
      <c r="AF430" s="163"/>
      <c r="AG430" s="56"/>
      <c r="AH430" s="56"/>
      <c r="AI430" s="56"/>
      <c r="AJ430" s="56"/>
    </row>
    <row r="431" ht="26.25" customHeight="1">
      <c r="A431" s="60">
        <f t="shared" si="1"/>
        <v>430</v>
      </c>
      <c r="B431" s="60"/>
      <c r="C431" s="60" t="s">
        <v>4836</v>
      </c>
      <c r="D431" s="154" t="s">
        <v>4839</v>
      </c>
      <c r="E431" s="154"/>
      <c r="F431" s="60" t="s">
        <v>15175</v>
      </c>
      <c r="G431" s="60"/>
      <c r="H431" s="60"/>
      <c r="I431" s="60"/>
      <c r="J431" s="60"/>
      <c r="K431" s="60" t="s">
        <v>4841</v>
      </c>
      <c r="L431" s="60"/>
      <c r="M431" s="60"/>
      <c r="N431" s="60"/>
      <c r="O431" s="60"/>
      <c r="P431" s="60"/>
      <c r="Q431" s="60"/>
      <c r="R431" s="60"/>
      <c r="S431" s="60"/>
      <c r="T431" s="60"/>
      <c r="U431" s="163"/>
      <c r="V431" s="163"/>
      <c r="W431" s="163"/>
      <c r="X431" s="163"/>
      <c r="Y431" s="163"/>
      <c r="Z431" s="163"/>
      <c r="AA431" s="163"/>
      <c r="AB431" s="163"/>
      <c r="AC431" s="163"/>
      <c r="AD431" s="163"/>
      <c r="AE431" s="163"/>
      <c r="AF431" s="163"/>
      <c r="AG431" s="56"/>
      <c r="AH431" s="56"/>
      <c r="AI431" s="56"/>
      <c r="AJ431" s="56"/>
    </row>
    <row r="432" ht="26.25" customHeight="1">
      <c r="A432" s="60">
        <f t="shared" si="1"/>
        <v>431</v>
      </c>
      <c r="B432" s="60"/>
      <c r="C432" s="60" t="s">
        <v>4842</v>
      </c>
      <c r="D432" s="154">
        <v>8.5738640771E10</v>
      </c>
      <c r="E432" s="154"/>
      <c r="F432" s="60" t="s">
        <v>15175</v>
      </c>
      <c r="G432" s="60"/>
      <c r="H432" s="60"/>
      <c r="I432" s="60"/>
      <c r="J432" s="60"/>
      <c r="K432" s="60" t="s">
        <v>4846</v>
      </c>
      <c r="L432" s="60"/>
      <c r="M432" s="60"/>
      <c r="N432" s="60"/>
      <c r="O432" s="60"/>
      <c r="P432" s="60"/>
      <c r="Q432" s="60"/>
      <c r="R432" s="60"/>
      <c r="S432" s="60"/>
      <c r="T432" s="60"/>
      <c r="U432" s="163"/>
      <c r="V432" s="163"/>
      <c r="W432" s="163"/>
      <c r="X432" s="163"/>
      <c r="Y432" s="163"/>
      <c r="Z432" s="163"/>
      <c r="AA432" s="163"/>
      <c r="AB432" s="163"/>
      <c r="AC432" s="163"/>
      <c r="AD432" s="163"/>
      <c r="AE432" s="163"/>
      <c r="AF432" s="163"/>
      <c r="AG432" s="56"/>
      <c r="AH432" s="56"/>
      <c r="AI432" s="56"/>
      <c r="AJ432" s="56"/>
    </row>
    <row r="433" ht="26.25" customHeight="1">
      <c r="A433" s="60">
        <f t="shared" si="1"/>
        <v>432</v>
      </c>
      <c r="B433" s="60"/>
      <c r="C433" s="60" t="s">
        <v>4872</v>
      </c>
      <c r="D433" s="154">
        <v>8.1319291594E10</v>
      </c>
      <c r="E433" s="154"/>
      <c r="F433" s="60" t="s">
        <v>15175</v>
      </c>
      <c r="G433" s="60"/>
      <c r="H433" s="60"/>
      <c r="I433" s="60"/>
      <c r="J433" s="60"/>
      <c r="K433" s="60" t="s">
        <v>15206</v>
      </c>
      <c r="L433" s="60"/>
      <c r="M433" s="60"/>
      <c r="N433" s="60"/>
      <c r="O433" s="60"/>
      <c r="P433" s="60"/>
      <c r="Q433" s="60"/>
      <c r="R433" s="60"/>
      <c r="S433" s="60"/>
      <c r="T433" s="60"/>
      <c r="U433" s="163"/>
      <c r="V433" s="163"/>
      <c r="W433" s="163"/>
      <c r="X433" s="163"/>
      <c r="Y433" s="163"/>
      <c r="Z433" s="163"/>
      <c r="AA433" s="163"/>
      <c r="AB433" s="163"/>
      <c r="AC433" s="163"/>
      <c r="AD433" s="163"/>
      <c r="AE433" s="163"/>
      <c r="AF433" s="163"/>
      <c r="AG433" s="56"/>
      <c r="AH433" s="56"/>
      <c r="AI433" s="56"/>
      <c r="AJ433" s="56"/>
    </row>
    <row r="434" ht="26.25" customHeight="1">
      <c r="A434" s="60">
        <f t="shared" si="1"/>
        <v>433</v>
      </c>
      <c r="B434" s="60"/>
      <c r="C434" s="60" t="s">
        <v>4885</v>
      </c>
      <c r="D434" s="154">
        <v>8.9651504979E10</v>
      </c>
      <c r="E434" s="154"/>
      <c r="F434" s="60" t="s">
        <v>15175</v>
      </c>
      <c r="G434" s="60"/>
      <c r="H434" s="60"/>
      <c r="I434" s="60"/>
      <c r="J434" s="60"/>
      <c r="K434" s="60" t="s">
        <v>15207</v>
      </c>
      <c r="L434" s="60"/>
      <c r="M434" s="60"/>
      <c r="N434" s="60"/>
      <c r="O434" s="60"/>
      <c r="P434" s="60"/>
      <c r="Q434" s="60"/>
      <c r="R434" s="60"/>
      <c r="S434" s="60"/>
      <c r="T434" s="60"/>
      <c r="U434" s="163"/>
      <c r="V434" s="163"/>
      <c r="W434" s="163"/>
      <c r="X434" s="163"/>
      <c r="Y434" s="163"/>
      <c r="Z434" s="163"/>
      <c r="AA434" s="163"/>
      <c r="AB434" s="163"/>
      <c r="AC434" s="163"/>
      <c r="AD434" s="163"/>
      <c r="AE434" s="163"/>
      <c r="AF434" s="163"/>
      <c r="AG434" s="56"/>
      <c r="AH434" s="56"/>
      <c r="AI434" s="56"/>
      <c r="AJ434" s="56"/>
    </row>
    <row r="435" ht="26.25" customHeight="1">
      <c r="A435" s="60">
        <f t="shared" si="1"/>
        <v>434</v>
      </c>
      <c r="B435" s="60"/>
      <c r="C435" s="60" t="s">
        <v>4890</v>
      </c>
      <c r="D435" s="154">
        <v>8.1236259715E10</v>
      </c>
      <c r="E435" s="154"/>
      <c r="F435" s="60" t="s">
        <v>15175</v>
      </c>
      <c r="G435" s="60"/>
      <c r="H435" s="60"/>
      <c r="I435" s="60"/>
      <c r="J435" s="60"/>
      <c r="K435" s="60" t="s">
        <v>4894</v>
      </c>
      <c r="L435" s="60"/>
      <c r="M435" s="60"/>
      <c r="N435" s="60"/>
      <c r="O435" s="60"/>
      <c r="P435" s="60"/>
      <c r="Q435" s="60"/>
      <c r="R435" s="60"/>
      <c r="S435" s="60"/>
      <c r="T435" s="60"/>
      <c r="U435" s="163"/>
      <c r="V435" s="163"/>
      <c r="W435" s="163"/>
      <c r="X435" s="163"/>
      <c r="Y435" s="163"/>
      <c r="Z435" s="163"/>
      <c r="AA435" s="163"/>
      <c r="AB435" s="163"/>
      <c r="AC435" s="163"/>
      <c r="AD435" s="163"/>
      <c r="AE435" s="163"/>
      <c r="AF435" s="163"/>
      <c r="AG435" s="56"/>
      <c r="AH435" s="56"/>
      <c r="AI435" s="56"/>
      <c r="AJ435" s="56"/>
    </row>
    <row r="436" ht="26.25" customHeight="1">
      <c r="A436" s="60">
        <f t="shared" si="1"/>
        <v>435</v>
      </c>
      <c r="B436" s="60"/>
      <c r="C436" s="60" t="s">
        <v>4895</v>
      </c>
      <c r="D436" s="154" t="s">
        <v>4898</v>
      </c>
      <c r="E436" s="154" t="s">
        <v>4899</v>
      </c>
      <c r="F436" s="60" t="s">
        <v>15175</v>
      </c>
      <c r="G436" s="60"/>
      <c r="H436" s="60"/>
      <c r="I436" s="60"/>
      <c r="J436" s="60"/>
      <c r="K436" s="60" t="s">
        <v>4901</v>
      </c>
      <c r="L436" s="60"/>
      <c r="M436" s="60"/>
      <c r="N436" s="60"/>
      <c r="O436" s="60"/>
      <c r="P436" s="60"/>
      <c r="Q436" s="60"/>
      <c r="R436" s="60"/>
      <c r="S436" s="60"/>
      <c r="T436" s="60"/>
      <c r="U436" s="163"/>
      <c r="V436" s="163"/>
      <c r="W436" s="163"/>
      <c r="X436" s="163"/>
      <c r="Y436" s="163"/>
      <c r="Z436" s="163"/>
      <c r="AA436" s="163"/>
      <c r="AB436" s="163"/>
      <c r="AC436" s="163"/>
      <c r="AD436" s="163"/>
      <c r="AE436" s="163"/>
      <c r="AF436" s="163"/>
      <c r="AG436" s="56"/>
      <c r="AH436" s="56"/>
      <c r="AI436" s="56"/>
      <c r="AJ436" s="56"/>
    </row>
    <row r="437" ht="26.25" customHeight="1">
      <c r="A437" s="60">
        <f t="shared" si="1"/>
        <v>436</v>
      </c>
      <c r="B437" s="60"/>
      <c r="C437" s="60" t="s">
        <v>4909</v>
      </c>
      <c r="D437" s="154" t="s">
        <v>4912</v>
      </c>
      <c r="E437" s="154" t="s">
        <v>4913</v>
      </c>
      <c r="F437" s="60" t="s">
        <v>15175</v>
      </c>
      <c r="G437" s="60"/>
      <c r="H437" s="60"/>
      <c r="I437" s="60"/>
      <c r="J437" s="60"/>
      <c r="K437" s="60" t="s">
        <v>4914</v>
      </c>
      <c r="L437" s="60"/>
      <c r="M437" s="60"/>
      <c r="N437" s="60"/>
      <c r="O437" s="60"/>
      <c r="P437" s="60"/>
      <c r="Q437" s="60"/>
      <c r="R437" s="60"/>
      <c r="S437" s="60"/>
      <c r="T437" s="60"/>
      <c r="U437" s="163"/>
      <c r="V437" s="163"/>
      <c r="W437" s="163"/>
      <c r="X437" s="163"/>
      <c r="Y437" s="163"/>
      <c r="Z437" s="163"/>
      <c r="AA437" s="163"/>
      <c r="AB437" s="163"/>
      <c r="AC437" s="163"/>
      <c r="AD437" s="163"/>
      <c r="AE437" s="163"/>
      <c r="AF437" s="163"/>
      <c r="AG437" s="56"/>
      <c r="AH437" s="56"/>
      <c r="AI437" s="56"/>
      <c r="AJ437" s="56"/>
    </row>
    <row r="438" ht="26.25" customHeight="1">
      <c r="A438" s="60">
        <f t="shared" si="1"/>
        <v>437</v>
      </c>
      <c r="B438" s="60"/>
      <c r="C438" s="60" t="s">
        <v>4919</v>
      </c>
      <c r="D438" s="154">
        <v>8.7838275194E10</v>
      </c>
      <c r="E438" s="154"/>
      <c r="F438" s="60" t="s">
        <v>15175</v>
      </c>
      <c r="G438" s="60"/>
      <c r="H438" s="60"/>
      <c r="I438" s="60"/>
      <c r="J438" s="60"/>
      <c r="K438" s="60" t="s">
        <v>2876</v>
      </c>
      <c r="L438" s="60"/>
      <c r="M438" s="60"/>
      <c r="N438" s="60"/>
      <c r="O438" s="60"/>
      <c r="P438" s="60"/>
      <c r="Q438" s="60"/>
      <c r="R438" s="60"/>
      <c r="S438" s="60"/>
      <c r="T438" s="60"/>
      <c r="U438" s="163"/>
      <c r="V438" s="163"/>
      <c r="W438" s="163"/>
      <c r="X438" s="163"/>
      <c r="Y438" s="163"/>
      <c r="Z438" s="163"/>
      <c r="AA438" s="163"/>
      <c r="AB438" s="163"/>
      <c r="AC438" s="163"/>
      <c r="AD438" s="163"/>
      <c r="AE438" s="163"/>
      <c r="AF438" s="163"/>
      <c r="AG438" s="56"/>
      <c r="AH438" s="56"/>
      <c r="AI438" s="56"/>
      <c r="AJ438" s="56"/>
    </row>
    <row r="439" ht="26.25" customHeight="1">
      <c r="A439" s="60">
        <f t="shared" si="1"/>
        <v>438</v>
      </c>
      <c r="B439" s="60"/>
      <c r="C439" s="60" t="s">
        <v>4935</v>
      </c>
      <c r="D439" s="154">
        <v>8.5250356826E10</v>
      </c>
      <c r="E439" s="154" t="s">
        <v>4939</v>
      </c>
      <c r="F439" s="60" t="s">
        <v>15175</v>
      </c>
      <c r="G439" s="60"/>
      <c r="H439" s="60"/>
      <c r="I439" s="60"/>
      <c r="J439" s="60"/>
      <c r="K439" s="60" t="s">
        <v>2842</v>
      </c>
      <c r="L439" s="60"/>
      <c r="M439" s="60"/>
      <c r="N439" s="60"/>
      <c r="O439" s="60"/>
      <c r="P439" s="60"/>
      <c r="Q439" s="60"/>
      <c r="R439" s="60"/>
      <c r="S439" s="60"/>
      <c r="T439" s="60"/>
      <c r="U439" s="163"/>
      <c r="V439" s="163"/>
      <c r="W439" s="163"/>
      <c r="X439" s="163"/>
      <c r="Y439" s="163"/>
      <c r="Z439" s="163"/>
      <c r="AA439" s="163"/>
      <c r="AB439" s="163"/>
      <c r="AC439" s="163"/>
      <c r="AD439" s="163"/>
      <c r="AE439" s="163"/>
      <c r="AF439" s="163"/>
      <c r="AG439" s="56"/>
      <c r="AH439" s="56"/>
      <c r="AI439" s="56"/>
      <c r="AJ439" s="56"/>
    </row>
    <row r="440" ht="26.25" customHeight="1">
      <c r="A440" s="60">
        <f t="shared" si="1"/>
        <v>439</v>
      </c>
      <c r="B440" s="60"/>
      <c r="C440" s="60" t="s">
        <v>4949</v>
      </c>
      <c r="D440" s="154">
        <v>8.7885710197E10</v>
      </c>
      <c r="E440" s="154">
        <v>8.1318812182E10</v>
      </c>
      <c r="F440" s="60" t="s">
        <v>15175</v>
      </c>
      <c r="G440" s="60"/>
      <c r="H440" s="60"/>
      <c r="I440" s="60"/>
      <c r="J440" s="60"/>
      <c r="K440" s="60" t="s">
        <v>2842</v>
      </c>
      <c r="L440" s="60"/>
      <c r="M440" s="60"/>
      <c r="N440" s="60"/>
      <c r="O440" s="60"/>
      <c r="P440" s="60"/>
      <c r="Q440" s="60"/>
      <c r="R440" s="60"/>
      <c r="S440" s="60"/>
      <c r="T440" s="60"/>
      <c r="U440" s="163"/>
      <c r="V440" s="163"/>
      <c r="W440" s="163"/>
      <c r="X440" s="163"/>
      <c r="Y440" s="163"/>
      <c r="Z440" s="163"/>
      <c r="AA440" s="163"/>
      <c r="AB440" s="163"/>
      <c r="AC440" s="163"/>
      <c r="AD440" s="163"/>
      <c r="AE440" s="163"/>
      <c r="AF440" s="163"/>
      <c r="AG440" s="56"/>
      <c r="AH440" s="56"/>
      <c r="AI440" s="56"/>
      <c r="AJ440" s="56"/>
    </row>
    <row r="441" ht="26.25" customHeight="1">
      <c r="A441" s="60">
        <f t="shared" si="1"/>
        <v>440</v>
      </c>
      <c r="B441" s="60"/>
      <c r="C441" s="60" t="s">
        <v>4952</v>
      </c>
      <c r="D441" s="154" t="s">
        <v>4955</v>
      </c>
      <c r="E441" s="154" t="s">
        <v>4956</v>
      </c>
      <c r="F441" s="60" t="s">
        <v>15175</v>
      </c>
      <c r="G441" s="60"/>
      <c r="H441" s="60"/>
      <c r="I441" s="60"/>
      <c r="J441" s="60"/>
      <c r="K441" s="60" t="s">
        <v>4957</v>
      </c>
      <c r="L441" s="60"/>
      <c r="M441" s="60"/>
      <c r="N441" s="60"/>
      <c r="O441" s="60"/>
      <c r="P441" s="60"/>
      <c r="Q441" s="60"/>
      <c r="R441" s="60"/>
      <c r="S441" s="60"/>
      <c r="T441" s="60"/>
      <c r="U441" s="163"/>
      <c r="V441" s="163"/>
      <c r="W441" s="163"/>
      <c r="X441" s="163"/>
      <c r="Y441" s="163"/>
      <c r="Z441" s="163"/>
      <c r="AA441" s="163"/>
      <c r="AB441" s="163"/>
      <c r="AC441" s="163"/>
      <c r="AD441" s="163"/>
      <c r="AE441" s="163"/>
      <c r="AF441" s="163"/>
      <c r="AG441" s="56"/>
      <c r="AH441" s="56"/>
      <c r="AI441" s="56"/>
      <c r="AJ441" s="56"/>
    </row>
    <row r="442" ht="26.25" customHeight="1">
      <c r="A442" s="60">
        <f t="shared" si="1"/>
        <v>441</v>
      </c>
      <c r="B442" s="60"/>
      <c r="C442" s="60" t="s">
        <v>4962</v>
      </c>
      <c r="D442" s="154">
        <v>8.239095002E10</v>
      </c>
      <c r="E442" s="154"/>
      <c r="F442" s="60" t="s">
        <v>15175</v>
      </c>
      <c r="G442" s="60"/>
      <c r="H442" s="60"/>
      <c r="I442" s="60"/>
      <c r="J442" s="60"/>
      <c r="K442" s="60" t="s">
        <v>4966</v>
      </c>
      <c r="L442" s="60"/>
      <c r="M442" s="60"/>
      <c r="N442" s="60"/>
      <c r="O442" s="60"/>
      <c r="P442" s="60"/>
      <c r="Q442" s="60"/>
      <c r="R442" s="60"/>
      <c r="S442" s="60"/>
      <c r="T442" s="60"/>
      <c r="U442" s="163"/>
      <c r="V442" s="163"/>
      <c r="W442" s="163"/>
      <c r="X442" s="163"/>
      <c r="Y442" s="163"/>
      <c r="Z442" s="163"/>
      <c r="AA442" s="163"/>
      <c r="AB442" s="163"/>
      <c r="AC442" s="163"/>
      <c r="AD442" s="163"/>
      <c r="AE442" s="163"/>
      <c r="AF442" s="163"/>
      <c r="AG442" s="56"/>
      <c r="AH442" s="56"/>
      <c r="AI442" s="56"/>
      <c r="AJ442" s="56"/>
    </row>
    <row r="443" ht="26.25" customHeight="1">
      <c r="A443" s="60">
        <f t="shared" si="1"/>
        <v>442</v>
      </c>
      <c r="B443" s="60"/>
      <c r="C443" s="60" t="s">
        <v>4987</v>
      </c>
      <c r="D443" s="154">
        <v>8.1213397449E10</v>
      </c>
      <c r="E443" s="154" t="s">
        <v>4990</v>
      </c>
      <c r="F443" s="60" t="s">
        <v>15175</v>
      </c>
      <c r="G443" s="60"/>
      <c r="H443" s="60"/>
      <c r="I443" s="60"/>
      <c r="J443" s="60"/>
      <c r="K443" s="60" t="s">
        <v>4992</v>
      </c>
      <c r="L443" s="60"/>
      <c r="M443" s="60"/>
      <c r="N443" s="60"/>
      <c r="O443" s="60"/>
      <c r="P443" s="60"/>
      <c r="Q443" s="60"/>
      <c r="R443" s="60"/>
      <c r="S443" s="60"/>
      <c r="T443" s="60"/>
      <c r="U443" s="163"/>
      <c r="V443" s="163"/>
      <c r="W443" s="163"/>
      <c r="X443" s="163"/>
      <c r="Y443" s="163"/>
      <c r="Z443" s="163"/>
      <c r="AA443" s="163"/>
      <c r="AB443" s="163"/>
      <c r="AC443" s="163"/>
      <c r="AD443" s="163"/>
      <c r="AE443" s="163"/>
      <c r="AF443" s="163"/>
      <c r="AG443" s="56"/>
      <c r="AH443" s="56"/>
      <c r="AI443" s="56"/>
      <c r="AJ443" s="56"/>
    </row>
    <row r="444" ht="26.25" customHeight="1">
      <c r="A444" s="60">
        <f t="shared" si="1"/>
        <v>443</v>
      </c>
      <c r="B444" s="60"/>
      <c r="C444" s="60" t="s">
        <v>4993</v>
      </c>
      <c r="D444" s="154">
        <v>8.2340142118E10</v>
      </c>
      <c r="E444" s="154"/>
      <c r="F444" s="60" t="s">
        <v>15175</v>
      </c>
      <c r="G444" s="60"/>
      <c r="H444" s="60"/>
      <c r="I444" s="60"/>
      <c r="J444" s="60"/>
      <c r="K444" s="60" t="s">
        <v>2876</v>
      </c>
      <c r="L444" s="60"/>
      <c r="M444" s="60"/>
      <c r="N444" s="60"/>
      <c r="O444" s="60"/>
      <c r="P444" s="60"/>
      <c r="Q444" s="60"/>
      <c r="R444" s="60"/>
      <c r="S444" s="60"/>
      <c r="T444" s="60"/>
      <c r="U444" s="163"/>
      <c r="V444" s="163"/>
      <c r="W444" s="163"/>
      <c r="X444" s="163"/>
      <c r="Y444" s="163"/>
      <c r="Z444" s="163"/>
      <c r="AA444" s="163"/>
      <c r="AB444" s="163"/>
      <c r="AC444" s="163"/>
      <c r="AD444" s="163"/>
      <c r="AE444" s="163"/>
      <c r="AF444" s="163"/>
      <c r="AG444" s="56"/>
      <c r="AH444" s="56"/>
      <c r="AI444" s="56"/>
      <c r="AJ444" s="56"/>
    </row>
    <row r="445" ht="26.25" customHeight="1">
      <c r="A445" s="60">
        <f t="shared" si="1"/>
        <v>444</v>
      </c>
      <c r="B445" s="60"/>
      <c r="C445" s="60" t="s">
        <v>5004</v>
      </c>
      <c r="D445" s="154">
        <v>8.2121252446E10</v>
      </c>
      <c r="E445" s="154"/>
      <c r="F445" s="60" t="s">
        <v>15175</v>
      </c>
      <c r="G445" s="60"/>
      <c r="H445" s="60"/>
      <c r="I445" s="60"/>
      <c r="J445" s="60"/>
      <c r="K445" s="60" t="s">
        <v>5008</v>
      </c>
      <c r="L445" s="60"/>
      <c r="M445" s="60"/>
      <c r="N445" s="60"/>
      <c r="O445" s="60"/>
      <c r="P445" s="60"/>
      <c r="Q445" s="60"/>
      <c r="R445" s="60"/>
      <c r="S445" s="60"/>
      <c r="T445" s="60"/>
      <c r="U445" s="163"/>
      <c r="V445" s="163"/>
      <c r="W445" s="163"/>
      <c r="X445" s="163"/>
      <c r="Y445" s="163"/>
      <c r="Z445" s="163"/>
      <c r="AA445" s="163"/>
      <c r="AB445" s="163"/>
      <c r="AC445" s="163"/>
      <c r="AD445" s="163"/>
      <c r="AE445" s="163"/>
      <c r="AF445" s="163"/>
      <c r="AG445" s="56"/>
      <c r="AH445" s="56"/>
      <c r="AI445" s="56"/>
      <c r="AJ445" s="56"/>
    </row>
    <row r="446" ht="26.25" customHeight="1">
      <c r="A446" s="60">
        <f t="shared" si="1"/>
        <v>445</v>
      </c>
      <c r="B446" s="60"/>
      <c r="C446" s="60" t="s">
        <v>5013</v>
      </c>
      <c r="D446" s="154">
        <v>8.578415734E10</v>
      </c>
      <c r="E446" s="154"/>
      <c r="F446" s="60" t="s">
        <v>15175</v>
      </c>
      <c r="G446" s="60"/>
      <c r="H446" s="60"/>
      <c r="I446" s="60"/>
      <c r="J446" s="60"/>
      <c r="K446" s="60" t="s">
        <v>5016</v>
      </c>
      <c r="L446" s="60"/>
      <c r="M446" s="60"/>
      <c r="N446" s="60"/>
      <c r="O446" s="60"/>
      <c r="P446" s="60"/>
      <c r="Q446" s="60"/>
      <c r="R446" s="60"/>
      <c r="S446" s="60"/>
      <c r="T446" s="60"/>
      <c r="U446" s="163"/>
      <c r="V446" s="163"/>
      <c r="W446" s="163"/>
      <c r="X446" s="163"/>
      <c r="Y446" s="163"/>
      <c r="Z446" s="163"/>
      <c r="AA446" s="163"/>
      <c r="AB446" s="163"/>
      <c r="AC446" s="163"/>
      <c r="AD446" s="163"/>
      <c r="AE446" s="163"/>
      <c r="AF446" s="163"/>
      <c r="AG446" s="56"/>
      <c r="AH446" s="56"/>
      <c r="AI446" s="56"/>
      <c r="AJ446" s="56"/>
    </row>
    <row r="447" ht="26.25" customHeight="1">
      <c r="A447" s="60">
        <f t="shared" si="1"/>
        <v>446</v>
      </c>
      <c r="B447" s="60"/>
      <c r="C447" s="60" t="s">
        <v>5021</v>
      </c>
      <c r="D447" s="154" t="s">
        <v>5024</v>
      </c>
      <c r="E447" s="154" t="s">
        <v>5025</v>
      </c>
      <c r="F447" s="60" t="s">
        <v>15175</v>
      </c>
      <c r="G447" s="60"/>
      <c r="H447" s="60"/>
      <c r="I447" s="60"/>
      <c r="J447" s="60"/>
      <c r="K447" s="60" t="s">
        <v>5027</v>
      </c>
      <c r="L447" s="60"/>
      <c r="M447" s="60"/>
      <c r="N447" s="60"/>
      <c r="O447" s="60"/>
      <c r="P447" s="60"/>
      <c r="Q447" s="60"/>
      <c r="R447" s="60"/>
      <c r="S447" s="60"/>
      <c r="T447" s="60"/>
      <c r="U447" s="163"/>
      <c r="V447" s="163"/>
      <c r="W447" s="163"/>
      <c r="X447" s="163"/>
      <c r="Y447" s="163"/>
      <c r="Z447" s="163"/>
      <c r="AA447" s="163"/>
      <c r="AB447" s="163"/>
      <c r="AC447" s="163"/>
      <c r="AD447" s="163"/>
      <c r="AE447" s="163"/>
      <c r="AF447" s="163"/>
      <c r="AG447" s="56"/>
      <c r="AH447" s="56"/>
      <c r="AI447" s="56"/>
      <c r="AJ447" s="56"/>
    </row>
    <row r="448" ht="26.25" customHeight="1">
      <c r="A448" s="60">
        <f t="shared" si="1"/>
        <v>447</v>
      </c>
      <c r="B448" s="60"/>
      <c r="C448" s="60" t="s">
        <v>5048</v>
      </c>
      <c r="D448" s="154" t="s">
        <v>5050</v>
      </c>
      <c r="E448" s="154"/>
      <c r="F448" s="60" t="s">
        <v>15175</v>
      </c>
      <c r="G448" s="60"/>
      <c r="H448" s="60"/>
      <c r="I448" s="60"/>
      <c r="J448" s="60"/>
      <c r="K448" s="60" t="s">
        <v>15208</v>
      </c>
      <c r="L448" s="60"/>
      <c r="M448" s="60"/>
      <c r="N448" s="60"/>
      <c r="O448" s="60"/>
      <c r="P448" s="60"/>
      <c r="Q448" s="60"/>
      <c r="R448" s="60"/>
      <c r="S448" s="60"/>
      <c r="T448" s="60"/>
      <c r="U448" s="163"/>
      <c r="V448" s="163"/>
      <c r="W448" s="163"/>
      <c r="X448" s="163"/>
      <c r="Y448" s="163"/>
      <c r="Z448" s="163"/>
      <c r="AA448" s="163"/>
      <c r="AB448" s="163"/>
      <c r="AC448" s="163"/>
      <c r="AD448" s="163"/>
      <c r="AE448" s="163"/>
      <c r="AF448" s="163"/>
      <c r="AG448" s="56"/>
      <c r="AH448" s="56"/>
      <c r="AI448" s="56"/>
      <c r="AJ448" s="56"/>
    </row>
    <row r="449" ht="26.25" customHeight="1">
      <c r="A449" s="60">
        <f t="shared" si="1"/>
        <v>448</v>
      </c>
      <c r="B449" s="60"/>
      <c r="C449" s="60" t="s">
        <v>5053</v>
      </c>
      <c r="D449" s="154">
        <v>8.3876940913E10</v>
      </c>
      <c r="E449" s="154">
        <v>8.387095734E10</v>
      </c>
      <c r="F449" s="60" t="s">
        <v>15175</v>
      </c>
      <c r="G449" s="60"/>
      <c r="H449" s="60"/>
      <c r="I449" s="60"/>
      <c r="J449" s="60"/>
      <c r="K449" s="60" t="s">
        <v>5057</v>
      </c>
      <c r="L449" s="60"/>
      <c r="M449" s="60"/>
      <c r="N449" s="60"/>
      <c r="O449" s="60"/>
      <c r="P449" s="60"/>
      <c r="Q449" s="60"/>
      <c r="R449" s="60"/>
      <c r="S449" s="60"/>
      <c r="T449" s="60"/>
      <c r="U449" s="163"/>
      <c r="V449" s="163"/>
      <c r="W449" s="163"/>
      <c r="X449" s="163"/>
      <c r="Y449" s="163"/>
      <c r="Z449" s="163"/>
      <c r="AA449" s="163"/>
      <c r="AB449" s="163"/>
      <c r="AC449" s="163"/>
      <c r="AD449" s="163"/>
      <c r="AE449" s="163"/>
      <c r="AF449" s="163"/>
      <c r="AG449" s="56"/>
      <c r="AH449" s="56"/>
      <c r="AI449" s="56"/>
      <c r="AJ449" s="56"/>
    </row>
    <row r="450" ht="26.25" customHeight="1">
      <c r="A450" s="60">
        <f t="shared" si="1"/>
        <v>449</v>
      </c>
      <c r="B450" s="60"/>
      <c r="C450" s="60" t="s">
        <v>5065</v>
      </c>
      <c r="D450" s="154">
        <v>8.635553557E9</v>
      </c>
      <c r="E450" s="154"/>
      <c r="F450" s="60" t="s">
        <v>15175</v>
      </c>
      <c r="G450" s="60"/>
      <c r="H450" s="60"/>
      <c r="I450" s="60"/>
      <c r="J450" s="60"/>
      <c r="K450" s="60" t="s">
        <v>5069</v>
      </c>
      <c r="L450" s="60"/>
      <c r="M450" s="60"/>
      <c r="N450" s="60"/>
      <c r="O450" s="60"/>
      <c r="P450" s="60"/>
      <c r="Q450" s="60"/>
      <c r="R450" s="60"/>
      <c r="S450" s="60"/>
      <c r="T450" s="60"/>
      <c r="U450" s="163"/>
      <c r="V450" s="163"/>
      <c r="W450" s="163"/>
      <c r="X450" s="163"/>
      <c r="Y450" s="163"/>
      <c r="Z450" s="163"/>
      <c r="AA450" s="163"/>
      <c r="AB450" s="163"/>
      <c r="AC450" s="163"/>
      <c r="AD450" s="163"/>
      <c r="AE450" s="163"/>
      <c r="AF450" s="163"/>
      <c r="AG450" s="56"/>
      <c r="AH450" s="56"/>
      <c r="AI450" s="56"/>
      <c r="AJ450" s="56"/>
    </row>
    <row r="451" ht="26.25" customHeight="1">
      <c r="A451" s="60">
        <f t="shared" si="1"/>
        <v>450</v>
      </c>
      <c r="B451" s="60"/>
      <c r="C451" s="60" t="s">
        <v>5085</v>
      </c>
      <c r="D451" s="154">
        <v>8.5715163307E10</v>
      </c>
      <c r="E451" s="154"/>
      <c r="F451" s="60" t="s">
        <v>15175</v>
      </c>
      <c r="G451" s="60"/>
      <c r="H451" s="60"/>
      <c r="I451" s="60"/>
      <c r="J451" s="60"/>
      <c r="K451" s="60" t="s">
        <v>5088</v>
      </c>
      <c r="L451" s="60"/>
      <c r="M451" s="60"/>
      <c r="N451" s="60"/>
      <c r="O451" s="60"/>
      <c r="P451" s="60"/>
      <c r="Q451" s="60"/>
      <c r="R451" s="60"/>
      <c r="S451" s="60"/>
      <c r="T451" s="60"/>
      <c r="U451" s="163"/>
      <c r="V451" s="163"/>
      <c r="W451" s="163"/>
      <c r="X451" s="163"/>
      <c r="Y451" s="163"/>
      <c r="Z451" s="163"/>
      <c r="AA451" s="163"/>
      <c r="AB451" s="163"/>
      <c r="AC451" s="163"/>
      <c r="AD451" s="163"/>
      <c r="AE451" s="163"/>
      <c r="AF451" s="163"/>
      <c r="AG451" s="56"/>
      <c r="AH451" s="56"/>
      <c r="AI451" s="56"/>
      <c r="AJ451" s="56"/>
    </row>
    <row r="452" ht="26.25" customHeight="1">
      <c r="A452" s="60">
        <f t="shared" si="1"/>
        <v>451</v>
      </c>
      <c r="B452" s="60"/>
      <c r="C452" s="60" t="s">
        <v>5089</v>
      </c>
      <c r="D452" s="154">
        <v>8.5772306824E10</v>
      </c>
      <c r="E452" s="154" t="s">
        <v>5092</v>
      </c>
      <c r="F452" s="60" t="s">
        <v>15175</v>
      </c>
      <c r="G452" s="60"/>
      <c r="H452" s="60"/>
      <c r="I452" s="60"/>
      <c r="J452" s="60"/>
      <c r="K452" s="60" t="s">
        <v>5094</v>
      </c>
      <c r="L452" s="60"/>
      <c r="M452" s="60"/>
      <c r="N452" s="60"/>
      <c r="O452" s="60"/>
      <c r="P452" s="60"/>
      <c r="Q452" s="60"/>
      <c r="R452" s="60"/>
      <c r="S452" s="60"/>
      <c r="T452" s="60"/>
      <c r="U452" s="163"/>
      <c r="V452" s="163"/>
      <c r="W452" s="163"/>
      <c r="X452" s="163"/>
      <c r="Y452" s="163"/>
      <c r="Z452" s="163"/>
      <c r="AA452" s="163"/>
      <c r="AB452" s="163"/>
      <c r="AC452" s="163"/>
      <c r="AD452" s="163"/>
      <c r="AE452" s="163"/>
      <c r="AF452" s="163"/>
      <c r="AG452" s="56"/>
      <c r="AH452" s="56"/>
      <c r="AI452" s="56"/>
      <c r="AJ452" s="56"/>
    </row>
    <row r="453" ht="26.25" customHeight="1">
      <c r="A453" s="60">
        <f t="shared" si="1"/>
        <v>452</v>
      </c>
      <c r="B453" s="60"/>
      <c r="C453" s="60" t="s">
        <v>5095</v>
      </c>
      <c r="D453" s="154">
        <v>8.2172171831E10</v>
      </c>
      <c r="E453" s="154"/>
      <c r="F453" s="60" t="s">
        <v>15175</v>
      </c>
      <c r="G453" s="60"/>
      <c r="H453" s="60"/>
      <c r="I453" s="60"/>
      <c r="J453" s="60"/>
      <c r="K453" s="60" t="s">
        <v>15209</v>
      </c>
      <c r="L453" s="60"/>
      <c r="M453" s="60"/>
      <c r="N453" s="60"/>
      <c r="O453" s="60"/>
      <c r="P453" s="60"/>
      <c r="Q453" s="60"/>
      <c r="R453" s="60"/>
      <c r="S453" s="60"/>
      <c r="T453" s="60"/>
      <c r="U453" s="163"/>
      <c r="V453" s="163"/>
      <c r="W453" s="163"/>
      <c r="X453" s="163"/>
      <c r="Y453" s="163"/>
      <c r="Z453" s="163"/>
      <c r="AA453" s="163"/>
      <c r="AB453" s="163"/>
      <c r="AC453" s="163"/>
      <c r="AD453" s="163"/>
      <c r="AE453" s="163"/>
      <c r="AF453" s="163"/>
      <c r="AG453" s="56"/>
      <c r="AH453" s="56"/>
      <c r="AI453" s="56"/>
      <c r="AJ453" s="56"/>
    </row>
    <row r="454" ht="26.25" customHeight="1">
      <c r="A454" s="60">
        <f t="shared" si="1"/>
        <v>453</v>
      </c>
      <c r="B454" s="60"/>
      <c r="C454" s="60" t="s">
        <v>5100</v>
      </c>
      <c r="D454" s="154">
        <v>8.1311136632E10</v>
      </c>
      <c r="E454" s="154"/>
      <c r="F454" s="60" t="s">
        <v>15175</v>
      </c>
      <c r="G454" s="60"/>
      <c r="H454" s="60"/>
      <c r="I454" s="60"/>
      <c r="J454" s="60"/>
      <c r="K454" s="60" t="s">
        <v>5104</v>
      </c>
      <c r="L454" s="60"/>
      <c r="M454" s="60"/>
      <c r="N454" s="60"/>
      <c r="O454" s="60"/>
      <c r="P454" s="60"/>
      <c r="Q454" s="60"/>
      <c r="R454" s="60"/>
      <c r="S454" s="60"/>
      <c r="T454" s="60"/>
      <c r="U454" s="163"/>
      <c r="V454" s="163"/>
      <c r="W454" s="163"/>
      <c r="X454" s="163"/>
      <c r="Y454" s="163"/>
      <c r="Z454" s="163"/>
      <c r="AA454" s="163"/>
      <c r="AB454" s="163"/>
      <c r="AC454" s="163"/>
      <c r="AD454" s="163"/>
      <c r="AE454" s="163"/>
      <c r="AF454" s="163"/>
      <c r="AG454" s="56"/>
      <c r="AH454" s="56"/>
      <c r="AI454" s="56"/>
      <c r="AJ454" s="56"/>
    </row>
    <row r="455" ht="26.25" customHeight="1">
      <c r="A455" s="60">
        <f t="shared" si="1"/>
        <v>454</v>
      </c>
      <c r="B455" s="60"/>
      <c r="C455" s="60" t="s">
        <v>5105</v>
      </c>
      <c r="D455" s="154">
        <v>8.1317443785E10</v>
      </c>
      <c r="E455" s="154"/>
      <c r="F455" s="60" t="s">
        <v>15175</v>
      </c>
      <c r="G455" s="60"/>
      <c r="H455" s="60"/>
      <c r="I455" s="60"/>
      <c r="J455" s="60"/>
      <c r="K455" s="60" t="s">
        <v>5109</v>
      </c>
      <c r="L455" s="60"/>
      <c r="M455" s="60"/>
      <c r="N455" s="60"/>
      <c r="O455" s="60"/>
      <c r="P455" s="60"/>
      <c r="Q455" s="60"/>
      <c r="R455" s="60"/>
      <c r="S455" s="60"/>
      <c r="T455" s="60"/>
      <c r="U455" s="163"/>
      <c r="V455" s="163"/>
      <c r="W455" s="163"/>
      <c r="X455" s="163"/>
      <c r="Y455" s="163"/>
      <c r="Z455" s="163"/>
      <c r="AA455" s="163"/>
      <c r="AB455" s="163"/>
      <c r="AC455" s="163"/>
      <c r="AD455" s="163"/>
      <c r="AE455" s="163"/>
      <c r="AF455" s="163"/>
      <c r="AG455" s="56"/>
      <c r="AH455" s="56"/>
      <c r="AI455" s="56"/>
      <c r="AJ455" s="56"/>
    </row>
    <row r="456" ht="26.25" customHeight="1">
      <c r="A456" s="60">
        <f t="shared" si="1"/>
        <v>455</v>
      </c>
      <c r="B456" s="60"/>
      <c r="C456" s="60" t="s">
        <v>5110</v>
      </c>
      <c r="D456" s="154">
        <v>8.1268706835E10</v>
      </c>
      <c r="E456" s="154"/>
      <c r="F456" s="60" t="s">
        <v>15175</v>
      </c>
      <c r="G456" s="60"/>
      <c r="H456" s="60"/>
      <c r="I456" s="60"/>
      <c r="J456" s="60"/>
      <c r="K456" s="60" t="s">
        <v>2876</v>
      </c>
      <c r="L456" s="60"/>
      <c r="M456" s="60"/>
      <c r="N456" s="60"/>
      <c r="O456" s="60"/>
      <c r="P456" s="60"/>
      <c r="Q456" s="60"/>
      <c r="R456" s="60"/>
      <c r="S456" s="60"/>
      <c r="T456" s="60"/>
      <c r="U456" s="163"/>
      <c r="V456" s="163"/>
      <c r="W456" s="163"/>
      <c r="X456" s="163"/>
      <c r="Y456" s="163"/>
      <c r="Z456" s="163"/>
      <c r="AA456" s="163"/>
      <c r="AB456" s="163"/>
      <c r="AC456" s="163"/>
      <c r="AD456" s="163"/>
      <c r="AE456" s="163"/>
      <c r="AF456" s="163"/>
      <c r="AG456" s="56"/>
      <c r="AH456" s="56"/>
      <c r="AI456" s="56"/>
      <c r="AJ456" s="56"/>
    </row>
    <row r="457" ht="26.25" customHeight="1">
      <c r="A457" s="60">
        <f t="shared" si="1"/>
        <v>456</v>
      </c>
      <c r="B457" s="60"/>
      <c r="C457" s="60" t="s">
        <v>5125</v>
      </c>
      <c r="D457" s="154">
        <v>8.5318470107E10</v>
      </c>
      <c r="E457" s="154" t="s">
        <v>5127</v>
      </c>
      <c r="F457" s="60" t="s">
        <v>15175</v>
      </c>
      <c r="G457" s="60"/>
      <c r="H457" s="60"/>
      <c r="I457" s="60"/>
      <c r="J457" s="60"/>
      <c r="K457" s="60" t="s">
        <v>15210</v>
      </c>
      <c r="L457" s="60"/>
      <c r="M457" s="60"/>
      <c r="N457" s="60"/>
      <c r="O457" s="60"/>
      <c r="P457" s="60"/>
      <c r="Q457" s="60"/>
      <c r="R457" s="60"/>
      <c r="S457" s="60"/>
      <c r="T457" s="60"/>
      <c r="U457" s="163"/>
      <c r="V457" s="163"/>
      <c r="W457" s="163"/>
      <c r="X457" s="163"/>
      <c r="Y457" s="163"/>
      <c r="Z457" s="163"/>
      <c r="AA457" s="163"/>
      <c r="AB457" s="163"/>
      <c r="AC457" s="163"/>
      <c r="AD457" s="163"/>
      <c r="AE457" s="163"/>
      <c r="AF457" s="163"/>
      <c r="AG457" s="56"/>
      <c r="AH457" s="56"/>
      <c r="AI457" s="56"/>
      <c r="AJ457" s="56"/>
    </row>
    <row r="458" ht="26.25" customHeight="1">
      <c r="A458" s="60">
        <f t="shared" si="1"/>
        <v>457</v>
      </c>
      <c r="B458" s="60"/>
      <c r="C458" s="60" t="s">
        <v>5145</v>
      </c>
      <c r="D458" s="154" t="s">
        <v>5148</v>
      </c>
      <c r="E458" s="154"/>
      <c r="F458" s="60" t="s">
        <v>15175</v>
      </c>
      <c r="G458" s="60"/>
      <c r="H458" s="60"/>
      <c r="I458" s="60"/>
      <c r="J458" s="60"/>
      <c r="K458" s="60" t="s">
        <v>5150</v>
      </c>
      <c r="L458" s="60"/>
      <c r="M458" s="60"/>
      <c r="N458" s="60"/>
      <c r="O458" s="60"/>
      <c r="P458" s="60"/>
      <c r="Q458" s="60"/>
      <c r="R458" s="60"/>
      <c r="S458" s="60"/>
      <c r="T458" s="60"/>
      <c r="U458" s="163"/>
      <c r="V458" s="163"/>
      <c r="W458" s="163"/>
      <c r="X458" s="163"/>
      <c r="Y458" s="163"/>
      <c r="Z458" s="163"/>
      <c r="AA458" s="163"/>
      <c r="AB458" s="163"/>
      <c r="AC458" s="163"/>
      <c r="AD458" s="163"/>
      <c r="AE458" s="163"/>
      <c r="AF458" s="163"/>
      <c r="AG458" s="56"/>
      <c r="AH458" s="56"/>
      <c r="AI458" s="56"/>
      <c r="AJ458" s="56"/>
    </row>
    <row r="459" ht="26.25" customHeight="1">
      <c r="A459" s="60">
        <f t="shared" si="1"/>
        <v>458</v>
      </c>
      <c r="B459" s="60"/>
      <c r="C459" s="60" t="s">
        <v>5151</v>
      </c>
      <c r="D459" s="154">
        <v>8.1902450444E10</v>
      </c>
      <c r="E459" s="154"/>
      <c r="F459" s="60" t="s">
        <v>15175</v>
      </c>
      <c r="G459" s="60"/>
      <c r="H459" s="60"/>
      <c r="I459" s="60"/>
      <c r="J459" s="60"/>
      <c r="K459" s="60" t="s">
        <v>5155</v>
      </c>
      <c r="L459" s="60"/>
      <c r="M459" s="60"/>
      <c r="N459" s="60"/>
      <c r="O459" s="60"/>
      <c r="P459" s="60"/>
      <c r="Q459" s="60"/>
      <c r="R459" s="60"/>
      <c r="S459" s="60"/>
      <c r="T459" s="60"/>
      <c r="U459" s="163"/>
      <c r="V459" s="163"/>
      <c r="W459" s="163"/>
      <c r="X459" s="163"/>
      <c r="Y459" s="163"/>
      <c r="Z459" s="163"/>
      <c r="AA459" s="163"/>
      <c r="AB459" s="163"/>
      <c r="AC459" s="163"/>
      <c r="AD459" s="163"/>
      <c r="AE459" s="163"/>
      <c r="AF459" s="163"/>
      <c r="AG459" s="56"/>
      <c r="AH459" s="56"/>
      <c r="AI459" s="56"/>
      <c r="AJ459" s="56"/>
    </row>
    <row r="460" ht="26.25" customHeight="1">
      <c r="A460" s="60">
        <f t="shared" si="1"/>
        <v>459</v>
      </c>
      <c r="B460" s="60"/>
      <c r="C460" s="60" t="s">
        <v>5167</v>
      </c>
      <c r="D460" s="154">
        <v>8.1314090713E10</v>
      </c>
      <c r="E460" s="154"/>
      <c r="F460" s="60" t="s">
        <v>15175</v>
      </c>
      <c r="G460" s="60"/>
      <c r="H460" s="60"/>
      <c r="I460" s="60"/>
      <c r="J460" s="60"/>
      <c r="K460" s="60" t="s">
        <v>15211</v>
      </c>
      <c r="L460" s="60"/>
      <c r="M460" s="60"/>
      <c r="N460" s="60"/>
      <c r="O460" s="60"/>
      <c r="P460" s="60"/>
      <c r="Q460" s="60"/>
      <c r="R460" s="60"/>
      <c r="S460" s="60"/>
      <c r="T460" s="60"/>
      <c r="U460" s="163"/>
      <c r="V460" s="163"/>
      <c r="W460" s="163"/>
      <c r="X460" s="163"/>
      <c r="Y460" s="163"/>
      <c r="Z460" s="163"/>
      <c r="AA460" s="163"/>
      <c r="AB460" s="163"/>
      <c r="AC460" s="163"/>
      <c r="AD460" s="163"/>
      <c r="AE460" s="163"/>
      <c r="AF460" s="163"/>
      <c r="AG460" s="56"/>
      <c r="AH460" s="56"/>
      <c r="AI460" s="56"/>
      <c r="AJ460" s="56"/>
    </row>
    <row r="461" ht="26.25" customHeight="1">
      <c r="A461" s="60">
        <f t="shared" si="1"/>
        <v>460</v>
      </c>
      <c r="B461" s="60"/>
      <c r="C461" s="60" t="s">
        <v>5172</v>
      </c>
      <c r="D461" s="154">
        <v>8.5743818588E10</v>
      </c>
      <c r="E461" s="154"/>
      <c r="F461" s="60" t="s">
        <v>15175</v>
      </c>
      <c r="G461" s="60"/>
      <c r="H461" s="60"/>
      <c r="I461" s="60"/>
      <c r="J461" s="60"/>
      <c r="K461" s="60" t="s">
        <v>3014</v>
      </c>
      <c r="L461" s="60"/>
      <c r="M461" s="60"/>
      <c r="N461" s="60"/>
      <c r="O461" s="60"/>
      <c r="P461" s="60"/>
      <c r="Q461" s="60"/>
      <c r="R461" s="60"/>
      <c r="S461" s="60"/>
      <c r="T461" s="60"/>
      <c r="U461" s="163"/>
      <c r="V461" s="163"/>
      <c r="W461" s="163"/>
      <c r="X461" s="163"/>
      <c r="Y461" s="163"/>
      <c r="Z461" s="163"/>
      <c r="AA461" s="163"/>
      <c r="AB461" s="163"/>
      <c r="AC461" s="163"/>
      <c r="AD461" s="163"/>
      <c r="AE461" s="163"/>
      <c r="AF461" s="163"/>
      <c r="AG461" s="56"/>
      <c r="AH461" s="56"/>
      <c r="AI461" s="56"/>
      <c r="AJ461" s="56"/>
    </row>
    <row r="462" ht="26.25" customHeight="1">
      <c r="A462" s="60">
        <f t="shared" si="1"/>
        <v>461</v>
      </c>
      <c r="B462" s="60"/>
      <c r="C462" s="60" t="s">
        <v>5181</v>
      </c>
      <c r="D462" s="154">
        <v>8.3804386586E10</v>
      </c>
      <c r="E462" s="154">
        <v>8.158706732E9</v>
      </c>
      <c r="F462" s="60" t="s">
        <v>15175</v>
      </c>
      <c r="G462" s="60"/>
      <c r="H462" s="60"/>
      <c r="I462" s="60"/>
      <c r="J462" s="60"/>
      <c r="K462" s="60" t="s">
        <v>2842</v>
      </c>
      <c r="L462" s="60"/>
      <c r="M462" s="60"/>
      <c r="N462" s="60"/>
      <c r="O462" s="60"/>
      <c r="P462" s="60"/>
      <c r="Q462" s="60"/>
      <c r="R462" s="60"/>
      <c r="S462" s="60"/>
      <c r="T462" s="60"/>
      <c r="U462" s="163"/>
      <c r="V462" s="163"/>
      <c r="W462" s="163"/>
      <c r="X462" s="163"/>
      <c r="Y462" s="163"/>
      <c r="Z462" s="163"/>
      <c r="AA462" s="163"/>
      <c r="AB462" s="163"/>
      <c r="AC462" s="163"/>
      <c r="AD462" s="163"/>
      <c r="AE462" s="163"/>
      <c r="AF462" s="163"/>
      <c r="AG462" s="56"/>
      <c r="AH462" s="56"/>
      <c r="AI462" s="56"/>
      <c r="AJ462" s="56"/>
    </row>
    <row r="463" ht="26.25" customHeight="1">
      <c r="A463" s="60">
        <f t="shared" si="1"/>
        <v>462</v>
      </c>
      <c r="B463" s="60"/>
      <c r="C463" s="60" t="s">
        <v>5215</v>
      </c>
      <c r="D463" s="154">
        <v>8.1338075195E10</v>
      </c>
      <c r="E463" s="154"/>
      <c r="F463" s="60" t="s">
        <v>15175</v>
      </c>
      <c r="G463" s="60"/>
      <c r="H463" s="60"/>
      <c r="I463" s="60"/>
      <c r="J463" s="60"/>
      <c r="K463" s="60" t="s">
        <v>5217</v>
      </c>
      <c r="L463" s="60"/>
      <c r="M463" s="60"/>
      <c r="N463" s="60"/>
      <c r="O463" s="60"/>
      <c r="P463" s="60"/>
      <c r="Q463" s="60"/>
      <c r="R463" s="60"/>
      <c r="S463" s="60"/>
      <c r="T463" s="60"/>
      <c r="U463" s="163"/>
      <c r="V463" s="163"/>
      <c r="W463" s="163"/>
      <c r="X463" s="163"/>
      <c r="Y463" s="163"/>
      <c r="Z463" s="163"/>
      <c r="AA463" s="163"/>
      <c r="AB463" s="163"/>
      <c r="AC463" s="163"/>
      <c r="AD463" s="163"/>
      <c r="AE463" s="163"/>
      <c r="AF463" s="163"/>
      <c r="AG463" s="56"/>
      <c r="AH463" s="56"/>
      <c r="AI463" s="56"/>
      <c r="AJ463" s="56"/>
    </row>
    <row r="464" ht="26.25" customHeight="1">
      <c r="A464" s="60">
        <f t="shared" si="1"/>
        <v>463</v>
      </c>
      <c r="B464" s="60"/>
      <c r="C464" s="60" t="s">
        <v>5218</v>
      </c>
      <c r="D464" s="154">
        <v>8.3872072658E10</v>
      </c>
      <c r="E464" s="154"/>
      <c r="F464" s="60" t="s">
        <v>15175</v>
      </c>
      <c r="G464" s="60"/>
      <c r="H464" s="60"/>
      <c r="I464" s="60"/>
      <c r="J464" s="60"/>
      <c r="K464" s="60" t="s">
        <v>15212</v>
      </c>
      <c r="L464" s="60"/>
      <c r="M464" s="60"/>
      <c r="N464" s="60"/>
      <c r="O464" s="60"/>
      <c r="P464" s="60"/>
      <c r="Q464" s="60"/>
      <c r="R464" s="60"/>
      <c r="S464" s="60"/>
      <c r="T464" s="60"/>
      <c r="U464" s="163"/>
      <c r="V464" s="163"/>
      <c r="W464" s="163"/>
      <c r="X464" s="163"/>
      <c r="Y464" s="163"/>
      <c r="Z464" s="163"/>
      <c r="AA464" s="163"/>
      <c r="AB464" s="163"/>
      <c r="AC464" s="163"/>
      <c r="AD464" s="163"/>
      <c r="AE464" s="163"/>
      <c r="AF464" s="163"/>
      <c r="AG464" s="56"/>
      <c r="AH464" s="56"/>
      <c r="AI464" s="56"/>
      <c r="AJ464" s="56"/>
    </row>
    <row r="465" ht="26.25" customHeight="1">
      <c r="A465" s="60">
        <f t="shared" si="1"/>
        <v>464</v>
      </c>
      <c r="B465" s="60"/>
      <c r="C465" s="60" t="s">
        <v>5229</v>
      </c>
      <c r="D465" s="154">
        <v>8.5342248294E10</v>
      </c>
      <c r="E465" s="154"/>
      <c r="F465" s="60" t="s">
        <v>15175</v>
      </c>
      <c r="G465" s="60"/>
      <c r="H465" s="60"/>
      <c r="I465" s="60"/>
      <c r="J465" s="60"/>
      <c r="K465" s="60" t="s">
        <v>2842</v>
      </c>
      <c r="L465" s="60"/>
      <c r="M465" s="60"/>
      <c r="N465" s="60"/>
      <c r="O465" s="60"/>
      <c r="P465" s="60"/>
      <c r="Q465" s="60"/>
      <c r="R465" s="60"/>
      <c r="S465" s="60"/>
      <c r="T465" s="60"/>
      <c r="U465" s="163"/>
      <c r="V465" s="163"/>
      <c r="W465" s="163"/>
      <c r="X465" s="163"/>
      <c r="Y465" s="163"/>
      <c r="Z465" s="163"/>
      <c r="AA465" s="163"/>
      <c r="AB465" s="163"/>
      <c r="AC465" s="163"/>
      <c r="AD465" s="163"/>
      <c r="AE465" s="163"/>
      <c r="AF465" s="163"/>
      <c r="AG465" s="56"/>
      <c r="AH465" s="56"/>
      <c r="AI465" s="56"/>
      <c r="AJ465" s="56"/>
    </row>
    <row r="466" ht="26.25" customHeight="1">
      <c r="A466" s="60">
        <f t="shared" si="1"/>
        <v>465</v>
      </c>
      <c r="B466" s="60"/>
      <c r="C466" s="60" t="s">
        <v>5232</v>
      </c>
      <c r="D466" s="154">
        <v>8.7770601792E10</v>
      </c>
      <c r="E466" s="154" t="s">
        <v>5234</v>
      </c>
      <c r="F466" s="60" t="s">
        <v>15175</v>
      </c>
      <c r="G466" s="60"/>
      <c r="H466" s="60"/>
      <c r="I466" s="60"/>
      <c r="J466" s="60"/>
      <c r="K466" s="60" t="s">
        <v>5236</v>
      </c>
      <c r="L466" s="60"/>
      <c r="M466" s="60"/>
      <c r="N466" s="60"/>
      <c r="O466" s="60"/>
      <c r="P466" s="60"/>
      <c r="Q466" s="60"/>
      <c r="R466" s="60"/>
      <c r="S466" s="60"/>
      <c r="T466" s="60"/>
      <c r="U466" s="163"/>
      <c r="V466" s="163"/>
      <c r="W466" s="163"/>
      <c r="X466" s="163"/>
      <c r="Y466" s="163"/>
      <c r="Z466" s="163"/>
      <c r="AA466" s="163"/>
      <c r="AB466" s="163"/>
      <c r="AC466" s="163"/>
      <c r="AD466" s="163"/>
      <c r="AE466" s="163"/>
      <c r="AF466" s="163"/>
      <c r="AG466" s="56"/>
      <c r="AH466" s="56"/>
      <c r="AI466" s="56"/>
      <c r="AJ466" s="56"/>
    </row>
    <row r="467" ht="26.25" customHeight="1">
      <c r="A467" s="60">
        <f t="shared" si="1"/>
        <v>466</v>
      </c>
      <c r="B467" s="60"/>
      <c r="C467" s="60" t="s">
        <v>5237</v>
      </c>
      <c r="D467" s="154">
        <v>8.236110687E10</v>
      </c>
      <c r="E467" s="154"/>
      <c r="F467" s="60" t="s">
        <v>15175</v>
      </c>
      <c r="G467" s="60"/>
      <c r="H467" s="60"/>
      <c r="I467" s="60"/>
      <c r="J467" s="60"/>
      <c r="K467" s="60" t="s">
        <v>2876</v>
      </c>
      <c r="L467" s="60"/>
      <c r="M467" s="60"/>
      <c r="N467" s="60"/>
      <c r="O467" s="60"/>
      <c r="P467" s="60"/>
      <c r="Q467" s="60"/>
      <c r="R467" s="60"/>
      <c r="S467" s="60"/>
      <c r="T467" s="60"/>
      <c r="U467" s="163"/>
      <c r="V467" s="163"/>
      <c r="W467" s="163"/>
      <c r="X467" s="163"/>
      <c r="Y467" s="163"/>
      <c r="Z467" s="163"/>
      <c r="AA467" s="163"/>
      <c r="AB467" s="163"/>
      <c r="AC467" s="163"/>
      <c r="AD467" s="163"/>
      <c r="AE467" s="163"/>
      <c r="AF467" s="163"/>
      <c r="AG467" s="56"/>
      <c r="AH467" s="56"/>
      <c r="AI467" s="56"/>
      <c r="AJ467" s="56"/>
    </row>
    <row r="468" ht="26.25" customHeight="1">
      <c r="A468" s="60">
        <f t="shared" si="1"/>
        <v>467</v>
      </c>
      <c r="B468" s="60"/>
      <c r="C468" s="60" t="s">
        <v>5240</v>
      </c>
      <c r="D468" s="154">
        <v>8.235904569E10</v>
      </c>
      <c r="E468" s="154"/>
      <c r="F468" s="60" t="s">
        <v>15175</v>
      </c>
      <c r="G468" s="60"/>
      <c r="H468" s="60"/>
      <c r="I468" s="60"/>
      <c r="J468" s="60"/>
      <c r="K468" s="60" t="s">
        <v>2842</v>
      </c>
      <c r="L468" s="60"/>
      <c r="M468" s="60"/>
      <c r="N468" s="60"/>
      <c r="O468" s="60"/>
      <c r="P468" s="60"/>
      <c r="Q468" s="60"/>
      <c r="R468" s="60"/>
      <c r="S468" s="60"/>
      <c r="T468" s="60"/>
      <c r="U468" s="163"/>
      <c r="V468" s="163"/>
      <c r="W468" s="163"/>
      <c r="X468" s="163"/>
      <c r="Y468" s="163"/>
      <c r="Z468" s="163"/>
      <c r="AA468" s="163"/>
      <c r="AB468" s="163"/>
      <c r="AC468" s="163"/>
      <c r="AD468" s="163"/>
      <c r="AE468" s="163"/>
      <c r="AF468" s="163"/>
      <c r="AG468" s="56"/>
      <c r="AH468" s="56"/>
      <c r="AI468" s="56"/>
      <c r="AJ468" s="56"/>
    </row>
    <row r="469" ht="26.25" customHeight="1">
      <c r="A469" s="60">
        <f t="shared" si="1"/>
        <v>468</v>
      </c>
      <c r="B469" s="60"/>
      <c r="C469" s="60" t="s">
        <v>5243</v>
      </c>
      <c r="D469" s="154">
        <v>8.131911899E10</v>
      </c>
      <c r="E469" s="154"/>
      <c r="F469" s="60" t="s">
        <v>15175</v>
      </c>
      <c r="G469" s="60"/>
      <c r="H469" s="60"/>
      <c r="I469" s="60"/>
      <c r="J469" s="60"/>
      <c r="K469" s="60" t="s">
        <v>5247</v>
      </c>
      <c r="L469" s="60"/>
      <c r="M469" s="60"/>
      <c r="N469" s="60"/>
      <c r="O469" s="60"/>
      <c r="P469" s="60"/>
      <c r="Q469" s="60"/>
      <c r="R469" s="60"/>
      <c r="S469" s="60"/>
      <c r="T469" s="60"/>
      <c r="U469" s="163"/>
      <c r="V469" s="163"/>
      <c r="W469" s="163"/>
      <c r="X469" s="163"/>
      <c r="Y469" s="163"/>
      <c r="Z469" s="163"/>
      <c r="AA469" s="163"/>
      <c r="AB469" s="163"/>
      <c r="AC469" s="163"/>
      <c r="AD469" s="163"/>
      <c r="AE469" s="163"/>
      <c r="AF469" s="163"/>
      <c r="AG469" s="56"/>
      <c r="AH469" s="56"/>
      <c r="AI469" s="56"/>
      <c r="AJ469" s="56"/>
    </row>
    <row r="470" ht="26.25" customHeight="1">
      <c r="A470" s="60">
        <f t="shared" si="1"/>
        <v>469</v>
      </c>
      <c r="B470" s="60"/>
      <c r="C470" s="60" t="s">
        <v>5265</v>
      </c>
      <c r="D470" s="154">
        <v>8.5393753002E10</v>
      </c>
      <c r="E470" s="154" t="s">
        <v>5269</v>
      </c>
      <c r="F470" s="60" t="s">
        <v>15175</v>
      </c>
      <c r="G470" s="60"/>
      <c r="H470" s="60"/>
      <c r="I470" s="60"/>
      <c r="J470" s="60"/>
      <c r="K470" s="60" t="s">
        <v>2842</v>
      </c>
      <c r="L470" s="60"/>
      <c r="M470" s="60"/>
      <c r="N470" s="60"/>
      <c r="O470" s="60"/>
      <c r="P470" s="60"/>
      <c r="Q470" s="60"/>
      <c r="R470" s="60"/>
      <c r="S470" s="60"/>
      <c r="T470" s="60"/>
      <c r="U470" s="163"/>
      <c r="V470" s="163"/>
      <c r="W470" s="163"/>
      <c r="X470" s="163"/>
      <c r="Y470" s="163"/>
      <c r="Z470" s="163"/>
      <c r="AA470" s="163"/>
      <c r="AB470" s="163"/>
      <c r="AC470" s="163"/>
      <c r="AD470" s="163"/>
      <c r="AE470" s="163"/>
      <c r="AF470" s="163"/>
      <c r="AG470" s="56"/>
      <c r="AH470" s="56"/>
      <c r="AI470" s="56"/>
      <c r="AJ470" s="56"/>
    </row>
    <row r="471" ht="26.25" customHeight="1">
      <c r="A471" s="60">
        <f t="shared" si="1"/>
        <v>470</v>
      </c>
      <c r="B471" s="60"/>
      <c r="C471" s="60" t="s">
        <v>5285</v>
      </c>
      <c r="D471" s="154" t="s">
        <v>5288</v>
      </c>
      <c r="E471" s="154"/>
      <c r="F471" s="60" t="s">
        <v>15175</v>
      </c>
      <c r="G471" s="60"/>
      <c r="H471" s="60"/>
      <c r="I471" s="60"/>
      <c r="J471" s="60"/>
      <c r="K471" s="60" t="s">
        <v>5290</v>
      </c>
      <c r="L471" s="60"/>
      <c r="M471" s="60"/>
      <c r="N471" s="60"/>
      <c r="O471" s="60"/>
      <c r="P471" s="60"/>
      <c r="Q471" s="60"/>
      <c r="R471" s="60"/>
      <c r="S471" s="60"/>
      <c r="T471" s="60"/>
      <c r="U471" s="163"/>
      <c r="V471" s="163"/>
      <c r="W471" s="163"/>
      <c r="X471" s="163"/>
      <c r="Y471" s="163"/>
      <c r="Z471" s="163"/>
      <c r="AA471" s="163"/>
      <c r="AB471" s="163"/>
      <c r="AC471" s="163"/>
      <c r="AD471" s="163"/>
      <c r="AE471" s="163"/>
      <c r="AF471" s="163"/>
      <c r="AG471" s="56"/>
      <c r="AH471" s="56"/>
      <c r="AI471" s="56"/>
      <c r="AJ471" s="56"/>
    </row>
    <row r="472" ht="26.25" customHeight="1">
      <c r="A472" s="60">
        <f t="shared" si="1"/>
        <v>471</v>
      </c>
      <c r="B472" s="60"/>
      <c r="C472" s="60" t="s">
        <v>5304</v>
      </c>
      <c r="D472" s="154">
        <v>8.5921383633E10</v>
      </c>
      <c r="E472" s="154"/>
      <c r="F472" s="60" t="s">
        <v>15175</v>
      </c>
      <c r="G472" s="60"/>
      <c r="H472" s="60"/>
      <c r="I472" s="60"/>
      <c r="J472" s="60"/>
      <c r="K472" s="60" t="s">
        <v>5308</v>
      </c>
      <c r="L472" s="60"/>
      <c r="M472" s="60"/>
      <c r="N472" s="60"/>
      <c r="O472" s="60"/>
      <c r="P472" s="60"/>
      <c r="Q472" s="60"/>
      <c r="R472" s="60"/>
      <c r="S472" s="60"/>
      <c r="T472" s="60"/>
      <c r="U472" s="163"/>
      <c r="V472" s="163"/>
      <c r="W472" s="163"/>
      <c r="X472" s="163"/>
      <c r="Y472" s="163"/>
      <c r="Z472" s="163"/>
      <c r="AA472" s="163"/>
      <c r="AB472" s="163"/>
      <c r="AC472" s="163"/>
      <c r="AD472" s="163"/>
      <c r="AE472" s="163"/>
      <c r="AF472" s="163"/>
      <c r="AG472" s="56"/>
      <c r="AH472" s="56"/>
      <c r="AI472" s="56"/>
      <c r="AJ472" s="56"/>
    </row>
    <row r="473" ht="26.25" customHeight="1">
      <c r="A473" s="60">
        <f t="shared" si="1"/>
        <v>472</v>
      </c>
      <c r="B473" s="60"/>
      <c r="C473" s="60" t="s">
        <v>5309</v>
      </c>
      <c r="D473" s="154">
        <v>8.5331767573E10</v>
      </c>
      <c r="E473" s="154"/>
      <c r="F473" s="60" t="s">
        <v>15175</v>
      </c>
      <c r="G473" s="60"/>
      <c r="H473" s="60"/>
      <c r="I473" s="60"/>
      <c r="J473" s="60"/>
      <c r="K473" s="60" t="s">
        <v>2891</v>
      </c>
      <c r="L473" s="60"/>
      <c r="M473" s="60"/>
      <c r="N473" s="60"/>
      <c r="O473" s="60"/>
      <c r="P473" s="60"/>
      <c r="Q473" s="60"/>
      <c r="R473" s="60"/>
      <c r="S473" s="60"/>
      <c r="T473" s="60"/>
      <c r="U473" s="163"/>
      <c r="V473" s="163"/>
      <c r="W473" s="163"/>
      <c r="X473" s="163"/>
      <c r="Y473" s="163"/>
      <c r="Z473" s="163"/>
      <c r="AA473" s="163"/>
      <c r="AB473" s="163"/>
      <c r="AC473" s="163"/>
      <c r="AD473" s="163"/>
      <c r="AE473" s="163"/>
      <c r="AF473" s="163"/>
      <c r="AG473" s="56"/>
      <c r="AH473" s="56"/>
      <c r="AI473" s="56"/>
      <c r="AJ473" s="56"/>
    </row>
    <row r="474" ht="26.25" customHeight="1">
      <c r="A474" s="60">
        <f t="shared" si="1"/>
        <v>473</v>
      </c>
      <c r="B474" s="60"/>
      <c r="C474" s="60" t="s">
        <v>5373</v>
      </c>
      <c r="D474" s="154">
        <v>8.7877330243E10</v>
      </c>
      <c r="E474" s="154"/>
      <c r="F474" s="60" t="s">
        <v>15175</v>
      </c>
      <c r="G474" s="60"/>
      <c r="H474" s="60"/>
      <c r="I474" s="60"/>
      <c r="J474" s="60"/>
      <c r="K474" s="60" t="s">
        <v>15213</v>
      </c>
      <c r="L474" s="60"/>
      <c r="M474" s="60"/>
      <c r="N474" s="60"/>
      <c r="O474" s="60"/>
      <c r="P474" s="60"/>
      <c r="Q474" s="60"/>
      <c r="R474" s="60"/>
      <c r="S474" s="60"/>
      <c r="T474" s="60"/>
      <c r="U474" s="163"/>
      <c r="V474" s="163"/>
      <c r="W474" s="163"/>
      <c r="X474" s="163"/>
      <c r="Y474" s="163"/>
      <c r="Z474" s="163"/>
      <c r="AA474" s="163"/>
      <c r="AB474" s="163"/>
      <c r="AC474" s="163"/>
      <c r="AD474" s="163"/>
      <c r="AE474" s="163"/>
      <c r="AF474" s="163"/>
      <c r="AG474" s="56"/>
      <c r="AH474" s="56"/>
      <c r="AI474" s="56"/>
      <c r="AJ474" s="56"/>
    </row>
    <row r="475" ht="26.25" customHeight="1">
      <c r="A475" s="60">
        <f t="shared" si="1"/>
        <v>474</v>
      </c>
      <c r="B475" s="60"/>
      <c r="C475" s="60" t="s">
        <v>5393</v>
      </c>
      <c r="D475" s="154">
        <v>8.129750978E10</v>
      </c>
      <c r="E475" s="154"/>
      <c r="F475" s="60" t="s">
        <v>15175</v>
      </c>
      <c r="G475" s="60"/>
      <c r="H475" s="60"/>
      <c r="I475" s="60"/>
      <c r="J475" s="60"/>
      <c r="K475" s="60" t="s">
        <v>2876</v>
      </c>
      <c r="L475" s="60"/>
      <c r="M475" s="60"/>
      <c r="N475" s="60"/>
      <c r="O475" s="60"/>
      <c r="P475" s="60"/>
      <c r="Q475" s="60"/>
      <c r="R475" s="60"/>
      <c r="S475" s="60"/>
      <c r="T475" s="60"/>
      <c r="U475" s="163"/>
      <c r="V475" s="163"/>
      <c r="W475" s="163"/>
      <c r="X475" s="163"/>
      <c r="Y475" s="163"/>
      <c r="Z475" s="163"/>
      <c r="AA475" s="163"/>
      <c r="AB475" s="163"/>
      <c r="AC475" s="163"/>
      <c r="AD475" s="163"/>
      <c r="AE475" s="163"/>
      <c r="AF475" s="163"/>
      <c r="AG475" s="56"/>
      <c r="AH475" s="56"/>
      <c r="AI475" s="56"/>
      <c r="AJ475" s="56"/>
    </row>
    <row r="476" ht="26.25" customHeight="1">
      <c r="A476" s="60">
        <f t="shared" si="1"/>
        <v>475</v>
      </c>
      <c r="B476" s="60"/>
      <c r="C476" s="60" t="s">
        <v>5425</v>
      </c>
      <c r="D476" s="154">
        <v>8.98550055E9</v>
      </c>
      <c r="E476" s="154"/>
      <c r="F476" s="60" t="s">
        <v>15175</v>
      </c>
      <c r="G476" s="60"/>
      <c r="H476" s="60"/>
      <c r="I476" s="60"/>
      <c r="J476" s="60"/>
      <c r="K476" s="60" t="s">
        <v>2842</v>
      </c>
      <c r="L476" s="60"/>
      <c r="M476" s="60"/>
      <c r="N476" s="60"/>
      <c r="O476" s="60"/>
      <c r="P476" s="60"/>
      <c r="Q476" s="60"/>
      <c r="R476" s="60"/>
      <c r="S476" s="60"/>
      <c r="T476" s="60"/>
      <c r="U476" s="163"/>
      <c r="V476" s="163"/>
      <c r="W476" s="163"/>
      <c r="X476" s="163"/>
      <c r="Y476" s="163"/>
      <c r="Z476" s="163"/>
      <c r="AA476" s="163"/>
      <c r="AB476" s="163"/>
      <c r="AC476" s="163"/>
      <c r="AD476" s="163"/>
      <c r="AE476" s="163"/>
      <c r="AF476" s="163"/>
      <c r="AG476" s="56"/>
      <c r="AH476" s="56"/>
      <c r="AI476" s="56"/>
      <c r="AJ476" s="56"/>
    </row>
    <row r="477" ht="26.25" customHeight="1">
      <c r="A477" s="60">
        <f t="shared" si="1"/>
        <v>476</v>
      </c>
      <c r="B477" s="60"/>
      <c r="C477" s="60" t="s">
        <v>5429</v>
      </c>
      <c r="D477" s="154">
        <v>8.9652163709E10</v>
      </c>
      <c r="E477" s="154"/>
      <c r="F477" s="60" t="s">
        <v>15175</v>
      </c>
      <c r="G477" s="60"/>
      <c r="H477" s="60"/>
      <c r="I477" s="60"/>
      <c r="J477" s="60"/>
      <c r="K477" s="60" t="s">
        <v>5433</v>
      </c>
      <c r="L477" s="60"/>
      <c r="M477" s="60"/>
      <c r="N477" s="60"/>
      <c r="O477" s="60"/>
      <c r="P477" s="60"/>
      <c r="Q477" s="60"/>
      <c r="R477" s="60"/>
      <c r="S477" s="60"/>
      <c r="T477" s="60"/>
      <c r="U477" s="163"/>
      <c r="V477" s="163"/>
      <c r="W477" s="163"/>
      <c r="X477" s="163"/>
      <c r="Y477" s="163"/>
      <c r="Z477" s="163"/>
      <c r="AA477" s="163"/>
      <c r="AB477" s="163"/>
      <c r="AC477" s="163"/>
      <c r="AD477" s="163"/>
      <c r="AE477" s="163"/>
      <c r="AF477" s="163"/>
      <c r="AG477" s="56"/>
      <c r="AH477" s="56"/>
      <c r="AI477" s="56"/>
      <c r="AJ477" s="56"/>
    </row>
    <row r="478" ht="26.25" customHeight="1">
      <c r="A478" s="60">
        <f t="shared" si="1"/>
        <v>477</v>
      </c>
      <c r="B478" s="60"/>
      <c r="C478" s="60" t="s">
        <v>5443</v>
      </c>
      <c r="D478" s="154">
        <v>8.3872880906E10</v>
      </c>
      <c r="E478" s="154"/>
      <c r="F478" s="60" t="s">
        <v>15175</v>
      </c>
      <c r="G478" s="60"/>
      <c r="H478" s="60"/>
      <c r="I478" s="60"/>
      <c r="J478" s="60"/>
      <c r="K478" s="60" t="s">
        <v>5445</v>
      </c>
      <c r="L478" s="60"/>
      <c r="M478" s="60"/>
      <c r="N478" s="60"/>
      <c r="O478" s="60"/>
      <c r="P478" s="60"/>
      <c r="Q478" s="60"/>
      <c r="R478" s="60"/>
      <c r="S478" s="60"/>
      <c r="T478" s="60"/>
      <c r="U478" s="163"/>
      <c r="V478" s="163"/>
      <c r="W478" s="163"/>
      <c r="X478" s="163"/>
      <c r="Y478" s="163"/>
      <c r="Z478" s="163"/>
      <c r="AA478" s="163"/>
      <c r="AB478" s="163"/>
      <c r="AC478" s="163"/>
      <c r="AD478" s="163"/>
      <c r="AE478" s="163"/>
      <c r="AF478" s="163"/>
      <c r="AG478" s="56"/>
      <c r="AH478" s="56"/>
      <c r="AI478" s="56"/>
      <c r="AJ478" s="56"/>
    </row>
    <row r="479" ht="26.25" customHeight="1">
      <c r="A479" s="60">
        <f t="shared" si="1"/>
        <v>478</v>
      </c>
      <c r="B479" s="60"/>
      <c r="C479" s="60" t="s">
        <v>5446</v>
      </c>
      <c r="D479" s="154">
        <v>8.131520829E10</v>
      </c>
      <c r="E479" s="154"/>
      <c r="F479" s="60" t="s">
        <v>15175</v>
      </c>
      <c r="G479" s="60"/>
      <c r="H479" s="60"/>
      <c r="I479" s="60"/>
      <c r="J479" s="60"/>
      <c r="K479" s="60" t="s">
        <v>5449</v>
      </c>
      <c r="L479" s="60"/>
      <c r="M479" s="60"/>
      <c r="N479" s="60"/>
      <c r="O479" s="60"/>
      <c r="P479" s="60"/>
      <c r="Q479" s="60"/>
      <c r="R479" s="60"/>
      <c r="S479" s="60"/>
      <c r="T479" s="60"/>
      <c r="U479" s="163"/>
      <c r="V479" s="163"/>
      <c r="W479" s="163"/>
      <c r="X479" s="163"/>
      <c r="Y479" s="163"/>
      <c r="Z479" s="163"/>
      <c r="AA479" s="163"/>
      <c r="AB479" s="163"/>
      <c r="AC479" s="163"/>
      <c r="AD479" s="163"/>
      <c r="AE479" s="163"/>
      <c r="AF479" s="163"/>
      <c r="AG479" s="56"/>
      <c r="AH479" s="56"/>
      <c r="AI479" s="56"/>
      <c r="AJ479" s="56"/>
    </row>
    <row r="480" ht="26.25" customHeight="1">
      <c r="A480" s="60">
        <f t="shared" si="1"/>
        <v>479</v>
      </c>
      <c r="B480" s="60"/>
      <c r="C480" s="60" t="s">
        <v>5469</v>
      </c>
      <c r="D480" s="154">
        <v>8.9615708975E10</v>
      </c>
      <c r="E480" s="154"/>
      <c r="F480" s="60" t="s">
        <v>15175</v>
      </c>
      <c r="G480" s="60"/>
      <c r="H480" s="60"/>
      <c r="I480" s="60"/>
      <c r="J480" s="60"/>
      <c r="K480" s="60" t="s">
        <v>15214</v>
      </c>
      <c r="L480" s="60"/>
      <c r="M480" s="60"/>
      <c r="N480" s="60"/>
      <c r="O480" s="60"/>
      <c r="P480" s="60"/>
      <c r="Q480" s="60"/>
      <c r="R480" s="60"/>
      <c r="S480" s="60"/>
      <c r="T480" s="60"/>
      <c r="U480" s="163"/>
      <c r="V480" s="163"/>
      <c r="W480" s="163"/>
      <c r="X480" s="163"/>
      <c r="Y480" s="163"/>
      <c r="Z480" s="163"/>
      <c r="AA480" s="163"/>
      <c r="AB480" s="163"/>
      <c r="AC480" s="163"/>
      <c r="AD480" s="163"/>
      <c r="AE480" s="163"/>
      <c r="AF480" s="163"/>
      <c r="AG480" s="56"/>
      <c r="AH480" s="56"/>
      <c r="AI480" s="56"/>
      <c r="AJ480" s="56"/>
    </row>
    <row r="481" ht="26.25" customHeight="1">
      <c r="A481" s="60">
        <f t="shared" si="1"/>
        <v>480</v>
      </c>
      <c r="B481" s="60"/>
      <c r="C481" s="60" t="s">
        <v>5474</v>
      </c>
      <c r="D481" s="154">
        <v>8.95322E11</v>
      </c>
      <c r="E481" s="154"/>
      <c r="F481" s="60" t="s">
        <v>15175</v>
      </c>
      <c r="G481" s="60"/>
      <c r="H481" s="60"/>
      <c r="I481" s="60"/>
      <c r="J481" s="60"/>
      <c r="K481" s="60" t="s">
        <v>5477</v>
      </c>
      <c r="L481" s="60"/>
      <c r="M481" s="60"/>
      <c r="N481" s="60"/>
      <c r="O481" s="60"/>
      <c r="P481" s="60"/>
      <c r="Q481" s="60"/>
      <c r="R481" s="60"/>
      <c r="S481" s="60"/>
      <c r="T481" s="60"/>
      <c r="U481" s="163"/>
      <c r="V481" s="163"/>
      <c r="W481" s="163"/>
      <c r="X481" s="163"/>
      <c r="Y481" s="163"/>
      <c r="Z481" s="163"/>
      <c r="AA481" s="163"/>
      <c r="AB481" s="163"/>
      <c r="AC481" s="163"/>
      <c r="AD481" s="163"/>
      <c r="AE481" s="163"/>
      <c r="AF481" s="163"/>
      <c r="AG481" s="56"/>
      <c r="AH481" s="56"/>
      <c r="AI481" s="56"/>
      <c r="AJ481" s="56"/>
    </row>
    <row r="482" ht="26.25" customHeight="1">
      <c r="A482" s="60">
        <f t="shared" si="1"/>
        <v>481</v>
      </c>
      <c r="B482" s="60"/>
      <c r="C482" s="60" t="s">
        <v>5481</v>
      </c>
      <c r="D482" s="154">
        <v>8.5811501596E10</v>
      </c>
      <c r="E482" s="154"/>
      <c r="F482" s="60" t="s">
        <v>15175</v>
      </c>
      <c r="G482" s="60"/>
      <c r="H482" s="60"/>
      <c r="I482" s="60"/>
      <c r="J482" s="60"/>
      <c r="K482" s="60" t="s">
        <v>2876</v>
      </c>
      <c r="L482" s="60"/>
      <c r="M482" s="60"/>
      <c r="N482" s="60"/>
      <c r="O482" s="60"/>
      <c r="P482" s="60"/>
      <c r="Q482" s="60"/>
      <c r="R482" s="60"/>
      <c r="S482" s="60"/>
      <c r="T482" s="60"/>
      <c r="U482" s="163"/>
      <c r="V482" s="163"/>
      <c r="W482" s="163"/>
      <c r="X482" s="163"/>
      <c r="Y482" s="163"/>
      <c r="Z482" s="163"/>
      <c r="AA482" s="163"/>
      <c r="AB482" s="163"/>
      <c r="AC482" s="163"/>
      <c r="AD482" s="163"/>
      <c r="AE482" s="163"/>
      <c r="AF482" s="163"/>
      <c r="AG482" s="56"/>
      <c r="AH482" s="56"/>
      <c r="AI482" s="56"/>
      <c r="AJ482" s="56"/>
    </row>
    <row r="483" ht="26.25" customHeight="1">
      <c r="A483" s="60">
        <f t="shared" si="1"/>
        <v>482</v>
      </c>
      <c r="B483" s="60"/>
      <c r="C483" s="60" t="s">
        <v>5484</v>
      </c>
      <c r="D483" s="154" t="s">
        <v>5486</v>
      </c>
      <c r="E483" s="154"/>
      <c r="F483" s="60" t="s">
        <v>15175</v>
      </c>
      <c r="G483" s="60"/>
      <c r="H483" s="60"/>
      <c r="I483" s="60"/>
      <c r="J483" s="60"/>
      <c r="K483" s="60"/>
      <c r="L483" s="60"/>
      <c r="M483" s="60"/>
      <c r="N483" s="60"/>
      <c r="O483" s="60"/>
      <c r="P483" s="60"/>
      <c r="Q483" s="60"/>
      <c r="R483" s="60"/>
      <c r="S483" s="60"/>
      <c r="T483" s="60"/>
      <c r="U483" s="163"/>
      <c r="V483" s="163"/>
      <c r="W483" s="163"/>
      <c r="X483" s="163"/>
      <c r="Y483" s="163"/>
      <c r="Z483" s="163"/>
      <c r="AA483" s="163"/>
      <c r="AB483" s="163"/>
      <c r="AC483" s="163"/>
      <c r="AD483" s="163"/>
      <c r="AE483" s="163"/>
      <c r="AF483" s="163"/>
      <c r="AG483" s="56"/>
      <c r="AH483" s="56"/>
      <c r="AI483" s="56"/>
      <c r="AJ483" s="56"/>
    </row>
    <row r="484" ht="26.25" customHeight="1">
      <c r="A484" s="60">
        <f t="shared" si="1"/>
        <v>483</v>
      </c>
      <c r="B484" s="60"/>
      <c r="C484" s="60" t="s">
        <v>5487</v>
      </c>
      <c r="D484" s="154">
        <v>8.5215130248E10</v>
      </c>
      <c r="E484" s="154" t="s">
        <v>5490</v>
      </c>
      <c r="F484" s="60" t="s">
        <v>15175</v>
      </c>
      <c r="G484" s="60"/>
      <c r="H484" s="60"/>
      <c r="I484" s="60"/>
      <c r="J484" s="60"/>
      <c r="K484" s="60" t="s">
        <v>5492</v>
      </c>
      <c r="L484" s="60"/>
      <c r="M484" s="60"/>
      <c r="N484" s="60"/>
      <c r="O484" s="60"/>
      <c r="P484" s="60"/>
      <c r="Q484" s="60"/>
      <c r="R484" s="60"/>
      <c r="S484" s="60"/>
      <c r="T484" s="60"/>
      <c r="U484" s="163"/>
      <c r="V484" s="163"/>
      <c r="W484" s="163"/>
      <c r="X484" s="163"/>
      <c r="Y484" s="163"/>
      <c r="Z484" s="163"/>
      <c r="AA484" s="163"/>
      <c r="AB484" s="163"/>
      <c r="AC484" s="163"/>
      <c r="AD484" s="163"/>
      <c r="AE484" s="163"/>
      <c r="AF484" s="163"/>
      <c r="AG484" s="56"/>
      <c r="AH484" s="56"/>
      <c r="AI484" s="56"/>
      <c r="AJ484" s="56"/>
    </row>
    <row r="485" ht="26.25" customHeight="1">
      <c r="A485" s="60">
        <f t="shared" si="1"/>
        <v>484</v>
      </c>
      <c r="B485" s="60"/>
      <c r="C485" s="60" t="s">
        <v>5498</v>
      </c>
      <c r="D485" s="154">
        <v>8.151407924E10</v>
      </c>
      <c r="E485" s="154"/>
      <c r="F485" s="60" t="s">
        <v>15175</v>
      </c>
      <c r="G485" s="60"/>
      <c r="H485" s="60"/>
      <c r="I485" s="60"/>
      <c r="J485" s="60"/>
      <c r="K485" s="60" t="s">
        <v>15215</v>
      </c>
      <c r="L485" s="60"/>
      <c r="M485" s="60"/>
      <c r="N485" s="60"/>
      <c r="O485" s="60"/>
      <c r="P485" s="60"/>
      <c r="Q485" s="60"/>
      <c r="R485" s="60"/>
      <c r="S485" s="60"/>
      <c r="T485" s="60"/>
      <c r="U485" s="163"/>
      <c r="V485" s="163"/>
      <c r="W485" s="163"/>
      <c r="X485" s="163"/>
      <c r="Y485" s="163"/>
      <c r="Z485" s="163"/>
      <c r="AA485" s="163"/>
      <c r="AB485" s="163"/>
      <c r="AC485" s="163"/>
      <c r="AD485" s="163"/>
      <c r="AE485" s="163"/>
      <c r="AF485" s="163"/>
      <c r="AG485" s="56"/>
      <c r="AH485" s="56"/>
      <c r="AI485" s="56"/>
      <c r="AJ485" s="56"/>
    </row>
    <row r="486" ht="26.25" customHeight="1">
      <c r="A486" s="60">
        <f t="shared" si="1"/>
        <v>485</v>
      </c>
      <c r="B486" s="60"/>
      <c r="C486" s="60" t="s">
        <v>5506</v>
      </c>
      <c r="D486" s="154">
        <v>8.2337640642E10</v>
      </c>
      <c r="E486" s="154">
        <v>8.134572476E9</v>
      </c>
      <c r="F486" s="60" t="s">
        <v>15175</v>
      </c>
      <c r="G486" s="60"/>
      <c r="H486" s="60"/>
      <c r="I486" s="60"/>
      <c r="J486" s="60"/>
      <c r="K486" s="60" t="s">
        <v>2842</v>
      </c>
      <c r="L486" s="60"/>
      <c r="M486" s="60"/>
      <c r="N486" s="60"/>
      <c r="O486" s="60"/>
      <c r="P486" s="60"/>
      <c r="Q486" s="60"/>
      <c r="R486" s="60"/>
      <c r="S486" s="60"/>
      <c r="T486" s="60"/>
      <c r="U486" s="163"/>
      <c r="V486" s="163"/>
      <c r="W486" s="163"/>
      <c r="X486" s="163"/>
      <c r="Y486" s="163"/>
      <c r="Z486" s="163"/>
      <c r="AA486" s="163"/>
      <c r="AB486" s="163"/>
      <c r="AC486" s="163"/>
      <c r="AD486" s="163"/>
      <c r="AE486" s="163"/>
      <c r="AF486" s="163"/>
      <c r="AG486" s="56"/>
      <c r="AH486" s="56"/>
      <c r="AI486" s="56"/>
      <c r="AJ486" s="56"/>
    </row>
    <row r="487" ht="26.25" customHeight="1">
      <c r="A487" s="60">
        <f t="shared" si="1"/>
        <v>486</v>
      </c>
      <c r="B487" s="60"/>
      <c r="C487" s="60" t="s">
        <v>5512</v>
      </c>
      <c r="D487" s="154" t="s">
        <v>5514</v>
      </c>
      <c r="E487" s="154" t="s">
        <v>5515</v>
      </c>
      <c r="F487" s="60" t="s">
        <v>15175</v>
      </c>
      <c r="G487" s="60"/>
      <c r="H487" s="60"/>
      <c r="I487" s="60"/>
      <c r="J487" s="60"/>
      <c r="K487" s="60" t="s">
        <v>15216</v>
      </c>
      <c r="L487" s="60"/>
      <c r="M487" s="60"/>
      <c r="N487" s="60"/>
      <c r="O487" s="60"/>
      <c r="P487" s="60"/>
      <c r="Q487" s="60"/>
      <c r="R487" s="60"/>
      <c r="S487" s="60"/>
      <c r="T487" s="60"/>
      <c r="U487" s="163"/>
      <c r="V487" s="163"/>
      <c r="W487" s="163"/>
      <c r="X487" s="163"/>
      <c r="Y487" s="163"/>
      <c r="Z487" s="163"/>
      <c r="AA487" s="163"/>
      <c r="AB487" s="163"/>
      <c r="AC487" s="163"/>
      <c r="AD487" s="163"/>
      <c r="AE487" s="163"/>
      <c r="AF487" s="163"/>
      <c r="AG487" s="56"/>
      <c r="AH487" s="56"/>
      <c r="AI487" s="56"/>
      <c r="AJ487" s="56"/>
    </row>
    <row r="488" ht="26.25" customHeight="1">
      <c r="A488" s="60">
        <f t="shared" si="1"/>
        <v>487</v>
      </c>
      <c r="B488" s="60"/>
      <c r="C488" s="60" t="s">
        <v>5523</v>
      </c>
      <c r="D488" s="154" t="s">
        <v>5526</v>
      </c>
      <c r="E488" s="154"/>
      <c r="F488" s="60" t="s">
        <v>15175</v>
      </c>
      <c r="G488" s="60"/>
      <c r="H488" s="60"/>
      <c r="I488" s="60"/>
      <c r="J488" s="60"/>
      <c r="K488" s="60" t="s">
        <v>5528</v>
      </c>
      <c r="L488" s="60"/>
      <c r="M488" s="60"/>
      <c r="N488" s="60"/>
      <c r="O488" s="60"/>
      <c r="P488" s="60"/>
      <c r="Q488" s="60"/>
      <c r="R488" s="60"/>
      <c r="S488" s="60"/>
      <c r="T488" s="60"/>
      <c r="U488" s="163"/>
      <c r="V488" s="163"/>
      <c r="W488" s="163"/>
      <c r="X488" s="163"/>
      <c r="Y488" s="163"/>
      <c r="Z488" s="163"/>
      <c r="AA488" s="163"/>
      <c r="AB488" s="163"/>
      <c r="AC488" s="163"/>
      <c r="AD488" s="163"/>
      <c r="AE488" s="163"/>
      <c r="AF488" s="163"/>
      <c r="AG488" s="56"/>
      <c r="AH488" s="56"/>
      <c r="AI488" s="56"/>
      <c r="AJ488" s="56"/>
    </row>
    <row r="489" ht="26.25" customHeight="1">
      <c r="A489" s="60">
        <f t="shared" si="1"/>
        <v>488</v>
      </c>
      <c r="B489" s="60"/>
      <c r="C489" s="60" t="s">
        <v>5554</v>
      </c>
      <c r="D489" s="154">
        <v>8.9517645967E10</v>
      </c>
      <c r="E489" s="154" t="s">
        <v>5557</v>
      </c>
      <c r="F489" s="60" t="s">
        <v>15175</v>
      </c>
      <c r="G489" s="60"/>
      <c r="H489" s="60"/>
      <c r="I489" s="60"/>
      <c r="J489" s="60"/>
      <c r="K489" s="60" t="s">
        <v>15217</v>
      </c>
      <c r="L489" s="60"/>
      <c r="M489" s="60"/>
      <c r="N489" s="60"/>
      <c r="O489" s="60"/>
      <c r="P489" s="60"/>
      <c r="Q489" s="60"/>
      <c r="R489" s="60"/>
      <c r="S489" s="60"/>
      <c r="T489" s="60"/>
      <c r="U489" s="163"/>
      <c r="V489" s="163"/>
      <c r="W489" s="163"/>
      <c r="X489" s="163"/>
      <c r="Y489" s="163"/>
      <c r="Z489" s="163"/>
      <c r="AA489" s="163"/>
      <c r="AB489" s="163"/>
      <c r="AC489" s="163"/>
      <c r="AD489" s="163"/>
      <c r="AE489" s="163"/>
      <c r="AF489" s="163"/>
      <c r="AG489" s="56"/>
      <c r="AH489" s="56"/>
      <c r="AI489" s="56"/>
      <c r="AJ489" s="56"/>
    </row>
    <row r="490" ht="26.25" customHeight="1">
      <c r="A490" s="60">
        <f t="shared" si="1"/>
        <v>489</v>
      </c>
      <c r="B490" s="60"/>
      <c r="C490" s="60" t="s">
        <v>5559</v>
      </c>
      <c r="D490" s="154">
        <v>8.121163343E10</v>
      </c>
      <c r="E490" s="154" t="s">
        <v>5562</v>
      </c>
      <c r="F490" s="60" t="s">
        <v>15175</v>
      </c>
      <c r="G490" s="60"/>
      <c r="H490" s="60"/>
      <c r="I490" s="60"/>
      <c r="J490" s="60"/>
      <c r="K490" s="60" t="s">
        <v>5564</v>
      </c>
      <c r="L490" s="60"/>
      <c r="M490" s="60"/>
      <c r="N490" s="60"/>
      <c r="O490" s="60"/>
      <c r="P490" s="60"/>
      <c r="Q490" s="60"/>
      <c r="R490" s="60"/>
      <c r="S490" s="60"/>
      <c r="T490" s="60"/>
      <c r="U490" s="163"/>
      <c r="V490" s="163"/>
      <c r="W490" s="163"/>
      <c r="X490" s="163"/>
      <c r="Y490" s="163"/>
      <c r="Z490" s="163"/>
      <c r="AA490" s="163"/>
      <c r="AB490" s="163"/>
      <c r="AC490" s="163"/>
      <c r="AD490" s="163"/>
      <c r="AE490" s="163"/>
      <c r="AF490" s="163"/>
      <c r="AG490" s="56"/>
      <c r="AH490" s="56"/>
      <c r="AI490" s="56"/>
      <c r="AJ490" s="56"/>
    </row>
    <row r="491" ht="26.25" customHeight="1">
      <c r="A491" s="60">
        <f t="shared" si="1"/>
        <v>490</v>
      </c>
      <c r="B491" s="60"/>
      <c r="C491" s="60" t="s">
        <v>5565</v>
      </c>
      <c r="D491" s="154">
        <v>8.2247041419E10</v>
      </c>
      <c r="E491" s="154"/>
      <c r="F491" s="60" t="s">
        <v>15175</v>
      </c>
      <c r="G491" s="60"/>
      <c r="H491" s="60"/>
      <c r="I491" s="60"/>
      <c r="J491" s="60"/>
      <c r="K491" s="60" t="s">
        <v>2842</v>
      </c>
      <c r="L491" s="60"/>
      <c r="M491" s="60"/>
      <c r="N491" s="60"/>
      <c r="O491" s="60"/>
      <c r="P491" s="60"/>
      <c r="Q491" s="60"/>
      <c r="R491" s="60"/>
      <c r="S491" s="60"/>
      <c r="T491" s="60"/>
      <c r="U491" s="163"/>
      <c r="V491" s="163"/>
      <c r="W491" s="163"/>
      <c r="X491" s="163"/>
      <c r="Y491" s="163"/>
      <c r="Z491" s="163"/>
      <c r="AA491" s="163"/>
      <c r="AB491" s="163"/>
      <c r="AC491" s="163"/>
      <c r="AD491" s="163"/>
      <c r="AE491" s="163"/>
      <c r="AF491" s="163"/>
      <c r="AG491" s="56"/>
      <c r="AH491" s="56"/>
      <c r="AI491" s="56"/>
      <c r="AJ491" s="56"/>
    </row>
    <row r="492" ht="26.25" customHeight="1">
      <c r="A492" s="60">
        <f t="shared" si="1"/>
        <v>491</v>
      </c>
      <c r="B492" s="60"/>
      <c r="C492" s="60" t="s">
        <v>5575</v>
      </c>
      <c r="D492" s="154">
        <v>8.1355927187E10</v>
      </c>
      <c r="E492" s="154">
        <v>8.5299041659E10</v>
      </c>
      <c r="F492" s="60" t="s">
        <v>15175</v>
      </c>
      <c r="G492" s="60"/>
      <c r="H492" s="60"/>
      <c r="I492" s="60"/>
      <c r="J492" s="60"/>
      <c r="K492" s="60" t="s">
        <v>5579</v>
      </c>
      <c r="L492" s="60"/>
      <c r="M492" s="60"/>
      <c r="N492" s="60"/>
      <c r="O492" s="60"/>
      <c r="P492" s="60"/>
      <c r="Q492" s="60"/>
      <c r="R492" s="60"/>
      <c r="S492" s="60"/>
      <c r="T492" s="60"/>
      <c r="U492" s="163"/>
      <c r="V492" s="163"/>
      <c r="W492" s="163"/>
      <c r="X492" s="163"/>
      <c r="Y492" s="163"/>
      <c r="Z492" s="163"/>
      <c r="AA492" s="163"/>
      <c r="AB492" s="163"/>
      <c r="AC492" s="163"/>
      <c r="AD492" s="163"/>
      <c r="AE492" s="163"/>
      <c r="AF492" s="163"/>
      <c r="AG492" s="56"/>
      <c r="AH492" s="56"/>
      <c r="AI492" s="56"/>
      <c r="AJ492" s="56"/>
    </row>
    <row r="493" ht="26.25" customHeight="1">
      <c r="A493" s="60">
        <f t="shared" si="1"/>
        <v>492</v>
      </c>
      <c r="B493" s="60"/>
      <c r="C493" s="60" t="s">
        <v>5580</v>
      </c>
      <c r="D493" s="154">
        <v>8.9612513165E10</v>
      </c>
      <c r="E493" s="154">
        <v>8.1374789178E10</v>
      </c>
      <c r="F493" s="60" t="s">
        <v>15175</v>
      </c>
      <c r="G493" s="60"/>
      <c r="H493" s="60"/>
      <c r="I493" s="60"/>
      <c r="J493" s="60"/>
      <c r="K493" s="60" t="s">
        <v>2842</v>
      </c>
      <c r="L493" s="60"/>
      <c r="M493" s="60"/>
      <c r="N493" s="60"/>
      <c r="O493" s="60"/>
      <c r="P493" s="60"/>
      <c r="Q493" s="60"/>
      <c r="R493" s="60"/>
      <c r="S493" s="60"/>
      <c r="T493" s="60"/>
      <c r="U493" s="163"/>
      <c r="V493" s="163"/>
      <c r="W493" s="163"/>
      <c r="X493" s="163"/>
      <c r="Y493" s="163"/>
      <c r="Z493" s="163"/>
      <c r="AA493" s="163"/>
      <c r="AB493" s="163"/>
      <c r="AC493" s="163"/>
      <c r="AD493" s="163"/>
      <c r="AE493" s="163"/>
      <c r="AF493" s="163"/>
      <c r="AG493" s="56"/>
      <c r="AH493" s="56"/>
      <c r="AI493" s="56"/>
      <c r="AJ493" s="56"/>
    </row>
    <row r="494" ht="26.25" customHeight="1">
      <c r="A494" s="60">
        <f t="shared" si="1"/>
        <v>493</v>
      </c>
      <c r="B494" s="60"/>
      <c r="C494" s="60" t="s">
        <v>5588</v>
      </c>
      <c r="D494" s="154">
        <v>8.7784877049E10</v>
      </c>
      <c r="E494" s="154">
        <v>8.1310939431E10</v>
      </c>
      <c r="F494" s="60" t="s">
        <v>15175</v>
      </c>
      <c r="G494" s="60"/>
      <c r="H494" s="60"/>
      <c r="I494" s="60"/>
      <c r="J494" s="60"/>
      <c r="K494" s="60" t="s">
        <v>2842</v>
      </c>
      <c r="L494" s="60"/>
      <c r="M494" s="60"/>
      <c r="N494" s="60"/>
      <c r="O494" s="60"/>
      <c r="P494" s="60"/>
      <c r="Q494" s="60"/>
      <c r="R494" s="60"/>
      <c r="S494" s="60"/>
      <c r="T494" s="60"/>
      <c r="U494" s="163"/>
      <c r="V494" s="163"/>
      <c r="W494" s="163"/>
      <c r="X494" s="163"/>
      <c r="Y494" s="163"/>
      <c r="Z494" s="163"/>
      <c r="AA494" s="163"/>
      <c r="AB494" s="163"/>
      <c r="AC494" s="163"/>
      <c r="AD494" s="163"/>
      <c r="AE494" s="163"/>
      <c r="AF494" s="163"/>
      <c r="AG494" s="56"/>
      <c r="AH494" s="56"/>
      <c r="AI494" s="56"/>
      <c r="AJ494" s="56"/>
    </row>
    <row r="495" ht="26.25" customHeight="1">
      <c r="A495" s="60">
        <f t="shared" si="1"/>
        <v>494</v>
      </c>
      <c r="B495" s="60"/>
      <c r="C495" s="60" t="s">
        <v>5592</v>
      </c>
      <c r="D495" s="154">
        <v>8.571394342E9</v>
      </c>
      <c r="E495" s="154" t="s">
        <v>5596</v>
      </c>
      <c r="F495" s="60" t="s">
        <v>15175</v>
      </c>
      <c r="G495" s="60"/>
      <c r="H495" s="60"/>
      <c r="I495" s="60"/>
      <c r="J495" s="60"/>
      <c r="K495" s="60" t="s">
        <v>2842</v>
      </c>
      <c r="L495" s="60"/>
      <c r="M495" s="60"/>
      <c r="N495" s="60"/>
      <c r="O495" s="60"/>
      <c r="P495" s="60"/>
      <c r="Q495" s="60"/>
      <c r="R495" s="60"/>
      <c r="S495" s="60"/>
      <c r="T495" s="60"/>
      <c r="U495" s="163"/>
      <c r="V495" s="163"/>
      <c r="W495" s="163"/>
      <c r="X495" s="163"/>
      <c r="Y495" s="163"/>
      <c r="Z495" s="163"/>
      <c r="AA495" s="163"/>
      <c r="AB495" s="163"/>
      <c r="AC495" s="163"/>
      <c r="AD495" s="163"/>
      <c r="AE495" s="163"/>
      <c r="AF495" s="163"/>
      <c r="AG495" s="56"/>
      <c r="AH495" s="56"/>
      <c r="AI495" s="56"/>
      <c r="AJ495" s="56"/>
    </row>
    <row r="496" ht="26.25" customHeight="1">
      <c r="A496" s="60">
        <f t="shared" si="1"/>
        <v>495</v>
      </c>
      <c r="B496" s="60"/>
      <c r="C496" s="60" t="s">
        <v>5612</v>
      </c>
      <c r="D496" s="154" t="s">
        <v>5614</v>
      </c>
      <c r="E496" s="154" t="s">
        <v>5615</v>
      </c>
      <c r="F496" s="60" t="s">
        <v>15175</v>
      </c>
      <c r="G496" s="60"/>
      <c r="H496" s="60"/>
      <c r="I496" s="60"/>
      <c r="J496" s="60"/>
      <c r="K496" s="60" t="s">
        <v>5617</v>
      </c>
      <c r="L496" s="60"/>
      <c r="M496" s="60"/>
      <c r="N496" s="60"/>
      <c r="O496" s="60"/>
      <c r="P496" s="60"/>
      <c r="Q496" s="60"/>
      <c r="R496" s="60"/>
      <c r="S496" s="60"/>
      <c r="T496" s="60"/>
      <c r="U496" s="163"/>
      <c r="V496" s="163"/>
      <c r="W496" s="163"/>
      <c r="X496" s="163"/>
      <c r="Y496" s="163"/>
      <c r="Z496" s="163"/>
      <c r="AA496" s="163"/>
      <c r="AB496" s="163"/>
      <c r="AC496" s="163"/>
      <c r="AD496" s="163"/>
      <c r="AE496" s="163"/>
      <c r="AF496" s="163"/>
      <c r="AG496" s="56"/>
      <c r="AH496" s="56"/>
      <c r="AI496" s="56"/>
      <c r="AJ496" s="56"/>
    </row>
    <row r="497" ht="26.25" customHeight="1">
      <c r="A497" s="60">
        <f t="shared" si="1"/>
        <v>496</v>
      </c>
      <c r="B497" s="60"/>
      <c r="C497" s="60" t="s">
        <v>5618</v>
      </c>
      <c r="D497" s="154" t="s">
        <v>5621</v>
      </c>
      <c r="E497" s="154" t="s">
        <v>5622</v>
      </c>
      <c r="F497" s="60" t="s">
        <v>15175</v>
      </c>
      <c r="G497" s="60"/>
      <c r="H497" s="60"/>
      <c r="I497" s="60"/>
      <c r="J497" s="60"/>
      <c r="K497" s="60" t="s">
        <v>5624</v>
      </c>
      <c r="L497" s="60"/>
      <c r="M497" s="60"/>
      <c r="N497" s="60"/>
      <c r="O497" s="60"/>
      <c r="P497" s="60"/>
      <c r="Q497" s="60"/>
      <c r="R497" s="60"/>
      <c r="S497" s="60"/>
      <c r="T497" s="60"/>
      <c r="U497" s="163"/>
      <c r="V497" s="163"/>
      <c r="W497" s="163"/>
      <c r="X497" s="163"/>
      <c r="Y497" s="163"/>
      <c r="Z497" s="163"/>
      <c r="AA497" s="163"/>
      <c r="AB497" s="163"/>
      <c r="AC497" s="163"/>
      <c r="AD497" s="163"/>
      <c r="AE497" s="163"/>
      <c r="AF497" s="163"/>
      <c r="AG497" s="56"/>
      <c r="AH497" s="56"/>
      <c r="AI497" s="56"/>
      <c r="AJ497" s="56"/>
    </row>
    <row r="498" ht="26.25" customHeight="1">
      <c r="A498" s="60">
        <f t="shared" si="1"/>
        <v>497</v>
      </c>
      <c r="B498" s="60"/>
      <c r="C498" s="60" t="s">
        <v>5625</v>
      </c>
      <c r="D498" s="154">
        <v>8.5691193339E10</v>
      </c>
      <c r="E498" s="154"/>
      <c r="F498" s="60" t="s">
        <v>15175</v>
      </c>
      <c r="G498" s="60"/>
      <c r="H498" s="60"/>
      <c r="I498" s="60"/>
      <c r="J498" s="60"/>
      <c r="K498" s="60" t="s">
        <v>15218</v>
      </c>
      <c r="L498" s="60"/>
      <c r="M498" s="60"/>
      <c r="N498" s="60"/>
      <c r="O498" s="60"/>
      <c r="P498" s="60"/>
      <c r="Q498" s="60"/>
      <c r="R498" s="60"/>
      <c r="S498" s="60"/>
      <c r="T498" s="60"/>
      <c r="U498" s="163"/>
      <c r="V498" s="163"/>
      <c r="W498" s="163"/>
      <c r="X498" s="163"/>
      <c r="Y498" s="163"/>
      <c r="Z498" s="163"/>
      <c r="AA498" s="163"/>
      <c r="AB498" s="163"/>
      <c r="AC498" s="163"/>
      <c r="AD498" s="163"/>
      <c r="AE498" s="163"/>
      <c r="AF498" s="163"/>
      <c r="AG498" s="56"/>
      <c r="AH498" s="56"/>
      <c r="AI498" s="56"/>
      <c r="AJ498" s="56"/>
    </row>
    <row r="499" ht="26.25" customHeight="1">
      <c r="A499" s="60">
        <f t="shared" si="1"/>
        <v>498</v>
      </c>
      <c r="B499" s="60"/>
      <c r="C499" s="60" t="s">
        <v>5638</v>
      </c>
      <c r="D499" s="154">
        <v>8.95365E11</v>
      </c>
      <c r="E499" s="154" t="s">
        <v>5641</v>
      </c>
      <c r="F499" s="60" t="s">
        <v>15175</v>
      </c>
      <c r="G499" s="60"/>
      <c r="H499" s="60"/>
      <c r="I499" s="60"/>
      <c r="J499" s="60"/>
      <c r="K499" s="60"/>
      <c r="L499" s="60"/>
      <c r="M499" s="60"/>
      <c r="N499" s="60"/>
      <c r="O499" s="60"/>
      <c r="P499" s="60"/>
      <c r="Q499" s="60"/>
      <c r="R499" s="60"/>
      <c r="S499" s="60"/>
      <c r="T499" s="60"/>
      <c r="U499" s="163"/>
      <c r="V499" s="163"/>
      <c r="W499" s="163"/>
      <c r="X499" s="163"/>
      <c r="Y499" s="163"/>
      <c r="Z499" s="163"/>
      <c r="AA499" s="163"/>
      <c r="AB499" s="163"/>
      <c r="AC499" s="163"/>
      <c r="AD499" s="163"/>
      <c r="AE499" s="163"/>
      <c r="AF499" s="163"/>
      <c r="AG499" s="56"/>
      <c r="AH499" s="56"/>
      <c r="AI499" s="56"/>
      <c r="AJ499" s="56"/>
    </row>
    <row r="500" ht="26.25" customHeight="1">
      <c r="A500" s="60">
        <f t="shared" si="1"/>
        <v>499</v>
      </c>
      <c r="B500" s="60"/>
      <c r="C500" s="60" t="s">
        <v>5642</v>
      </c>
      <c r="D500" s="154">
        <v>9.634700795E9</v>
      </c>
      <c r="E500" s="154">
        <v>8.126732054E9</v>
      </c>
      <c r="F500" s="60" t="s">
        <v>15175</v>
      </c>
      <c r="G500" s="60"/>
      <c r="H500" s="60"/>
      <c r="I500" s="60"/>
      <c r="J500" s="60"/>
      <c r="K500" s="60" t="s">
        <v>2842</v>
      </c>
      <c r="L500" s="60"/>
      <c r="M500" s="60"/>
      <c r="N500" s="60"/>
      <c r="O500" s="60"/>
      <c r="P500" s="60"/>
      <c r="Q500" s="60"/>
      <c r="R500" s="60"/>
      <c r="S500" s="60"/>
      <c r="T500" s="60"/>
      <c r="U500" s="163"/>
      <c r="V500" s="163"/>
      <c r="W500" s="163"/>
      <c r="X500" s="163"/>
      <c r="Y500" s="163"/>
      <c r="Z500" s="163"/>
      <c r="AA500" s="163"/>
      <c r="AB500" s="163"/>
      <c r="AC500" s="163"/>
      <c r="AD500" s="163"/>
      <c r="AE500" s="163"/>
      <c r="AF500" s="163"/>
      <c r="AG500" s="56"/>
      <c r="AH500" s="56"/>
      <c r="AI500" s="56"/>
      <c r="AJ500" s="56"/>
    </row>
    <row r="501" ht="26.25" customHeight="1">
      <c r="A501" s="60">
        <f t="shared" si="1"/>
        <v>500</v>
      </c>
      <c r="B501" s="60"/>
      <c r="C501" s="60" t="s">
        <v>5664</v>
      </c>
      <c r="D501" s="154">
        <v>8.5718590398E10</v>
      </c>
      <c r="E501" s="154" t="s">
        <v>5666</v>
      </c>
      <c r="F501" s="60" t="s">
        <v>15175</v>
      </c>
      <c r="G501" s="60"/>
      <c r="H501" s="60"/>
      <c r="I501" s="60"/>
      <c r="J501" s="60"/>
      <c r="K501" s="60" t="s">
        <v>5668</v>
      </c>
      <c r="L501" s="60"/>
      <c r="M501" s="60"/>
      <c r="N501" s="60"/>
      <c r="O501" s="60"/>
      <c r="P501" s="60"/>
      <c r="Q501" s="60"/>
      <c r="R501" s="60"/>
      <c r="S501" s="60"/>
      <c r="T501" s="60"/>
      <c r="U501" s="163"/>
      <c r="V501" s="163"/>
      <c r="W501" s="163"/>
      <c r="X501" s="163"/>
      <c r="Y501" s="163"/>
      <c r="Z501" s="163"/>
      <c r="AA501" s="163"/>
      <c r="AB501" s="163"/>
      <c r="AC501" s="163"/>
      <c r="AD501" s="163"/>
      <c r="AE501" s="163"/>
      <c r="AF501" s="163"/>
      <c r="AG501" s="56"/>
      <c r="AH501" s="56"/>
      <c r="AI501" s="56"/>
      <c r="AJ501" s="56"/>
    </row>
    <row r="502" ht="26.25" customHeight="1">
      <c r="A502" s="60">
        <f t="shared" si="1"/>
        <v>501</v>
      </c>
      <c r="B502" s="60"/>
      <c r="C502" s="60" t="s">
        <v>5675</v>
      </c>
      <c r="D502" s="154">
        <v>8.5693654616E10</v>
      </c>
      <c r="E502" s="154"/>
      <c r="F502" s="60" t="s">
        <v>15175</v>
      </c>
      <c r="G502" s="60"/>
      <c r="H502" s="60"/>
      <c r="I502" s="60"/>
      <c r="J502" s="60"/>
      <c r="K502" s="60" t="s">
        <v>15219</v>
      </c>
      <c r="L502" s="60"/>
      <c r="M502" s="60"/>
      <c r="N502" s="60"/>
      <c r="O502" s="60"/>
      <c r="P502" s="60"/>
      <c r="Q502" s="60"/>
      <c r="R502" s="60"/>
      <c r="S502" s="60"/>
      <c r="T502" s="60"/>
      <c r="U502" s="163"/>
      <c r="V502" s="163"/>
      <c r="W502" s="163"/>
      <c r="X502" s="163"/>
      <c r="Y502" s="163"/>
      <c r="Z502" s="163"/>
      <c r="AA502" s="163"/>
      <c r="AB502" s="163"/>
      <c r="AC502" s="163"/>
      <c r="AD502" s="163"/>
      <c r="AE502" s="163"/>
      <c r="AF502" s="163"/>
      <c r="AG502" s="56"/>
      <c r="AH502" s="56"/>
      <c r="AI502" s="56"/>
      <c r="AJ502" s="56"/>
    </row>
    <row r="503" ht="26.25" customHeight="1">
      <c r="A503" s="60">
        <f t="shared" si="1"/>
        <v>502</v>
      </c>
      <c r="B503" s="60"/>
      <c r="C503" s="60" t="s">
        <v>5689</v>
      </c>
      <c r="D503" s="154" t="s">
        <v>5692</v>
      </c>
      <c r="E503" s="154"/>
      <c r="F503" s="60" t="s">
        <v>15175</v>
      </c>
      <c r="G503" s="60"/>
      <c r="H503" s="60"/>
      <c r="I503" s="60"/>
      <c r="J503" s="60"/>
      <c r="K503" s="60" t="s">
        <v>5694</v>
      </c>
      <c r="L503" s="60"/>
      <c r="M503" s="60"/>
      <c r="N503" s="60"/>
      <c r="O503" s="60"/>
      <c r="P503" s="60"/>
      <c r="Q503" s="60"/>
      <c r="R503" s="60"/>
      <c r="S503" s="60"/>
      <c r="T503" s="60"/>
      <c r="U503" s="163"/>
      <c r="V503" s="163"/>
      <c r="W503" s="163"/>
      <c r="X503" s="163"/>
      <c r="Y503" s="163"/>
      <c r="Z503" s="163"/>
      <c r="AA503" s="163"/>
      <c r="AB503" s="163"/>
      <c r="AC503" s="163"/>
      <c r="AD503" s="163"/>
      <c r="AE503" s="163"/>
      <c r="AF503" s="163"/>
      <c r="AG503" s="56"/>
      <c r="AH503" s="56"/>
      <c r="AI503" s="56"/>
      <c r="AJ503" s="56"/>
    </row>
    <row r="504" ht="26.25" customHeight="1">
      <c r="A504" s="60">
        <f t="shared" si="1"/>
        <v>503</v>
      </c>
      <c r="B504" s="60"/>
      <c r="C504" s="60" t="s">
        <v>5695</v>
      </c>
      <c r="D504" s="154">
        <v>8.9601471361E10</v>
      </c>
      <c r="E504" s="154"/>
      <c r="F504" s="60" t="s">
        <v>15175</v>
      </c>
      <c r="G504" s="60"/>
      <c r="H504" s="60"/>
      <c r="I504" s="60"/>
      <c r="J504" s="60"/>
      <c r="K504" s="60" t="s">
        <v>5698</v>
      </c>
      <c r="L504" s="60"/>
      <c r="M504" s="60"/>
      <c r="N504" s="60"/>
      <c r="O504" s="60"/>
      <c r="P504" s="60"/>
      <c r="Q504" s="60"/>
      <c r="R504" s="60"/>
      <c r="S504" s="60"/>
      <c r="T504" s="60"/>
      <c r="U504" s="163"/>
      <c r="V504" s="163"/>
      <c r="W504" s="163"/>
      <c r="X504" s="163"/>
      <c r="Y504" s="163"/>
      <c r="Z504" s="163"/>
      <c r="AA504" s="163"/>
      <c r="AB504" s="163"/>
      <c r="AC504" s="163"/>
      <c r="AD504" s="163"/>
      <c r="AE504" s="163"/>
      <c r="AF504" s="163"/>
      <c r="AG504" s="56"/>
      <c r="AH504" s="56"/>
      <c r="AI504" s="56"/>
      <c r="AJ504" s="56"/>
    </row>
    <row r="505" ht="26.25" customHeight="1">
      <c r="A505" s="60">
        <f t="shared" si="1"/>
        <v>504</v>
      </c>
      <c r="B505" s="60"/>
      <c r="C505" s="60" t="s">
        <v>5708</v>
      </c>
      <c r="D505" s="154" t="s">
        <v>5711</v>
      </c>
      <c r="E505" s="154">
        <v>8.2298011222E10</v>
      </c>
      <c r="F505" s="60" t="s">
        <v>15175</v>
      </c>
      <c r="G505" s="60"/>
      <c r="H505" s="60"/>
      <c r="I505" s="60"/>
      <c r="J505" s="60"/>
      <c r="K505" s="60" t="s">
        <v>5713</v>
      </c>
      <c r="L505" s="60"/>
      <c r="M505" s="60"/>
      <c r="N505" s="60"/>
      <c r="O505" s="60"/>
      <c r="P505" s="60"/>
      <c r="Q505" s="60"/>
      <c r="R505" s="60"/>
      <c r="S505" s="60"/>
      <c r="T505" s="60"/>
      <c r="U505" s="163"/>
      <c r="V505" s="163"/>
      <c r="W505" s="163"/>
      <c r="X505" s="163"/>
      <c r="Y505" s="163"/>
      <c r="Z505" s="163"/>
      <c r="AA505" s="163"/>
      <c r="AB505" s="163"/>
      <c r="AC505" s="163"/>
      <c r="AD505" s="163"/>
      <c r="AE505" s="163"/>
      <c r="AF505" s="163"/>
      <c r="AG505" s="56"/>
      <c r="AH505" s="56"/>
      <c r="AI505" s="56"/>
      <c r="AJ505" s="56"/>
    </row>
    <row r="506" ht="26.25" customHeight="1">
      <c r="A506" s="60">
        <f t="shared" si="1"/>
        <v>505</v>
      </c>
      <c r="B506" s="60"/>
      <c r="C506" s="60" t="s">
        <v>5714</v>
      </c>
      <c r="D506" s="154" t="s">
        <v>5717</v>
      </c>
      <c r="E506" s="154"/>
      <c r="F506" s="60" t="s">
        <v>15175</v>
      </c>
      <c r="G506" s="60"/>
      <c r="H506" s="60"/>
      <c r="I506" s="60"/>
      <c r="J506" s="60"/>
      <c r="K506" s="60" t="s">
        <v>5719</v>
      </c>
      <c r="L506" s="60"/>
      <c r="M506" s="60"/>
      <c r="N506" s="60"/>
      <c r="O506" s="60"/>
      <c r="P506" s="60"/>
      <c r="Q506" s="60"/>
      <c r="R506" s="60"/>
      <c r="S506" s="60"/>
      <c r="T506" s="60"/>
      <c r="U506" s="163"/>
      <c r="V506" s="163"/>
      <c r="W506" s="163"/>
      <c r="X506" s="163"/>
      <c r="Y506" s="163"/>
      <c r="Z506" s="163"/>
      <c r="AA506" s="163"/>
      <c r="AB506" s="163"/>
      <c r="AC506" s="163"/>
      <c r="AD506" s="163"/>
      <c r="AE506" s="163"/>
      <c r="AF506" s="163"/>
      <c r="AG506" s="56"/>
      <c r="AH506" s="56"/>
      <c r="AI506" s="56"/>
      <c r="AJ506" s="56"/>
    </row>
    <row r="507" ht="26.25" customHeight="1">
      <c r="A507" s="60">
        <f t="shared" si="1"/>
        <v>506</v>
      </c>
      <c r="B507" s="60"/>
      <c r="C507" s="60" t="s">
        <v>5720</v>
      </c>
      <c r="D507" s="154">
        <v>8.7873333007E10</v>
      </c>
      <c r="E507" s="154"/>
      <c r="F507" s="60" t="s">
        <v>15175</v>
      </c>
      <c r="G507" s="60"/>
      <c r="H507" s="60"/>
      <c r="I507" s="60"/>
      <c r="J507" s="60"/>
      <c r="K507" s="60" t="s">
        <v>5724</v>
      </c>
      <c r="L507" s="60"/>
      <c r="M507" s="60"/>
      <c r="N507" s="60"/>
      <c r="O507" s="60"/>
      <c r="P507" s="60"/>
      <c r="Q507" s="60"/>
      <c r="R507" s="60"/>
      <c r="S507" s="60"/>
      <c r="T507" s="60"/>
      <c r="U507" s="163"/>
      <c r="V507" s="163"/>
      <c r="W507" s="163"/>
      <c r="X507" s="163"/>
      <c r="Y507" s="163"/>
      <c r="Z507" s="163"/>
      <c r="AA507" s="163"/>
      <c r="AB507" s="163"/>
      <c r="AC507" s="163"/>
      <c r="AD507" s="163"/>
      <c r="AE507" s="163"/>
      <c r="AF507" s="163"/>
      <c r="AG507" s="56"/>
      <c r="AH507" s="56"/>
      <c r="AI507" s="56"/>
      <c r="AJ507" s="56"/>
    </row>
    <row r="508" ht="26.25" customHeight="1">
      <c r="A508" s="60">
        <f t="shared" si="1"/>
        <v>507</v>
      </c>
      <c r="B508" s="60"/>
      <c r="C508" s="60" t="s">
        <v>5725</v>
      </c>
      <c r="D508" s="154">
        <v>8.5748589242E10</v>
      </c>
      <c r="E508" s="154" t="s">
        <v>5729</v>
      </c>
      <c r="F508" s="60" t="s">
        <v>15175</v>
      </c>
      <c r="G508" s="60"/>
      <c r="H508" s="60"/>
      <c r="I508" s="60"/>
      <c r="J508" s="60"/>
      <c r="K508" s="60" t="s">
        <v>5731</v>
      </c>
      <c r="L508" s="60"/>
      <c r="M508" s="60"/>
      <c r="N508" s="60"/>
      <c r="O508" s="60"/>
      <c r="P508" s="60"/>
      <c r="Q508" s="60"/>
      <c r="R508" s="60"/>
      <c r="S508" s="60"/>
      <c r="T508" s="60"/>
      <c r="U508" s="163"/>
      <c r="V508" s="163"/>
      <c r="W508" s="163"/>
      <c r="X508" s="163"/>
      <c r="Y508" s="163"/>
      <c r="Z508" s="163"/>
      <c r="AA508" s="163"/>
      <c r="AB508" s="163"/>
      <c r="AC508" s="163"/>
      <c r="AD508" s="163"/>
      <c r="AE508" s="163"/>
      <c r="AF508" s="163"/>
      <c r="AG508" s="56"/>
      <c r="AH508" s="56"/>
      <c r="AI508" s="56"/>
      <c r="AJ508" s="56"/>
    </row>
    <row r="509" ht="26.25" customHeight="1">
      <c r="A509" s="60">
        <f t="shared" si="1"/>
        <v>508</v>
      </c>
      <c r="B509" s="60"/>
      <c r="C509" s="60" t="s">
        <v>5732</v>
      </c>
      <c r="D509" s="154">
        <v>8.7881536803E10</v>
      </c>
      <c r="E509" s="154"/>
      <c r="F509" s="60" t="s">
        <v>15175</v>
      </c>
      <c r="G509" s="60"/>
      <c r="H509" s="60"/>
      <c r="I509" s="60"/>
      <c r="J509" s="60"/>
      <c r="K509" s="60" t="s">
        <v>15220</v>
      </c>
      <c r="L509" s="60"/>
      <c r="M509" s="60"/>
      <c r="N509" s="60"/>
      <c r="O509" s="60"/>
      <c r="P509" s="60"/>
      <c r="Q509" s="60"/>
      <c r="R509" s="60"/>
      <c r="S509" s="60"/>
      <c r="T509" s="60"/>
      <c r="U509" s="163"/>
      <c r="V509" s="163"/>
      <c r="W509" s="163"/>
      <c r="X509" s="163"/>
      <c r="Y509" s="163"/>
      <c r="Z509" s="163"/>
      <c r="AA509" s="163"/>
      <c r="AB509" s="163"/>
      <c r="AC509" s="163"/>
      <c r="AD509" s="163"/>
      <c r="AE509" s="163"/>
      <c r="AF509" s="163"/>
      <c r="AG509" s="56"/>
      <c r="AH509" s="56"/>
      <c r="AI509" s="56"/>
      <c r="AJ509" s="56"/>
    </row>
    <row r="510" ht="26.25" customHeight="1">
      <c r="A510" s="60">
        <f t="shared" si="1"/>
        <v>509</v>
      </c>
      <c r="B510" s="60"/>
      <c r="C510" s="60" t="s">
        <v>5737</v>
      </c>
      <c r="D510" s="154" t="s">
        <v>5740</v>
      </c>
      <c r="E510" s="154"/>
      <c r="F510" s="60" t="s">
        <v>15175</v>
      </c>
      <c r="G510" s="60"/>
      <c r="H510" s="60"/>
      <c r="I510" s="60"/>
      <c r="J510" s="60"/>
      <c r="K510" s="60" t="s">
        <v>5742</v>
      </c>
      <c r="L510" s="60"/>
      <c r="M510" s="60"/>
      <c r="N510" s="60"/>
      <c r="O510" s="60"/>
      <c r="P510" s="60"/>
      <c r="Q510" s="60"/>
      <c r="R510" s="60"/>
      <c r="S510" s="60"/>
      <c r="T510" s="60"/>
      <c r="U510" s="163"/>
      <c r="V510" s="163"/>
      <c r="W510" s="163"/>
      <c r="X510" s="163"/>
      <c r="Y510" s="163"/>
      <c r="Z510" s="163"/>
      <c r="AA510" s="163"/>
      <c r="AB510" s="163"/>
      <c r="AC510" s="163"/>
      <c r="AD510" s="163"/>
      <c r="AE510" s="163"/>
      <c r="AF510" s="163"/>
      <c r="AG510" s="56"/>
      <c r="AH510" s="56"/>
      <c r="AI510" s="56"/>
      <c r="AJ510" s="56"/>
    </row>
    <row r="511" ht="26.25" customHeight="1">
      <c r="A511" s="60">
        <f t="shared" si="1"/>
        <v>510</v>
      </c>
      <c r="B511" s="60"/>
      <c r="C511" s="60" t="s">
        <v>5769</v>
      </c>
      <c r="D511" s="154">
        <v>8.3878958349E10</v>
      </c>
      <c r="E511" s="154"/>
      <c r="F511" s="60" t="s">
        <v>15175</v>
      </c>
      <c r="G511" s="60"/>
      <c r="H511" s="60"/>
      <c r="I511" s="60"/>
      <c r="J511" s="60"/>
      <c r="K511" s="60" t="s">
        <v>5773</v>
      </c>
      <c r="L511" s="60"/>
      <c r="M511" s="60"/>
      <c r="N511" s="60"/>
      <c r="O511" s="60"/>
      <c r="P511" s="60"/>
      <c r="Q511" s="60"/>
      <c r="R511" s="60"/>
      <c r="S511" s="60"/>
      <c r="T511" s="60"/>
      <c r="U511" s="163"/>
      <c r="V511" s="163"/>
      <c r="W511" s="163"/>
      <c r="X511" s="163"/>
      <c r="Y511" s="163"/>
      <c r="Z511" s="163"/>
      <c r="AA511" s="163"/>
      <c r="AB511" s="163"/>
      <c r="AC511" s="163"/>
      <c r="AD511" s="163"/>
      <c r="AE511" s="163"/>
      <c r="AF511" s="163"/>
      <c r="AG511" s="56"/>
      <c r="AH511" s="56"/>
      <c r="AI511" s="56"/>
      <c r="AJ511" s="56"/>
    </row>
    <row r="512" ht="26.25" customHeight="1">
      <c r="A512" s="60">
        <f t="shared" si="1"/>
        <v>511</v>
      </c>
      <c r="B512" s="60"/>
      <c r="C512" s="60" t="s">
        <v>5774</v>
      </c>
      <c r="D512" s="154" t="s">
        <v>5777</v>
      </c>
      <c r="E512" s="154" t="s">
        <v>5778</v>
      </c>
      <c r="F512" s="60" t="s">
        <v>15175</v>
      </c>
      <c r="G512" s="60"/>
      <c r="H512" s="60"/>
      <c r="I512" s="60"/>
      <c r="J512" s="60"/>
      <c r="K512" s="60" t="s">
        <v>5780</v>
      </c>
      <c r="L512" s="60"/>
      <c r="M512" s="60"/>
      <c r="N512" s="60"/>
      <c r="O512" s="60"/>
      <c r="P512" s="60"/>
      <c r="Q512" s="60"/>
      <c r="R512" s="60"/>
      <c r="S512" s="60"/>
      <c r="T512" s="60"/>
      <c r="U512" s="163"/>
      <c r="V512" s="163"/>
      <c r="W512" s="163"/>
      <c r="X512" s="163"/>
      <c r="Y512" s="163"/>
      <c r="Z512" s="163"/>
      <c r="AA512" s="163"/>
      <c r="AB512" s="163"/>
      <c r="AC512" s="163"/>
      <c r="AD512" s="163"/>
      <c r="AE512" s="163"/>
      <c r="AF512" s="163"/>
      <c r="AG512" s="56"/>
      <c r="AH512" s="56"/>
      <c r="AI512" s="56"/>
      <c r="AJ512" s="56"/>
    </row>
    <row r="513" ht="26.25" customHeight="1">
      <c r="A513" s="60">
        <f t="shared" si="1"/>
        <v>512</v>
      </c>
      <c r="B513" s="60"/>
      <c r="C513" s="60" t="s">
        <v>5784</v>
      </c>
      <c r="D513" s="154" t="s">
        <v>5786</v>
      </c>
      <c r="E513" s="154" t="s">
        <v>5787</v>
      </c>
      <c r="F513" s="60" t="s">
        <v>15175</v>
      </c>
      <c r="G513" s="60"/>
      <c r="H513" s="60"/>
      <c r="I513" s="60"/>
      <c r="J513" s="60"/>
      <c r="K513" s="60"/>
      <c r="L513" s="60"/>
      <c r="M513" s="60"/>
      <c r="N513" s="60"/>
      <c r="O513" s="60"/>
      <c r="P513" s="60"/>
      <c r="Q513" s="60"/>
      <c r="R513" s="60"/>
      <c r="S513" s="60"/>
      <c r="T513" s="60"/>
      <c r="U513" s="163"/>
      <c r="V513" s="163"/>
      <c r="W513" s="163"/>
      <c r="X513" s="163"/>
      <c r="Y513" s="163"/>
      <c r="Z513" s="163"/>
      <c r="AA513" s="163"/>
      <c r="AB513" s="163"/>
      <c r="AC513" s="163"/>
      <c r="AD513" s="163"/>
      <c r="AE513" s="163"/>
      <c r="AF513" s="163"/>
      <c r="AG513" s="56"/>
      <c r="AH513" s="56"/>
      <c r="AI513" s="56"/>
      <c r="AJ513" s="56"/>
    </row>
    <row r="514" ht="26.25" customHeight="1">
      <c r="A514" s="60">
        <f t="shared" si="1"/>
        <v>513</v>
      </c>
      <c r="B514" s="60"/>
      <c r="C514" s="60" t="s">
        <v>5789</v>
      </c>
      <c r="D514" s="154">
        <v>8.9863388579E10</v>
      </c>
      <c r="E514" s="154" t="s">
        <v>5791</v>
      </c>
      <c r="F514" s="60" t="s">
        <v>15175</v>
      </c>
      <c r="G514" s="60"/>
      <c r="H514" s="60"/>
      <c r="I514" s="60"/>
      <c r="J514" s="60"/>
      <c r="K514" s="60" t="s">
        <v>2842</v>
      </c>
      <c r="L514" s="60"/>
      <c r="M514" s="60"/>
      <c r="N514" s="60"/>
      <c r="O514" s="60"/>
      <c r="P514" s="60"/>
      <c r="Q514" s="60"/>
      <c r="R514" s="60"/>
      <c r="S514" s="60"/>
      <c r="T514" s="60"/>
      <c r="U514" s="163"/>
      <c r="V514" s="163"/>
      <c r="W514" s="163"/>
      <c r="X514" s="163"/>
      <c r="Y514" s="163"/>
      <c r="Z514" s="163"/>
      <c r="AA514" s="163"/>
      <c r="AB514" s="163"/>
      <c r="AC514" s="163"/>
      <c r="AD514" s="163"/>
      <c r="AE514" s="163"/>
      <c r="AF514" s="163"/>
      <c r="AG514" s="56"/>
      <c r="AH514" s="56"/>
      <c r="AI514" s="56"/>
      <c r="AJ514" s="56"/>
    </row>
    <row r="515" ht="26.25" customHeight="1">
      <c r="A515" s="60">
        <f t="shared" si="1"/>
        <v>514</v>
      </c>
      <c r="B515" s="60"/>
      <c r="C515" s="60" t="s">
        <v>5792</v>
      </c>
      <c r="D515" s="154">
        <v>8.134256427E10</v>
      </c>
      <c r="E515" s="154" t="s">
        <v>5796</v>
      </c>
      <c r="F515" s="60" t="s">
        <v>15175</v>
      </c>
      <c r="G515" s="60"/>
      <c r="H515" s="60"/>
      <c r="I515" s="60"/>
      <c r="J515" s="60"/>
      <c r="K515" s="60" t="s">
        <v>2842</v>
      </c>
      <c r="L515" s="60"/>
      <c r="M515" s="60"/>
      <c r="N515" s="60"/>
      <c r="O515" s="60"/>
      <c r="P515" s="60"/>
      <c r="Q515" s="60"/>
      <c r="R515" s="60"/>
      <c r="S515" s="60"/>
      <c r="T515" s="60"/>
      <c r="U515" s="163"/>
      <c r="V515" s="163"/>
      <c r="W515" s="163"/>
      <c r="X515" s="163"/>
      <c r="Y515" s="163"/>
      <c r="Z515" s="163"/>
      <c r="AA515" s="163"/>
      <c r="AB515" s="163"/>
      <c r="AC515" s="163"/>
      <c r="AD515" s="163"/>
      <c r="AE515" s="163"/>
      <c r="AF515" s="163"/>
      <c r="AG515" s="56"/>
      <c r="AH515" s="56"/>
      <c r="AI515" s="56"/>
      <c r="AJ515" s="56"/>
    </row>
    <row r="516" ht="26.25" customHeight="1">
      <c r="A516" s="60">
        <f t="shared" si="1"/>
        <v>515</v>
      </c>
      <c r="B516" s="60"/>
      <c r="C516" s="60" t="s">
        <v>5797</v>
      </c>
      <c r="D516" s="154">
        <v>8.1287172042E10</v>
      </c>
      <c r="E516" s="154"/>
      <c r="F516" s="60" t="s">
        <v>15175</v>
      </c>
      <c r="G516" s="60"/>
      <c r="H516" s="60"/>
      <c r="I516" s="60"/>
      <c r="J516" s="60"/>
      <c r="K516" s="60" t="s">
        <v>15221</v>
      </c>
      <c r="L516" s="60"/>
      <c r="M516" s="60"/>
      <c r="N516" s="60"/>
      <c r="O516" s="60"/>
      <c r="P516" s="60"/>
      <c r="Q516" s="60"/>
      <c r="R516" s="60"/>
      <c r="S516" s="60"/>
      <c r="T516" s="60"/>
      <c r="U516" s="163"/>
      <c r="V516" s="163"/>
      <c r="W516" s="163"/>
      <c r="X516" s="163"/>
      <c r="Y516" s="163"/>
      <c r="Z516" s="163"/>
      <c r="AA516" s="163"/>
      <c r="AB516" s="163"/>
      <c r="AC516" s="163"/>
      <c r="AD516" s="163"/>
      <c r="AE516" s="163"/>
      <c r="AF516" s="163"/>
      <c r="AG516" s="56"/>
      <c r="AH516" s="56"/>
      <c r="AI516" s="56"/>
      <c r="AJ516" s="56"/>
    </row>
    <row r="517" ht="26.25" customHeight="1">
      <c r="A517" s="60">
        <f t="shared" si="1"/>
        <v>516</v>
      </c>
      <c r="B517" s="60"/>
      <c r="C517" s="60" t="s">
        <v>5850</v>
      </c>
      <c r="D517" s="154">
        <v>8.9642456828E10</v>
      </c>
      <c r="E517" s="154">
        <v>8.5959874176E10</v>
      </c>
      <c r="F517" s="60" t="s">
        <v>15175</v>
      </c>
      <c r="G517" s="60"/>
      <c r="H517" s="60"/>
      <c r="I517" s="60"/>
      <c r="J517" s="60"/>
      <c r="K517" s="60" t="s">
        <v>5853</v>
      </c>
      <c r="L517" s="60"/>
      <c r="M517" s="60"/>
      <c r="N517" s="60"/>
      <c r="O517" s="60"/>
      <c r="P517" s="60"/>
      <c r="Q517" s="60"/>
      <c r="R517" s="60"/>
      <c r="S517" s="60"/>
      <c r="T517" s="60"/>
      <c r="U517" s="163"/>
      <c r="V517" s="163"/>
      <c r="W517" s="163"/>
      <c r="X517" s="163"/>
      <c r="Y517" s="163"/>
      <c r="Z517" s="163"/>
      <c r="AA517" s="163"/>
      <c r="AB517" s="163"/>
      <c r="AC517" s="163"/>
      <c r="AD517" s="163"/>
      <c r="AE517" s="163"/>
      <c r="AF517" s="163"/>
      <c r="AG517" s="56"/>
      <c r="AH517" s="56"/>
      <c r="AI517" s="56"/>
      <c r="AJ517" s="56"/>
    </row>
    <row r="518" ht="26.25" customHeight="1">
      <c r="A518" s="60">
        <f t="shared" si="1"/>
        <v>517</v>
      </c>
      <c r="B518" s="60"/>
      <c r="C518" s="60" t="s">
        <v>5854</v>
      </c>
      <c r="D518" s="154">
        <v>8.128883949E10</v>
      </c>
      <c r="E518" s="154" t="s">
        <v>5857</v>
      </c>
      <c r="F518" s="60" t="s">
        <v>15175</v>
      </c>
      <c r="G518" s="60"/>
      <c r="H518" s="60"/>
      <c r="I518" s="60"/>
      <c r="J518" s="60"/>
      <c r="K518" s="60" t="s">
        <v>5859</v>
      </c>
      <c r="L518" s="60"/>
      <c r="M518" s="60"/>
      <c r="N518" s="60"/>
      <c r="O518" s="60"/>
      <c r="P518" s="60"/>
      <c r="Q518" s="60"/>
      <c r="R518" s="60"/>
      <c r="S518" s="60"/>
      <c r="T518" s="60"/>
      <c r="U518" s="163"/>
      <c r="V518" s="163"/>
      <c r="W518" s="163"/>
      <c r="X518" s="163"/>
      <c r="Y518" s="163"/>
      <c r="Z518" s="163"/>
      <c r="AA518" s="163"/>
      <c r="AB518" s="163"/>
      <c r="AC518" s="163"/>
      <c r="AD518" s="163"/>
      <c r="AE518" s="163"/>
      <c r="AF518" s="163"/>
      <c r="AG518" s="56"/>
      <c r="AH518" s="56"/>
      <c r="AI518" s="56"/>
      <c r="AJ518" s="56"/>
    </row>
    <row r="519" ht="26.25" customHeight="1">
      <c r="A519" s="60">
        <f t="shared" si="1"/>
        <v>518</v>
      </c>
      <c r="B519" s="60"/>
      <c r="C519" s="60" t="s">
        <v>5888</v>
      </c>
      <c r="D519" s="154">
        <v>8.569193304E10</v>
      </c>
      <c r="E519" s="154" t="s">
        <v>5890</v>
      </c>
      <c r="F519" s="60" t="s">
        <v>15175</v>
      </c>
      <c r="G519" s="60"/>
      <c r="H519" s="60"/>
      <c r="I519" s="60"/>
      <c r="J519" s="60"/>
      <c r="K519" s="60" t="s">
        <v>15222</v>
      </c>
      <c r="L519" s="60"/>
      <c r="M519" s="60"/>
      <c r="N519" s="60"/>
      <c r="O519" s="60"/>
      <c r="P519" s="60"/>
      <c r="Q519" s="60"/>
      <c r="R519" s="60"/>
      <c r="S519" s="60"/>
      <c r="T519" s="60"/>
      <c r="U519" s="163"/>
      <c r="V519" s="163"/>
      <c r="W519" s="163"/>
      <c r="X519" s="163"/>
      <c r="Y519" s="163"/>
      <c r="Z519" s="163"/>
      <c r="AA519" s="163"/>
      <c r="AB519" s="163"/>
      <c r="AC519" s="163"/>
      <c r="AD519" s="163"/>
      <c r="AE519" s="163"/>
      <c r="AF519" s="163"/>
      <c r="AG519" s="56"/>
      <c r="AH519" s="56"/>
      <c r="AI519" s="56"/>
      <c r="AJ519" s="56"/>
    </row>
    <row r="520" ht="26.25" customHeight="1">
      <c r="A520" s="60">
        <f t="shared" si="1"/>
        <v>519</v>
      </c>
      <c r="B520" s="60"/>
      <c r="C520" s="60" t="s">
        <v>5896</v>
      </c>
      <c r="D520" s="154">
        <v>8.52979853E10</v>
      </c>
      <c r="E520" s="154"/>
      <c r="F520" s="60" t="s">
        <v>15175</v>
      </c>
      <c r="G520" s="60"/>
      <c r="H520" s="60"/>
      <c r="I520" s="60"/>
      <c r="J520" s="60"/>
      <c r="K520" s="60" t="s">
        <v>5899</v>
      </c>
      <c r="L520" s="60"/>
      <c r="M520" s="60"/>
      <c r="N520" s="60"/>
      <c r="O520" s="60"/>
      <c r="P520" s="60"/>
      <c r="Q520" s="60"/>
      <c r="R520" s="60"/>
      <c r="S520" s="60"/>
      <c r="T520" s="60"/>
      <c r="U520" s="163"/>
      <c r="V520" s="163"/>
      <c r="W520" s="163"/>
      <c r="X520" s="163"/>
      <c r="Y520" s="163"/>
      <c r="Z520" s="163"/>
      <c r="AA520" s="163"/>
      <c r="AB520" s="163"/>
      <c r="AC520" s="163"/>
      <c r="AD520" s="163"/>
      <c r="AE520" s="163"/>
      <c r="AF520" s="163"/>
      <c r="AG520" s="56"/>
      <c r="AH520" s="56"/>
      <c r="AI520" s="56"/>
      <c r="AJ520" s="56"/>
    </row>
    <row r="521" ht="26.25" customHeight="1">
      <c r="A521" s="60">
        <f t="shared" si="1"/>
        <v>520</v>
      </c>
      <c r="B521" s="60"/>
      <c r="C521" s="60" t="s">
        <v>5900</v>
      </c>
      <c r="D521" s="154">
        <v>8.5213058185E10</v>
      </c>
      <c r="E521" s="154" t="s">
        <v>5903</v>
      </c>
      <c r="F521" s="60" t="s">
        <v>15175</v>
      </c>
      <c r="G521" s="60"/>
      <c r="H521" s="60"/>
      <c r="I521" s="60"/>
      <c r="J521" s="60"/>
      <c r="K521" s="60" t="s">
        <v>2842</v>
      </c>
      <c r="L521" s="60"/>
      <c r="M521" s="60"/>
      <c r="N521" s="60"/>
      <c r="O521" s="60"/>
      <c r="P521" s="60"/>
      <c r="Q521" s="60"/>
      <c r="R521" s="60"/>
      <c r="S521" s="60"/>
      <c r="T521" s="60"/>
      <c r="U521" s="163"/>
      <c r="V521" s="163"/>
      <c r="W521" s="163"/>
      <c r="X521" s="163"/>
      <c r="Y521" s="163"/>
      <c r="Z521" s="163"/>
      <c r="AA521" s="163"/>
      <c r="AB521" s="163"/>
      <c r="AC521" s="163"/>
      <c r="AD521" s="163"/>
      <c r="AE521" s="163"/>
      <c r="AF521" s="163"/>
      <c r="AG521" s="56"/>
      <c r="AH521" s="56"/>
      <c r="AI521" s="56"/>
      <c r="AJ521" s="56"/>
    </row>
    <row r="522" ht="26.25" customHeight="1">
      <c r="A522" s="60">
        <f t="shared" si="1"/>
        <v>521</v>
      </c>
      <c r="B522" s="60"/>
      <c r="C522" s="60" t="s">
        <v>5905</v>
      </c>
      <c r="D522" s="154">
        <v>8.3819844972E10</v>
      </c>
      <c r="E522" s="154" t="s">
        <v>5907</v>
      </c>
      <c r="F522" s="60" t="s">
        <v>15175</v>
      </c>
      <c r="G522" s="60"/>
      <c r="H522" s="60"/>
      <c r="I522" s="60"/>
      <c r="J522" s="60"/>
      <c r="K522" s="60" t="s">
        <v>2842</v>
      </c>
      <c r="L522" s="60"/>
      <c r="M522" s="60"/>
      <c r="N522" s="60"/>
      <c r="O522" s="60"/>
      <c r="P522" s="60"/>
      <c r="Q522" s="60"/>
      <c r="R522" s="60"/>
      <c r="S522" s="60"/>
      <c r="T522" s="60"/>
      <c r="U522" s="163"/>
      <c r="V522" s="163"/>
      <c r="W522" s="163"/>
      <c r="X522" s="163"/>
      <c r="Y522" s="163"/>
      <c r="Z522" s="163"/>
      <c r="AA522" s="163"/>
      <c r="AB522" s="163"/>
      <c r="AC522" s="163"/>
      <c r="AD522" s="163"/>
      <c r="AE522" s="163"/>
      <c r="AF522" s="163"/>
      <c r="AG522" s="56"/>
      <c r="AH522" s="56"/>
      <c r="AI522" s="56"/>
      <c r="AJ522" s="56"/>
    </row>
    <row r="523" ht="26.25" customHeight="1">
      <c r="A523" s="60">
        <f t="shared" si="1"/>
        <v>522</v>
      </c>
      <c r="B523" s="60"/>
      <c r="C523" s="60" t="s">
        <v>5924</v>
      </c>
      <c r="D523" s="154">
        <v>8.5293970699E10</v>
      </c>
      <c r="E523" s="154"/>
      <c r="F523" s="60" t="s">
        <v>15175</v>
      </c>
      <c r="G523" s="60"/>
      <c r="H523" s="60"/>
      <c r="I523" s="60"/>
      <c r="J523" s="60"/>
      <c r="K523" s="60" t="s">
        <v>5928</v>
      </c>
      <c r="L523" s="60"/>
      <c r="M523" s="60"/>
      <c r="N523" s="60"/>
      <c r="O523" s="60"/>
      <c r="P523" s="60"/>
      <c r="Q523" s="60"/>
      <c r="R523" s="60"/>
      <c r="S523" s="60"/>
      <c r="T523" s="60"/>
      <c r="U523" s="163"/>
      <c r="V523" s="163"/>
      <c r="W523" s="163"/>
      <c r="X523" s="163"/>
      <c r="Y523" s="163"/>
      <c r="Z523" s="163"/>
      <c r="AA523" s="163"/>
      <c r="AB523" s="163"/>
      <c r="AC523" s="163"/>
      <c r="AD523" s="163"/>
      <c r="AE523" s="163"/>
      <c r="AF523" s="163"/>
      <c r="AG523" s="56"/>
      <c r="AH523" s="56"/>
      <c r="AI523" s="56"/>
      <c r="AJ523" s="56"/>
    </row>
    <row r="524" ht="26.25" customHeight="1">
      <c r="A524" s="60">
        <f t="shared" si="1"/>
        <v>523</v>
      </c>
      <c r="B524" s="60"/>
      <c r="C524" s="60" t="s">
        <v>5941</v>
      </c>
      <c r="D524" s="154">
        <v>8.2188450424E10</v>
      </c>
      <c r="E524" s="154"/>
      <c r="F524" s="60" t="s">
        <v>15175</v>
      </c>
      <c r="G524" s="60"/>
      <c r="H524" s="60"/>
      <c r="I524" s="60"/>
      <c r="J524" s="60"/>
      <c r="K524" s="60" t="s">
        <v>5944</v>
      </c>
      <c r="L524" s="60"/>
      <c r="M524" s="60"/>
      <c r="N524" s="60"/>
      <c r="O524" s="60"/>
      <c r="P524" s="60"/>
      <c r="Q524" s="60"/>
      <c r="R524" s="60"/>
      <c r="S524" s="60"/>
      <c r="T524" s="60"/>
      <c r="U524" s="163"/>
      <c r="V524" s="163"/>
      <c r="W524" s="163"/>
      <c r="X524" s="163"/>
      <c r="Y524" s="163"/>
      <c r="Z524" s="163"/>
      <c r="AA524" s="163"/>
      <c r="AB524" s="163"/>
      <c r="AC524" s="163"/>
      <c r="AD524" s="163"/>
      <c r="AE524" s="163"/>
      <c r="AF524" s="163"/>
      <c r="AG524" s="56"/>
      <c r="AH524" s="56"/>
      <c r="AI524" s="56"/>
      <c r="AJ524" s="56"/>
    </row>
    <row r="525" ht="26.25" customHeight="1">
      <c r="A525" s="60">
        <f t="shared" si="1"/>
        <v>524</v>
      </c>
      <c r="B525" s="60"/>
      <c r="C525" s="60" t="s">
        <v>6013</v>
      </c>
      <c r="D525" s="154">
        <v>8.95375E11</v>
      </c>
      <c r="E525" s="154" t="s">
        <v>6016</v>
      </c>
      <c r="F525" s="60" t="s">
        <v>15175</v>
      </c>
      <c r="G525" s="60"/>
      <c r="H525" s="60"/>
      <c r="I525" s="60"/>
      <c r="J525" s="60"/>
      <c r="K525" s="60" t="s">
        <v>6018</v>
      </c>
      <c r="L525" s="60"/>
      <c r="M525" s="60"/>
      <c r="N525" s="60"/>
      <c r="O525" s="60"/>
      <c r="P525" s="60"/>
      <c r="Q525" s="60"/>
      <c r="R525" s="60"/>
      <c r="S525" s="60"/>
      <c r="T525" s="60"/>
      <c r="U525" s="163"/>
      <c r="V525" s="163"/>
      <c r="W525" s="163"/>
      <c r="X525" s="163"/>
      <c r="Y525" s="163"/>
      <c r="Z525" s="163"/>
      <c r="AA525" s="163"/>
      <c r="AB525" s="163"/>
      <c r="AC525" s="163"/>
      <c r="AD525" s="163"/>
      <c r="AE525" s="163"/>
      <c r="AF525" s="163"/>
      <c r="AG525" s="56"/>
      <c r="AH525" s="56"/>
      <c r="AI525" s="56"/>
      <c r="AJ525" s="56"/>
    </row>
    <row r="526" ht="26.25" customHeight="1">
      <c r="A526" s="60">
        <f t="shared" si="1"/>
        <v>525</v>
      </c>
      <c r="B526" s="60"/>
      <c r="C526" s="60" t="s">
        <v>6019</v>
      </c>
      <c r="D526" s="154">
        <v>8.7774703969E10</v>
      </c>
      <c r="E526" s="154"/>
      <c r="F526" s="60" t="s">
        <v>15175</v>
      </c>
      <c r="G526" s="60"/>
      <c r="H526" s="60"/>
      <c r="I526" s="60"/>
      <c r="J526" s="60"/>
      <c r="K526" s="60" t="s">
        <v>6022</v>
      </c>
      <c r="L526" s="60"/>
      <c r="M526" s="60"/>
      <c r="N526" s="60"/>
      <c r="O526" s="60"/>
      <c r="P526" s="60"/>
      <c r="Q526" s="60"/>
      <c r="R526" s="60"/>
      <c r="S526" s="60"/>
      <c r="T526" s="60"/>
      <c r="U526" s="163"/>
      <c r="V526" s="163"/>
      <c r="W526" s="163"/>
      <c r="X526" s="163"/>
      <c r="Y526" s="163"/>
      <c r="Z526" s="163"/>
      <c r="AA526" s="163"/>
      <c r="AB526" s="163"/>
      <c r="AC526" s="163"/>
      <c r="AD526" s="163"/>
      <c r="AE526" s="163"/>
      <c r="AF526" s="163"/>
      <c r="AG526" s="56"/>
      <c r="AH526" s="56"/>
      <c r="AI526" s="56"/>
      <c r="AJ526" s="56"/>
    </row>
    <row r="527" ht="26.25" customHeight="1">
      <c r="A527" s="60">
        <f t="shared" si="1"/>
        <v>526</v>
      </c>
      <c r="B527" s="60"/>
      <c r="C527" s="60" t="s">
        <v>6023</v>
      </c>
      <c r="D527" s="154">
        <v>8.7878696718E10</v>
      </c>
      <c r="E527" s="154" t="s">
        <v>6026</v>
      </c>
      <c r="F527" s="60" t="s">
        <v>15175</v>
      </c>
      <c r="G527" s="60"/>
      <c r="H527" s="60"/>
      <c r="I527" s="60"/>
      <c r="J527" s="60"/>
      <c r="K527" s="60" t="s">
        <v>6028</v>
      </c>
      <c r="L527" s="60"/>
      <c r="M527" s="60"/>
      <c r="N527" s="60"/>
      <c r="O527" s="60"/>
      <c r="P527" s="60"/>
      <c r="Q527" s="60"/>
      <c r="R527" s="60"/>
      <c r="S527" s="60"/>
      <c r="T527" s="60"/>
      <c r="U527" s="163"/>
      <c r="V527" s="163"/>
      <c r="W527" s="163"/>
      <c r="X527" s="163"/>
      <c r="Y527" s="163"/>
      <c r="Z527" s="163"/>
      <c r="AA527" s="163"/>
      <c r="AB527" s="163"/>
      <c r="AC527" s="163"/>
      <c r="AD527" s="163"/>
      <c r="AE527" s="163"/>
      <c r="AF527" s="163"/>
      <c r="AG527" s="56"/>
      <c r="AH527" s="56"/>
      <c r="AI527" s="56"/>
      <c r="AJ527" s="56"/>
    </row>
    <row r="528" ht="26.25" customHeight="1">
      <c r="A528" s="60">
        <f t="shared" si="1"/>
        <v>527</v>
      </c>
      <c r="B528" s="60"/>
      <c r="C528" s="60" t="s">
        <v>6029</v>
      </c>
      <c r="D528" s="154" t="s">
        <v>6032</v>
      </c>
      <c r="E528" s="154" t="s">
        <v>6033</v>
      </c>
      <c r="F528" s="60" t="s">
        <v>15175</v>
      </c>
      <c r="G528" s="60"/>
      <c r="H528" s="60"/>
      <c r="I528" s="60"/>
      <c r="J528" s="60"/>
      <c r="K528" s="60" t="s">
        <v>6035</v>
      </c>
      <c r="L528" s="60"/>
      <c r="M528" s="60"/>
      <c r="N528" s="60"/>
      <c r="O528" s="60"/>
      <c r="P528" s="60"/>
      <c r="Q528" s="60"/>
      <c r="R528" s="60"/>
      <c r="S528" s="60"/>
      <c r="T528" s="60"/>
      <c r="U528" s="163"/>
      <c r="V528" s="163"/>
      <c r="W528" s="163"/>
      <c r="X528" s="163"/>
      <c r="Y528" s="163"/>
      <c r="Z528" s="163"/>
      <c r="AA528" s="163"/>
      <c r="AB528" s="163"/>
      <c r="AC528" s="163"/>
      <c r="AD528" s="163"/>
      <c r="AE528" s="163"/>
      <c r="AF528" s="163"/>
      <c r="AG528" s="56"/>
      <c r="AH528" s="56"/>
      <c r="AI528" s="56"/>
      <c r="AJ528" s="56"/>
    </row>
    <row r="529" ht="26.25" customHeight="1">
      <c r="A529" s="60">
        <f t="shared" si="1"/>
        <v>528</v>
      </c>
      <c r="B529" s="60"/>
      <c r="C529" s="60" t="s">
        <v>6058</v>
      </c>
      <c r="D529" s="154" t="s">
        <v>6061</v>
      </c>
      <c r="E529" s="154" t="s">
        <v>6062</v>
      </c>
      <c r="F529" s="60" t="s">
        <v>15175</v>
      </c>
      <c r="G529" s="60"/>
      <c r="H529" s="60"/>
      <c r="I529" s="60"/>
      <c r="J529" s="60"/>
      <c r="K529" s="60" t="s">
        <v>6064</v>
      </c>
      <c r="L529" s="60"/>
      <c r="M529" s="60"/>
      <c r="N529" s="60"/>
      <c r="O529" s="60"/>
      <c r="P529" s="60"/>
      <c r="Q529" s="60"/>
      <c r="R529" s="60"/>
      <c r="S529" s="60"/>
      <c r="T529" s="60"/>
      <c r="U529" s="163"/>
      <c r="V529" s="163"/>
      <c r="W529" s="163"/>
      <c r="X529" s="163"/>
      <c r="Y529" s="163"/>
      <c r="Z529" s="163"/>
      <c r="AA529" s="163"/>
      <c r="AB529" s="163"/>
      <c r="AC529" s="163"/>
      <c r="AD529" s="163"/>
      <c r="AE529" s="163"/>
      <c r="AF529" s="163"/>
      <c r="AG529" s="56"/>
      <c r="AH529" s="56"/>
      <c r="AI529" s="56"/>
      <c r="AJ529" s="56"/>
    </row>
    <row r="530" ht="26.25" customHeight="1">
      <c r="A530" s="60">
        <f t="shared" si="1"/>
        <v>529</v>
      </c>
      <c r="B530" s="60"/>
      <c r="C530" s="60" t="s">
        <v>6065</v>
      </c>
      <c r="D530" s="154">
        <v>8.9652827457E10</v>
      </c>
      <c r="E530" s="154" t="s">
        <v>6067</v>
      </c>
      <c r="F530" s="60" t="s">
        <v>15175</v>
      </c>
      <c r="G530" s="60"/>
      <c r="H530" s="60"/>
      <c r="I530" s="60"/>
      <c r="J530" s="60"/>
      <c r="K530" s="60" t="s">
        <v>2842</v>
      </c>
      <c r="L530" s="60"/>
      <c r="M530" s="60"/>
      <c r="N530" s="60"/>
      <c r="O530" s="60"/>
      <c r="P530" s="60"/>
      <c r="Q530" s="60"/>
      <c r="R530" s="60"/>
      <c r="S530" s="60"/>
      <c r="T530" s="60"/>
      <c r="U530" s="163"/>
      <c r="V530" s="163"/>
      <c r="W530" s="163"/>
      <c r="X530" s="163"/>
      <c r="Y530" s="163"/>
      <c r="Z530" s="163"/>
      <c r="AA530" s="163"/>
      <c r="AB530" s="163"/>
      <c r="AC530" s="163"/>
      <c r="AD530" s="163"/>
      <c r="AE530" s="163"/>
      <c r="AF530" s="163"/>
      <c r="AG530" s="56"/>
      <c r="AH530" s="56"/>
      <c r="AI530" s="56"/>
      <c r="AJ530" s="56"/>
    </row>
    <row r="531" ht="26.25" customHeight="1">
      <c r="A531" s="60">
        <f t="shared" si="1"/>
        <v>530</v>
      </c>
      <c r="B531" s="60"/>
      <c r="C531" s="60" t="s">
        <v>6069</v>
      </c>
      <c r="D531" s="154" t="s">
        <v>6071</v>
      </c>
      <c r="E531" s="154" t="s">
        <v>6072</v>
      </c>
      <c r="F531" s="60" t="s">
        <v>15175</v>
      </c>
      <c r="G531" s="60"/>
      <c r="H531" s="60"/>
      <c r="I531" s="60"/>
      <c r="J531" s="60"/>
      <c r="K531" s="60" t="s">
        <v>2891</v>
      </c>
      <c r="L531" s="60"/>
      <c r="M531" s="60"/>
      <c r="N531" s="60"/>
      <c r="O531" s="60"/>
      <c r="P531" s="60"/>
      <c r="Q531" s="60"/>
      <c r="R531" s="60"/>
      <c r="S531" s="60"/>
      <c r="T531" s="60"/>
      <c r="U531" s="163"/>
      <c r="V531" s="163"/>
      <c r="W531" s="163"/>
      <c r="X531" s="163"/>
      <c r="Y531" s="163"/>
      <c r="Z531" s="163"/>
      <c r="AA531" s="163"/>
      <c r="AB531" s="163"/>
      <c r="AC531" s="163"/>
      <c r="AD531" s="163"/>
      <c r="AE531" s="163"/>
      <c r="AF531" s="163"/>
      <c r="AG531" s="56"/>
      <c r="AH531" s="56"/>
      <c r="AI531" s="56"/>
      <c r="AJ531" s="56"/>
    </row>
    <row r="532" ht="26.25" customHeight="1">
      <c r="A532" s="60">
        <f t="shared" si="1"/>
        <v>531</v>
      </c>
      <c r="B532" s="60"/>
      <c r="C532" s="60" t="s">
        <v>6074</v>
      </c>
      <c r="D532" s="154">
        <v>8.9694558234E10</v>
      </c>
      <c r="E532" s="154" t="s">
        <v>6077</v>
      </c>
      <c r="F532" s="60" t="s">
        <v>15175</v>
      </c>
      <c r="G532" s="60"/>
      <c r="H532" s="60"/>
      <c r="I532" s="60"/>
      <c r="J532" s="60"/>
      <c r="K532" s="60" t="s">
        <v>6079</v>
      </c>
      <c r="L532" s="60"/>
      <c r="M532" s="60"/>
      <c r="N532" s="60"/>
      <c r="O532" s="60"/>
      <c r="P532" s="60"/>
      <c r="Q532" s="60"/>
      <c r="R532" s="60"/>
      <c r="S532" s="60"/>
      <c r="T532" s="60"/>
      <c r="U532" s="163"/>
      <c r="V532" s="163"/>
      <c r="W532" s="163"/>
      <c r="X532" s="163"/>
      <c r="Y532" s="163"/>
      <c r="Z532" s="163"/>
      <c r="AA532" s="163"/>
      <c r="AB532" s="163"/>
      <c r="AC532" s="163"/>
      <c r="AD532" s="163"/>
      <c r="AE532" s="163"/>
      <c r="AF532" s="163"/>
      <c r="AG532" s="56"/>
      <c r="AH532" s="56"/>
      <c r="AI532" s="56"/>
      <c r="AJ532" s="56"/>
    </row>
    <row r="533" ht="26.25" customHeight="1">
      <c r="A533" s="60">
        <f t="shared" si="1"/>
        <v>532</v>
      </c>
      <c r="B533" s="60"/>
      <c r="C533" s="60" t="s">
        <v>6080</v>
      </c>
      <c r="D533" s="154">
        <v>8.8210868313E10</v>
      </c>
      <c r="E533" s="154"/>
      <c r="F533" s="60" t="s">
        <v>15175</v>
      </c>
      <c r="G533" s="60"/>
      <c r="H533" s="60"/>
      <c r="I533" s="60"/>
      <c r="J533" s="60"/>
      <c r="K533" s="60" t="s">
        <v>2842</v>
      </c>
      <c r="L533" s="60"/>
      <c r="M533" s="60"/>
      <c r="N533" s="60"/>
      <c r="O533" s="60"/>
      <c r="P533" s="60"/>
      <c r="Q533" s="60"/>
      <c r="R533" s="60"/>
      <c r="S533" s="60"/>
      <c r="T533" s="60"/>
      <c r="U533" s="163"/>
      <c r="V533" s="163"/>
      <c r="W533" s="163"/>
      <c r="X533" s="163"/>
      <c r="Y533" s="163"/>
      <c r="Z533" s="163"/>
      <c r="AA533" s="163"/>
      <c r="AB533" s="163"/>
      <c r="AC533" s="163"/>
      <c r="AD533" s="163"/>
      <c r="AE533" s="163"/>
      <c r="AF533" s="163"/>
      <c r="AG533" s="56"/>
      <c r="AH533" s="56"/>
      <c r="AI533" s="56"/>
      <c r="AJ533" s="56"/>
    </row>
    <row r="534" ht="26.25" customHeight="1">
      <c r="A534" s="60">
        <f t="shared" si="1"/>
        <v>533</v>
      </c>
      <c r="B534" s="60"/>
      <c r="C534" s="60" t="s">
        <v>6091</v>
      </c>
      <c r="D534" s="154">
        <v>8.9674866857E10</v>
      </c>
      <c r="E534" s="154" t="s">
        <v>6093</v>
      </c>
      <c r="F534" s="60" t="s">
        <v>15175</v>
      </c>
      <c r="G534" s="60"/>
      <c r="H534" s="60"/>
      <c r="I534" s="60"/>
      <c r="J534" s="60"/>
      <c r="K534" s="60" t="s">
        <v>6095</v>
      </c>
      <c r="L534" s="60"/>
      <c r="M534" s="60"/>
      <c r="N534" s="60"/>
      <c r="O534" s="60"/>
      <c r="P534" s="60"/>
      <c r="Q534" s="60"/>
      <c r="R534" s="60"/>
      <c r="S534" s="60"/>
      <c r="T534" s="60"/>
      <c r="U534" s="163"/>
      <c r="V534" s="163"/>
      <c r="W534" s="163"/>
      <c r="X534" s="163"/>
      <c r="Y534" s="163"/>
      <c r="Z534" s="163"/>
      <c r="AA534" s="163"/>
      <c r="AB534" s="163"/>
      <c r="AC534" s="163"/>
      <c r="AD534" s="163"/>
      <c r="AE534" s="163"/>
      <c r="AF534" s="163"/>
      <c r="AG534" s="56"/>
      <c r="AH534" s="56"/>
      <c r="AI534" s="56"/>
      <c r="AJ534" s="56"/>
    </row>
    <row r="535" ht="26.25" customHeight="1">
      <c r="A535" s="60">
        <f t="shared" si="1"/>
        <v>534</v>
      </c>
      <c r="B535" s="60"/>
      <c r="C535" s="60" t="s">
        <v>6096</v>
      </c>
      <c r="D535" s="154">
        <v>8.9632820153E10</v>
      </c>
      <c r="E535" s="154"/>
      <c r="F535" s="60" t="s">
        <v>15175</v>
      </c>
      <c r="G535" s="60"/>
      <c r="H535" s="60"/>
      <c r="I535" s="60"/>
      <c r="J535" s="60"/>
      <c r="K535" s="60" t="s">
        <v>6099</v>
      </c>
      <c r="L535" s="60"/>
      <c r="M535" s="60"/>
      <c r="N535" s="60"/>
      <c r="O535" s="60"/>
      <c r="P535" s="60"/>
      <c r="Q535" s="60"/>
      <c r="R535" s="60"/>
      <c r="S535" s="60"/>
      <c r="T535" s="60"/>
      <c r="U535" s="163"/>
      <c r="V535" s="163"/>
      <c r="W535" s="163"/>
      <c r="X535" s="163"/>
      <c r="Y535" s="163"/>
      <c r="Z535" s="163"/>
      <c r="AA535" s="163"/>
      <c r="AB535" s="163"/>
      <c r="AC535" s="163"/>
      <c r="AD535" s="163"/>
      <c r="AE535" s="163"/>
      <c r="AF535" s="163"/>
      <c r="AG535" s="56"/>
      <c r="AH535" s="56"/>
      <c r="AI535" s="56"/>
      <c r="AJ535" s="56"/>
    </row>
    <row r="536" ht="26.25" customHeight="1">
      <c r="A536" s="60">
        <f t="shared" si="1"/>
        <v>535</v>
      </c>
      <c r="B536" s="60"/>
      <c r="C536" s="60" t="s">
        <v>6106</v>
      </c>
      <c r="D536" s="154">
        <v>8.52444E11</v>
      </c>
      <c r="E536" s="154"/>
      <c r="F536" s="60" t="s">
        <v>15175</v>
      </c>
      <c r="G536" s="60"/>
      <c r="H536" s="60"/>
      <c r="I536" s="60"/>
      <c r="J536" s="60"/>
      <c r="K536" s="60" t="s">
        <v>2842</v>
      </c>
      <c r="L536" s="60"/>
      <c r="M536" s="60"/>
      <c r="N536" s="60"/>
      <c r="O536" s="60"/>
      <c r="P536" s="60"/>
      <c r="Q536" s="60"/>
      <c r="R536" s="60"/>
      <c r="S536" s="60"/>
      <c r="T536" s="60"/>
      <c r="U536" s="163"/>
      <c r="V536" s="163"/>
      <c r="W536" s="163"/>
      <c r="X536" s="163"/>
      <c r="Y536" s="163"/>
      <c r="Z536" s="163"/>
      <c r="AA536" s="163"/>
      <c r="AB536" s="163"/>
      <c r="AC536" s="163"/>
      <c r="AD536" s="163"/>
      <c r="AE536" s="163"/>
      <c r="AF536" s="163"/>
      <c r="AG536" s="56"/>
      <c r="AH536" s="56"/>
      <c r="AI536" s="56"/>
      <c r="AJ536" s="56"/>
    </row>
    <row r="537" ht="26.25" customHeight="1">
      <c r="A537" s="60">
        <f t="shared" si="1"/>
        <v>536</v>
      </c>
      <c r="B537" s="60"/>
      <c r="C537" s="60" t="s">
        <v>6129</v>
      </c>
      <c r="D537" s="154" t="s">
        <v>6131</v>
      </c>
      <c r="E537" s="154" t="s">
        <v>6132</v>
      </c>
      <c r="F537" s="60" t="s">
        <v>15175</v>
      </c>
      <c r="G537" s="60"/>
      <c r="H537" s="60"/>
      <c r="I537" s="60"/>
      <c r="J537" s="60"/>
      <c r="K537" s="60" t="s">
        <v>6134</v>
      </c>
      <c r="L537" s="60"/>
      <c r="M537" s="60"/>
      <c r="N537" s="60"/>
      <c r="O537" s="60"/>
      <c r="P537" s="60"/>
      <c r="Q537" s="60"/>
      <c r="R537" s="60"/>
      <c r="S537" s="60"/>
      <c r="T537" s="60"/>
      <c r="U537" s="163"/>
      <c r="V537" s="163"/>
      <c r="W537" s="163"/>
      <c r="X537" s="163"/>
      <c r="Y537" s="163"/>
      <c r="Z537" s="163"/>
      <c r="AA537" s="163"/>
      <c r="AB537" s="163"/>
      <c r="AC537" s="163"/>
      <c r="AD537" s="163"/>
      <c r="AE537" s="163"/>
      <c r="AF537" s="163"/>
      <c r="AG537" s="56"/>
      <c r="AH537" s="56"/>
      <c r="AI537" s="56"/>
      <c r="AJ537" s="56"/>
    </row>
    <row r="538" ht="26.25" customHeight="1">
      <c r="A538" s="60">
        <f t="shared" si="1"/>
        <v>537</v>
      </c>
      <c r="B538" s="60"/>
      <c r="C538" s="60" t="s">
        <v>6135</v>
      </c>
      <c r="D538" s="154">
        <v>8.2128888918E10</v>
      </c>
      <c r="E538" s="154">
        <v>8.737017705E9</v>
      </c>
      <c r="F538" s="60" t="s">
        <v>15175</v>
      </c>
      <c r="G538" s="60"/>
      <c r="H538" s="60"/>
      <c r="I538" s="60"/>
      <c r="J538" s="60"/>
      <c r="K538" s="60" t="s">
        <v>2842</v>
      </c>
      <c r="L538" s="60"/>
      <c r="M538" s="60"/>
      <c r="N538" s="60"/>
      <c r="O538" s="60"/>
      <c r="P538" s="60"/>
      <c r="Q538" s="60"/>
      <c r="R538" s="60"/>
      <c r="S538" s="60"/>
      <c r="T538" s="60"/>
      <c r="U538" s="163"/>
      <c r="V538" s="163"/>
      <c r="W538" s="163"/>
      <c r="X538" s="163"/>
      <c r="Y538" s="163"/>
      <c r="Z538" s="163"/>
      <c r="AA538" s="163"/>
      <c r="AB538" s="163"/>
      <c r="AC538" s="163"/>
      <c r="AD538" s="163"/>
      <c r="AE538" s="163"/>
      <c r="AF538" s="163"/>
      <c r="AG538" s="56"/>
      <c r="AH538" s="56"/>
      <c r="AI538" s="56"/>
      <c r="AJ538" s="56"/>
    </row>
    <row r="539" ht="26.25" customHeight="1">
      <c r="A539" s="60">
        <f t="shared" si="1"/>
        <v>538</v>
      </c>
      <c r="B539" s="60"/>
      <c r="C539" s="60" t="s">
        <v>6138</v>
      </c>
      <c r="D539" s="154">
        <v>8.5771642026E10</v>
      </c>
      <c r="E539" s="154" t="s">
        <v>6142</v>
      </c>
      <c r="F539" s="60" t="s">
        <v>15175</v>
      </c>
      <c r="G539" s="60"/>
      <c r="H539" s="60"/>
      <c r="I539" s="60"/>
      <c r="J539" s="60"/>
      <c r="K539" s="60" t="s">
        <v>6144</v>
      </c>
      <c r="L539" s="60"/>
      <c r="M539" s="60"/>
      <c r="N539" s="60"/>
      <c r="O539" s="60"/>
      <c r="P539" s="60"/>
      <c r="Q539" s="60"/>
      <c r="R539" s="60"/>
      <c r="S539" s="60"/>
      <c r="T539" s="60"/>
      <c r="U539" s="163"/>
      <c r="V539" s="163"/>
      <c r="W539" s="163"/>
      <c r="X539" s="163"/>
      <c r="Y539" s="163"/>
      <c r="Z539" s="163"/>
      <c r="AA539" s="163"/>
      <c r="AB539" s="163"/>
      <c r="AC539" s="163"/>
      <c r="AD539" s="163"/>
      <c r="AE539" s="163"/>
      <c r="AF539" s="163"/>
      <c r="AG539" s="56"/>
      <c r="AH539" s="56"/>
      <c r="AI539" s="56"/>
      <c r="AJ539" s="56"/>
    </row>
    <row r="540" ht="26.25" customHeight="1">
      <c r="A540" s="60">
        <f t="shared" si="1"/>
        <v>539</v>
      </c>
      <c r="B540" s="60"/>
      <c r="C540" s="60" t="s">
        <v>6145</v>
      </c>
      <c r="D540" s="154">
        <v>8.9620666531E10</v>
      </c>
      <c r="E540" s="154" t="s">
        <v>6147</v>
      </c>
      <c r="F540" s="60" t="s">
        <v>15175</v>
      </c>
      <c r="G540" s="60"/>
      <c r="H540" s="60"/>
      <c r="I540" s="60"/>
      <c r="J540" s="60"/>
      <c r="K540" s="60" t="s">
        <v>6149</v>
      </c>
      <c r="L540" s="60"/>
      <c r="M540" s="60"/>
      <c r="N540" s="60"/>
      <c r="O540" s="60"/>
      <c r="P540" s="60"/>
      <c r="Q540" s="60"/>
      <c r="R540" s="60"/>
      <c r="S540" s="60"/>
      <c r="T540" s="60"/>
      <c r="U540" s="163"/>
      <c r="V540" s="163"/>
      <c r="W540" s="163"/>
      <c r="X540" s="163"/>
      <c r="Y540" s="163"/>
      <c r="Z540" s="163"/>
      <c r="AA540" s="163"/>
      <c r="AB540" s="163"/>
      <c r="AC540" s="163"/>
      <c r="AD540" s="163"/>
      <c r="AE540" s="163"/>
      <c r="AF540" s="163"/>
      <c r="AG540" s="56"/>
      <c r="AH540" s="56"/>
      <c r="AI540" s="56"/>
      <c r="AJ540" s="56"/>
    </row>
    <row r="541" ht="26.25" customHeight="1">
      <c r="A541" s="60">
        <f t="shared" si="1"/>
        <v>540</v>
      </c>
      <c r="B541" s="60"/>
      <c r="C541" s="60" t="s">
        <v>6160</v>
      </c>
      <c r="D541" s="154">
        <v>8.1340558504E10</v>
      </c>
      <c r="E541" s="154" t="s">
        <v>6163</v>
      </c>
      <c r="F541" s="60" t="s">
        <v>15175</v>
      </c>
      <c r="G541" s="60"/>
      <c r="H541" s="60"/>
      <c r="I541" s="60"/>
      <c r="J541" s="60"/>
      <c r="K541" s="60" t="s">
        <v>6165</v>
      </c>
      <c r="L541" s="60"/>
      <c r="M541" s="60"/>
      <c r="N541" s="60"/>
      <c r="O541" s="60"/>
      <c r="P541" s="60"/>
      <c r="Q541" s="60"/>
      <c r="R541" s="60"/>
      <c r="S541" s="60"/>
      <c r="T541" s="60"/>
      <c r="U541" s="163"/>
      <c r="V541" s="163"/>
      <c r="W541" s="163"/>
      <c r="X541" s="163"/>
      <c r="Y541" s="163"/>
      <c r="Z541" s="163"/>
      <c r="AA541" s="163"/>
      <c r="AB541" s="163"/>
      <c r="AC541" s="163"/>
      <c r="AD541" s="163"/>
      <c r="AE541" s="163"/>
      <c r="AF541" s="163"/>
      <c r="AG541" s="56"/>
      <c r="AH541" s="56"/>
      <c r="AI541" s="56"/>
      <c r="AJ541" s="56"/>
    </row>
    <row r="542" ht="26.25" customHeight="1">
      <c r="A542" s="60">
        <f t="shared" si="1"/>
        <v>541</v>
      </c>
      <c r="B542" s="60"/>
      <c r="C542" s="60" t="s">
        <v>6166</v>
      </c>
      <c r="D542" s="154">
        <v>8.1905528846E10</v>
      </c>
      <c r="E542" s="154" t="s">
        <v>6169</v>
      </c>
      <c r="F542" s="60" t="s">
        <v>15175</v>
      </c>
      <c r="G542" s="60"/>
      <c r="H542" s="60"/>
      <c r="I542" s="60"/>
      <c r="J542" s="60"/>
      <c r="K542" s="60" t="s">
        <v>6171</v>
      </c>
      <c r="L542" s="60"/>
      <c r="M542" s="60"/>
      <c r="N542" s="60"/>
      <c r="O542" s="60"/>
      <c r="P542" s="60"/>
      <c r="Q542" s="60"/>
      <c r="R542" s="60"/>
      <c r="S542" s="60"/>
      <c r="T542" s="60"/>
      <c r="U542" s="163"/>
      <c r="V542" s="163"/>
      <c r="W542" s="163"/>
      <c r="X542" s="163"/>
      <c r="Y542" s="163"/>
      <c r="Z542" s="163"/>
      <c r="AA542" s="163"/>
      <c r="AB542" s="163"/>
      <c r="AC542" s="163"/>
      <c r="AD542" s="163"/>
      <c r="AE542" s="163"/>
      <c r="AF542" s="163"/>
      <c r="AG542" s="56"/>
      <c r="AH542" s="56"/>
      <c r="AI542" s="56"/>
      <c r="AJ542" s="56"/>
    </row>
    <row r="543" ht="26.25" customHeight="1">
      <c r="A543" s="60">
        <f t="shared" si="1"/>
        <v>542</v>
      </c>
      <c r="B543" s="60"/>
      <c r="C543" s="60" t="s">
        <v>6172</v>
      </c>
      <c r="D543" s="154"/>
      <c r="E543" s="154" t="s">
        <v>6175</v>
      </c>
      <c r="F543" s="60" t="s">
        <v>15175</v>
      </c>
      <c r="G543" s="60"/>
      <c r="H543" s="60"/>
      <c r="I543" s="60"/>
      <c r="J543" s="60"/>
      <c r="K543" s="60" t="s">
        <v>6177</v>
      </c>
      <c r="L543" s="60"/>
      <c r="M543" s="60"/>
      <c r="N543" s="60"/>
      <c r="O543" s="60"/>
      <c r="P543" s="60"/>
      <c r="Q543" s="60"/>
      <c r="R543" s="60"/>
      <c r="S543" s="60"/>
      <c r="T543" s="60"/>
      <c r="U543" s="163"/>
      <c r="V543" s="163"/>
      <c r="W543" s="163"/>
      <c r="X543" s="163"/>
      <c r="Y543" s="163"/>
      <c r="Z543" s="163"/>
      <c r="AA543" s="163"/>
      <c r="AB543" s="163"/>
      <c r="AC543" s="163"/>
      <c r="AD543" s="163"/>
      <c r="AE543" s="163"/>
      <c r="AF543" s="163"/>
      <c r="AG543" s="56"/>
      <c r="AH543" s="56"/>
      <c r="AI543" s="56"/>
      <c r="AJ543" s="56"/>
    </row>
    <row r="544" ht="26.25" customHeight="1">
      <c r="A544" s="60">
        <f t="shared" si="1"/>
        <v>543</v>
      </c>
      <c r="B544" s="60"/>
      <c r="C544" s="60" t="s">
        <v>6186</v>
      </c>
      <c r="D544" s="154" t="s">
        <v>6189</v>
      </c>
      <c r="E544" s="154" t="s">
        <v>6190</v>
      </c>
      <c r="F544" s="60" t="s">
        <v>15175</v>
      </c>
      <c r="G544" s="60"/>
      <c r="H544" s="60"/>
      <c r="I544" s="60"/>
      <c r="J544" s="60"/>
      <c r="K544" s="60" t="s">
        <v>6192</v>
      </c>
      <c r="L544" s="60"/>
      <c r="M544" s="60"/>
      <c r="N544" s="60"/>
      <c r="O544" s="60"/>
      <c r="P544" s="60"/>
      <c r="Q544" s="60"/>
      <c r="R544" s="60"/>
      <c r="S544" s="60"/>
      <c r="T544" s="60"/>
      <c r="U544" s="163"/>
      <c r="V544" s="163"/>
      <c r="W544" s="163"/>
      <c r="X544" s="163"/>
      <c r="Y544" s="163"/>
      <c r="Z544" s="163"/>
      <c r="AA544" s="163"/>
      <c r="AB544" s="163"/>
      <c r="AC544" s="163"/>
      <c r="AD544" s="163"/>
      <c r="AE544" s="163"/>
      <c r="AF544" s="163"/>
      <c r="AG544" s="56"/>
      <c r="AH544" s="56"/>
      <c r="AI544" s="56"/>
      <c r="AJ544" s="56"/>
    </row>
    <row r="545" ht="26.25" customHeight="1">
      <c r="A545" s="60">
        <f t="shared" si="1"/>
        <v>544</v>
      </c>
      <c r="B545" s="60"/>
      <c r="C545" s="60" t="s">
        <v>6193</v>
      </c>
      <c r="D545" s="154" t="s">
        <v>6195</v>
      </c>
      <c r="E545" s="154" t="s">
        <v>6196</v>
      </c>
      <c r="F545" s="60" t="s">
        <v>15175</v>
      </c>
      <c r="G545" s="60"/>
      <c r="H545" s="60"/>
      <c r="I545" s="60"/>
      <c r="J545" s="60"/>
      <c r="K545" s="60" t="s">
        <v>6192</v>
      </c>
      <c r="L545" s="60"/>
      <c r="M545" s="60"/>
      <c r="N545" s="60"/>
      <c r="O545" s="60"/>
      <c r="P545" s="60"/>
      <c r="Q545" s="60"/>
      <c r="R545" s="60"/>
      <c r="S545" s="60"/>
      <c r="T545" s="60"/>
      <c r="U545" s="163"/>
      <c r="V545" s="163"/>
      <c r="W545" s="163"/>
      <c r="X545" s="163"/>
      <c r="Y545" s="163"/>
      <c r="Z545" s="163"/>
      <c r="AA545" s="163"/>
      <c r="AB545" s="163"/>
      <c r="AC545" s="163"/>
      <c r="AD545" s="163"/>
      <c r="AE545" s="163"/>
      <c r="AF545" s="163"/>
      <c r="AG545" s="56"/>
      <c r="AH545" s="56"/>
      <c r="AI545" s="56"/>
      <c r="AJ545" s="56"/>
    </row>
    <row r="546" ht="26.25" customHeight="1">
      <c r="A546" s="60">
        <f t="shared" si="1"/>
        <v>545</v>
      </c>
      <c r="B546" s="60"/>
      <c r="C546" s="60" t="s">
        <v>6210</v>
      </c>
      <c r="D546" s="154" t="s">
        <v>6213</v>
      </c>
      <c r="E546" s="154"/>
      <c r="F546" s="60" t="s">
        <v>15175</v>
      </c>
      <c r="G546" s="60"/>
      <c r="H546" s="60"/>
      <c r="I546" s="60"/>
      <c r="J546" s="60"/>
      <c r="K546" s="60" t="s">
        <v>6215</v>
      </c>
      <c r="L546" s="60"/>
      <c r="M546" s="60"/>
      <c r="N546" s="60"/>
      <c r="O546" s="60"/>
      <c r="P546" s="60"/>
      <c r="Q546" s="60"/>
      <c r="R546" s="60"/>
      <c r="S546" s="60"/>
      <c r="T546" s="60"/>
      <c r="U546" s="163"/>
      <c r="V546" s="163"/>
      <c r="W546" s="163"/>
      <c r="X546" s="163"/>
      <c r="Y546" s="163"/>
      <c r="Z546" s="163"/>
      <c r="AA546" s="163"/>
      <c r="AB546" s="163"/>
      <c r="AC546" s="163"/>
      <c r="AD546" s="163"/>
      <c r="AE546" s="163"/>
      <c r="AF546" s="163"/>
      <c r="AG546" s="56"/>
      <c r="AH546" s="56"/>
      <c r="AI546" s="56"/>
      <c r="AJ546" s="56"/>
    </row>
    <row r="547" ht="26.25" customHeight="1">
      <c r="A547" s="60">
        <f t="shared" si="1"/>
        <v>546</v>
      </c>
      <c r="B547" s="60"/>
      <c r="C547" s="60" t="s">
        <v>6216</v>
      </c>
      <c r="D547" s="154" t="s">
        <v>6218</v>
      </c>
      <c r="E547" s="154" t="s">
        <v>6219</v>
      </c>
      <c r="F547" s="60" t="s">
        <v>15175</v>
      </c>
      <c r="G547" s="60"/>
      <c r="H547" s="60"/>
      <c r="I547" s="60"/>
      <c r="J547" s="60"/>
      <c r="K547" s="60" t="s">
        <v>6220</v>
      </c>
      <c r="L547" s="60"/>
      <c r="M547" s="60"/>
      <c r="N547" s="60"/>
      <c r="O547" s="60"/>
      <c r="P547" s="60"/>
      <c r="Q547" s="60"/>
      <c r="R547" s="60"/>
      <c r="S547" s="60"/>
      <c r="T547" s="60"/>
      <c r="U547" s="163"/>
      <c r="V547" s="163"/>
      <c r="W547" s="163"/>
      <c r="X547" s="163"/>
      <c r="Y547" s="163"/>
      <c r="Z547" s="163"/>
      <c r="AA547" s="163"/>
      <c r="AB547" s="163"/>
      <c r="AC547" s="163"/>
      <c r="AD547" s="163"/>
      <c r="AE547" s="163"/>
      <c r="AF547" s="163"/>
      <c r="AG547" s="56"/>
      <c r="AH547" s="56"/>
      <c r="AI547" s="56"/>
      <c r="AJ547" s="56"/>
    </row>
    <row r="548" ht="26.25" customHeight="1">
      <c r="A548" s="60">
        <f t="shared" si="1"/>
        <v>547</v>
      </c>
      <c r="B548" s="60"/>
      <c r="C548" s="60" t="s">
        <v>6228</v>
      </c>
      <c r="D548" s="154" t="s">
        <v>6230</v>
      </c>
      <c r="E548" s="154"/>
      <c r="F548" s="60" t="s">
        <v>15175</v>
      </c>
      <c r="G548" s="60"/>
      <c r="H548" s="60"/>
      <c r="I548" s="60"/>
      <c r="J548" s="60"/>
      <c r="K548" s="60" t="s">
        <v>6232</v>
      </c>
      <c r="L548" s="60"/>
      <c r="M548" s="60"/>
      <c r="N548" s="60"/>
      <c r="O548" s="60"/>
      <c r="P548" s="60"/>
      <c r="Q548" s="60"/>
      <c r="R548" s="60"/>
      <c r="S548" s="60"/>
      <c r="T548" s="60"/>
      <c r="U548" s="163"/>
      <c r="V548" s="163"/>
      <c r="W548" s="163"/>
      <c r="X548" s="163"/>
      <c r="Y548" s="163"/>
      <c r="Z548" s="163"/>
      <c r="AA548" s="163"/>
      <c r="AB548" s="163"/>
      <c r="AC548" s="163"/>
      <c r="AD548" s="163"/>
      <c r="AE548" s="163"/>
      <c r="AF548" s="163"/>
      <c r="AG548" s="56"/>
      <c r="AH548" s="56"/>
      <c r="AI548" s="56"/>
      <c r="AJ548" s="56"/>
    </row>
    <row r="549" ht="26.25" customHeight="1">
      <c r="A549" s="60">
        <f t="shared" si="1"/>
        <v>548</v>
      </c>
      <c r="B549" s="60"/>
      <c r="C549" s="60" t="s">
        <v>6233</v>
      </c>
      <c r="D549" s="154" t="s">
        <v>6235</v>
      </c>
      <c r="E549" s="154" t="s">
        <v>6236</v>
      </c>
      <c r="F549" s="60" t="s">
        <v>15175</v>
      </c>
      <c r="G549" s="60"/>
      <c r="H549" s="60"/>
      <c r="I549" s="60"/>
      <c r="J549" s="60"/>
      <c r="K549" s="60" t="s">
        <v>6238</v>
      </c>
      <c r="L549" s="60"/>
      <c r="M549" s="60"/>
      <c r="N549" s="60"/>
      <c r="O549" s="60"/>
      <c r="P549" s="60"/>
      <c r="Q549" s="60"/>
      <c r="R549" s="60"/>
      <c r="S549" s="60"/>
      <c r="T549" s="60"/>
      <c r="U549" s="163"/>
      <c r="V549" s="163"/>
      <c r="W549" s="163"/>
      <c r="X549" s="163"/>
      <c r="Y549" s="163"/>
      <c r="Z549" s="163"/>
      <c r="AA549" s="163"/>
      <c r="AB549" s="163"/>
      <c r="AC549" s="163"/>
      <c r="AD549" s="163"/>
      <c r="AE549" s="163"/>
      <c r="AF549" s="163"/>
      <c r="AG549" s="56"/>
      <c r="AH549" s="56"/>
      <c r="AI549" s="56"/>
      <c r="AJ549" s="56"/>
    </row>
    <row r="550" ht="26.25" customHeight="1">
      <c r="A550" s="60">
        <f t="shared" si="1"/>
        <v>549</v>
      </c>
      <c r="B550" s="60"/>
      <c r="C550" s="60" t="s">
        <v>6239</v>
      </c>
      <c r="D550" s="154" t="s">
        <v>6242</v>
      </c>
      <c r="E550" s="154" t="s">
        <v>6243</v>
      </c>
      <c r="F550" s="60" t="s">
        <v>15175</v>
      </c>
      <c r="G550" s="60"/>
      <c r="H550" s="60"/>
      <c r="I550" s="60"/>
      <c r="J550" s="60"/>
      <c r="K550" s="60" t="s">
        <v>4957</v>
      </c>
      <c r="L550" s="60"/>
      <c r="M550" s="60"/>
      <c r="N550" s="60"/>
      <c r="O550" s="60"/>
      <c r="P550" s="60"/>
      <c r="Q550" s="60"/>
      <c r="R550" s="60"/>
      <c r="S550" s="60"/>
      <c r="T550" s="60"/>
      <c r="U550" s="163"/>
      <c r="V550" s="163"/>
      <c r="W550" s="163"/>
      <c r="X550" s="163"/>
      <c r="Y550" s="163"/>
      <c r="Z550" s="163"/>
      <c r="AA550" s="163"/>
      <c r="AB550" s="163"/>
      <c r="AC550" s="163"/>
      <c r="AD550" s="163"/>
      <c r="AE550" s="163"/>
      <c r="AF550" s="163"/>
      <c r="AG550" s="56"/>
      <c r="AH550" s="56"/>
      <c r="AI550" s="56"/>
      <c r="AJ550" s="56"/>
    </row>
    <row r="551" ht="26.25" customHeight="1">
      <c r="A551" s="60">
        <f t="shared" si="1"/>
        <v>550</v>
      </c>
      <c r="B551" s="60"/>
      <c r="C551" s="60" t="s">
        <v>6250</v>
      </c>
      <c r="D551" s="154" t="s">
        <v>6252</v>
      </c>
      <c r="E551" s="154" t="s">
        <v>6253</v>
      </c>
      <c r="F551" s="60" t="s">
        <v>15175</v>
      </c>
      <c r="G551" s="60"/>
      <c r="H551" s="60"/>
      <c r="I551" s="60"/>
      <c r="J551" s="60"/>
      <c r="K551" s="60" t="s">
        <v>6255</v>
      </c>
      <c r="L551" s="60"/>
      <c r="M551" s="60"/>
      <c r="N551" s="60"/>
      <c r="O551" s="60"/>
      <c r="P551" s="60"/>
      <c r="Q551" s="60"/>
      <c r="R551" s="60"/>
      <c r="S551" s="60"/>
      <c r="T551" s="60"/>
      <c r="U551" s="163"/>
      <c r="V551" s="163"/>
      <c r="W551" s="163"/>
      <c r="X551" s="163"/>
      <c r="Y551" s="163"/>
      <c r="Z551" s="163"/>
      <c r="AA551" s="163"/>
      <c r="AB551" s="163"/>
      <c r="AC551" s="163"/>
      <c r="AD551" s="163"/>
      <c r="AE551" s="163"/>
      <c r="AF551" s="163"/>
      <c r="AG551" s="56"/>
      <c r="AH551" s="56"/>
      <c r="AI551" s="56"/>
      <c r="AJ551" s="56"/>
    </row>
    <row r="552" ht="26.25" customHeight="1">
      <c r="A552" s="60">
        <f t="shared" si="1"/>
        <v>551</v>
      </c>
      <c r="B552" s="60"/>
      <c r="C552" s="60" t="s">
        <v>6256</v>
      </c>
      <c r="D552" s="154" t="s">
        <v>6258</v>
      </c>
      <c r="E552" s="154" t="s">
        <v>6259</v>
      </c>
      <c r="F552" s="60" t="s">
        <v>15175</v>
      </c>
      <c r="G552" s="60"/>
      <c r="H552" s="60"/>
      <c r="I552" s="60"/>
      <c r="J552" s="60"/>
      <c r="K552" s="60" t="s">
        <v>6260</v>
      </c>
      <c r="L552" s="60"/>
      <c r="M552" s="60"/>
      <c r="N552" s="60"/>
      <c r="O552" s="60"/>
      <c r="P552" s="60"/>
      <c r="Q552" s="60"/>
      <c r="R552" s="60"/>
      <c r="S552" s="60"/>
      <c r="T552" s="60"/>
      <c r="U552" s="163"/>
      <c r="V552" s="163"/>
      <c r="W552" s="163"/>
      <c r="X552" s="163"/>
      <c r="Y552" s="163"/>
      <c r="Z552" s="163"/>
      <c r="AA552" s="163"/>
      <c r="AB552" s="163"/>
      <c r="AC552" s="163"/>
      <c r="AD552" s="163"/>
      <c r="AE552" s="163"/>
      <c r="AF552" s="163"/>
      <c r="AG552" s="56"/>
      <c r="AH552" s="56"/>
      <c r="AI552" s="56"/>
      <c r="AJ552" s="56"/>
    </row>
    <row r="553" ht="26.25" customHeight="1">
      <c r="A553" s="60">
        <f t="shared" si="1"/>
        <v>552</v>
      </c>
      <c r="B553" s="60"/>
      <c r="C553" s="60" t="s">
        <v>6277</v>
      </c>
      <c r="D553" s="154" t="s">
        <v>6280</v>
      </c>
      <c r="E553" s="154" t="s">
        <v>6281</v>
      </c>
      <c r="F553" s="60" t="s">
        <v>15175</v>
      </c>
      <c r="G553" s="60"/>
      <c r="H553" s="60"/>
      <c r="I553" s="60"/>
      <c r="J553" s="60"/>
      <c r="K553" s="60" t="s">
        <v>6282</v>
      </c>
      <c r="L553" s="60"/>
      <c r="M553" s="60"/>
      <c r="N553" s="60"/>
      <c r="O553" s="60"/>
      <c r="P553" s="60"/>
      <c r="Q553" s="60"/>
      <c r="R553" s="60"/>
      <c r="S553" s="60"/>
      <c r="T553" s="60"/>
      <c r="U553" s="163"/>
      <c r="V553" s="163"/>
      <c r="W553" s="163"/>
      <c r="X553" s="163"/>
      <c r="Y553" s="163"/>
      <c r="Z553" s="163"/>
      <c r="AA553" s="163"/>
      <c r="AB553" s="163"/>
      <c r="AC553" s="163"/>
      <c r="AD553" s="163"/>
      <c r="AE553" s="163"/>
      <c r="AF553" s="163"/>
      <c r="AG553" s="56"/>
      <c r="AH553" s="56"/>
      <c r="AI553" s="56"/>
      <c r="AJ553" s="56"/>
    </row>
    <row r="554" ht="26.25" customHeight="1">
      <c r="A554" s="60">
        <f t="shared" si="1"/>
        <v>553</v>
      </c>
      <c r="B554" s="60"/>
      <c r="C554" s="60" t="s">
        <v>6283</v>
      </c>
      <c r="D554" s="154" t="s">
        <v>6285</v>
      </c>
      <c r="E554" s="154" t="s">
        <v>6286</v>
      </c>
      <c r="F554" s="60" t="s">
        <v>15175</v>
      </c>
      <c r="G554" s="60"/>
      <c r="H554" s="60"/>
      <c r="I554" s="60"/>
      <c r="J554" s="60"/>
      <c r="K554" s="60" t="s">
        <v>6288</v>
      </c>
      <c r="L554" s="60"/>
      <c r="M554" s="60"/>
      <c r="N554" s="60"/>
      <c r="O554" s="60"/>
      <c r="P554" s="60"/>
      <c r="Q554" s="60"/>
      <c r="R554" s="60"/>
      <c r="S554" s="60"/>
      <c r="T554" s="60"/>
      <c r="U554" s="163"/>
      <c r="V554" s="163"/>
      <c r="W554" s="163"/>
      <c r="X554" s="163"/>
      <c r="Y554" s="163"/>
      <c r="Z554" s="163"/>
      <c r="AA554" s="163"/>
      <c r="AB554" s="163"/>
      <c r="AC554" s="163"/>
      <c r="AD554" s="163"/>
      <c r="AE554" s="163"/>
      <c r="AF554" s="163"/>
      <c r="AG554" s="56"/>
      <c r="AH554" s="56"/>
      <c r="AI554" s="56"/>
      <c r="AJ554" s="56"/>
    </row>
    <row r="555" ht="26.25" customHeight="1">
      <c r="A555" s="60">
        <f t="shared" si="1"/>
        <v>554</v>
      </c>
      <c r="B555" s="60"/>
      <c r="C555" s="60" t="s">
        <v>6289</v>
      </c>
      <c r="D555" s="154" t="s">
        <v>6292</v>
      </c>
      <c r="E555" s="154" t="s">
        <v>6293</v>
      </c>
      <c r="F555" s="60" t="s">
        <v>15175</v>
      </c>
      <c r="G555" s="60"/>
      <c r="H555" s="60"/>
      <c r="I555" s="60"/>
      <c r="J555" s="60"/>
      <c r="K555" s="60" t="s">
        <v>6295</v>
      </c>
      <c r="L555" s="60"/>
      <c r="M555" s="60"/>
      <c r="N555" s="60"/>
      <c r="O555" s="60"/>
      <c r="P555" s="60"/>
      <c r="Q555" s="60"/>
      <c r="R555" s="60"/>
      <c r="S555" s="60"/>
      <c r="T555" s="60"/>
      <c r="U555" s="163"/>
      <c r="V555" s="163"/>
      <c r="W555" s="163"/>
      <c r="X555" s="163"/>
      <c r="Y555" s="163"/>
      <c r="Z555" s="163"/>
      <c r="AA555" s="163"/>
      <c r="AB555" s="163"/>
      <c r="AC555" s="163"/>
      <c r="AD555" s="163"/>
      <c r="AE555" s="163"/>
      <c r="AF555" s="163"/>
      <c r="AG555" s="56"/>
      <c r="AH555" s="56"/>
      <c r="AI555" s="56"/>
      <c r="AJ555" s="56"/>
    </row>
    <row r="556" ht="26.25" customHeight="1">
      <c r="A556" s="60">
        <f t="shared" si="1"/>
        <v>555</v>
      </c>
      <c r="B556" s="60"/>
      <c r="C556" s="60" t="s">
        <v>6296</v>
      </c>
      <c r="D556" s="154" t="s">
        <v>6298</v>
      </c>
      <c r="E556" s="154" t="s">
        <v>6299</v>
      </c>
      <c r="F556" s="60" t="s">
        <v>15175</v>
      </c>
      <c r="G556" s="60"/>
      <c r="H556" s="60"/>
      <c r="I556" s="60"/>
      <c r="J556" s="60"/>
      <c r="K556" s="60" t="s">
        <v>6301</v>
      </c>
      <c r="L556" s="60"/>
      <c r="M556" s="60"/>
      <c r="N556" s="60"/>
      <c r="O556" s="60"/>
      <c r="P556" s="60"/>
      <c r="Q556" s="60"/>
      <c r="R556" s="60"/>
      <c r="S556" s="60"/>
      <c r="T556" s="60"/>
      <c r="U556" s="163"/>
      <c r="V556" s="163"/>
      <c r="W556" s="163"/>
      <c r="X556" s="163"/>
      <c r="Y556" s="163"/>
      <c r="Z556" s="163"/>
      <c r="AA556" s="163"/>
      <c r="AB556" s="163"/>
      <c r="AC556" s="163"/>
      <c r="AD556" s="163"/>
      <c r="AE556" s="163"/>
      <c r="AF556" s="163"/>
      <c r="AG556" s="56"/>
      <c r="AH556" s="56"/>
      <c r="AI556" s="56"/>
      <c r="AJ556" s="56"/>
    </row>
    <row r="557" ht="26.25" customHeight="1">
      <c r="A557" s="60">
        <f t="shared" si="1"/>
        <v>556</v>
      </c>
      <c r="B557" s="60"/>
      <c r="C557" s="60" t="s">
        <v>6312</v>
      </c>
      <c r="D557" s="154">
        <v>8.9635517191E10</v>
      </c>
      <c r="E557" s="154"/>
      <c r="F557" s="60" t="s">
        <v>15175</v>
      </c>
      <c r="G557" s="60"/>
      <c r="H557" s="60"/>
      <c r="I557" s="60"/>
      <c r="J557" s="60"/>
      <c r="K557" s="60" t="s">
        <v>15223</v>
      </c>
      <c r="L557" s="60"/>
      <c r="M557" s="60"/>
      <c r="N557" s="60"/>
      <c r="O557" s="60"/>
      <c r="P557" s="60"/>
      <c r="Q557" s="60"/>
      <c r="R557" s="60"/>
      <c r="S557" s="60"/>
      <c r="T557" s="60"/>
      <c r="U557" s="163"/>
      <c r="V557" s="163"/>
      <c r="W557" s="163"/>
      <c r="X557" s="163"/>
      <c r="Y557" s="163"/>
      <c r="Z557" s="163"/>
      <c r="AA557" s="163"/>
      <c r="AB557" s="163"/>
      <c r="AC557" s="163"/>
      <c r="AD557" s="163"/>
      <c r="AE557" s="163"/>
      <c r="AF557" s="163"/>
      <c r="AG557" s="56"/>
      <c r="AH557" s="56"/>
      <c r="AI557" s="56"/>
      <c r="AJ557" s="56"/>
    </row>
    <row r="558" ht="26.25" customHeight="1">
      <c r="A558" s="60">
        <f t="shared" si="1"/>
        <v>557</v>
      </c>
      <c r="B558" s="60"/>
      <c r="C558" s="60" t="s">
        <v>6378</v>
      </c>
      <c r="D558" s="154" t="s">
        <v>6380</v>
      </c>
      <c r="E558" s="154" t="s">
        <v>6381</v>
      </c>
      <c r="F558" s="60" t="s">
        <v>15175</v>
      </c>
      <c r="G558" s="60"/>
      <c r="H558" s="60"/>
      <c r="I558" s="60"/>
      <c r="J558" s="60"/>
      <c r="K558" s="60" t="s">
        <v>6383</v>
      </c>
      <c r="L558" s="60"/>
      <c r="M558" s="60"/>
      <c r="N558" s="60"/>
      <c r="O558" s="60"/>
      <c r="P558" s="60"/>
      <c r="Q558" s="60"/>
      <c r="R558" s="60"/>
      <c r="S558" s="60"/>
      <c r="T558" s="60"/>
      <c r="U558" s="163"/>
      <c r="V558" s="163"/>
      <c r="W558" s="163"/>
      <c r="X558" s="163"/>
      <c r="Y558" s="163"/>
      <c r="Z558" s="163"/>
      <c r="AA558" s="163"/>
      <c r="AB558" s="163"/>
      <c r="AC558" s="163"/>
      <c r="AD558" s="163"/>
      <c r="AE558" s="163"/>
      <c r="AF558" s="163"/>
      <c r="AG558" s="56"/>
      <c r="AH558" s="56"/>
      <c r="AI558" s="56"/>
      <c r="AJ558" s="56"/>
    </row>
    <row r="559" ht="26.25" customHeight="1">
      <c r="A559" s="60">
        <f t="shared" si="1"/>
        <v>558</v>
      </c>
      <c r="B559" s="60"/>
      <c r="C559" s="60" t="s">
        <v>6384</v>
      </c>
      <c r="D559" s="154">
        <v>8.1236737356E10</v>
      </c>
      <c r="E559" s="154" t="s">
        <v>6387</v>
      </c>
      <c r="F559" s="60" t="s">
        <v>15175</v>
      </c>
      <c r="G559" s="60"/>
      <c r="H559" s="60"/>
      <c r="I559" s="60"/>
      <c r="J559" s="60"/>
      <c r="K559" s="60" t="s">
        <v>6389</v>
      </c>
      <c r="L559" s="60"/>
      <c r="M559" s="60"/>
      <c r="N559" s="60"/>
      <c r="O559" s="60"/>
      <c r="P559" s="60"/>
      <c r="Q559" s="60"/>
      <c r="R559" s="60"/>
      <c r="S559" s="60"/>
      <c r="T559" s="60"/>
      <c r="U559" s="163"/>
      <c r="V559" s="163"/>
      <c r="W559" s="163"/>
      <c r="X559" s="163"/>
      <c r="Y559" s="163"/>
      <c r="Z559" s="163"/>
      <c r="AA559" s="163"/>
      <c r="AB559" s="163"/>
      <c r="AC559" s="163"/>
      <c r="AD559" s="163"/>
      <c r="AE559" s="163"/>
      <c r="AF559" s="163"/>
      <c r="AG559" s="56"/>
      <c r="AH559" s="56"/>
      <c r="AI559" s="56"/>
      <c r="AJ559" s="56"/>
    </row>
    <row r="560" ht="26.25" customHeight="1">
      <c r="A560" s="60">
        <f t="shared" si="1"/>
        <v>559</v>
      </c>
      <c r="B560" s="60"/>
      <c r="C560" s="60" t="s">
        <v>6390</v>
      </c>
      <c r="D560" s="154">
        <v>8.1344975118E10</v>
      </c>
      <c r="E560" s="154">
        <v>8.5299673264E10</v>
      </c>
      <c r="F560" s="60" t="s">
        <v>15175</v>
      </c>
      <c r="G560" s="60"/>
      <c r="H560" s="60"/>
      <c r="I560" s="60"/>
      <c r="J560" s="60"/>
      <c r="K560" s="60" t="s">
        <v>2842</v>
      </c>
      <c r="L560" s="60"/>
      <c r="M560" s="60"/>
      <c r="N560" s="60"/>
      <c r="O560" s="60"/>
      <c r="P560" s="60"/>
      <c r="Q560" s="60"/>
      <c r="R560" s="60"/>
      <c r="S560" s="60"/>
      <c r="T560" s="60"/>
      <c r="U560" s="163"/>
      <c r="V560" s="163"/>
      <c r="W560" s="163"/>
      <c r="X560" s="163"/>
      <c r="Y560" s="163"/>
      <c r="Z560" s="163"/>
      <c r="AA560" s="163"/>
      <c r="AB560" s="163"/>
      <c r="AC560" s="163"/>
      <c r="AD560" s="163"/>
      <c r="AE560" s="163"/>
      <c r="AF560" s="163"/>
      <c r="AG560" s="56"/>
      <c r="AH560" s="56"/>
      <c r="AI560" s="56"/>
      <c r="AJ560" s="56"/>
    </row>
    <row r="561" ht="26.25" customHeight="1">
      <c r="A561" s="60">
        <f t="shared" si="1"/>
        <v>560</v>
      </c>
      <c r="B561" s="60"/>
      <c r="C561" s="60" t="s">
        <v>6418</v>
      </c>
      <c r="D561" s="154">
        <v>8.3181706371E10</v>
      </c>
      <c r="E561" s="154">
        <v>8.1374978495E10</v>
      </c>
      <c r="F561" s="60" t="s">
        <v>15175</v>
      </c>
      <c r="G561" s="60"/>
      <c r="H561" s="60"/>
      <c r="I561" s="60"/>
      <c r="J561" s="60"/>
      <c r="K561" s="60" t="s">
        <v>2842</v>
      </c>
      <c r="L561" s="60"/>
      <c r="M561" s="60"/>
      <c r="N561" s="60"/>
      <c r="O561" s="60"/>
      <c r="P561" s="60"/>
      <c r="Q561" s="60"/>
      <c r="R561" s="60"/>
      <c r="S561" s="60"/>
      <c r="T561" s="60"/>
      <c r="U561" s="163"/>
      <c r="V561" s="163"/>
      <c r="W561" s="163"/>
      <c r="X561" s="163"/>
      <c r="Y561" s="163"/>
      <c r="Z561" s="163"/>
      <c r="AA561" s="163"/>
      <c r="AB561" s="163"/>
      <c r="AC561" s="163"/>
      <c r="AD561" s="163"/>
      <c r="AE561" s="163"/>
      <c r="AF561" s="163"/>
      <c r="AG561" s="56"/>
      <c r="AH561" s="56"/>
      <c r="AI561" s="56"/>
      <c r="AJ561" s="56"/>
    </row>
    <row r="562" ht="26.25" customHeight="1">
      <c r="A562" s="60">
        <f t="shared" si="1"/>
        <v>561</v>
      </c>
      <c r="B562" s="60"/>
      <c r="C562" s="60" t="s">
        <v>6423</v>
      </c>
      <c r="D562" s="154">
        <v>8.967257462E10</v>
      </c>
      <c r="E562" s="154" t="s">
        <v>6426</v>
      </c>
      <c r="F562" s="60" t="s">
        <v>15175</v>
      </c>
      <c r="G562" s="60"/>
      <c r="H562" s="60"/>
      <c r="I562" s="60"/>
      <c r="J562" s="60"/>
      <c r="K562" s="60" t="s">
        <v>2842</v>
      </c>
      <c r="L562" s="60"/>
      <c r="M562" s="60"/>
      <c r="N562" s="60"/>
      <c r="O562" s="60"/>
      <c r="P562" s="60"/>
      <c r="Q562" s="60"/>
      <c r="R562" s="60"/>
      <c r="S562" s="60"/>
      <c r="T562" s="60"/>
      <c r="U562" s="163"/>
      <c r="V562" s="163"/>
      <c r="W562" s="163"/>
      <c r="X562" s="163"/>
      <c r="Y562" s="163"/>
      <c r="Z562" s="163"/>
      <c r="AA562" s="163"/>
      <c r="AB562" s="163"/>
      <c r="AC562" s="163"/>
      <c r="AD562" s="163"/>
      <c r="AE562" s="163"/>
      <c r="AF562" s="163"/>
      <c r="AG562" s="56"/>
      <c r="AH562" s="56"/>
      <c r="AI562" s="56"/>
      <c r="AJ562" s="56"/>
    </row>
    <row r="563" ht="26.25" customHeight="1">
      <c r="A563" s="60">
        <f t="shared" si="1"/>
        <v>562</v>
      </c>
      <c r="B563" s="60"/>
      <c r="C563" s="60" t="s">
        <v>6428</v>
      </c>
      <c r="D563" s="154" t="s">
        <v>6431</v>
      </c>
      <c r="E563" s="154" t="s">
        <v>6432</v>
      </c>
      <c r="F563" s="60" t="s">
        <v>15175</v>
      </c>
      <c r="G563" s="60"/>
      <c r="H563" s="60"/>
      <c r="I563" s="60"/>
      <c r="J563" s="60"/>
      <c r="K563" s="60"/>
      <c r="L563" s="60"/>
      <c r="M563" s="60"/>
      <c r="N563" s="60"/>
      <c r="O563" s="60"/>
      <c r="P563" s="60"/>
      <c r="Q563" s="60"/>
      <c r="R563" s="60"/>
      <c r="S563" s="60"/>
      <c r="T563" s="60"/>
      <c r="U563" s="163"/>
      <c r="V563" s="163"/>
      <c r="W563" s="163"/>
      <c r="X563" s="163"/>
      <c r="Y563" s="163"/>
      <c r="Z563" s="163"/>
      <c r="AA563" s="163"/>
      <c r="AB563" s="163"/>
      <c r="AC563" s="163"/>
      <c r="AD563" s="163"/>
      <c r="AE563" s="163"/>
      <c r="AF563" s="163"/>
      <c r="AG563" s="56"/>
      <c r="AH563" s="56"/>
      <c r="AI563" s="56"/>
      <c r="AJ563" s="56"/>
    </row>
    <row r="564" ht="26.25" customHeight="1">
      <c r="A564" s="60">
        <f t="shared" si="1"/>
        <v>563</v>
      </c>
      <c r="B564" s="60"/>
      <c r="C564" s="60" t="s">
        <v>6451</v>
      </c>
      <c r="D564" s="154" t="s">
        <v>6454</v>
      </c>
      <c r="E564" s="154"/>
      <c r="F564" s="60" t="s">
        <v>15175</v>
      </c>
      <c r="G564" s="60"/>
      <c r="H564" s="60"/>
      <c r="I564" s="60"/>
      <c r="J564" s="60"/>
      <c r="K564" s="60" t="s">
        <v>6456</v>
      </c>
      <c r="L564" s="60"/>
      <c r="M564" s="60"/>
      <c r="N564" s="60"/>
      <c r="O564" s="60"/>
      <c r="P564" s="60"/>
      <c r="Q564" s="60"/>
      <c r="R564" s="60"/>
      <c r="S564" s="60"/>
      <c r="T564" s="60"/>
      <c r="U564" s="163"/>
      <c r="V564" s="163"/>
      <c r="W564" s="163"/>
      <c r="X564" s="163"/>
      <c r="Y564" s="163"/>
      <c r="Z564" s="163"/>
      <c r="AA564" s="163"/>
      <c r="AB564" s="163"/>
      <c r="AC564" s="163"/>
      <c r="AD564" s="163"/>
      <c r="AE564" s="163"/>
      <c r="AF564" s="163"/>
      <c r="AG564" s="56"/>
      <c r="AH564" s="56"/>
      <c r="AI564" s="56"/>
      <c r="AJ564" s="56"/>
    </row>
    <row r="565" ht="26.25" customHeight="1">
      <c r="A565" s="60">
        <f t="shared" si="1"/>
        <v>564</v>
      </c>
      <c r="B565" s="60"/>
      <c r="C565" s="60" t="s">
        <v>6463</v>
      </c>
      <c r="D565" s="154">
        <v>8.347835237E9</v>
      </c>
      <c r="E565" s="154" t="s">
        <v>6466</v>
      </c>
      <c r="F565" s="60" t="s">
        <v>15175</v>
      </c>
      <c r="G565" s="60"/>
      <c r="H565" s="60"/>
      <c r="I565" s="60"/>
      <c r="J565" s="60"/>
      <c r="K565" s="60" t="s">
        <v>2842</v>
      </c>
      <c r="L565" s="60"/>
      <c r="M565" s="60"/>
      <c r="N565" s="60"/>
      <c r="O565" s="60"/>
      <c r="P565" s="60"/>
      <c r="Q565" s="60"/>
      <c r="R565" s="60"/>
      <c r="S565" s="60"/>
      <c r="T565" s="60"/>
      <c r="U565" s="163"/>
      <c r="V565" s="163"/>
      <c r="W565" s="163"/>
      <c r="X565" s="163"/>
      <c r="Y565" s="163"/>
      <c r="Z565" s="163"/>
      <c r="AA565" s="163"/>
      <c r="AB565" s="163"/>
      <c r="AC565" s="163"/>
      <c r="AD565" s="163"/>
      <c r="AE565" s="163"/>
      <c r="AF565" s="163"/>
      <c r="AG565" s="56"/>
      <c r="AH565" s="56"/>
      <c r="AI565" s="56"/>
      <c r="AJ565" s="56"/>
    </row>
    <row r="566" ht="26.25" customHeight="1">
      <c r="A566" s="60">
        <f t="shared" si="1"/>
        <v>565</v>
      </c>
      <c r="B566" s="60"/>
      <c r="C566" s="60" t="s">
        <v>6468</v>
      </c>
      <c r="D566" s="154">
        <v>8.989662687E9</v>
      </c>
      <c r="E566" s="154" t="s">
        <v>6471</v>
      </c>
      <c r="F566" s="60" t="s">
        <v>15175</v>
      </c>
      <c r="G566" s="60"/>
      <c r="H566" s="60"/>
      <c r="I566" s="60"/>
      <c r="J566" s="60"/>
      <c r="K566" s="60" t="s">
        <v>6473</v>
      </c>
      <c r="L566" s="60"/>
      <c r="M566" s="60"/>
      <c r="N566" s="60"/>
      <c r="O566" s="60"/>
      <c r="P566" s="60"/>
      <c r="Q566" s="60"/>
      <c r="R566" s="60"/>
      <c r="S566" s="60"/>
      <c r="T566" s="60"/>
      <c r="U566" s="163"/>
      <c r="V566" s="163"/>
      <c r="W566" s="163"/>
      <c r="X566" s="163"/>
      <c r="Y566" s="163"/>
      <c r="Z566" s="163"/>
      <c r="AA566" s="163"/>
      <c r="AB566" s="163"/>
      <c r="AC566" s="163"/>
      <c r="AD566" s="163"/>
      <c r="AE566" s="163"/>
      <c r="AF566" s="163"/>
      <c r="AG566" s="56"/>
      <c r="AH566" s="56"/>
      <c r="AI566" s="56"/>
      <c r="AJ566" s="56"/>
    </row>
    <row r="567" ht="26.25" customHeight="1">
      <c r="A567" s="60">
        <f t="shared" si="1"/>
        <v>566</v>
      </c>
      <c r="B567" s="60"/>
      <c r="C567" s="60" t="s">
        <v>6474</v>
      </c>
      <c r="D567" s="154" t="s">
        <v>6476</v>
      </c>
      <c r="E567" s="154" t="s">
        <v>6477</v>
      </c>
      <c r="F567" s="60" t="s">
        <v>15175</v>
      </c>
      <c r="G567" s="60"/>
      <c r="H567" s="60"/>
      <c r="I567" s="60"/>
      <c r="J567" s="60"/>
      <c r="K567" s="60" t="s">
        <v>6479</v>
      </c>
      <c r="L567" s="60"/>
      <c r="M567" s="60"/>
      <c r="N567" s="60"/>
      <c r="O567" s="60"/>
      <c r="P567" s="60"/>
      <c r="Q567" s="60"/>
      <c r="R567" s="60"/>
      <c r="S567" s="60"/>
      <c r="T567" s="60"/>
      <c r="U567" s="163"/>
      <c r="V567" s="163"/>
      <c r="W567" s="163"/>
      <c r="X567" s="163"/>
      <c r="Y567" s="163"/>
      <c r="Z567" s="163"/>
      <c r="AA567" s="163"/>
      <c r="AB567" s="163"/>
      <c r="AC567" s="163"/>
      <c r="AD567" s="163"/>
      <c r="AE567" s="163"/>
      <c r="AF567" s="163"/>
      <c r="AG567" s="56"/>
      <c r="AH567" s="56"/>
      <c r="AI567" s="56"/>
      <c r="AJ567" s="56"/>
    </row>
    <row r="568" ht="26.25" customHeight="1">
      <c r="A568" s="60">
        <f t="shared" si="1"/>
        <v>567</v>
      </c>
      <c r="B568" s="60"/>
      <c r="C568" s="60" t="s">
        <v>6480</v>
      </c>
      <c r="D568" s="154">
        <v>8.9613238761E10</v>
      </c>
      <c r="E568" s="154">
        <v>8.1310102328E10</v>
      </c>
      <c r="F568" s="60" t="s">
        <v>15175</v>
      </c>
      <c r="G568" s="60"/>
      <c r="H568" s="60"/>
      <c r="I568" s="60"/>
      <c r="J568" s="60"/>
      <c r="K568" s="60"/>
      <c r="L568" s="60"/>
      <c r="M568" s="60"/>
      <c r="N568" s="60"/>
      <c r="O568" s="60"/>
      <c r="P568" s="60"/>
      <c r="Q568" s="60"/>
      <c r="R568" s="60"/>
      <c r="S568" s="60"/>
      <c r="T568" s="60"/>
      <c r="U568" s="163"/>
      <c r="V568" s="163"/>
      <c r="W568" s="163"/>
      <c r="X568" s="163"/>
      <c r="Y568" s="163"/>
      <c r="Z568" s="163"/>
      <c r="AA568" s="163"/>
      <c r="AB568" s="163"/>
      <c r="AC568" s="163"/>
      <c r="AD568" s="163"/>
      <c r="AE568" s="163"/>
      <c r="AF568" s="163"/>
      <c r="AG568" s="56"/>
      <c r="AH568" s="56"/>
      <c r="AI568" s="56"/>
      <c r="AJ568" s="56"/>
    </row>
    <row r="569" ht="26.25" customHeight="1">
      <c r="A569" s="60">
        <f t="shared" si="1"/>
        <v>568</v>
      </c>
      <c r="B569" s="60"/>
      <c r="C569" s="60" t="s">
        <v>6484</v>
      </c>
      <c r="D569" s="154" t="s">
        <v>6486</v>
      </c>
      <c r="E569" s="154" t="s">
        <v>6487</v>
      </c>
      <c r="F569" s="60" t="s">
        <v>15175</v>
      </c>
      <c r="G569" s="60"/>
      <c r="H569" s="60"/>
      <c r="I569" s="60"/>
      <c r="J569" s="60"/>
      <c r="K569" s="60" t="s">
        <v>6488</v>
      </c>
      <c r="L569" s="60"/>
      <c r="M569" s="60"/>
      <c r="N569" s="60"/>
      <c r="O569" s="60"/>
      <c r="P569" s="60"/>
      <c r="Q569" s="60"/>
      <c r="R569" s="60"/>
      <c r="S569" s="60"/>
      <c r="T569" s="60"/>
      <c r="U569" s="163"/>
      <c r="V569" s="163"/>
      <c r="W569" s="163"/>
      <c r="X569" s="163"/>
      <c r="Y569" s="163"/>
      <c r="Z569" s="163"/>
      <c r="AA569" s="163"/>
      <c r="AB569" s="163"/>
      <c r="AC569" s="163"/>
      <c r="AD569" s="163"/>
      <c r="AE569" s="163"/>
      <c r="AF569" s="163"/>
      <c r="AG569" s="56"/>
      <c r="AH569" s="56"/>
      <c r="AI569" s="56"/>
      <c r="AJ569" s="56"/>
    </row>
    <row r="570" ht="26.25" customHeight="1">
      <c r="A570" s="60">
        <f t="shared" si="1"/>
        <v>569</v>
      </c>
      <c r="B570" s="60"/>
      <c r="C570" s="60" t="s">
        <v>6489</v>
      </c>
      <c r="D570" s="154" t="s">
        <v>6492</v>
      </c>
      <c r="E570" s="154"/>
      <c r="F570" s="60" t="s">
        <v>6494</v>
      </c>
      <c r="G570" s="60"/>
      <c r="H570" s="60"/>
      <c r="I570" s="60"/>
      <c r="J570" s="60"/>
      <c r="K570" s="60" t="s">
        <v>6495</v>
      </c>
      <c r="L570" s="60"/>
      <c r="M570" s="60"/>
      <c r="N570" s="60"/>
      <c r="O570" s="60"/>
      <c r="P570" s="60"/>
      <c r="Q570" s="60"/>
      <c r="R570" s="60"/>
      <c r="S570" s="60"/>
      <c r="T570" s="60"/>
      <c r="U570" s="163"/>
      <c r="V570" s="163"/>
      <c r="W570" s="163"/>
      <c r="X570" s="163"/>
      <c r="Y570" s="163"/>
      <c r="Z570" s="163"/>
      <c r="AA570" s="163"/>
      <c r="AB570" s="163"/>
      <c r="AC570" s="163"/>
      <c r="AD570" s="163"/>
      <c r="AE570" s="163"/>
      <c r="AF570" s="163"/>
      <c r="AG570" s="56"/>
      <c r="AH570" s="56"/>
      <c r="AI570" s="56"/>
      <c r="AJ570" s="56"/>
    </row>
    <row r="571" ht="26.25" customHeight="1">
      <c r="A571" s="60">
        <f t="shared" si="1"/>
        <v>570</v>
      </c>
      <c r="B571" s="60"/>
      <c r="C571" s="60" t="s">
        <v>6501</v>
      </c>
      <c r="D571" s="154" t="s">
        <v>6504</v>
      </c>
      <c r="E571" s="154"/>
      <c r="F571" s="60" t="s">
        <v>15175</v>
      </c>
      <c r="G571" s="60"/>
      <c r="H571" s="60"/>
      <c r="I571" s="60"/>
      <c r="J571" s="60"/>
      <c r="K571" s="60" t="s">
        <v>6506</v>
      </c>
      <c r="L571" s="60"/>
      <c r="M571" s="60"/>
      <c r="N571" s="60"/>
      <c r="O571" s="60"/>
      <c r="P571" s="60"/>
      <c r="Q571" s="60"/>
      <c r="R571" s="60"/>
      <c r="S571" s="60"/>
      <c r="T571" s="60"/>
      <c r="U571" s="163"/>
      <c r="V571" s="163"/>
      <c r="W571" s="163"/>
      <c r="X571" s="163"/>
      <c r="Y571" s="163"/>
      <c r="Z571" s="163"/>
      <c r="AA571" s="163"/>
      <c r="AB571" s="163"/>
      <c r="AC571" s="163"/>
      <c r="AD571" s="163"/>
      <c r="AE571" s="163"/>
      <c r="AF571" s="163"/>
      <c r="AG571" s="56"/>
      <c r="AH571" s="56"/>
      <c r="AI571" s="56"/>
      <c r="AJ571" s="56"/>
    </row>
    <row r="572" ht="26.25" customHeight="1">
      <c r="A572" s="60">
        <f t="shared" si="1"/>
        <v>571</v>
      </c>
      <c r="B572" s="60"/>
      <c r="C572" s="60" t="s">
        <v>6507</v>
      </c>
      <c r="D572" s="154" t="s">
        <v>6509</v>
      </c>
      <c r="E572" s="154" t="s">
        <v>6510</v>
      </c>
      <c r="F572" s="60" t="s">
        <v>15175</v>
      </c>
      <c r="G572" s="60"/>
      <c r="H572" s="60"/>
      <c r="I572" s="60"/>
      <c r="J572" s="60"/>
      <c r="K572" s="60" t="s">
        <v>6512</v>
      </c>
      <c r="L572" s="60"/>
      <c r="M572" s="60"/>
      <c r="N572" s="60"/>
      <c r="O572" s="60"/>
      <c r="P572" s="60"/>
      <c r="Q572" s="60"/>
      <c r="R572" s="60"/>
      <c r="S572" s="60"/>
      <c r="T572" s="60"/>
      <c r="U572" s="163"/>
      <c r="V572" s="163"/>
      <c r="W572" s="163"/>
      <c r="X572" s="163"/>
      <c r="Y572" s="163"/>
      <c r="Z572" s="163"/>
      <c r="AA572" s="163"/>
      <c r="AB572" s="163"/>
      <c r="AC572" s="163"/>
      <c r="AD572" s="163"/>
      <c r="AE572" s="163"/>
      <c r="AF572" s="163"/>
      <c r="AG572" s="56"/>
      <c r="AH572" s="56"/>
      <c r="AI572" s="56"/>
      <c r="AJ572" s="56"/>
    </row>
    <row r="573" ht="26.25" customHeight="1">
      <c r="A573" s="60">
        <f t="shared" si="1"/>
        <v>572</v>
      </c>
      <c r="B573" s="60"/>
      <c r="C573" s="60" t="s">
        <v>6513</v>
      </c>
      <c r="D573" s="154" t="s">
        <v>6516</v>
      </c>
      <c r="E573" s="154" t="s">
        <v>6517</v>
      </c>
      <c r="F573" s="60" t="s">
        <v>15175</v>
      </c>
      <c r="G573" s="60"/>
      <c r="H573" s="60"/>
      <c r="I573" s="60"/>
      <c r="J573" s="60"/>
      <c r="K573" s="60" t="s">
        <v>6519</v>
      </c>
      <c r="L573" s="60"/>
      <c r="M573" s="60"/>
      <c r="N573" s="60"/>
      <c r="O573" s="60"/>
      <c r="P573" s="60"/>
      <c r="Q573" s="60"/>
      <c r="R573" s="60"/>
      <c r="S573" s="60"/>
      <c r="T573" s="60"/>
      <c r="U573" s="163"/>
      <c r="V573" s="163"/>
      <c r="W573" s="163"/>
      <c r="X573" s="163"/>
      <c r="Y573" s="163"/>
      <c r="Z573" s="163"/>
      <c r="AA573" s="163"/>
      <c r="AB573" s="163"/>
      <c r="AC573" s="163"/>
      <c r="AD573" s="163"/>
      <c r="AE573" s="163"/>
      <c r="AF573" s="163"/>
      <c r="AG573" s="56"/>
      <c r="AH573" s="56"/>
      <c r="AI573" s="56"/>
      <c r="AJ573" s="56"/>
    </row>
    <row r="574" ht="26.25" customHeight="1">
      <c r="A574" s="60">
        <f t="shared" si="1"/>
        <v>573</v>
      </c>
      <c r="B574" s="60"/>
      <c r="C574" s="60" t="s">
        <v>6520</v>
      </c>
      <c r="D574" s="154">
        <v>8.3811579889E10</v>
      </c>
      <c r="E574" s="154" t="s">
        <v>6523</v>
      </c>
      <c r="F574" s="60" t="s">
        <v>15175</v>
      </c>
      <c r="G574" s="60"/>
      <c r="H574" s="60"/>
      <c r="I574" s="60"/>
      <c r="J574" s="60"/>
      <c r="K574" s="60" t="s">
        <v>6525</v>
      </c>
      <c r="L574" s="60"/>
      <c r="M574" s="60"/>
      <c r="N574" s="60"/>
      <c r="O574" s="60"/>
      <c r="P574" s="60"/>
      <c r="Q574" s="60"/>
      <c r="R574" s="60"/>
      <c r="S574" s="60"/>
      <c r="T574" s="60"/>
      <c r="U574" s="163"/>
      <c r="V574" s="163"/>
      <c r="W574" s="163"/>
      <c r="X574" s="163"/>
      <c r="Y574" s="163"/>
      <c r="Z574" s="163"/>
      <c r="AA574" s="163"/>
      <c r="AB574" s="163"/>
      <c r="AC574" s="163"/>
      <c r="AD574" s="163"/>
      <c r="AE574" s="163"/>
      <c r="AF574" s="163"/>
      <c r="AG574" s="56"/>
      <c r="AH574" s="56"/>
      <c r="AI574" s="56"/>
      <c r="AJ574" s="56"/>
    </row>
    <row r="575" ht="26.25" customHeight="1">
      <c r="A575" s="60">
        <f t="shared" si="1"/>
        <v>574</v>
      </c>
      <c r="B575" s="60"/>
      <c r="C575" s="60" t="s">
        <v>6533</v>
      </c>
      <c r="D575" s="154" t="s">
        <v>6537</v>
      </c>
      <c r="E575" s="154" t="s">
        <v>6538</v>
      </c>
      <c r="F575" s="60" t="s">
        <v>15175</v>
      </c>
      <c r="G575" s="60"/>
      <c r="H575" s="60"/>
      <c r="I575" s="60"/>
      <c r="J575" s="60"/>
      <c r="K575" s="60" t="s">
        <v>6540</v>
      </c>
      <c r="L575" s="60"/>
      <c r="M575" s="60"/>
      <c r="N575" s="60"/>
      <c r="O575" s="60"/>
      <c r="P575" s="60"/>
      <c r="Q575" s="60"/>
      <c r="R575" s="60"/>
      <c r="S575" s="60"/>
      <c r="T575" s="60"/>
      <c r="U575" s="163"/>
      <c r="V575" s="163"/>
      <c r="W575" s="163"/>
      <c r="X575" s="163"/>
      <c r="Y575" s="163"/>
      <c r="Z575" s="163"/>
      <c r="AA575" s="163"/>
      <c r="AB575" s="163"/>
      <c r="AC575" s="163"/>
      <c r="AD575" s="163"/>
      <c r="AE575" s="163"/>
      <c r="AF575" s="163"/>
      <c r="AG575" s="56"/>
      <c r="AH575" s="56"/>
      <c r="AI575" s="56"/>
      <c r="AJ575" s="56"/>
    </row>
    <row r="576" ht="26.25" customHeight="1">
      <c r="A576" s="60">
        <f t="shared" si="1"/>
        <v>575</v>
      </c>
      <c r="B576" s="60"/>
      <c r="C576" s="60" t="s">
        <v>6556</v>
      </c>
      <c r="D576" s="154" t="s">
        <v>6559</v>
      </c>
      <c r="E576" s="154" t="s">
        <v>6560</v>
      </c>
      <c r="F576" s="60" t="s">
        <v>15175</v>
      </c>
      <c r="G576" s="60"/>
      <c r="H576" s="60"/>
      <c r="I576" s="60"/>
      <c r="J576" s="60"/>
      <c r="K576" s="60" t="s">
        <v>6562</v>
      </c>
      <c r="L576" s="60"/>
      <c r="M576" s="60"/>
      <c r="N576" s="60"/>
      <c r="O576" s="60"/>
      <c r="P576" s="60"/>
      <c r="Q576" s="60"/>
      <c r="R576" s="60"/>
      <c r="S576" s="60"/>
      <c r="T576" s="60"/>
      <c r="U576" s="163"/>
      <c r="V576" s="163"/>
      <c r="W576" s="163"/>
      <c r="X576" s="163"/>
      <c r="Y576" s="163"/>
      <c r="Z576" s="163"/>
      <c r="AA576" s="163"/>
      <c r="AB576" s="163"/>
      <c r="AC576" s="163"/>
      <c r="AD576" s="163"/>
      <c r="AE576" s="163"/>
      <c r="AF576" s="163"/>
      <c r="AG576" s="56"/>
      <c r="AH576" s="56"/>
      <c r="AI576" s="56"/>
      <c r="AJ576" s="56"/>
    </row>
    <row r="577" ht="26.25" customHeight="1">
      <c r="A577" s="60">
        <f t="shared" si="1"/>
        <v>576</v>
      </c>
      <c r="B577" s="60"/>
      <c r="C577" s="60" t="s">
        <v>6563</v>
      </c>
      <c r="D577" s="154" t="s">
        <v>6566</v>
      </c>
      <c r="E577" s="154" t="s">
        <v>6567</v>
      </c>
      <c r="F577" s="60" t="s">
        <v>15175</v>
      </c>
      <c r="G577" s="60"/>
      <c r="H577" s="60"/>
      <c r="I577" s="60"/>
      <c r="J577" s="60"/>
      <c r="K577" s="60" t="s">
        <v>6569</v>
      </c>
      <c r="L577" s="60"/>
      <c r="M577" s="60"/>
      <c r="N577" s="60"/>
      <c r="O577" s="60"/>
      <c r="P577" s="60"/>
      <c r="Q577" s="60"/>
      <c r="R577" s="60"/>
      <c r="S577" s="60"/>
      <c r="T577" s="60"/>
      <c r="U577" s="163"/>
      <c r="V577" s="163"/>
      <c r="W577" s="163"/>
      <c r="X577" s="163"/>
      <c r="Y577" s="163"/>
      <c r="Z577" s="163"/>
      <c r="AA577" s="163"/>
      <c r="AB577" s="163"/>
      <c r="AC577" s="163"/>
      <c r="AD577" s="163"/>
      <c r="AE577" s="163"/>
      <c r="AF577" s="163"/>
      <c r="AG577" s="56"/>
      <c r="AH577" s="56"/>
      <c r="AI577" s="56"/>
      <c r="AJ577" s="56"/>
    </row>
    <row r="578" ht="26.25" customHeight="1">
      <c r="A578" s="60">
        <f t="shared" si="1"/>
        <v>577</v>
      </c>
      <c r="B578" s="60"/>
      <c r="C578" s="60" t="s">
        <v>6617</v>
      </c>
      <c r="D578" s="154" t="s">
        <v>6619</v>
      </c>
      <c r="E578" s="154" t="s">
        <v>6620</v>
      </c>
      <c r="F578" s="60" t="s">
        <v>15175</v>
      </c>
      <c r="G578" s="60"/>
      <c r="H578" s="60"/>
      <c r="I578" s="60"/>
      <c r="J578" s="60"/>
      <c r="K578" s="60" t="s">
        <v>6622</v>
      </c>
      <c r="L578" s="60"/>
      <c r="M578" s="60"/>
      <c r="N578" s="60"/>
      <c r="O578" s="60"/>
      <c r="P578" s="60"/>
      <c r="Q578" s="60"/>
      <c r="R578" s="60"/>
      <c r="S578" s="60"/>
      <c r="T578" s="60"/>
      <c r="U578" s="163"/>
      <c r="V578" s="163"/>
      <c r="W578" s="163"/>
      <c r="X578" s="163"/>
      <c r="Y578" s="163"/>
      <c r="Z578" s="163"/>
      <c r="AA578" s="163"/>
      <c r="AB578" s="163"/>
      <c r="AC578" s="163"/>
      <c r="AD578" s="163"/>
      <c r="AE578" s="163"/>
      <c r="AF578" s="163"/>
      <c r="AG578" s="56"/>
      <c r="AH578" s="56"/>
      <c r="AI578" s="56"/>
      <c r="AJ578" s="56"/>
    </row>
    <row r="579" ht="26.25" customHeight="1">
      <c r="A579" s="60">
        <f t="shared" si="1"/>
        <v>578</v>
      </c>
      <c r="B579" s="60"/>
      <c r="C579" s="60" t="s">
        <v>6638</v>
      </c>
      <c r="D579" s="154" t="s">
        <v>6640</v>
      </c>
      <c r="E579" s="154" t="s">
        <v>6641</v>
      </c>
      <c r="F579" s="60" t="s">
        <v>15175</v>
      </c>
      <c r="G579" s="60"/>
      <c r="H579" s="60"/>
      <c r="I579" s="60"/>
      <c r="J579" s="60"/>
      <c r="K579" s="60" t="s">
        <v>6642</v>
      </c>
      <c r="L579" s="60"/>
      <c r="M579" s="60"/>
      <c r="N579" s="60"/>
      <c r="O579" s="60"/>
      <c r="P579" s="60"/>
      <c r="Q579" s="60"/>
      <c r="R579" s="60"/>
      <c r="S579" s="60"/>
      <c r="T579" s="60"/>
      <c r="U579" s="163"/>
      <c r="V579" s="163"/>
      <c r="W579" s="163"/>
      <c r="X579" s="163"/>
      <c r="Y579" s="163"/>
      <c r="Z579" s="163"/>
      <c r="AA579" s="163"/>
      <c r="AB579" s="163"/>
      <c r="AC579" s="163"/>
      <c r="AD579" s="163"/>
      <c r="AE579" s="163"/>
      <c r="AF579" s="163"/>
      <c r="AG579" s="56"/>
      <c r="AH579" s="56"/>
      <c r="AI579" s="56"/>
      <c r="AJ579" s="56"/>
    </row>
    <row r="580" ht="26.25" customHeight="1">
      <c r="A580" s="60">
        <f t="shared" si="1"/>
        <v>579</v>
      </c>
      <c r="B580" s="60"/>
      <c r="C580" s="60" t="s">
        <v>6658</v>
      </c>
      <c r="D580" s="154">
        <v>8.5736940369E10</v>
      </c>
      <c r="E580" s="154"/>
      <c r="F580" s="60" t="s">
        <v>15175</v>
      </c>
      <c r="G580" s="60"/>
      <c r="H580" s="60"/>
      <c r="I580" s="60"/>
      <c r="J580" s="60"/>
      <c r="K580" s="60" t="s">
        <v>2876</v>
      </c>
      <c r="L580" s="60"/>
      <c r="M580" s="60"/>
      <c r="N580" s="60"/>
      <c r="O580" s="60"/>
      <c r="P580" s="60"/>
      <c r="Q580" s="60"/>
      <c r="R580" s="60"/>
      <c r="S580" s="60"/>
      <c r="T580" s="60"/>
      <c r="U580" s="163"/>
      <c r="V580" s="163"/>
      <c r="W580" s="163"/>
      <c r="X580" s="163"/>
      <c r="Y580" s="163"/>
      <c r="Z580" s="163"/>
      <c r="AA580" s="163"/>
      <c r="AB580" s="163"/>
      <c r="AC580" s="163"/>
      <c r="AD580" s="163"/>
      <c r="AE580" s="163"/>
      <c r="AF580" s="163"/>
      <c r="AG580" s="56"/>
      <c r="AH580" s="56"/>
      <c r="AI580" s="56"/>
      <c r="AJ580" s="56"/>
    </row>
    <row r="581" ht="26.25" customHeight="1">
      <c r="A581" s="60">
        <f t="shared" si="1"/>
        <v>580</v>
      </c>
      <c r="B581" s="60"/>
      <c r="C581" s="60" t="s">
        <v>6684</v>
      </c>
      <c r="D581" s="154">
        <v>8.2236603027E10</v>
      </c>
      <c r="E581" s="154"/>
      <c r="F581" s="60" t="s">
        <v>15175</v>
      </c>
      <c r="G581" s="60"/>
      <c r="H581" s="60"/>
      <c r="I581" s="60"/>
      <c r="J581" s="60"/>
      <c r="K581" s="60" t="s">
        <v>15224</v>
      </c>
      <c r="L581" s="60"/>
      <c r="M581" s="60"/>
      <c r="N581" s="60"/>
      <c r="O581" s="60"/>
      <c r="P581" s="60"/>
      <c r="Q581" s="60"/>
      <c r="R581" s="60"/>
      <c r="S581" s="60"/>
      <c r="T581" s="60"/>
      <c r="U581" s="163"/>
      <c r="V581" s="163"/>
      <c r="W581" s="163"/>
      <c r="X581" s="163"/>
      <c r="Y581" s="163"/>
      <c r="Z581" s="163"/>
      <c r="AA581" s="163"/>
      <c r="AB581" s="163"/>
      <c r="AC581" s="163"/>
      <c r="AD581" s="163"/>
      <c r="AE581" s="163"/>
      <c r="AF581" s="163"/>
      <c r="AG581" s="56"/>
      <c r="AH581" s="56"/>
      <c r="AI581" s="56"/>
      <c r="AJ581" s="56"/>
    </row>
    <row r="582" ht="26.25" customHeight="1">
      <c r="A582" s="60">
        <f t="shared" si="1"/>
        <v>581</v>
      </c>
      <c r="B582" s="60"/>
      <c r="C582" s="60" t="s">
        <v>6705</v>
      </c>
      <c r="D582" s="154" t="s">
        <v>6708</v>
      </c>
      <c r="E582" s="154" t="s">
        <v>6709</v>
      </c>
      <c r="F582" s="60" t="s">
        <v>15175</v>
      </c>
      <c r="G582" s="60"/>
      <c r="H582" s="60"/>
      <c r="I582" s="60"/>
      <c r="J582" s="60"/>
      <c r="K582" s="60"/>
      <c r="L582" s="60"/>
      <c r="M582" s="60"/>
      <c r="N582" s="60"/>
      <c r="O582" s="60"/>
      <c r="P582" s="60"/>
      <c r="Q582" s="60"/>
      <c r="R582" s="60"/>
      <c r="S582" s="60"/>
      <c r="T582" s="60"/>
      <c r="U582" s="163"/>
      <c r="V582" s="163"/>
      <c r="W582" s="163"/>
      <c r="X582" s="163"/>
      <c r="Y582" s="163"/>
      <c r="Z582" s="163"/>
      <c r="AA582" s="163"/>
      <c r="AB582" s="163"/>
      <c r="AC582" s="163"/>
      <c r="AD582" s="163"/>
      <c r="AE582" s="163"/>
      <c r="AF582" s="163"/>
      <c r="AG582" s="56"/>
      <c r="AH582" s="56"/>
      <c r="AI582" s="56"/>
      <c r="AJ582" s="56"/>
    </row>
    <row r="583" ht="26.25" customHeight="1">
      <c r="A583" s="60">
        <f t="shared" si="1"/>
        <v>582</v>
      </c>
      <c r="B583" s="60"/>
      <c r="C583" s="60" t="s">
        <v>6716</v>
      </c>
      <c r="D583" s="154">
        <v>8.1237870842E10</v>
      </c>
      <c r="E583" s="154" t="s">
        <v>6719</v>
      </c>
      <c r="F583" s="60" t="s">
        <v>15175</v>
      </c>
      <c r="G583" s="60"/>
      <c r="H583" s="60"/>
      <c r="I583" s="60"/>
      <c r="J583" s="60"/>
      <c r="K583" s="60" t="s">
        <v>6721</v>
      </c>
      <c r="L583" s="60"/>
      <c r="M583" s="60"/>
      <c r="N583" s="60"/>
      <c r="O583" s="60"/>
      <c r="P583" s="60"/>
      <c r="Q583" s="60"/>
      <c r="R583" s="60"/>
      <c r="S583" s="60"/>
      <c r="T583" s="60"/>
      <c r="U583" s="163"/>
      <c r="V583" s="163"/>
      <c r="W583" s="163"/>
      <c r="X583" s="163"/>
      <c r="Y583" s="163"/>
      <c r="Z583" s="163"/>
      <c r="AA583" s="163"/>
      <c r="AB583" s="163"/>
      <c r="AC583" s="163"/>
      <c r="AD583" s="163"/>
      <c r="AE583" s="163"/>
      <c r="AF583" s="163"/>
      <c r="AG583" s="56"/>
      <c r="AH583" s="56"/>
      <c r="AI583" s="56"/>
      <c r="AJ583" s="56"/>
    </row>
    <row r="584" ht="26.25" customHeight="1">
      <c r="A584" s="60">
        <f t="shared" si="1"/>
        <v>583</v>
      </c>
      <c r="B584" s="60"/>
      <c r="C584" s="60" t="s">
        <v>6766</v>
      </c>
      <c r="D584" s="154">
        <v>8.7859887053E10</v>
      </c>
      <c r="E584" s="154"/>
      <c r="F584" s="60" t="s">
        <v>15175</v>
      </c>
      <c r="G584" s="60"/>
      <c r="H584" s="60"/>
      <c r="I584" s="60"/>
      <c r="J584" s="60"/>
      <c r="K584" s="60" t="s">
        <v>6772</v>
      </c>
      <c r="L584" s="60"/>
      <c r="M584" s="60"/>
      <c r="N584" s="60"/>
      <c r="O584" s="60"/>
      <c r="P584" s="60"/>
      <c r="Q584" s="60"/>
      <c r="R584" s="60"/>
      <c r="S584" s="60"/>
      <c r="T584" s="60"/>
      <c r="U584" s="163"/>
      <c r="V584" s="163"/>
      <c r="W584" s="163"/>
      <c r="X584" s="163"/>
      <c r="Y584" s="163"/>
      <c r="Z584" s="163"/>
      <c r="AA584" s="163"/>
      <c r="AB584" s="163"/>
      <c r="AC584" s="163"/>
      <c r="AD584" s="163"/>
      <c r="AE584" s="163"/>
      <c r="AF584" s="163"/>
      <c r="AG584" s="56"/>
      <c r="AH584" s="56"/>
      <c r="AI584" s="56"/>
      <c r="AJ584" s="56"/>
    </row>
    <row r="585" ht="26.25" customHeight="1">
      <c r="A585" s="60">
        <f t="shared" si="1"/>
        <v>584</v>
      </c>
      <c r="B585" s="60"/>
      <c r="C585" s="60" t="s">
        <v>6799</v>
      </c>
      <c r="D585" s="154" t="s">
        <v>6801</v>
      </c>
      <c r="E585" s="154"/>
      <c r="F585" s="60" t="s">
        <v>15175</v>
      </c>
      <c r="G585" s="60"/>
      <c r="H585" s="60"/>
      <c r="I585" s="60"/>
      <c r="J585" s="60"/>
      <c r="K585" s="60" t="s">
        <v>6803</v>
      </c>
      <c r="L585" s="60"/>
      <c r="M585" s="60"/>
      <c r="N585" s="60"/>
      <c r="O585" s="60"/>
      <c r="P585" s="60"/>
      <c r="Q585" s="60"/>
      <c r="R585" s="60"/>
      <c r="S585" s="60"/>
      <c r="T585" s="60"/>
      <c r="U585" s="163"/>
      <c r="V585" s="163"/>
      <c r="W585" s="163"/>
      <c r="X585" s="163"/>
      <c r="Y585" s="163"/>
      <c r="Z585" s="163"/>
      <c r="AA585" s="163"/>
      <c r="AB585" s="163"/>
      <c r="AC585" s="163"/>
      <c r="AD585" s="163"/>
      <c r="AE585" s="163"/>
      <c r="AF585" s="163"/>
      <c r="AG585" s="56"/>
      <c r="AH585" s="56"/>
      <c r="AI585" s="56"/>
      <c r="AJ585" s="56"/>
    </row>
    <row r="586" ht="26.25" customHeight="1">
      <c r="A586" s="60">
        <f t="shared" si="1"/>
        <v>585</v>
      </c>
      <c r="B586" s="60"/>
      <c r="C586" s="60" t="s">
        <v>6849</v>
      </c>
      <c r="D586" s="154">
        <v>8.1213549996E10</v>
      </c>
      <c r="E586" s="154" t="s">
        <v>6851</v>
      </c>
      <c r="F586" s="60" t="s">
        <v>15175</v>
      </c>
      <c r="G586" s="60"/>
      <c r="H586" s="60"/>
      <c r="I586" s="60"/>
      <c r="J586" s="60"/>
      <c r="K586" s="60" t="s">
        <v>6852</v>
      </c>
      <c r="L586" s="60"/>
      <c r="M586" s="60"/>
      <c r="N586" s="60"/>
      <c r="O586" s="60"/>
      <c r="P586" s="60"/>
      <c r="Q586" s="60"/>
      <c r="R586" s="60"/>
      <c r="S586" s="60"/>
      <c r="T586" s="60"/>
      <c r="U586" s="163"/>
      <c r="V586" s="163"/>
      <c r="W586" s="163"/>
      <c r="X586" s="163"/>
      <c r="Y586" s="163"/>
      <c r="Z586" s="163"/>
      <c r="AA586" s="163"/>
      <c r="AB586" s="163"/>
      <c r="AC586" s="163"/>
      <c r="AD586" s="163"/>
      <c r="AE586" s="163"/>
      <c r="AF586" s="163"/>
      <c r="AG586" s="56"/>
      <c r="AH586" s="56"/>
      <c r="AI586" s="56"/>
      <c r="AJ586" s="56"/>
    </row>
    <row r="587" ht="26.25" customHeight="1">
      <c r="A587" s="60">
        <f t="shared" si="1"/>
        <v>586</v>
      </c>
      <c r="B587" s="60"/>
      <c r="C587" s="60" t="s">
        <v>6857</v>
      </c>
      <c r="D587" s="154" t="s">
        <v>6859</v>
      </c>
      <c r="E587" s="154" t="s">
        <v>6860</v>
      </c>
      <c r="F587" s="60" t="s">
        <v>15175</v>
      </c>
      <c r="G587" s="60"/>
      <c r="H587" s="60"/>
      <c r="I587" s="60"/>
      <c r="J587" s="60"/>
      <c r="K587" s="60" t="s">
        <v>6862</v>
      </c>
      <c r="L587" s="60"/>
      <c r="M587" s="60"/>
      <c r="N587" s="60"/>
      <c r="O587" s="60"/>
      <c r="P587" s="60"/>
      <c r="Q587" s="60"/>
      <c r="R587" s="60"/>
      <c r="S587" s="60"/>
      <c r="T587" s="60"/>
      <c r="U587" s="163"/>
      <c r="V587" s="163"/>
      <c r="W587" s="163"/>
      <c r="X587" s="163"/>
      <c r="Y587" s="163"/>
      <c r="Z587" s="163"/>
      <c r="AA587" s="163"/>
      <c r="AB587" s="163"/>
      <c r="AC587" s="163"/>
      <c r="AD587" s="163"/>
      <c r="AE587" s="163"/>
      <c r="AF587" s="163"/>
      <c r="AG587" s="56"/>
      <c r="AH587" s="56"/>
      <c r="AI587" s="56"/>
      <c r="AJ587" s="56"/>
    </row>
    <row r="588" ht="26.25" customHeight="1">
      <c r="A588" s="60">
        <f t="shared" si="1"/>
        <v>587</v>
      </c>
      <c r="B588" s="60"/>
      <c r="C588" s="60" t="s">
        <v>6884</v>
      </c>
      <c r="D588" s="154" t="s">
        <v>6887</v>
      </c>
      <c r="E588" s="154" t="s">
        <v>6888</v>
      </c>
      <c r="F588" s="60" t="s">
        <v>15175</v>
      </c>
      <c r="G588" s="60"/>
      <c r="H588" s="60"/>
      <c r="I588" s="60"/>
      <c r="J588" s="60"/>
      <c r="K588" s="60"/>
      <c r="L588" s="60"/>
      <c r="M588" s="60"/>
      <c r="N588" s="60"/>
      <c r="O588" s="60"/>
      <c r="P588" s="60"/>
      <c r="Q588" s="60"/>
      <c r="R588" s="60"/>
      <c r="S588" s="60"/>
      <c r="T588" s="60"/>
      <c r="U588" s="163"/>
      <c r="V588" s="163"/>
      <c r="W588" s="163"/>
      <c r="X588" s="163"/>
      <c r="Y588" s="163"/>
      <c r="Z588" s="163"/>
      <c r="AA588" s="163"/>
      <c r="AB588" s="163"/>
      <c r="AC588" s="163"/>
      <c r="AD588" s="163"/>
      <c r="AE588" s="163"/>
      <c r="AF588" s="163"/>
      <c r="AG588" s="56"/>
      <c r="AH588" s="56"/>
      <c r="AI588" s="56"/>
      <c r="AJ588" s="56"/>
    </row>
    <row r="589" ht="26.25" customHeight="1">
      <c r="A589" s="60">
        <f t="shared" si="1"/>
        <v>588</v>
      </c>
      <c r="B589" s="60"/>
      <c r="C589" s="60" t="s">
        <v>6899</v>
      </c>
      <c r="D589" s="154" t="s">
        <v>6902</v>
      </c>
      <c r="E589" s="154" t="s">
        <v>6903</v>
      </c>
      <c r="F589" s="60" t="s">
        <v>15175</v>
      </c>
      <c r="G589" s="60"/>
      <c r="H589" s="60"/>
      <c r="I589" s="60"/>
      <c r="J589" s="60"/>
      <c r="K589" s="60"/>
      <c r="L589" s="60"/>
      <c r="M589" s="60"/>
      <c r="N589" s="60"/>
      <c r="O589" s="60"/>
      <c r="P589" s="60"/>
      <c r="Q589" s="60"/>
      <c r="R589" s="60"/>
      <c r="S589" s="60"/>
      <c r="T589" s="60"/>
      <c r="U589" s="163"/>
      <c r="V589" s="163"/>
      <c r="W589" s="163"/>
      <c r="X589" s="163"/>
      <c r="Y589" s="163"/>
      <c r="Z589" s="163"/>
      <c r="AA589" s="163"/>
      <c r="AB589" s="163"/>
      <c r="AC589" s="163"/>
      <c r="AD589" s="163"/>
      <c r="AE589" s="163"/>
      <c r="AF589" s="163"/>
      <c r="AG589" s="56"/>
      <c r="AH589" s="56"/>
      <c r="AI589" s="56"/>
      <c r="AJ589" s="56"/>
    </row>
    <row r="590" ht="26.25" customHeight="1">
      <c r="A590" s="60">
        <f t="shared" si="1"/>
        <v>589</v>
      </c>
      <c r="B590" s="60"/>
      <c r="C590" s="60" t="s">
        <v>6932</v>
      </c>
      <c r="D590" s="154" t="s">
        <v>6935</v>
      </c>
      <c r="E590" s="154" t="s">
        <v>6936</v>
      </c>
      <c r="F590" s="60" t="s">
        <v>15175</v>
      </c>
      <c r="G590" s="60"/>
      <c r="H590" s="60"/>
      <c r="I590" s="60"/>
      <c r="J590" s="60"/>
      <c r="K590" s="60" t="s">
        <v>6938</v>
      </c>
      <c r="L590" s="60"/>
      <c r="M590" s="60"/>
      <c r="N590" s="60"/>
      <c r="O590" s="60"/>
      <c r="P590" s="60"/>
      <c r="Q590" s="60"/>
      <c r="R590" s="60"/>
      <c r="S590" s="60"/>
      <c r="T590" s="60"/>
      <c r="U590" s="163"/>
      <c r="V590" s="163"/>
      <c r="W590" s="163"/>
      <c r="X590" s="163"/>
      <c r="Y590" s="163"/>
      <c r="Z590" s="163"/>
      <c r="AA590" s="163"/>
      <c r="AB590" s="163"/>
      <c r="AC590" s="163"/>
      <c r="AD590" s="163"/>
      <c r="AE590" s="163"/>
      <c r="AF590" s="163"/>
      <c r="AG590" s="56"/>
      <c r="AH590" s="56"/>
      <c r="AI590" s="56"/>
      <c r="AJ590" s="56"/>
    </row>
    <row r="591" ht="26.25" customHeight="1">
      <c r="A591" s="60">
        <f t="shared" si="1"/>
        <v>590</v>
      </c>
      <c r="B591" s="60"/>
      <c r="C591" s="60" t="s">
        <v>6939</v>
      </c>
      <c r="D591" s="154" t="s">
        <v>6940</v>
      </c>
      <c r="E591" s="154"/>
      <c r="F591" s="60" t="s">
        <v>15175</v>
      </c>
      <c r="G591" s="60"/>
      <c r="H591" s="60"/>
      <c r="I591" s="60"/>
      <c r="J591" s="60"/>
      <c r="K591" s="60"/>
      <c r="L591" s="60"/>
      <c r="M591" s="60"/>
      <c r="N591" s="60"/>
      <c r="O591" s="60"/>
      <c r="P591" s="60"/>
      <c r="Q591" s="60"/>
      <c r="R591" s="60"/>
      <c r="S591" s="60"/>
      <c r="T591" s="60"/>
      <c r="U591" s="163"/>
      <c r="V591" s="163"/>
      <c r="W591" s="163"/>
      <c r="X591" s="163"/>
      <c r="Y591" s="163"/>
      <c r="Z591" s="163"/>
      <c r="AA591" s="163"/>
      <c r="AB591" s="163"/>
      <c r="AC591" s="163"/>
      <c r="AD591" s="163"/>
      <c r="AE591" s="163"/>
      <c r="AF591" s="163"/>
      <c r="AG591" s="56"/>
      <c r="AH591" s="56"/>
      <c r="AI591" s="56"/>
      <c r="AJ591" s="56"/>
    </row>
    <row r="592" ht="26.25" customHeight="1">
      <c r="A592" s="60">
        <f t="shared" si="1"/>
        <v>591</v>
      </c>
      <c r="B592" s="60"/>
      <c r="C592" s="60" t="s">
        <v>7017</v>
      </c>
      <c r="D592" s="154">
        <v>8.2340027726E10</v>
      </c>
      <c r="E592" s="154" t="s">
        <v>7020</v>
      </c>
      <c r="F592" s="60" t="s">
        <v>15175</v>
      </c>
      <c r="G592" s="60"/>
      <c r="H592" s="60"/>
      <c r="I592" s="60"/>
      <c r="J592" s="60"/>
      <c r="K592" s="60"/>
      <c r="L592" s="60"/>
      <c r="M592" s="60"/>
      <c r="N592" s="60"/>
      <c r="O592" s="60"/>
      <c r="P592" s="60"/>
      <c r="Q592" s="60"/>
      <c r="R592" s="60"/>
      <c r="S592" s="60"/>
      <c r="T592" s="60"/>
      <c r="U592" s="163"/>
      <c r="V592" s="163"/>
      <c r="W592" s="163"/>
      <c r="X592" s="163"/>
      <c r="Y592" s="163"/>
      <c r="Z592" s="163"/>
      <c r="AA592" s="163"/>
      <c r="AB592" s="163"/>
      <c r="AC592" s="163"/>
      <c r="AD592" s="163"/>
      <c r="AE592" s="163"/>
      <c r="AF592" s="163"/>
      <c r="AG592" s="56"/>
      <c r="AH592" s="56"/>
      <c r="AI592" s="56"/>
      <c r="AJ592" s="56"/>
    </row>
    <row r="593" ht="26.25" customHeight="1">
      <c r="A593" s="60">
        <f t="shared" si="1"/>
        <v>592</v>
      </c>
      <c r="B593" s="60"/>
      <c r="C593" s="60" t="s">
        <v>7067</v>
      </c>
      <c r="D593" s="154">
        <v>8.3808410692E10</v>
      </c>
      <c r="E593" s="154" t="s">
        <v>7070</v>
      </c>
      <c r="F593" s="60" t="s">
        <v>15175</v>
      </c>
      <c r="G593" s="60"/>
      <c r="H593" s="60"/>
      <c r="I593" s="60"/>
      <c r="J593" s="60"/>
      <c r="K593" s="60" t="s">
        <v>7071</v>
      </c>
      <c r="L593" s="60"/>
      <c r="M593" s="60"/>
      <c r="N593" s="60"/>
      <c r="O593" s="60"/>
      <c r="P593" s="60"/>
      <c r="Q593" s="60"/>
      <c r="R593" s="60"/>
      <c r="S593" s="60"/>
      <c r="T593" s="60"/>
      <c r="U593" s="163"/>
      <c r="V593" s="163"/>
      <c r="W593" s="163"/>
      <c r="X593" s="163"/>
      <c r="Y593" s="163"/>
      <c r="Z593" s="163"/>
      <c r="AA593" s="163"/>
      <c r="AB593" s="163"/>
      <c r="AC593" s="163"/>
      <c r="AD593" s="163"/>
      <c r="AE593" s="163"/>
      <c r="AF593" s="163"/>
      <c r="AG593" s="56"/>
      <c r="AH593" s="56"/>
      <c r="AI593" s="56"/>
      <c r="AJ593" s="56"/>
    </row>
    <row r="594" ht="26.25" customHeight="1">
      <c r="A594" s="60">
        <f t="shared" si="1"/>
        <v>593</v>
      </c>
      <c r="B594" s="60"/>
      <c r="C594" s="60" t="s">
        <v>7077</v>
      </c>
      <c r="D594" s="154">
        <v>8.560270154E10</v>
      </c>
      <c r="E594" s="154">
        <v>8.157545016E10</v>
      </c>
      <c r="F594" s="60" t="s">
        <v>15175</v>
      </c>
      <c r="G594" s="60"/>
      <c r="H594" s="60"/>
      <c r="I594" s="60"/>
      <c r="J594" s="60"/>
      <c r="K594" s="60"/>
      <c r="L594" s="60"/>
      <c r="M594" s="60"/>
      <c r="N594" s="60"/>
      <c r="O594" s="60"/>
      <c r="P594" s="60"/>
      <c r="Q594" s="60"/>
      <c r="R594" s="60"/>
      <c r="S594" s="60"/>
      <c r="T594" s="60"/>
      <c r="U594" s="163"/>
      <c r="V594" s="163"/>
      <c r="W594" s="163"/>
      <c r="X594" s="163"/>
      <c r="Y594" s="163"/>
      <c r="Z594" s="163"/>
      <c r="AA594" s="163"/>
      <c r="AB594" s="163"/>
      <c r="AC594" s="163"/>
      <c r="AD594" s="163"/>
      <c r="AE594" s="163"/>
      <c r="AF594" s="163"/>
      <c r="AG594" s="56"/>
      <c r="AH594" s="56"/>
      <c r="AI594" s="56"/>
      <c r="AJ594" s="56"/>
    </row>
    <row r="595" ht="26.25" customHeight="1">
      <c r="A595" s="60">
        <f t="shared" si="1"/>
        <v>594</v>
      </c>
      <c r="B595" s="60"/>
      <c r="C595" s="60" t="s">
        <v>7100</v>
      </c>
      <c r="D595" s="154">
        <v>8.5719046014E10</v>
      </c>
      <c r="E595" s="154" t="s">
        <v>7105</v>
      </c>
      <c r="F595" s="60" t="s">
        <v>15175</v>
      </c>
      <c r="G595" s="60"/>
      <c r="H595" s="60"/>
      <c r="I595" s="60"/>
      <c r="J595" s="60"/>
      <c r="K595" s="60" t="s">
        <v>7106</v>
      </c>
      <c r="L595" s="60"/>
      <c r="M595" s="60"/>
      <c r="N595" s="60"/>
      <c r="O595" s="60"/>
      <c r="P595" s="60"/>
      <c r="Q595" s="60"/>
      <c r="R595" s="60"/>
      <c r="S595" s="60"/>
      <c r="T595" s="60"/>
      <c r="U595" s="163"/>
      <c r="V595" s="163"/>
      <c r="W595" s="163"/>
      <c r="X595" s="163"/>
      <c r="Y595" s="163"/>
      <c r="Z595" s="163"/>
      <c r="AA595" s="163"/>
      <c r="AB595" s="163"/>
      <c r="AC595" s="163"/>
      <c r="AD595" s="163"/>
      <c r="AE595" s="163"/>
      <c r="AF595" s="163"/>
      <c r="AG595" s="56"/>
      <c r="AH595" s="56"/>
      <c r="AI595" s="56"/>
      <c r="AJ595" s="56"/>
    </row>
    <row r="596" ht="26.25" customHeight="1">
      <c r="A596" s="60">
        <f t="shared" si="1"/>
        <v>595</v>
      </c>
      <c r="B596" s="60"/>
      <c r="C596" s="60" t="s">
        <v>7113</v>
      </c>
      <c r="D596" s="154">
        <v>8.2383998024E10</v>
      </c>
      <c r="E596" s="154" t="s">
        <v>7116</v>
      </c>
      <c r="F596" s="60" t="s">
        <v>15175</v>
      </c>
      <c r="G596" s="60"/>
      <c r="H596" s="60"/>
      <c r="I596" s="60"/>
      <c r="J596" s="60"/>
      <c r="K596" s="60" t="s">
        <v>7118</v>
      </c>
      <c r="L596" s="60"/>
      <c r="M596" s="60"/>
      <c r="N596" s="60"/>
      <c r="O596" s="60"/>
      <c r="P596" s="60"/>
      <c r="Q596" s="60"/>
      <c r="R596" s="60"/>
      <c r="S596" s="60"/>
      <c r="T596" s="60"/>
      <c r="U596" s="163"/>
      <c r="V596" s="163"/>
      <c r="W596" s="163"/>
      <c r="X596" s="163"/>
      <c r="Y596" s="163"/>
      <c r="Z596" s="163"/>
      <c r="AA596" s="163"/>
      <c r="AB596" s="163"/>
      <c r="AC596" s="163"/>
      <c r="AD596" s="163"/>
      <c r="AE596" s="163"/>
      <c r="AF596" s="163"/>
      <c r="AG596" s="56"/>
      <c r="AH596" s="56"/>
      <c r="AI596" s="56"/>
      <c r="AJ596" s="56"/>
    </row>
    <row r="597" ht="26.25" customHeight="1">
      <c r="A597" s="60">
        <f t="shared" si="1"/>
        <v>596</v>
      </c>
      <c r="B597" s="60"/>
      <c r="C597" s="60" t="s">
        <v>7119</v>
      </c>
      <c r="D597" s="154">
        <v>8.2283167128E10</v>
      </c>
      <c r="E597" s="154" t="s">
        <v>7121</v>
      </c>
      <c r="F597" s="60" t="s">
        <v>15175</v>
      </c>
      <c r="G597" s="60"/>
      <c r="H597" s="60"/>
      <c r="I597" s="60"/>
      <c r="J597" s="60"/>
      <c r="K597" s="60"/>
      <c r="L597" s="60"/>
      <c r="M597" s="60"/>
      <c r="N597" s="60"/>
      <c r="O597" s="60"/>
      <c r="P597" s="60"/>
      <c r="Q597" s="60"/>
      <c r="R597" s="60"/>
      <c r="S597" s="60"/>
      <c r="T597" s="60"/>
      <c r="U597" s="163"/>
      <c r="V597" s="163"/>
      <c r="W597" s="163"/>
      <c r="X597" s="163"/>
      <c r="Y597" s="163"/>
      <c r="Z597" s="163"/>
      <c r="AA597" s="163"/>
      <c r="AB597" s="163"/>
      <c r="AC597" s="163"/>
      <c r="AD597" s="163"/>
      <c r="AE597" s="163"/>
      <c r="AF597" s="163"/>
      <c r="AG597" s="56"/>
      <c r="AH597" s="56"/>
      <c r="AI597" s="56"/>
      <c r="AJ597" s="56"/>
    </row>
    <row r="598" ht="26.25" customHeight="1">
      <c r="A598" s="60">
        <f t="shared" si="1"/>
        <v>597</v>
      </c>
      <c r="B598" s="60"/>
      <c r="C598" s="60" t="s">
        <v>7156</v>
      </c>
      <c r="D598" s="154" t="e">
        <v>#ERROR!</v>
      </c>
      <c r="E598" s="154" t="s">
        <v>7160</v>
      </c>
      <c r="F598" s="60" t="s">
        <v>15175</v>
      </c>
      <c r="G598" s="60"/>
      <c r="H598" s="60"/>
      <c r="I598" s="60"/>
      <c r="J598" s="60"/>
      <c r="K598" s="60" t="s">
        <v>7162</v>
      </c>
      <c r="L598" s="60"/>
      <c r="M598" s="60"/>
      <c r="N598" s="60"/>
      <c r="O598" s="60"/>
      <c r="P598" s="60"/>
      <c r="Q598" s="60"/>
      <c r="R598" s="60"/>
      <c r="S598" s="60"/>
      <c r="T598" s="60"/>
      <c r="U598" s="163"/>
      <c r="V598" s="163"/>
      <c r="W598" s="163"/>
      <c r="X598" s="163"/>
      <c r="Y598" s="163"/>
      <c r="Z598" s="163"/>
      <c r="AA598" s="163"/>
      <c r="AB598" s="163"/>
      <c r="AC598" s="163"/>
      <c r="AD598" s="163"/>
      <c r="AE598" s="163"/>
      <c r="AF598" s="163"/>
      <c r="AG598" s="56"/>
      <c r="AH598" s="56"/>
      <c r="AI598" s="56"/>
      <c r="AJ598" s="56"/>
    </row>
    <row r="599" ht="26.25" customHeight="1">
      <c r="A599" s="60">
        <f t="shared" si="1"/>
        <v>598</v>
      </c>
      <c r="B599" s="60"/>
      <c r="C599" s="60" t="s">
        <v>7168</v>
      </c>
      <c r="D599" s="154">
        <v>8.960171524E10</v>
      </c>
      <c r="E599" s="154" t="s">
        <v>7170</v>
      </c>
      <c r="F599" s="60" t="s">
        <v>15175</v>
      </c>
      <c r="G599" s="60"/>
      <c r="H599" s="60"/>
      <c r="I599" s="60"/>
      <c r="J599" s="60"/>
      <c r="K599" s="60" t="s">
        <v>7172</v>
      </c>
      <c r="L599" s="60"/>
      <c r="M599" s="60"/>
      <c r="N599" s="60"/>
      <c r="O599" s="60"/>
      <c r="P599" s="60"/>
      <c r="Q599" s="60"/>
      <c r="R599" s="60"/>
      <c r="S599" s="60"/>
      <c r="T599" s="60"/>
      <c r="U599" s="163"/>
      <c r="V599" s="163"/>
      <c r="W599" s="163"/>
      <c r="X599" s="163"/>
      <c r="Y599" s="163"/>
      <c r="Z599" s="163"/>
      <c r="AA599" s="163"/>
      <c r="AB599" s="163"/>
      <c r="AC599" s="163"/>
      <c r="AD599" s="163"/>
      <c r="AE599" s="163"/>
      <c r="AF599" s="163"/>
      <c r="AG599" s="56"/>
      <c r="AH599" s="56"/>
      <c r="AI599" s="56"/>
      <c r="AJ599" s="56"/>
    </row>
    <row r="600" ht="26.25" customHeight="1">
      <c r="A600" s="60">
        <f t="shared" si="1"/>
        <v>599</v>
      </c>
      <c r="B600" s="60"/>
      <c r="C600" s="60" t="s">
        <v>7194</v>
      </c>
      <c r="D600" s="154">
        <v>8.1213290061E10</v>
      </c>
      <c r="E600" s="154" t="s">
        <v>7196</v>
      </c>
      <c r="F600" s="60" t="s">
        <v>15175</v>
      </c>
      <c r="G600" s="60"/>
      <c r="H600" s="60"/>
      <c r="I600" s="60"/>
      <c r="J600" s="60"/>
      <c r="K600" s="60" t="s">
        <v>7198</v>
      </c>
      <c r="L600" s="60"/>
      <c r="M600" s="60"/>
      <c r="N600" s="60"/>
      <c r="O600" s="60"/>
      <c r="P600" s="60"/>
      <c r="Q600" s="60"/>
      <c r="R600" s="60"/>
      <c r="S600" s="60"/>
      <c r="T600" s="60"/>
      <c r="U600" s="163"/>
      <c r="V600" s="163"/>
      <c r="W600" s="163"/>
      <c r="X600" s="163"/>
      <c r="Y600" s="163"/>
      <c r="Z600" s="163"/>
      <c r="AA600" s="163"/>
      <c r="AB600" s="163"/>
      <c r="AC600" s="163"/>
      <c r="AD600" s="163"/>
      <c r="AE600" s="163"/>
      <c r="AF600" s="163"/>
      <c r="AG600" s="56"/>
      <c r="AH600" s="56"/>
      <c r="AI600" s="56"/>
      <c r="AJ600" s="56"/>
    </row>
    <row r="601" ht="26.25" customHeight="1">
      <c r="A601" s="60">
        <f t="shared" si="1"/>
        <v>600</v>
      </c>
      <c r="B601" s="60"/>
      <c r="C601" s="60" t="s">
        <v>7213</v>
      </c>
      <c r="D601" s="136">
        <v>8.3818748012E10</v>
      </c>
      <c r="E601" s="154" t="s">
        <v>7216</v>
      </c>
      <c r="F601" s="60" t="s">
        <v>15175</v>
      </c>
      <c r="G601" s="60"/>
      <c r="H601" s="60"/>
      <c r="I601" s="60"/>
      <c r="J601" s="60"/>
      <c r="K601" s="60" t="s">
        <v>7218</v>
      </c>
      <c r="L601" s="60"/>
      <c r="M601" s="60"/>
      <c r="N601" s="60"/>
      <c r="O601" s="60"/>
      <c r="P601" s="60"/>
      <c r="Q601" s="60"/>
      <c r="R601" s="60"/>
      <c r="S601" s="60"/>
      <c r="T601" s="60"/>
      <c r="U601" s="163"/>
      <c r="V601" s="163"/>
      <c r="W601" s="163"/>
      <c r="X601" s="163"/>
      <c r="Y601" s="163"/>
      <c r="Z601" s="163"/>
      <c r="AA601" s="163"/>
      <c r="AB601" s="163"/>
      <c r="AC601" s="163"/>
      <c r="AD601" s="163"/>
      <c r="AE601" s="163"/>
      <c r="AF601" s="163"/>
      <c r="AG601" s="56"/>
      <c r="AH601" s="56"/>
      <c r="AI601" s="56"/>
      <c r="AJ601" s="56"/>
    </row>
    <row r="602" ht="26.25" customHeight="1">
      <c r="A602" s="60">
        <f t="shared" si="1"/>
        <v>601</v>
      </c>
      <c r="B602" s="60"/>
      <c r="C602" s="60" t="s">
        <v>7225</v>
      </c>
      <c r="D602" s="154" t="s">
        <v>7228</v>
      </c>
      <c r="E602" s="154" t="s">
        <v>7229</v>
      </c>
      <c r="F602" s="60" t="s">
        <v>15175</v>
      </c>
      <c r="G602" s="60"/>
      <c r="H602" s="60"/>
      <c r="I602" s="60"/>
      <c r="J602" s="60"/>
      <c r="K602" s="60" t="s">
        <v>7230</v>
      </c>
      <c r="L602" s="60"/>
      <c r="M602" s="60"/>
      <c r="N602" s="60"/>
      <c r="O602" s="60"/>
      <c r="P602" s="60"/>
      <c r="Q602" s="60"/>
      <c r="R602" s="60"/>
      <c r="S602" s="60"/>
      <c r="T602" s="60"/>
      <c r="U602" s="163"/>
      <c r="V602" s="163"/>
      <c r="W602" s="163"/>
      <c r="X602" s="163"/>
      <c r="Y602" s="163"/>
      <c r="Z602" s="163"/>
      <c r="AA602" s="163"/>
      <c r="AB602" s="163"/>
      <c r="AC602" s="163"/>
      <c r="AD602" s="163"/>
      <c r="AE602" s="163"/>
      <c r="AF602" s="163"/>
      <c r="AG602" s="56"/>
      <c r="AH602" s="56"/>
      <c r="AI602" s="56"/>
      <c r="AJ602" s="56"/>
    </row>
    <row r="603" ht="26.25" customHeight="1">
      <c r="A603" s="60">
        <f t="shared" si="1"/>
        <v>602</v>
      </c>
      <c r="B603" s="60"/>
      <c r="C603" s="60" t="s">
        <v>7244</v>
      </c>
      <c r="D603" s="154" t="s">
        <v>7247</v>
      </c>
      <c r="E603" s="154"/>
      <c r="F603" s="60" t="s">
        <v>15175</v>
      </c>
      <c r="G603" s="60"/>
      <c r="H603" s="60"/>
      <c r="I603" s="60"/>
      <c r="J603" s="60"/>
      <c r="K603" s="60" t="s">
        <v>7248</v>
      </c>
      <c r="L603" s="60"/>
      <c r="M603" s="60"/>
      <c r="N603" s="60"/>
      <c r="O603" s="60"/>
      <c r="P603" s="60"/>
      <c r="Q603" s="60"/>
      <c r="R603" s="60"/>
      <c r="S603" s="60"/>
      <c r="T603" s="60"/>
      <c r="U603" s="163"/>
      <c r="V603" s="163"/>
      <c r="W603" s="163"/>
      <c r="X603" s="163"/>
      <c r="Y603" s="163"/>
      <c r="Z603" s="163"/>
      <c r="AA603" s="163"/>
      <c r="AB603" s="163"/>
      <c r="AC603" s="163"/>
      <c r="AD603" s="163"/>
      <c r="AE603" s="163"/>
      <c r="AF603" s="163"/>
      <c r="AG603" s="56"/>
      <c r="AH603" s="56"/>
      <c r="AI603" s="56"/>
      <c r="AJ603" s="56"/>
    </row>
    <row r="604" ht="26.25" customHeight="1">
      <c r="A604" s="60">
        <f t="shared" si="1"/>
        <v>603</v>
      </c>
      <c r="B604" s="60"/>
      <c r="C604" s="60" t="s">
        <v>7261</v>
      </c>
      <c r="D604" s="154">
        <v>8.9536E11</v>
      </c>
      <c r="E604" s="154" t="s">
        <v>7264</v>
      </c>
      <c r="F604" s="60" t="s">
        <v>15175</v>
      </c>
      <c r="G604" s="60"/>
      <c r="H604" s="60"/>
      <c r="I604" s="60"/>
      <c r="J604" s="60"/>
      <c r="K604" s="60"/>
      <c r="L604" s="60"/>
      <c r="M604" s="60"/>
      <c r="N604" s="60"/>
      <c r="O604" s="60"/>
      <c r="P604" s="60"/>
      <c r="Q604" s="60"/>
      <c r="R604" s="60"/>
      <c r="S604" s="60"/>
      <c r="T604" s="60"/>
      <c r="U604" s="163"/>
      <c r="V604" s="163"/>
      <c r="W604" s="163"/>
      <c r="X604" s="163"/>
      <c r="Y604" s="163"/>
      <c r="Z604" s="163"/>
      <c r="AA604" s="163"/>
      <c r="AB604" s="163"/>
      <c r="AC604" s="163"/>
      <c r="AD604" s="163"/>
      <c r="AE604" s="163"/>
      <c r="AF604" s="163"/>
      <c r="AG604" s="56"/>
      <c r="AH604" s="56"/>
      <c r="AI604" s="56"/>
      <c r="AJ604" s="56"/>
    </row>
    <row r="605" ht="26.25" customHeight="1">
      <c r="A605" s="60">
        <f t="shared" si="1"/>
        <v>604</v>
      </c>
      <c r="B605" s="60"/>
      <c r="C605" s="60" t="s">
        <v>7266</v>
      </c>
      <c r="D605" s="154">
        <v>8.9618832213E10</v>
      </c>
      <c r="E605" s="154">
        <v>8.9618832213E10</v>
      </c>
      <c r="F605" s="60" t="s">
        <v>15175</v>
      </c>
      <c r="G605" s="60"/>
      <c r="H605" s="60"/>
      <c r="I605" s="60"/>
      <c r="J605" s="60"/>
      <c r="K605" s="60" t="s">
        <v>7270</v>
      </c>
      <c r="L605" s="60"/>
      <c r="M605" s="60"/>
      <c r="N605" s="60"/>
      <c r="O605" s="60"/>
      <c r="P605" s="60"/>
      <c r="Q605" s="60"/>
      <c r="R605" s="60"/>
      <c r="S605" s="60"/>
      <c r="T605" s="60"/>
      <c r="U605" s="163"/>
      <c r="V605" s="163"/>
      <c r="W605" s="163"/>
      <c r="X605" s="163"/>
      <c r="Y605" s="163"/>
      <c r="Z605" s="163"/>
      <c r="AA605" s="163"/>
      <c r="AB605" s="163"/>
      <c r="AC605" s="163"/>
      <c r="AD605" s="163"/>
      <c r="AE605" s="163"/>
      <c r="AF605" s="163"/>
      <c r="AG605" s="56"/>
      <c r="AH605" s="56"/>
      <c r="AI605" s="56"/>
      <c r="AJ605" s="56"/>
    </row>
    <row r="606" ht="26.25" customHeight="1">
      <c r="A606" s="60">
        <f t="shared" si="1"/>
        <v>605</v>
      </c>
      <c r="B606" s="60"/>
      <c r="C606" s="60" t="s">
        <v>15225</v>
      </c>
      <c r="D606" s="154">
        <v>8.5234671888E10</v>
      </c>
      <c r="E606" s="154">
        <v>8.5234671888E10</v>
      </c>
      <c r="F606" s="60" t="s">
        <v>15175</v>
      </c>
      <c r="G606" s="60"/>
      <c r="H606" s="60"/>
      <c r="I606" s="60"/>
      <c r="J606" s="60"/>
      <c r="K606" s="60" t="s">
        <v>15226</v>
      </c>
      <c r="L606" s="60"/>
      <c r="M606" s="60"/>
      <c r="N606" s="60"/>
      <c r="O606" s="60"/>
      <c r="P606" s="60"/>
      <c r="Q606" s="60"/>
      <c r="R606" s="60"/>
      <c r="S606" s="60"/>
      <c r="T606" s="60"/>
      <c r="U606" s="163"/>
      <c r="V606" s="163"/>
      <c r="W606" s="163"/>
      <c r="X606" s="163"/>
      <c r="Y606" s="163"/>
      <c r="Z606" s="163"/>
      <c r="AA606" s="163"/>
      <c r="AB606" s="163"/>
      <c r="AC606" s="163"/>
      <c r="AD606" s="163"/>
      <c r="AE606" s="163"/>
      <c r="AF606" s="163"/>
      <c r="AG606" s="56"/>
      <c r="AH606" s="56"/>
      <c r="AI606" s="56"/>
      <c r="AJ606" s="56"/>
    </row>
    <row r="607" ht="26.25" customHeight="1">
      <c r="A607" s="60">
        <f t="shared" si="1"/>
        <v>606</v>
      </c>
      <c r="B607" s="60"/>
      <c r="C607" s="60" t="s">
        <v>7275</v>
      </c>
      <c r="D607" s="154">
        <v>8.1234501832E10</v>
      </c>
      <c r="E607" s="154">
        <v>8.7852848068E10</v>
      </c>
      <c r="F607" s="60" t="s">
        <v>15175</v>
      </c>
      <c r="G607" s="60"/>
      <c r="H607" s="60"/>
      <c r="I607" s="60"/>
      <c r="J607" s="60"/>
      <c r="K607" s="60" t="s">
        <v>15227</v>
      </c>
      <c r="L607" s="60"/>
      <c r="M607" s="60"/>
      <c r="N607" s="60"/>
      <c r="O607" s="60"/>
      <c r="P607" s="60"/>
      <c r="Q607" s="60"/>
      <c r="R607" s="60"/>
      <c r="S607" s="60"/>
      <c r="T607" s="60"/>
      <c r="U607" s="163"/>
      <c r="V607" s="163"/>
      <c r="W607" s="163"/>
      <c r="X607" s="163"/>
      <c r="Y607" s="163"/>
      <c r="Z607" s="163"/>
      <c r="AA607" s="163"/>
      <c r="AB607" s="163"/>
      <c r="AC607" s="163"/>
      <c r="AD607" s="163"/>
      <c r="AE607" s="163"/>
      <c r="AF607" s="163"/>
      <c r="AG607" s="56"/>
      <c r="AH607" s="56"/>
      <c r="AI607" s="56"/>
      <c r="AJ607" s="56"/>
    </row>
    <row r="608" ht="26.25" customHeight="1">
      <c r="A608" s="60">
        <f t="shared" si="1"/>
        <v>607</v>
      </c>
      <c r="B608" s="60"/>
      <c r="C608" s="60" t="s">
        <v>7280</v>
      </c>
      <c r="D608" s="154">
        <v>8.1234501832E10</v>
      </c>
      <c r="E608" s="154">
        <v>8.7852848068E10</v>
      </c>
      <c r="F608" s="60" t="s">
        <v>15175</v>
      </c>
      <c r="G608" s="60"/>
      <c r="H608" s="60"/>
      <c r="I608" s="60"/>
      <c r="J608" s="60"/>
      <c r="K608" s="60" t="s">
        <v>15228</v>
      </c>
      <c r="L608" s="60"/>
      <c r="M608" s="60"/>
      <c r="N608" s="60"/>
      <c r="O608" s="60"/>
      <c r="P608" s="60"/>
      <c r="Q608" s="60"/>
      <c r="R608" s="60"/>
      <c r="S608" s="60"/>
      <c r="T608" s="60"/>
      <c r="U608" s="163"/>
      <c r="V608" s="163"/>
      <c r="W608" s="163"/>
      <c r="X608" s="163"/>
      <c r="Y608" s="163"/>
      <c r="Z608" s="163"/>
      <c r="AA608" s="163"/>
      <c r="AB608" s="163"/>
      <c r="AC608" s="163"/>
      <c r="AD608" s="163"/>
      <c r="AE608" s="163"/>
      <c r="AF608" s="163"/>
      <c r="AG608" s="56"/>
      <c r="AH608" s="56"/>
      <c r="AI608" s="56"/>
      <c r="AJ608" s="56"/>
    </row>
    <row r="609" ht="26.25" customHeight="1">
      <c r="A609" s="60">
        <f t="shared" si="1"/>
        <v>608</v>
      </c>
      <c r="B609" s="60"/>
      <c r="C609" s="60" t="s">
        <v>7283</v>
      </c>
      <c r="D609" s="154">
        <v>8.2165529035E10</v>
      </c>
      <c r="E609" s="154"/>
      <c r="F609" s="60" t="s">
        <v>15175</v>
      </c>
      <c r="G609" s="60"/>
      <c r="H609" s="60"/>
      <c r="I609" s="60"/>
      <c r="J609" s="60"/>
      <c r="K609" s="60" t="s">
        <v>7287</v>
      </c>
      <c r="L609" s="60"/>
      <c r="M609" s="60"/>
      <c r="N609" s="60"/>
      <c r="O609" s="60"/>
      <c r="P609" s="60"/>
      <c r="Q609" s="60"/>
      <c r="R609" s="60"/>
      <c r="S609" s="60"/>
      <c r="T609" s="60"/>
      <c r="U609" s="163"/>
      <c r="V609" s="163"/>
      <c r="W609" s="163"/>
      <c r="X609" s="163"/>
      <c r="Y609" s="163"/>
      <c r="Z609" s="163"/>
      <c r="AA609" s="163"/>
      <c r="AB609" s="163"/>
      <c r="AC609" s="163"/>
      <c r="AD609" s="163"/>
      <c r="AE609" s="163"/>
      <c r="AF609" s="163"/>
      <c r="AG609" s="56"/>
      <c r="AH609" s="56"/>
      <c r="AI609" s="56"/>
      <c r="AJ609" s="56"/>
    </row>
    <row r="610" ht="26.25" customHeight="1">
      <c r="A610" s="60">
        <f t="shared" si="1"/>
        <v>609</v>
      </c>
      <c r="B610" s="60"/>
      <c r="C610" s="60" t="s">
        <v>7288</v>
      </c>
      <c r="D610" s="154">
        <v>8.3114471183E10</v>
      </c>
      <c r="E610" s="154">
        <v>8.3820895605E10</v>
      </c>
      <c r="F610" s="60" t="s">
        <v>15175</v>
      </c>
      <c r="G610" s="60"/>
      <c r="H610" s="60"/>
      <c r="I610" s="60"/>
      <c r="J610" s="60"/>
      <c r="K610" s="60" t="s">
        <v>7291</v>
      </c>
      <c r="L610" s="60"/>
      <c r="M610" s="60"/>
      <c r="N610" s="60"/>
      <c r="O610" s="60"/>
      <c r="P610" s="60"/>
      <c r="Q610" s="60"/>
      <c r="R610" s="60"/>
      <c r="S610" s="60"/>
      <c r="T610" s="60"/>
      <c r="U610" s="163"/>
      <c r="V610" s="163"/>
      <c r="W610" s="163"/>
      <c r="X610" s="163"/>
      <c r="Y610" s="163"/>
      <c r="Z610" s="163"/>
      <c r="AA610" s="163"/>
      <c r="AB610" s="163"/>
      <c r="AC610" s="163"/>
      <c r="AD610" s="163"/>
      <c r="AE610" s="163"/>
      <c r="AF610" s="163"/>
      <c r="AG610" s="56"/>
      <c r="AH610" s="56"/>
      <c r="AI610" s="56"/>
      <c r="AJ610" s="56"/>
    </row>
    <row r="611" ht="26.25" customHeight="1">
      <c r="A611" s="60">
        <f t="shared" si="1"/>
        <v>610</v>
      </c>
      <c r="B611" s="60"/>
      <c r="C611" s="60" t="s">
        <v>7292</v>
      </c>
      <c r="D611" s="154">
        <v>8.2140259634E10</v>
      </c>
      <c r="E611" s="154">
        <v>8.1336521517E10</v>
      </c>
      <c r="F611" s="60" t="s">
        <v>15175</v>
      </c>
      <c r="G611" s="60"/>
      <c r="H611" s="60"/>
      <c r="I611" s="60"/>
      <c r="J611" s="60"/>
      <c r="K611" s="60"/>
      <c r="L611" s="60"/>
      <c r="M611" s="60"/>
      <c r="N611" s="60"/>
      <c r="O611" s="60"/>
      <c r="P611" s="60"/>
      <c r="Q611" s="60"/>
      <c r="R611" s="60"/>
      <c r="S611" s="60"/>
      <c r="T611" s="60"/>
      <c r="U611" s="163"/>
      <c r="V611" s="163"/>
      <c r="W611" s="163"/>
      <c r="X611" s="163"/>
      <c r="Y611" s="163"/>
      <c r="Z611" s="163"/>
      <c r="AA611" s="163"/>
      <c r="AB611" s="163"/>
      <c r="AC611" s="163"/>
      <c r="AD611" s="163"/>
      <c r="AE611" s="163"/>
      <c r="AF611" s="163"/>
      <c r="AG611" s="56"/>
      <c r="AH611" s="56"/>
      <c r="AI611" s="56"/>
      <c r="AJ611" s="56"/>
    </row>
    <row r="612" ht="26.25" customHeight="1">
      <c r="A612" s="60">
        <f t="shared" si="1"/>
        <v>611</v>
      </c>
      <c r="B612" s="60"/>
      <c r="C612" s="60" t="s">
        <v>7297</v>
      </c>
      <c r="D612" s="154">
        <v>8.5770902504E10</v>
      </c>
      <c r="E612" s="154">
        <v>8.1296612966E10</v>
      </c>
      <c r="F612" s="60" t="s">
        <v>15175</v>
      </c>
      <c r="G612" s="60"/>
      <c r="H612" s="60"/>
      <c r="I612" s="60"/>
      <c r="J612" s="60"/>
      <c r="K612" s="60" t="s">
        <v>7300</v>
      </c>
      <c r="L612" s="60"/>
      <c r="M612" s="60"/>
      <c r="N612" s="60"/>
      <c r="O612" s="60"/>
      <c r="P612" s="60"/>
      <c r="Q612" s="60"/>
      <c r="R612" s="60"/>
      <c r="S612" s="60"/>
      <c r="T612" s="60"/>
      <c r="U612" s="163"/>
      <c r="V612" s="163"/>
      <c r="W612" s="163"/>
      <c r="X612" s="163"/>
      <c r="Y612" s="163"/>
      <c r="Z612" s="163"/>
      <c r="AA612" s="163"/>
      <c r="AB612" s="163"/>
      <c r="AC612" s="163"/>
      <c r="AD612" s="163"/>
      <c r="AE612" s="163"/>
      <c r="AF612" s="163"/>
      <c r="AG612" s="56"/>
      <c r="AH612" s="56"/>
      <c r="AI612" s="56"/>
      <c r="AJ612" s="56"/>
    </row>
    <row r="613" ht="26.25" customHeight="1">
      <c r="A613" s="60">
        <f t="shared" si="1"/>
        <v>612</v>
      </c>
      <c r="B613" s="60"/>
      <c r="C613" s="60" t="s">
        <v>7307</v>
      </c>
      <c r="D613" s="154">
        <v>8.7888556889E10</v>
      </c>
      <c r="E613" s="154">
        <v>8.18719198E8</v>
      </c>
      <c r="F613" s="60" t="s">
        <v>15175</v>
      </c>
      <c r="G613" s="60"/>
      <c r="H613" s="60"/>
      <c r="I613" s="60"/>
      <c r="J613" s="60"/>
      <c r="K613" s="60" t="s">
        <v>7310</v>
      </c>
      <c r="L613" s="60"/>
      <c r="M613" s="60"/>
      <c r="N613" s="60"/>
      <c r="O613" s="60"/>
      <c r="P613" s="60"/>
      <c r="Q613" s="60"/>
      <c r="R613" s="60"/>
      <c r="S613" s="60"/>
      <c r="T613" s="60"/>
      <c r="U613" s="163"/>
      <c r="V613" s="163"/>
      <c r="W613" s="163"/>
      <c r="X613" s="163"/>
      <c r="Y613" s="163"/>
      <c r="Z613" s="163"/>
      <c r="AA613" s="163"/>
      <c r="AB613" s="163"/>
      <c r="AC613" s="163"/>
      <c r="AD613" s="163"/>
      <c r="AE613" s="163"/>
      <c r="AF613" s="163"/>
      <c r="AG613" s="56"/>
      <c r="AH613" s="56"/>
      <c r="AI613" s="56"/>
      <c r="AJ613" s="56"/>
    </row>
    <row r="614" ht="26.25" customHeight="1">
      <c r="A614" s="60">
        <f t="shared" si="1"/>
        <v>613</v>
      </c>
      <c r="B614" s="60"/>
      <c r="C614" s="60" t="s">
        <v>7311</v>
      </c>
      <c r="D614" s="154">
        <v>8.2233597305E10</v>
      </c>
      <c r="E614" s="154">
        <v>8.5346995469E10</v>
      </c>
      <c r="F614" s="60" t="s">
        <v>15175</v>
      </c>
      <c r="G614" s="60"/>
      <c r="H614" s="60"/>
      <c r="I614" s="60"/>
      <c r="J614" s="60"/>
      <c r="K614" s="60" t="s">
        <v>7317</v>
      </c>
      <c r="L614" s="60"/>
      <c r="M614" s="60"/>
      <c r="N614" s="60"/>
      <c r="O614" s="60"/>
      <c r="P614" s="60"/>
      <c r="Q614" s="60"/>
      <c r="R614" s="60"/>
      <c r="S614" s="60"/>
      <c r="T614" s="60"/>
      <c r="U614" s="163"/>
      <c r="V614" s="163"/>
      <c r="W614" s="163"/>
      <c r="X614" s="163"/>
      <c r="Y614" s="163"/>
      <c r="Z614" s="163"/>
      <c r="AA614" s="163"/>
      <c r="AB614" s="163"/>
      <c r="AC614" s="163"/>
      <c r="AD614" s="163"/>
      <c r="AE614" s="163"/>
      <c r="AF614" s="163"/>
      <c r="AG614" s="56"/>
      <c r="AH614" s="56"/>
      <c r="AI614" s="56"/>
      <c r="AJ614" s="56"/>
    </row>
    <row r="615" ht="26.25" customHeight="1">
      <c r="A615" s="60">
        <f t="shared" si="1"/>
        <v>614</v>
      </c>
      <c r="B615" s="60"/>
      <c r="C615" s="60" t="s">
        <v>7318</v>
      </c>
      <c r="D615" s="154">
        <v>8.1235097841E10</v>
      </c>
      <c r="E615" s="154">
        <v>8.5346995469E10</v>
      </c>
      <c r="F615" s="60" t="s">
        <v>15175</v>
      </c>
      <c r="G615" s="60"/>
      <c r="H615" s="60"/>
      <c r="I615" s="60"/>
      <c r="J615" s="60"/>
      <c r="K615" s="60" t="s">
        <v>7320</v>
      </c>
      <c r="L615" s="60"/>
      <c r="M615" s="60"/>
      <c r="N615" s="60"/>
      <c r="O615" s="60"/>
      <c r="P615" s="60"/>
      <c r="Q615" s="60"/>
      <c r="R615" s="60"/>
      <c r="S615" s="60"/>
      <c r="T615" s="60"/>
      <c r="U615" s="163"/>
      <c r="V615" s="163"/>
      <c r="W615" s="163"/>
      <c r="X615" s="163"/>
      <c r="Y615" s="163"/>
      <c r="Z615" s="163"/>
      <c r="AA615" s="163"/>
      <c r="AB615" s="163"/>
      <c r="AC615" s="163"/>
      <c r="AD615" s="163"/>
      <c r="AE615" s="163"/>
      <c r="AF615" s="163"/>
      <c r="AG615" s="56"/>
      <c r="AH615" s="56"/>
      <c r="AI615" s="56"/>
      <c r="AJ615" s="56"/>
    </row>
    <row r="616" ht="26.25" customHeight="1">
      <c r="A616" s="60">
        <f t="shared" si="1"/>
        <v>615</v>
      </c>
      <c r="B616" s="60"/>
      <c r="C616" s="60" t="s">
        <v>7321</v>
      </c>
      <c r="D616" s="154">
        <v>8.5816666822E10</v>
      </c>
      <c r="E616" s="154"/>
      <c r="F616" s="60" t="s">
        <v>15175</v>
      </c>
      <c r="G616" s="60"/>
      <c r="H616" s="60"/>
      <c r="I616" s="60"/>
      <c r="J616" s="60"/>
      <c r="K616" s="60" t="s">
        <v>7325</v>
      </c>
      <c r="L616" s="60"/>
      <c r="M616" s="60"/>
      <c r="N616" s="60"/>
      <c r="O616" s="60"/>
      <c r="P616" s="60"/>
      <c r="Q616" s="60"/>
      <c r="R616" s="60"/>
      <c r="S616" s="60"/>
      <c r="T616" s="60"/>
      <c r="U616" s="163"/>
      <c r="V616" s="163"/>
      <c r="W616" s="163"/>
      <c r="X616" s="163"/>
      <c r="Y616" s="163"/>
      <c r="Z616" s="163"/>
      <c r="AA616" s="163"/>
      <c r="AB616" s="163"/>
      <c r="AC616" s="163"/>
      <c r="AD616" s="163"/>
      <c r="AE616" s="163"/>
      <c r="AF616" s="163"/>
      <c r="AG616" s="56"/>
      <c r="AH616" s="56"/>
      <c r="AI616" s="56"/>
      <c r="AJ616" s="56"/>
    </row>
    <row r="617" ht="26.25" customHeight="1">
      <c r="A617" s="60">
        <f t="shared" si="1"/>
        <v>616</v>
      </c>
      <c r="B617" s="60"/>
      <c r="C617" s="60" t="s">
        <v>7331</v>
      </c>
      <c r="D617" s="154">
        <v>8.998856055E9</v>
      </c>
      <c r="E617" s="154" t="s">
        <v>7334</v>
      </c>
      <c r="F617" s="60" t="s">
        <v>15175</v>
      </c>
      <c r="G617" s="60"/>
      <c r="H617" s="60"/>
      <c r="I617" s="60"/>
      <c r="J617" s="60"/>
      <c r="K617" s="60" t="s">
        <v>7336</v>
      </c>
      <c r="L617" s="60"/>
      <c r="M617" s="60"/>
      <c r="N617" s="60"/>
      <c r="O617" s="60"/>
      <c r="P617" s="60"/>
      <c r="Q617" s="60"/>
      <c r="R617" s="60"/>
      <c r="S617" s="60"/>
      <c r="T617" s="60"/>
      <c r="U617" s="163"/>
      <c r="V617" s="163"/>
      <c r="W617" s="163"/>
      <c r="X617" s="163"/>
      <c r="Y617" s="163"/>
      <c r="Z617" s="163"/>
      <c r="AA617" s="163"/>
      <c r="AB617" s="163"/>
      <c r="AC617" s="163"/>
      <c r="AD617" s="163"/>
      <c r="AE617" s="163"/>
      <c r="AF617" s="163"/>
      <c r="AG617" s="56"/>
      <c r="AH617" s="56"/>
      <c r="AI617" s="56"/>
      <c r="AJ617" s="56"/>
    </row>
    <row r="618" ht="26.25" customHeight="1">
      <c r="A618" s="60">
        <f t="shared" si="1"/>
        <v>617</v>
      </c>
      <c r="B618" s="60"/>
      <c r="C618" s="60" t="s">
        <v>7337</v>
      </c>
      <c r="D618" s="154">
        <v>6.2896E12</v>
      </c>
      <c r="E618" s="154">
        <v>6.28129E12</v>
      </c>
      <c r="F618" s="60" t="s">
        <v>15175</v>
      </c>
      <c r="G618" s="60"/>
      <c r="H618" s="60"/>
      <c r="I618" s="60"/>
      <c r="J618" s="60"/>
      <c r="K618" s="60"/>
      <c r="L618" s="60"/>
      <c r="M618" s="60"/>
      <c r="N618" s="60"/>
      <c r="O618" s="60"/>
      <c r="P618" s="60"/>
      <c r="Q618" s="60"/>
      <c r="R618" s="60"/>
      <c r="S618" s="60"/>
      <c r="T618" s="60"/>
      <c r="U618" s="163"/>
      <c r="V618" s="163"/>
      <c r="W618" s="163"/>
      <c r="X618" s="163"/>
      <c r="Y618" s="163"/>
      <c r="Z618" s="163"/>
      <c r="AA618" s="163"/>
      <c r="AB618" s="163"/>
      <c r="AC618" s="163"/>
      <c r="AD618" s="163"/>
      <c r="AE618" s="163"/>
      <c r="AF618" s="163"/>
      <c r="AG618" s="56"/>
      <c r="AH618" s="56"/>
      <c r="AI618" s="56"/>
      <c r="AJ618" s="56"/>
    </row>
    <row r="619" ht="26.25" customHeight="1">
      <c r="A619" s="60">
        <f t="shared" si="1"/>
        <v>618</v>
      </c>
      <c r="B619" s="60"/>
      <c r="C619" s="60" t="s">
        <v>7340</v>
      </c>
      <c r="D619" s="154">
        <v>9.79403272E8</v>
      </c>
      <c r="E619" s="154">
        <v>8.9651869192E10</v>
      </c>
      <c r="F619" s="60" t="s">
        <v>15175</v>
      </c>
      <c r="G619" s="60"/>
      <c r="H619" s="60"/>
      <c r="I619" s="60"/>
      <c r="J619" s="60"/>
      <c r="K619" s="60" t="s">
        <v>7345</v>
      </c>
      <c r="L619" s="60"/>
      <c r="M619" s="60"/>
      <c r="N619" s="60"/>
      <c r="O619" s="60"/>
      <c r="P619" s="60"/>
      <c r="Q619" s="60"/>
      <c r="R619" s="60"/>
      <c r="S619" s="60"/>
      <c r="T619" s="60"/>
      <c r="U619" s="163"/>
      <c r="V619" s="163"/>
      <c r="W619" s="163"/>
      <c r="X619" s="163"/>
      <c r="Y619" s="163"/>
      <c r="Z619" s="163"/>
      <c r="AA619" s="163"/>
      <c r="AB619" s="163"/>
      <c r="AC619" s="163"/>
      <c r="AD619" s="163"/>
      <c r="AE619" s="163"/>
      <c r="AF619" s="163"/>
      <c r="AG619" s="56"/>
      <c r="AH619" s="56"/>
      <c r="AI619" s="56"/>
      <c r="AJ619" s="56"/>
    </row>
    <row r="620" ht="26.25" customHeight="1">
      <c r="A620" s="60">
        <f t="shared" si="1"/>
        <v>619</v>
      </c>
      <c r="B620" s="60"/>
      <c r="C620" s="60" t="s">
        <v>7346</v>
      </c>
      <c r="D620" s="154">
        <v>8.9659134392E10</v>
      </c>
      <c r="E620" s="154">
        <v>8.2115460775E10</v>
      </c>
      <c r="F620" s="60" t="s">
        <v>15175</v>
      </c>
      <c r="G620" s="60"/>
      <c r="H620" s="60"/>
      <c r="I620" s="60"/>
      <c r="J620" s="60"/>
      <c r="K620" s="60" t="s">
        <v>7349</v>
      </c>
      <c r="L620" s="60"/>
      <c r="M620" s="60"/>
      <c r="N620" s="60"/>
      <c r="O620" s="60"/>
      <c r="P620" s="60"/>
      <c r="Q620" s="60"/>
      <c r="R620" s="60"/>
      <c r="S620" s="60"/>
      <c r="T620" s="60"/>
      <c r="U620" s="163"/>
      <c r="V620" s="163"/>
      <c r="W620" s="163"/>
      <c r="X620" s="163"/>
      <c r="Y620" s="163"/>
      <c r="Z620" s="163"/>
      <c r="AA620" s="163"/>
      <c r="AB620" s="163"/>
      <c r="AC620" s="163"/>
      <c r="AD620" s="163"/>
      <c r="AE620" s="163"/>
      <c r="AF620" s="163"/>
      <c r="AG620" s="56"/>
      <c r="AH620" s="56"/>
      <c r="AI620" s="56"/>
      <c r="AJ620" s="56"/>
    </row>
    <row r="621" ht="26.25" customHeight="1">
      <c r="A621" s="60">
        <f t="shared" si="1"/>
        <v>620</v>
      </c>
      <c r="B621" s="60"/>
      <c r="C621" s="60" t="s">
        <v>7362</v>
      </c>
      <c r="D621" s="154">
        <v>8.383933066E10</v>
      </c>
      <c r="E621" s="154">
        <v>8.18181505E8</v>
      </c>
      <c r="F621" s="60" t="s">
        <v>15175</v>
      </c>
      <c r="G621" s="60"/>
      <c r="H621" s="60"/>
      <c r="I621" s="60"/>
      <c r="J621" s="60"/>
      <c r="K621" s="60" t="s">
        <v>15229</v>
      </c>
      <c r="L621" s="60"/>
      <c r="M621" s="60"/>
      <c r="N621" s="60"/>
      <c r="O621" s="60"/>
      <c r="P621" s="60"/>
      <c r="Q621" s="60"/>
      <c r="R621" s="60"/>
      <c r="S621" s="60"/>
      <c r="T621" s="60"/>
      <c r="U621" s="163"/>
      <c r="V621" s="163"/>
      <c r="W621" s="163"/>
      <c r="X621" s="163"/>
      <c r="Y621" s="163"/>
      <c r="Z621" s="163"/>
      <c r="AA621" s="163"/>
      <c r="AB621" s="163"/>
      <c r="AC621" s="163"/>
      <c r="AD621" s="163"/>
      <c r="AE621" s="163"/>
      <c r="AF621" s="163"/>
      <c r="AG621" s="56"/>
      <c r="AH621" s="56"/>
      <c r="AI621" s="56"/>
      <c r="AJ621" s="56"/>
    </row>
    <row r="622" ht="26.25" customHeight="1">
      <c r="A622" s="60">
        <f t="shared" si="1"/>
        <v>621</v>
      </c>
      <c r="B622" s="60"/>
      <c r="C622" s="60" t="s">
        <v>7366</v>
      </c>
      <c r="D622" s="154" t="s">
        <v>7369</v>
      </c>
      <c r="E622" s="154" t="e">
        <v>#ERROR!</v>
      </c>
      <c r="F622" s="60" t="s">
        <v>15175</v>
      </c>
      <c r="G622" s="60"/>
      <c r="H622" s="60"/>
      <c r="I622" s="60"/>
      <c r="J622" s="60"/>
      <c r="K622" s="60" t="s">
        <v>7371</v>
      </c>
      <c r="L622" s="60"/>
      <c r="M622" s="60"/>
      <c r="N622" s="60"/>
      <c r="O622" s="60"/>
      <c r="P622" s="60"/>
      <c r="Q622" s="60"/>
      <c r="R622" s="60"/>
      <c r="S622" s="60"/>
      <c r="T622" s="60"/>
      <c r="U622" s="163"/>
      <c r="V622" s="163"/>
      <c r="W622" s="163"/>
      <c r="X622" s="163"/>
      <c r="Y622" s="163"/>
      <c r="Z622" s="163"/>
      <c r="AA622" s="163"/>
      <c r="AB622" s="163"/>
      <c r="AC622" s="163"/>
      <c r="AD622" s="163"/>
      <c r="AE622" s="163"/>
      <c r="AF622" s="163"/>
      <c r="AG622" s="56"/>
      <c r="AH622" s="56"/>
      <c r="AI622" s="56"/>
      <c r="AJ622" s="56"/>
    </row>
    <row r="623" ht="26.25" customHeight="1">
      <c r="A623" s="60">
        <f t="shared" si="1"/>
        <v>622</v>
      </c>
      <c r="B623" s="60"/>
      <c r="C623" s="60" t="s">
        <v>7372</v>
      </c>
      <c r="D623" s="154">
        <v>8.95326E11</v>
      </c>
      <c r="E623" s="154">
        <v>8.5641002696E10</v>
      </c>
      <c r="F623" s="60" t="s">
        <v>15175</v>
      </c>
      <c r="G623" s="60"/>
      <c r="H623" s="60"/>
      <c r="I623" s="60"/>
      <c r="J623" s="60"/>
      <c r="K623" s="60" t="s">
        <v>7377</v>
      </c>
      <c r="L623" s="60"/>
      <c r="M623" s="60"/>
      <c r="N623" s="60"/>
      <c r="O623" s="60"/>
      <c r="P623" s="60"/>
      <c r="Q623" s="60"/>
      <c r="R623" s="60"/>
      <c r="S623" s="60"/>
      <c r="T623" s="60"/>
      <c r="U623" s="163"/>
      <c r="V623" s="163"/>
      <c r="W623" s="163"/>
      <c r="X623" s="163"/>
      <c r="Y623" s="163"/>
      <c r="Z623" s="163"/>
      <c r="AA623" s="163"/>
      <c r="AB623" s="163"/>
      <c r="AC623" s="163"/>
      <c r="AD623" s="163"/>
      <c r="AE623" s="163"/>
      <c r="AF623" s="163"/>
      <c r="AG623" s="56"/>
      <c r="AH623" s="56"/>
      <c r="AI623" s="56"/>
      <c r="AJ623" s="56"/>
    </row>
    <row r="624" ht="26.25" customHeight="1">
      <c r="A624" s="60">
        <f t="shared" si="1"/>
        <v>623</v>
      </c>
      <c r="B624" s="60"/>
      <c r="C624" s="60" t="s">
        <v>7378</v>
      </c>
      <c r="D624" s="154">
        <v>8.984024711E9</v>
      </c>
      <c r="E624" s="154">
        <v>8.5601505566E10</v>
      </c>
      <c r="F624" s="60" t="s">
        <v>15175</v>
      </c>
      <c r="G624" s="60"/>
      <c r="H624" s="60"/>
      <c r="I624" s="60"/>
      <c r="J624" s="60"/>
      <c r="K624" s="60"/>
      <c r="L624" s="60"/>
      <c r="M624" s="60"/>
      <c r="N624" s="60"/>
      <c r="O624" s="60"/>
      <c r="P624" s="60"/>
      <c r="Q624" s="60"/>
      <c r="R624" s="60"/>
      <c r="S624" s="60"/>
      <c r="T624" s="60"/>
      <c r="U624" s="163"/>
      <c r="V624" s="163"/>
      <c r="W624" s="163"/>
      <c r="X624" s="163"/>
      <c r="Y624" s="163"/>
      <c r="Z624" s="163"/>
      <c r="AA624" s="163"/>
      <c r="AB624" s="163"/>
      <c r="AC624" s="163"/>
      <c r="AD624" s="163"/>
      <c r="AE624" s="163"/>
      <c r="AF624" s="163"/>
      <c r="AG624" s="56"/>
      <c r="AH624" s="56"/>
      <c r="AI624" s="56"/>
      <c r="AJ624" s="56"/>
    </row>
    <row r="625" ht="26.25" customHeight="1">
      <c r="A625" s="60">
        <f t="shared" si="1"/>
        <v>624</v>
      </c>
      <c r="B625" s="60"/>
      <c r="C625" s="60" t="s">
        <v>7388</v>
      </c>
      <c r="D625" s="154">
        <v>8.1249616249E10</v>
      </c>
      <c r="E625" s="154">
        <v>8.1335394136E10</v>
      </c>
      <c r="F625" s="60" t="s">
        <v>15175</v>
      </c>
      <c r="G625" s="60"/>
      <c r="H625" s="60"/>
      <c r="I625" s="60"/>
      <c r="J625" s="60"/>
      <c r="K625" s="60"/>
      <c r="L625" s="60"/>
      <c r="M625" s="60"/>
      <c r="N625" s="60"/>
      <c r="O625" s="60"/>
      <c r="P625" s="60"/>
      <c r="Q625" s="60"/>
      <c r="R625" s="60"/>
      <c r="S625" s="60"/>
      <c r="T625" s="60"/>
      <c r="U625" s="163"/>
      <c r="V625" s="163"/>
      <c r="W625" s="163"/>
      <c r="X625" s="163"/>
      <c r="Y625" s="163"/>
      <c r="Z625" s="163"/>
      <c r="AA625" s="163"/>
      <c r="AB625" s="163"/>
      <c r="AC625" s="163"/>
      <c r="AD625" s="163"/>
      <c r="AE625" s="163"/>
      <c r="AF625" s="163"/>
      <c r="AG625" s="56"/>
      <c r="AH625" s="56"/>
      <c r="AI625" s="56"/>
      <c r="AJ625" s="56"/>
    </row>
    <row r="626" ht="26.25" customHeight="1">
      <c r="A626" s="60">
        <f t="shared" si="1"/>
        <v>625</v>
      </c>
      <c r="B626" s="60"/>
      <c r="C626" s="60" t="s">
        <v>7392</v>
      </c>
      <c r="D626" s="154">
        <v>8.9524369158E10</v>
      </c>
      <c r="E626" s="154"/>
      <c r="F626" s="60" t="s">
        <v>15175</v>
      </c>
      <c r="G626" s="60"/>
      <c r="H626" s="60"/>
      <c r="I626" s="60"/>
      <c r="J626" s="60"/>
      <c r="K626" s="60" t="s">
        <v>5934</v>
      </c>
      <c r="L626" s="60"/>
      <c r="M626" s="60"/>
      <c r="N626" s="60"/>
      <c r="O626" s="60"/>
      <c r="P626" s="60"/>
      <c r="Q626" s="60"/>
      <c r="R626" s="60"/>
      <c r="S626" s="60"/>
      <c r="T626" s="60"/>
      <c r="U626" s="163"/>
      <c r="V626" s="163"/>
      <c r="W626" s="163"/>
      <c r="X626" s="163"/>
      <c r="Y626" s="163"/>
      <c r="Z626" s="163"/>
      <c r="AA626" s="163"/>
      <c r="AB626" s="163"/>
      <c r="AC626" s="163"/>
      <c r="AD626" s="163"/>
      <c r="AE626" s="163"/>
      <c r="AF626" s="163"/>
      <c r="AG626" s="56"/>
      <c r="AH626" s="56"/>
      <c r="AI626" s="56"/>
      <c r="AJ626" s="56"/>
    </row>
    <row r="627" ht="26.25" customHeight="1">
      <c r="A627" s="60">
        <f t="shared" si="1"/>
        <v>626</v>
      </c>
      <c r="B627" s="60"/>
      <c r="C627" s="60" t="s">
        <v>7395</v>
      </c>
      <c r="D627" s="154">
        <v>8.973619864E9</v>
      </c>
      <c r="E627" s="154">
        <v>8.1918877991E10</v>
      </c>
      <c r="F627" s="60" t="s">
        <v>15175</v>
      </c>
      <c r="G627" s="60"/>
      <c r="H627" s="60"/>
      <c r="I627" s="60"/>
      <c r="J627" s="60"/>
      <c r="K627" s="60" t="s">
        <v>7399</v>
      </c>
      <c r="L627" s="60"/>
      <c r="M627" s="60"/>
      <c r="N627" s="60"/>
      <c r="O627" s="60"/>
      <c r="P627" s="60"/>
      <c r="Q627" s="60"/>
      <c r="R627" s="60"/>
      <c r="S627" s="60"/>
      <c r="T627" s="60"/>
      <c r="U627" s="163"/>
      <c r="V627" s="163"/>
      <c r="W627" s="163"/>
      <c r="X627" s="163"/>
      <c r="Y627" s="163"/>
      <c r="Z627" s="163"/>
      <c r="AA627" s="163"/>
      <c r="AB627" s="163"/>
      <c r="AC627" s="163"/>
      <c r="AD627" s="163"/>
      <c r="AE627" s="163"/>
      <c r="AF627" s="163"/>
      <c r="AG627" s="56"/>
      <c r="AH627" s="56"/>
      <c r="AI627" s="56"/>
      <c r="AJ627" s="56"/>
    </row>
    <row r="628" ht="26.25" customHeight="1">
      <c r="A628" s="60">
        <f t="shared" si="1"/>
        <v>627</v>
      </c>
      <c r="B628" s="60"/>
      <c r="C628" s="60" t="s">
        <v>7413</v>
      </c>
      <c r="D628" s="154">
        <v>8.7853317778E10</v>
      </c>
      <c r="E628" s="154">
        <v>8.1357698549E10</v>
      </c>
      <c r="F628" s="60" t="s">
        <v>15175</v>
      </c>
      <c r="G628" s="60"/>
      <c r="H628" s="60"/>
      <c r="I628" s="60"/>
      <c r="J628" s="60"/>
      <c r="K628" s="60" t="s">
        <v>7417</v>
      </c>
      <c r="L628" s="60"/>
      <c r="M628" s="60"/>
      <c r="N628" s="60"/>
      <c r="O628" s="60"/>
      <c r="P628" s="60"/>
      <c r="Q628" s="60"/>
      <c r="R628" s="60"/>
      <c r="S628" s="60"/>
      <c r="T628" s="60"/>
      <c r="U628" s="163"/>
      <c r="V628" s="163"/>
      <c r="W628" s="163"/>
      <c r="X628" s="163"/>
      <c r="Y628" s="163"/>
      <c r="Z628" s="163"/>
      <c r="AA628" s="163"/>
      <c r="AB628" s="163"/>
      <c r="AC628" s="163"/>
      <c r="AD628" s="163"/>
      <c r="AE628" s="163"/>
      <c r="AF628" s="163"/>
      <c r="AG628" s="56"/>
      <c r="AH628" s="56"/>
      <c r="AI628" s="56"/>
      <c r="AJ628" s="56"/>
    </row>
    <row r="629" ht="26.25" customHeight="1">
      <c r="A629" s="60">
        <f t="shared" si="1"/>
        <v>628</v>
      </c>
      <c r="B629" s="60"/>
      <c r="C629" s="60" t="s">
        <v>7431</v>
      </c>
      <c r="D629" s="154">
        <v>8.9659059412E10</v>
      </c>
      <c r="E629" s="154">
        <v>8.5804058084E10</v>
      </c>
      <c r="F629" s="60" t="s">
        <v>15175</v>
      </c>
      <c r="G629" s="60"/>
      <c r="H629" s="60"/>
      <c r="I629" s="60"/>
      <c r="J629" s="60"/>
      <c r="K629" s="60" t="s">
        <v>7436</v>
      </c>
      <c r="L629" s="60"/>
      <c r="M629" s="60"/>
      <c r="N629" s="60"/>
      <c r="O629" s="60"/>
      <c r="P629" s="60"/>
      <c r="Q629" s="60"/>
      <c r="R629" s="60"/>
      <c r="S629" s="60"/>
      <c r="T629" s="60"/>
      <c r="U629" s="163"/>
      <c r="V629" s="163"/>
      <c r="W629" s="163"/>
      <c r="X629" s="163"/>
      <c r="Y629" s="163"/>
      <c r="Z629" s="163"/>
      <c r="AA629" s="163"/>
      <c r="AB629" s="163"/>
      <c r="AC629" s="163"/>
      <c r="AD629" s="163"/>
      <c r="AE629" s="163"/>
      <c r="AF629" s="163"/>
      <c r="AG629" s="56"/>
      <c r="AH629" s="56"/>
      <c r="AI629" s="56"/>
      <c r="AJ629" s="56"/>
    </row>
    <row r="630" ht="26.25" customHeight="1">
      <c r="A630" s="60">
        <f t="shared" si="1"/>
        <v>629</v>
      </c>
      <c r="B630" s="60"/>
      <c r="C630" s="60" t="s">
        <v>7437</v>
      </c>
      <c r="D630" s="154">
        <v>8.974757111E9</v>
      </c>
      <c r="E630" s="154"/>
      <c r="F630" s="60" t="s">
        <v>15175</v>
      </c>
      <c r="G630" s="60"/>
      <c r="H630" s="60"/>
      <c r="I630" s="60"/>
      <c r="J630" s="60"/>
      <c r="K630" s="60" t="s">
        <v>7441</v>
      </c>
      <c r="L630" s="60"/>
      <c r="M630" s="60"/>
      <c r="N630" s="60"/>
      <c r="O630" s="60"/>
      <c r="P630" s="60"/>
      <c r="Q630" s="60"/>
      <c r="R630" s="60"/>
      <c r="S630" s="60"/>
      <c r="T630" s="60"/>
      <c r="U630" s="163"/>
      <c r="V630" s="163"/>
      <c r="W630" s="163"/>
      <c r="X630" s="163"/>
      <c r="Y630" s="163"/>
      <c r="Z630" s="163"/>
      <c r="AA630" s="163"/>
      <c r="AB630" s="163"/>
      <c r="AC630" s="163"/>
      <c r="AD630" s="163"/>
      <c r="AE630" s="163"/>
      <c r="AF630" s="163"/>
      <c r="AG630" s="56"/>
      <c r="AH630" s="56"/>
      <c r="AI630" s="56"/>
      <c r="AJ630" s="56"/>
    </row>
    <row r="631" ht="26.25" customHeight="1">
      <c r="A631" s="60">
        <f t="shared" si="1"/>
        <v>630</v>
      </c>
      <c r="B631" s="60"/>
      <c r="C631" s="60" t="s">
        <v>7442</v>
      </c>
      <c r="D631" s="154">
        <v>8.5801526441E10</v>
      </c>
      <c r="E631" s="154" t="s">
        <v>7446</v>
      </c>
      <c r="F631" s="60" t="s">
        <v>15175</v>
      </c>
      <c r="G631" s="60"/>
      <c r="H631" s="60"/>
      <c r="I631" s="60"/>
      <c r="J631" s="60"/>
      <c r="K631" s="60" t="s">
        <v>7448</v>
      </c>
      <c r="L631" s="60"/>
      <c r="M631" s="60"/>
      <c r="N631" s="60"/>
      <c r="O631" s="60"/>
      <c r="P631" s="60"/>
      <c r="Q631" s="60"/>
      <c r="R631" s="60"/>
      <c r="S631" s="60"/>
      <c r="T631" s="60"/>
      <c r="U631" s="163"/>
      <c r="V631" s="163"/>
      <c r="W631" s="163"/>
      <c r="X631" s="163"/>
      <c r="Y631" s="163"/>
      <c r="Z631" s="163"/>
      <c r="AA631" s="163"/>
      <c r="AB631" s="163"/>
      <c r="AC631" s="163"/>
      <c r="AD631" s="163"/>
      <c r="AE631" s="163"/>
      <c r="AF631" s="163"/>
      <c r="AG631" s="56"/>
      <c r="AH631" s="56"/>
      <c r="AI631" s="56"/>
      <c r="AJ631" s="56"/>
    </row>
    <row r="632" ht="26.25" customHeight="1">
      <c r="A632" s="60">
        <f t="shared" si="1"/>
        <v>631</v>
      </c>
      <c r="B632" s="60"/>
      <c r="C632" s="60" t="s">
        <v>7454</v>
      </c>
      <c r="D632" s="154">
        <v>8.5854901703E10</v>
      </c>
      <c r="E632" s="154" t="s">
        <v>7457</v>
      </c>
      <c r="F632" s="60" t="s">
        <v>15175</v>
      </c>
      <c r="G632" s="60"/>
      <c r="H632" s="60"/>
      <c r="I632" s="60"/>
      <c r="J632" s="60"/>
      <c r="K632" s="60" t="s">
        <v>5703</v>
      </c>
      <c r="L632" s="60"/>
      <c r="M632" s="60"/>
      <c r="N632" s="60"/>
      <c r="O632" s="60"/>
      <c r="P632" s="60"/>
      <c r="Q632" s="60"/>
      <c r="R632" s="60"/>
      <c r="S632" s="60"/>
      <c r="T632" s="60"/>
      <c r="U632" s="163"/>
      <c r="V632" s="163"/>
      <c r="W632" s="163"/>
      <c r="X632" s="163"/>
      <c r="Y632" s="163"/>
      <c r="Z632" s="163"/>
      <c r="AA632" s="163"/>
      <c r="AB632" s="163"/>
      <c r="AC632" s="163"/>
      <c r="AD632" s="163"/>
      <c r="AE632" s="163"/>
      <c r="AF632" s="163"/>
      <c r="AG632" s="56"/>
      <c r="AH632" s="56"/>
      <c r="AI632" s="56"/>
      <c r="AJ632" s="56"/>
    </row>
    <row r="633" ht="26.25" customHeight="1">
      <c r="A633" s="60">
        <f t="shared" si="1"/>
        <v>632</v>
      </c>
      <c r="B633" s="60"/>
      <c r="C633" s="60" t="s">
        <v>7459</v>
      </c>
      <c r="D633" s="154">
        <v>8.2137600783E10</v>
      </c>
      <c r="E633" s="154">
        <v>8.122801512E9</v>
      </c>
      <c r="F633" s="60" t="s">
        <v>15175</v>
      </c>
      <c r="G633" s="60"/>
      <c r="H633" s="60"/>
      <c r="I633" s="60"/>
      <c r="J633" s="60"/>
      <c r="K633" s="60" t="s">
        <v>7462</v>
      </c>
      <c r="L633" s="60"/>
      <c r="M633" s="60"/>
      <c r="N633" s="60"/>
      <c r="O633" s="60"/>
      <c r="P633" s="60"/>
      <c r="Q633" s="60"/>
      <c r="R633" s="60"/>
      <c r="S633" s="60"/>
      <c r="T633" s="60"/>
      <c r="U633" s="163"/>
      <c r="V633" s="163"/>
      <c r="W633" s="163"/>
      <c r="X633" s="163"/>
      <c r="Y633" s="163"/>
      <c r="Z633" s="163"/>
      <c r="AA633" s="163"/>
      <c r="AB633" s="163"/>
      <c r="AC633" s="163"/>
      <c r="AD633" s="163"/>
      <c r="AE633" s="163"/>
      <c r="AF633" s="163"/>
      <c r="AG633" s="56"/>
      <c r="AH633" s="56"/>
      <c r="AI633" s="56"/>
      <c r="AJ633" s="56"/>
    </row>
    <row r="634" ht="26.25" customHeight="1">
      <c r="A634" s="60">
        <f t="shared" si="1"/>
        <v>633</v>
      </c>
      <c r="B634" s="60"/>
      <c r="C634" s="60" t="s">
        <v>7463</v>
      </c>
      <c r="D634" s="154" t="s">
        <v>7466</v>
      </c>
      <c r="E634" s="154" t="s">
        <v>7466</v>
      </c>
      <c r="F634" s="60" t="s">
        <v>15175</v>
      </c>
      <c r="G634" s="60"/>
      <c r="H634" s="60"/>
      <c r="I634" s="60"/>
      <c r="J634" s="60"/>
      <c r="K634" s="60" t="s">
        <v>7468</v>
      </c>
      <c r="L634" s="60"/>
      <c r="M634" s="60"/>
      <c r="N634" s="60"/>
      <c r="O634" s="60"/>
      <c r="P634" s="60"/>
      <c r="Q634" s="60"/>
      <c r="R634" s="60"/>
      <c r="S634" s="60"/>
      <c r="T634" s="60"/>
      <c r="U634" s="163"/>
      <c r="V634" s="163"/>
      <c r="W634" s="163"/>
      <c r="X634" s="163"/>
      <c r="Y634" s="163"/>
      <c r="Z634" s="163"/>
      <c r="AA634" s="163"/>
      <c r="AB634" s="163"/>
      <c r="AC634" s="163"/>
      <c r="AD634" s="163"/>
      <c r="AE634" s="163"/>
      <c r="AF634" s="163"/>
      <c r="AG634" s="56"/>
      <c r="AH634" s="56"/>
      <c r="AI634" s="56"/>
      <c r="AJ634" s="56"/>
    </row>
    <row r="635" ht="26.25" customHeight="1">
      <c r="A635" s="60">
        <f t="shared" si="1"/>
        <v>634</v>
      </c>
      <c r="B635" s="60"/>
      <c r="C635" s="60" t="s">
        <v>7469</v>
      </c>
      <c r="D635" s="154">
        <v>8.1333917114E10</v>
      </c>
      <c r="E635" s="154">
        <v>8.5235245053E10</v>
      </c>
      <c r="F635" s="60" t="s">
        <v>15175</v>
      </c>
      <c r="G635" s="60"/>
      <c r="H635" s="60"/>
      <c r="I635" s="60"/>
      <c r="J635" s="60"/>
      <c r="K635" s="60" t="s">
        <v>7473</v>
      </c>
      <c r="L635" s="60"/>
      <c r="M635" s="60"/>
      <c r="N635" s="60"/>
      <c r="O635" s="60"/>
      <c r="P635" s="60"/>
      <c r="Q635" s="60"/>
      <c r="R635" s="60"/>
      <c r="S635" s="60"/>
      <c r="T635" s="60"/>
      <c r="U635" s="163"/>
      <c r="V635" s="163"/>
      <c r="W635" s="163"/>
      <c r="X635" s="163"/>
      <c r="Y635" s="163"/>
      <c r="Z635" s="163"/>
      <c r="AA635" s="163"/>
      <c r="AB635" s="163"/>
      <c r="AC635" s="163"/>
      <c r="AD635" s="163"/>
      <c r="AE635" s="163"/>
      <c r="AF635" s="163"/>
      <c r="AG635" s="56"/>
      <c r="AH635" s="56"/>
      <c r="AI635" s="56"/>
      <c r="AJ635" s="56"/>
    </row>
    <row r="636" ht="26.25" customHeight="1">
      <c r="A636" s="60">
        <f t="shared" si="1"/>
        <v>635</v>
      </c>
      <c r="B636" s="60"/>
      <c r="C636" s="60" t="s">
        <v>7479</v>
      </c>
      <c r="D636" s="154">
        <v>8.118706278E9</v>
      </c>
      <c r="E636" s="154">
        <v>8.7871016315E10</v>
      </c>
      <c r="F636" s="60" t="s">
        <v>15175</v>
      </c>
      <c r="G636" s="60"/>
      <c r="H636" s="60"/>
      <c r="I636" s="60"/>
      <c r="J636" s="60"/>
      <c r="K636" s="60" t="s">
        <v>7482</v>
      </c>
      <c r="L636" s="60"/>
      <c r="M636" s="60"/>
      <c r="N636" s="60"/>
      <c r="O636" s="60"/>
      <c r="P636" s="60"/>
      <c r="Q636" s="60"/>
      <c r="R636" s="60"/>
      <c r="S636" s="60"/>
      <c r="T636" s="60"/>
      <c r="U636" s="163"/>
      <c r="V636" s="163"/>
      <c r="W636" s="163"/>
      <c r="X636" s="163"/>
      <c r="Y636" s="163"/>
      <c r="Z636" s="163"/>
      <c r="AA636" s="163"/>
      <c r="AB636" s="163"/>
      <c r="AC636" s="163"/>
      <c r="AD636" s="163"/>
      <c r="AE636" s="163"/>
      <c r="AF636" s="163"/>
      <c r="AG636" s="56"/>
      <c r="AH636" s="56"/>
      <c r="AI636" s="56"/>
      <c r="AJ636" s="56"/>
    </row>
    <row r="637" ht="26.25" customHeight="1">
      <c r="A637" s="60">
        <f t="shared" si="1"/>
        <v>636</v>
      </c>
      <c r="B637" s="60"/>
      <c r="C637" s="60" t="s">
        <v>7483</v>
      </c>
      <c r="D637" s="154">
        <v>8.2340037457E10</v>
      </c>
      <c r="E637" s="154" t="s">
        <v>7485</v>
      </c>
      <c r="F637" s="60" t="s">
        <v>15175</v>
      </c>
      <c r="G637" s="60"/>
      <c r="H637" s="60"/>
      <c r="I637" s="60"/>
      <c r="J637" s="60"/>
      <c r="K637" s="60" t="s">
        <v>7487</v>
      </c>
      <c r="L637" s="60"/>
      <c r="M637" s="60"/>
      <c r="N637" s="60"/>
      <c r="O637" s="60"/>
      <c r="P637" s="60"/>
      <c r="Q637" s="60"/>
      <c r="R637" s="60"/>
      <c r="S637" s="60"/>
      <c r="T637" s="60"/>
      <c r="U637" s="163"/>
      <c r="V637" s="163"/>
      <c r="W637" s="163"/>
      <c r="X637" s="163"/>
      <c r="Y637" s="163"/>
      <c r="Z637" s="163"/>
      <c r="AA637" s="163"/>
      <c r="AB637" s="163"/>
      <c r="AC637" s="163"/>
      <c r="AD637" s="163"/>
      <c r="AE637" s="163"/>
      <c r="AF637" s="163"/>
      <c r="AG637" s="56"/>
      <c r="AH637" s="56"/>
      <c r="AI637" s="56"/>
      <c r="AJ637" s="56"/>
    </row>
    <row r="638" ht="26.25" customHeight="1">
      <c r="A638" s="60">
        <f t="shared" si="1"/>
        <v>637</v>
      </c>
      <c r="B638" s="60"/>
      <c r="C638" s="60" t="s">
        <v>7488</v>
      </c>
      <c r="D638" s="154">
        <v>8.95398E11</v>
      </c>
      <c r="E638" s="154"/>
      <c r="F638" s="60" t="s">
        <v>15175</v>
      </c>
      <c r="G638" s="60"/>
      <c r="H638" s="60"/>
      <c r="I638" s="60"/>
      <c r="J638" s="60"/>
      <c r="K638" s="60" t="s">
        <v>7491</v>
      </c>
      <c r="L638" s="60"/>
      <c r="M638" s="60"/>
      <c r="N638" s="60"/>
      <c r="O638" s="60"/>
      <c r="P638" s="60"/>
      <c r="Q638" s="60"/>
      <c r="R638" s="60"/>
      <c r="S638" s="60"/>
      <c r="T638" s="60"/>
      <c r="U638" s="163"/>
      <c r="V638" s="163"/>
      <c r="W638" s="163"/>
      <c r="X638" s="163"/>
      <c r="Y638" s="163"/>
      <c r="Z638" s="163"/>
      <c r="AA638" s="163"/>
      <c r="AB638" s="163"/>
      <c r="AC638" s="163"/>
      <c r="AD638" s="163"/>
      <c r="AE638" s="163"/>
      <c r="AF638" s="163"/>
      <c r="AG638" s="56"/>
      <c r="AH638" s="56"/>
      <c r="AI638" s="56"/>
      <c r="AJ638" s="56"/>
    </row>
    <row r="639" ht="26.25" customHeight="1">
      <c r="A639" s="60">
        <f t="shared" si="1"/>
        <v>638</v>
      </c>
      <c r="B639" s="60"/>
      <c r="C639" s="60" t="s">
        <v>7492</v>
      </c>
      <c r="D639" s="154">
        <v>8.3829600074E10</v>
      </c>
      <c r="E639" s="154">
        <v>8.7825635589E10</v>
      </c>
      <c r="F639" s="60" t="s">
        <v>15175</v>
      </c>
      <c r="G639" s="60"/>
      <c r="H639" s="60"/>
      <c r="I639" s="60"/>
      <c r="J639" s="60"/>
      <c r="K639" s="60" t="s">
        <v>7494</v>
      </c>
      <c r="L639" s="60"/>
      <c r="M639" s="60"/>
      <c r="N639" s="60"/>
      <c r="O639" s="60"/>
      <c r="P639" s="60"/>
      <c r="Q639" s="60"/>
      <c r="R639" s="60"/>
      <c r="S639" s="60"/>
      <c r="T639" s="60"/>
      <c r="U639" s="163"/>
      <c r="V639" s="163"/>
      <c r="W639" s="163"/>
      <c r="X639" s="163"/>
      <c r="Y639" s="163"/>
      <c r="Z639" s="163"/>
      <c r="AA639" s="163"/>
      <c r="AB639" s="163"/>
      <c r="AC639" s="163"/>
      <c r="AD639" s="163"/>
      <c r="AE639" s="163"/>
      <c r="AF639" s="163"/>
      <c r="AG639" s="56"/>
      <c r="AH639" s="56"/>
      <c r="AI639" s="56"/>
      <c r="AJ639" s="56"/>
    </row>
    <row r="640" ht="26.25" customHeight="1">
      <c r="A640" s="60">
        <f t="shared" si="1"/>
        <v>639</v>
      </c>
      <c r="B640" s="60"/>
      <c r="C640" s="60" t="s">
        <v>7507</v>
      </c>
      <c r="D640" s="147">
        <v>8.1213929577E10</v>
      </c>
      <c r="E640" s="154" t="s">
        <v>7510</v>
      </c>
      <c r="F640" s="60" t="s">
        <v>15175</v>
      </c>
      <c r="G640" s="60"/>
      <c r="H640" s="60"/>
      <c r="I640" s="60"/>
      <c r="J640" s="60"/>
      <c r="K640" s="60"/>
      <c r="L640" s="60"/>
      <c r="M640" s="60"/>
      <c r="N640" s="60"/>
      <c r="O640" s="60"/>
      <c r="P640" s="60"/>
      <c r="Q640" s="60"/>
      <c r="R640" s="60"/>
      <c r="S640" s="60"/>
      <c r="T640" s="60"/>
      <c r="U640" s="163"/>
      <c r="V640" s="163"/>
      <c r="W640" s="163"/>
      <c r="X640" s="163"/>
      <c r="Y640" s="163"/>
      <c r="Z640" s="163"/>
      <c r="AA640" s="163"/>
      <c r="AB640" s="163"/>
      <c r="AC640" s="163"/>
      <c r="AD640" s="163"/>
      <c r="AE640" s="163"/>
      <c r="AF640" s="163"/>
      <c r="AG640" s="56"/>
      <c r="AH640" s="56"/>
      <c r="AI640" s="56"/>
      <c r="AJ640" s="56"/>
    </row>
    <row r="641" ht="26.25" customHeight="1">
      <c r="A641" s="60">
        <f t="shared" si="1"/>
        <v>640</v>
      </c>
      <c r="B641" s="60"/>
      <c r="C641" s="60" t="s">
        <v>7512</v>
      </c>
      <c r="D641" s="154" t="s">
        <v>15230</v>
      </c>
      <c r="E641" s="154" t="s">
        <v>15231</v>
      </c>
      <c r="F641" s="60" t="s">
        <v>15175</v>
      </c>
      <c r="G641" s="60"/>
      <c r="H641" s="60"/>
      <c r="I641" s="60"/>
      <c r="J641" s="60"/>
      <c r="K641" s="60" t="s">
        <v>7517</v>
      </c>
      <c r="L641" s="60"/>
      <c r="M641" s="60"/>
      <c r="N641" s="60"/>
      <c r="O641" s="60"/>
      <c r="P641" s="60"/>
      <c r="Q641" s="60"/>
      <c r="R641" s="60"/>
      <c r="S641" s="60"/>
      <c r="T641" s="60"/>
      <c r="U641" s="163"/>
      <c r="V641" s="163"/>
      <c r="W641" s="163"/>
      <c r="X641" s="163"/>
      <c r="Y641" s="163"/>
      <c r="Z641" s="163"/>
      <c r="AA641" s="163"/>
      <c r="AB641" s="163"/>
      <c r="AC641" s="163"/>
      <c r="AD641" s="163"/>
      <c r="AE641" s="163"/>
      <c r="AF641" s="163"/>
      <c r="AG641" s="56"/>
      <c r="AH641" s="56"/>
      <c r="AI641" s="56"/>
      <c r="AJ641" s="56"/>
    </row>
    <row r="642" ht="26.25" customHeight="1">
      <c r="A642" s="60">
        <f t="shared" si="1"/>
        <v>641</v>
      </c>
      <c r="B642" s="60"/>
      <c r="C642" s="60" t="s">
        <v>7524</v>
      </c>
      <c r="D642" s="154" t="s">
        <v>7527</v>
      </c>
      <c r="E642" s="154" t="s">
        <v>7528</v>
      </c>
      <c r="F642" s="60" t="s">
        <v>15175</v>
      </c>
      <c r="G642" s="60"/>
      <c r="H642" s="60"/>
      <c r="I642" s="60"/>
      <c r="J642" s="60"/>
      <c r="K642" s="60" t="s">
        <v>7530</v>
      </c>
      <c r="L642" s="60"/>
      <c r="M642" s="60"/>
      <c r="N642" s="60"/>
      <c r="O642" s="60"/>
      <c r="P642" s="60"/>
      <c r="Q642" s="60"/>
      <c r="R642" s="60"/>
      <c r="S642" s="60"/>
      <c r="T642" s="60"/>
      <c r="U642" s="163"/>
      <c r="V642" s="163"/>
      <c r="W642" s="163"/>
      <c r="X642" s="163"/>
      <c r="Y642" s="163"/>
      <c r="Z642" s="163"/>
      <c r="AA642" s="163"/>
      <c r="AB642" s="163"/>
      <c r="AC642" s="163"/>
      <c r="AD642" s="163"/>
      <c r="AE642" s="163"/>
      <c r="AF642" s="163"/>
      <c r="AG642" s="56"/>
      <c r="AH642" s="56"/>
      <c r="AI642" s="56"/>
      <c r="AJ642" s="56"/>
    </row>
    <row r="643" ht="26.25" customHeight="1">
      <c r="A643" s="60">
        <f t="shared" si="1"/>
        <v>642</v>
      </c>
      <c r="B643" s="60"/>
      <c r="C643" s="60" t="s">
        <v>7549</v>
      </c>
      <c r="D643" s="154">
        <v>8.7809437605E10</v>
      </c>
      <c r="E643" s="154" t="s">
        <v>7552</v>
      </c>
      <c r="F643" s="60" t="s">
        <v>15175</v>
      </c>
      <c r="G643" s="60"/>
      <c r="H643" s="60"/>
      <c r="I643" s="60"/>
      <c r="J643" s="60"/>
      <c r="K643" s="60" t="s">
        <v>7554</v>
      </c>
      <c r="L643" s="60"/>
      <c r="M643" s="60"/>
      <c r="N643" s="60"/>
      <c r="O643" s="60"/>
      <c r="P643" s="60"/>
      <c r="Q643" s="60"/>
      <c r="R643" s="60"/>
      <c r="S643" s="60"/>
      <c r="T643" s="60"/>
      <c r="U643" s="163"/>
      <c r="V643" s="163"/>
      <c r="W643" s="163"/>
      <c r="X643" s="163"/>
      <c r="Y643" s="163"/>
      <c r="Z643" s="163"/>
      <c r="AA643" s="163"/>
      <c r="AB643" s="163"/>
      <c r="AC643" s="163"/>
      <c r="AD643" s="163"/>
      <c r="AE643" s="163"/>
      <c r="AF643" s="163"/>
      <c r="AG643" s="56"/>
      <c r="AH643" s="56"/>
      <c r="AI643" s="56"/>
      <c r="AJ643" s="56"/>
    </row>
    <row r="644" ht="26.25" customHeight="1">
      <c r="A644" s="60">
        <f t="shared" si="1"/>
        <v>643</v>
      </c>
      <c r="B644" s="60"/>
      <c r="C644" s="60" t="s">
        <v>7561</v>
      </c>
      <c r="D644" s="154">
        <v>8.1807216161E10</v>
      </c>
      <c r="E644" s="154" t="s">
        <v>7565</v>
      </c>
      <c r="F644" s="60" t="s">
        <v>15175</v>
      </c>
      <c r="G644" s="60"/>
      <c r="H644" s="60"/>
      <c r="I644" s="60"/>
      <c r="J644" s="60"/>
      <c r="K644" s="60" t="s">
        <v>7567</v>
      </c>
      <c r="L644" s="60"/>
      <c r="M644" s="60"/>
      <c r="N644" s="60"/>
      <c r="O644" s="60"/>
      <c r="P644" s="60"/>
      <c r="Q644" s="60"/>
      <c r="R644" s="60"/>
      <c r="S644" s="60"/>
      <c r="T644" s="60"/>
      <c r="U644" s="163"/>
      <c r="V644" s="163"/>
      <c r="W644" s="163"/>
      <c r="X644" s="163"/>
      <c r="Y644" s="163"/>
      <c r="Z644" s="163"/>
      <c r="AA644" s="163"/>
      <c r="AB644" s="163"/>
      <c r="AC644" s="163"/>
      <c r="AD644" s="163"/>
      <c r="AE644" s="163"/>
      <c r="AF644" s="163"/>
      <c r="AG644" s="56"/>
      <c r="AH644" s="56"/>
      <c r="AI644" s="56"/>
      <c r="AJ644" s="56"/>
    </row>
    <row r="645" ht="26.25" customHeight="1">
      <c r="A645" s="60">
        <f t="shared" si="1"/>
        <v>644</v>
      </c>
      <c r="B645" s="60"/>
      <c r="C645" s="60" t="s">
        <v>7568</v>
      </c>
      <c r="D645" s="154">
        <v>8.5784447703E10</v>
      </c>
      <c r="E645" s="154" t="s">
        <v>7573</v>
      </c>
      <c r="F645" s="60" t="s">
        <v>15175</v>
      </c>
      <c r="G645" s="60"/>
      <c r="H645" s="60"/>
      <c r="I645" s="60"/>
      <c r="J645" s="60"/>
      <c r="K645" s="60" t="s">
        <v>7575</v>
      </c>
      <c r="L645" s="60"/>
      <c r="M645" s="60"/>
      <c r="N645" s="60"/>
      <c r="O645" s="60"/>
      <c r="P645" s="60"/>
      <c r="Q645" s="60"/>
      <c r="R645" s="60"/>
      <c r="S645" s="60"/>
      <c r="T645" s="60"/>
      <c r="U645" s="163"/>
      <c r="V645" s="163"/>
      <c r="W645" s="163"/>
      <c r="X645" s="163"/>
      <c r="Y645" s="163"/>
      <c r="Z645" s="163"/>
      <c r="AA645" s="163"/>
      <c r="AB645" s="163"/>
      <c r="AC645" s="163"/>
      <c r="AD645" s="163"/>
      <c r="AE645" s="163"/>
      <c r="AF645" s="163"/>
      <c r="AG645" s="56"/>
      <c r="AH645" s="56"/>
      <c r="AI645" s="56"/>
      <c r="AJ645" s="56"/>
    </row>
    <row r="646" ht="26.25" customHeight="1">
      <c r="A646" s="60">
        <f t="shared" si="1"/>
        <v>645</v>
      </c>
      <c r="B646" s="60"/>
      <c r="C646" s="60" t="s">
        <v>7576</v>
      </c>
      <c r="D646" s="154" t="s">
        <v>15232</v>
      </c>
      <c r="E646" s="154" t="s">
        <v>7579</v>
      </c>
      <c r="F646" s="60" t="s">
        <v>15175</v>
      </c>
      <c r="G646" s="60"/>
      <c r="H646" s="60"/>
      <c r="I646" s="60"/>
      <c r="J646" s="60"/>
      <c r="K646" s="60" t="s">
        <v>7581</v>
      </c>
      <c r="L646" s="60"/>
      <c r="M646" s="60"/>
      <c r="N646" s="60"/>
      <c r="O646" s="60"/>
      <c r="P646" s="60"/>
      <c r="Q646" s="60"/>
      <c r="R646" s="60"/>
      <c r="S646" s="60"/>
      <c r="T646" s="60"/>
      <c r="U646" s="163"/>
      <c r="V646" s="163"/>
      <c r="W646" s="163"/>
      <c r="X646" s="163"/>
      <c r="Y646" s="163"/>
      <c r="Z646" s="163"/>
      <c r="AA646" s="163"/>
      <c r="AB646" s="163"/>
      <c r="AC646" s="163"/>
      <c r="AD646" s="163"/>
      <c r="AE646" s="163"/>
      <c r="AF646" s="163"/>
      <c r="AG646" s="56"/>
      <c r="AH646" s="56"/>
      <c r="AI646" s="56"/>
      <c r="AJ646" s="56"/>
    </row>
    <row r="647" ht="26.25" customHeight="1">
      <c r="A647" s="60">
        <f t="shared" si="1"/>
        <v>646</v>
      </c>
      <c r="B647" s="60"/>
      <c r="C647" s="60" t="s">
        <v>7596</v>
      </c>
      <c r="D647" s="154">
        <v>8.2113646417E10</v>
      </c>
      <c r="E647" s="154">
        <v>8.2113646417E10</v>
      </c>
      <c r="F647" s="60" t="s">
        <v>15175</v>
      </c>
      <c r="G647" s="60"/>
      <c r="H647" s="60"/>
      <c r="I647" s="60"/>
      <c r="J647" s="60"/>
      <c r="K647" s="60" t="s">
        <v>7600</v>
      </c>
      <c r="L647" s="60"/>
      <c r="M647" s="60"/>
      <c r="N647" s="60"/>
      <c r="O647" s="60"/>
      <c r="P647" s="60"/>
      <c r="Q647" s="60"/>
      <c r="R647" s="60"/>
      <c r="S647" s="60"/>
      <c r="T647" s="60"/>
      <c r="U647" s="163"/>
      <c r="V647" s="163"/>
      <c r="W647" s="163"/>
      <c r="X647" s="163"/>
      <c r="Y647" s="163"/>
      <c r="Z647" s="163"/>
      <c r="AA647" s="163"/>
      <c r="AB647" s="163"/>
      <c r="AC647" s="163"/>
      <c r="AD647" s="163"/>
      <c r="AE647" s="163"/>
      <c r="AF647" s="163"/>
      <c r="AG647" s="56"/>
      <c r="AH647" s="56"/>
      <c r="AI647" s="56"/>
      <c r="AJ647" s="56"/>
    </row>
    <row r="648" ht="26.25" customHeight="1">
      <c r="A648" s="60">
        <f t="shared" si="1"/>
        <v>647</v>
      </c>
      <c r="B648" s="60"/>
      <c r="C648" s="60" t="s">
        <v>7601</v>
      </c>
      <c r="D648" s="154">
        <v>8.211448739E10</v>
      </c>
      <c r="E648" s="154" t="s">
        <v>7604</v>
      </c>
      <c r="F648" s="60" t="s">
        <v>15175</v>
      </c>
      <c r="G648" s="60"/>
      <c r="H648" s="60"/>
      <c r="I648" s="60"/>
      <c r="J648" s="60"/>
      <c r="K648" s="60" t="s">
        <v>7605</v>
      </c>
      <c r="L648" s="60"/>
      <c r="M648" s="60"/>
      <c r="N648" s="60"/>
      <c r="O648" s="60"/>
      <c r="P648" s="60"/>
      <c r="Q648" s="60"/>
      <c r="R648" s="60"/>
      <c r="S648" s="60"/>
      <c r="T648" s="60"/>
      <c r="U648" s="163"/>
      <c r="V648" s="163"/>
      <c r="W648" s="163"/>
      <c r="X648" s="163"/>
      <c r="Y648" s="163"/>
      <c r="Z648" s="163"/>
      <c r="AA648" s="163"/>
      <c r="AB648" s="163"/>
      <c r="AC648" s="163"/>
      <c r="AD648" s="163"/>
      <c r="AE648" s="163"/>
      <c r="AF648" s="163"/>
      <c r="AG648" s="56"/>
      <c r="AH648" s="56"/>
      <c r="AI648" s="56"/>
      <c r="AJ648" s="56"/>
    </row>
    <row r="649" ht="26.25" customHeight="1">
      <c r="A649" s="60">
        <f t="shared" si="1"/>
        <v>648</v>
      </c>
      <c r="B649" s="60"/>
      <c r="C649" s="60" t="s">
        <v>7619</v>
      </c>
      <c r="D649" s="154">
        <v>8.161851927E9</v>
      </c>
      <c r="E649" s="154">
        <v>8.1298030819E10</v>
      </c>
      <c r="F649" s="60" t="s">
        <v>15175</v>
      </c>
      <c r="G649" s="60"/>
      <c r="H649" s="60"/>
      <c r="I649" s="60"/>
      <c r="J649" s="60"/>
      <c r="K649" s="60" t="s">
        <v>7623</v>
      </c>
      <c r="L649" s="60"/>
      <c r="M649" s="60"/>
      <c r="N649" s="60"/>
      <c r="O649" s="60"/>
      <c r="P649" s="60"/>
      <c r="Q649" s="60"/>
      <c r="R649" s="60"/>
      <c r="S649" s="60"/>
      <c r="T649" s="60"/>
      <c r="U649" s="163"/>
      <c r="V649" s="163"/>
      <c r="W649" s="163"/>
      <c r="X649" s="163"/>
      <c r="Y649" s="163"/>
      <c r="Z649" s="163"/>
      <c r="AA649" s="163"/>
      <c r="AB649" s="163"/>
      <c r="AC649" s="163"/>
      <c r="AD649" s="163"/>
      <c r="AE649" s="163"/>
      <c r="AF649" s="163"/>
      <c r="AG649" s="56"/>
      <c r="AH649" s="56"/>
      <c r="AI649" s="56"/>
      <c r="AJ649" s="56"/>
    </row>
    <row r="650" ht="26.25" customHeight="1">
      <c r="A650" s="60">
        <f t="shared" si="1"/>
        <v>649</v>
      </c>
      <c r="B650" s="60"/>
      <c r="C650" s="60" t="s">
        <v>7627</v>
      </c>
      <c r="D650" s="154">
        <v>8.95E16</v>
      </c>
      <c r="E650" s="154"/>
      <c r="F650" s="60" t="s">
        <v>15175</v>
      </c>
      <c r="G650" s="60"/>
      <c r="H650" s="60"/>
      <c r="I650" s="60"/>
      <c r="J650" s="60"/>
      <c r="K650" s="60"/>
      <c r="L650" s="60"/>
      <c r="M650" s="60"/>
      <c r="N650" s="60"/>
      <c r="O650" s="60"/>
      <c r="P650" s="60"/>
      <c r="Q650" s="60"/>
      <c r="R650" s="60"/>
      <c r="S650" s="60"/>
      <c r="T650" s="60"/>
      <c r="U650" s="163"/>
      <c r="V650" s="163"/>
      <c r="W650" s="163"/>
      <c r="X650" s="163"/>
      <c r="Y650" s="163"/>
      <c r="Z650" s="163"/>
      <c r="AA650" s="163"/>
      <c r="AB650" s="163"/>
      <c r="AC650" s="163"/>
      <c r="AD650" s="163"/>
      <c r="AE650" s="163"/>
      <c r="AF650" s="163"/>
      <c r="AG650" s="56"/>
      <c r="AH650" s="56"/>
      <c r="AI650" s="56"/>
      <c r="AJ650" s="56"/>
    </row>
    <row r="651" ht="26.25" customHeight="1">
      <c r="A651" s="60">
        <f t="shared" si="1"/>
        <v>650</v>
      </c>
      <c r="B651" s="60"/>
      <c r="C651" s="60" t="s">
        <v>7631</v>
      </c>
      <c r="D651" s="154">
        <v>8.1293391862E10</v>
      </c>
      <c r="E651" s="154">
        <v>8.1294447812E10</v>
      </c>
      <c r="F651" s="60" t="s">
        <v>15175</v>
      </c>
      <c r="G651" s="60"/>
      <c r="H651" s="60"/>
      <c r="I651" s="60"/>
      <c r="J651" s="60"/>
      <c r="K651" s="60" t="s">
        <v>1244</v>
      </c>
      <c r="L651" s="60"/>
      <c r="M651" s="60"/>
      <c r="N651" s="60"/>
      <c r="O651" s="60"/>
      <c r="P651" s="60"/>
      <c r="Q651" s="60"/>
      <c r="R651" s="60"/>
      <c r="S651" s="60"/>
      <c r="T651" s="60"/>
      <c r="U651" s="163"/>
      <c r="V651" s="163"/>
      <c r="W651" s="163"/>
      <c r="X651" s="163"/>
      <c r="Y651" s="163"/>
      <c r="Z651" s="163"/>
      <c r="AA651" s="163"/>
      <c r="AB651" s="163"/>
      <c r="AC651" s="163"/>
      <c r="AD651" s="163"/>
      <c r="AE651" s="163"/>
      <c r="AF651" s="163"/>
      <c r="AG651" s="56"/>
      <c r="AH651" s="56"/>
      <c r="AI651" s="56"/>
      <c r="AJ651" s="56"/>
    </row>
    <row r="652" ht="26.25" customHeight="1">
      <c r="A652" s="60">
        <f t="shared" si="1"/>
        <v>651</v>
      </c>
      <c r="B652" s="60"/>
      <c r="C652" s="60" t="s">
        <v>7634</v>
      </c>
      <c r="D652" s="154">
        <v>8.3871909017E10</v>
      </c>
      <c r="E652" s="154" t="s">
        <v>7635</v>
      </c>
      <c r="F652" s="60" t="s">
        <v>15175</v>
      </c>
      <c r="G652" s="60"/>
      <c r="H652" s="60"/>
      <c r="I652" s="60"/>
      <c r="J652" s="60"/>
      <c r="K652" s="60" t="s">
        <v>7637</v>
      </c>
      <c r="L652" s="60"/>
      <c r="M652" s="60"/>
      <c r="N652" s="60"/>
      <c r="O652" s="60"/>
      <c r="P652" s="60"/>
      <c r="Q652" s="60"/>
      <c r="R652" s="60"/>
      <c r="S652" s="60"/>
      <c r="T652" s="60"/>
      <c r="U652" s="163"/>
      <c r="V652" s="163"/>
      <c r="W652" s="163"/>
      <c r="X652" s="163"/>
      <c r="Y652" s="163"/>
      <c r="Z652" s="163"/>
      <c r="AA652" s="163"/>
      <c r="AB652" s="163"/>
      <c r="AC652" s="163"/>
      <c r="AD652" s="163"/>
      <c r="AE652" s="163"/>
      <c r="AF652" s="163"/>
      <c r="AG652" s="56"/>
      <c r="AH652" s="56"/>
      <c r="AI652" s="56"/>
      <c r="AJ652" s="56"/>
    </row>
    <row r="653" ht="26.25" customHeight="1">
      <c r="A653" s="60">
        <f t="shared" si="1"/>
        <v>652</v>
      </c>
      <c r="B653" s="60"/>
      <c r="C653" s="60" t="s">
        <v>7644</v>
      </c>
      <c r="D653" s="154">
        <v>8.3840735523E10</v>
      </c>
      <c r="E653" s="154">
        <v>8.773880775E10</v>
      </c>
      <c r="F653" s="60" t="s">
        <v>15175</v>
      </c>
      <c r="G653" s="60"/>
      <c r="H653" s="60"/>
      <c r="I653" s="60"/>
      <c r="J653" s="60"/>
      <c r="K653" s="60" t="s">
        <v>7647</v>
      </c>
      <c r="L653" s="60"/>
      <c r="M653" s="60"/>
      <c r="N653" s="60"/>
      <c r="O653" s="60"/>
      <c r="P653" s="60"/>
      <c r="Q653" s="60"/>
      <c r="R653" s="60"/>
      <c r="S653" s="60"/>
      <c r="T653" s="60"/>
      <c r="U653" s="163"/>
      <c r="V653" s="163"/>
      <c r="W653" s="163"/>
      <c r="X653" s="163"/>
      <c r="Y653" s="163"/>
      <c r="Z653" s="163"/>
      <c r="AA653" s="163"/>
      <c r="AB653" s="163"/>
      <c r="AC653" s="163"/>
      <c r="AD653" s="163"/>
      <c r="AE653" s="163"/>
      <c r="AF653" s="163"/>
      <c r="AG653" s="56"/>
      <c r="AH653" s="56"/>
      <c r="AI653" s="56"/>
      <c r="AJ653" s="56"/>
    </row>
    <row r="654" ht="26.25" customHeight="1">
      <c r="A654" s="60">
        <f t="shared" si="1"/>
        <v>653</v>
      </c>
      <c r="B654" s="60"/>
      <c r="C654" s="60" t="s">
        <v>7648</v>
      </c>
      <c r="D654" s="154">
        <v>8.9685751446E10</v>
      </c>
      <c r="E654" s="154" t="s">
        <v>7651</v>
      </c>
      <c r="F654" s="60" t="s">
        <v>15175</v>
      </c>
      <c r="G654" s="60"/>
      <c r="H654" s="60"/>
      <c r="I654" s="60"/>
      <c r="J654" s="60"/>
      <c r="K654" s="60" t="s">
        <v>7653</v>
      </c>
      <c r="L654" s="60"/>
      <c r="M654" s="60"/>
      <c r="N654" s="60"/>
      <c r="O654" s="60"/>
      <c r="P654" s="60"/>
      <c r="Q654" s="60"/>
      <c r="R654" s="60"/>
      <c r="S654" s="60"/>
      <c r="T654" s="60"/>
      <c r="U654" s="163"/>
      <c r="V654" s="163"/>
      <c r="W654" s="163"/>
      <c r="X654" s="163"/>
      <c r="Y654" s="163"/>
      <c r="Z654" s="163"/>
      <c r="AA654" s="163"/>
      <c r="AB654" s="163"/>
      <c r="AC654" s="163"/>
      <c r="AD654" s="163"/>
      <c r="AE654" s="163"/>
      <c r="AF654" s="163"/>
      <c r="AG654" s="56"/>
      <c r="AH654" s="56"/>
      <c r="AI654" s="56"/>
      <c r="AJ654" s="56"/>
    </row>
    <row r="655" ht="26.25" customHeight="1">
      <c r="A655" s="60">
        <f t="shared" si="1"/>
        <v>654</v>
      </c>
      <c r="B655" s="60"/>
      <c r="C655" s="60" t="s">
        <v>7654</v>
      </c>
      <c r="D655" s="154">
        <v>8.57437926E10</v>
      </c>
      <c r="E655" s="154">
        <v>8.5743078899E10</v>
      </c>
      <c r="F655" s="60" t="s">
        <v>15175</v>
      </c>
      <c r="G655" s="60"/>
      <c r="H655" s="60"/>
      <c r="I655" s="60"/>
      <c r="J655" s="60"/>
      <c r="K655" s="60" t="s">
        <v>7660</v>
      </c>
      <c r="L655" s="60"/>
      <c r="M655" s="60"/>
      <c r="N655" s="60"/>
      <c r="O655" s="60"/>
      <c r="P655" s="60"/>
      <c r="Q655" s="60"/>
      <c r="R655" s="60"/>
      <c r="S655" s="60"/>
      <c r="T655" s="60"/>
      <c r="U655" s="163"/>
      <c r="V655" s="163"/>
      <c r="W655" s="163"/>
      <c r="X655" s="163"/>
      <c r="Y655" s="163"/>
      <c r="Z655" s="163"/>
      <c r="AA655" s="163"/>
      <c r="AB655" s="163"/>
      <c r="AC655" s="163"/>
      <c r="AD655" s="163"/>
      <c r="AE655" s="163"/>
      <c r="AF655" s="163"/>
      <c r="AG655" s="56"/>
      <c r="AH655" s="56"/>
      <c r="AI655" s="56"/>
      <c r="AJ655" s="56"/>
    </row>
    <row r="656" ht="26.25" customHeight="1">
      <c r="A656" s="60">
        <f t="shared" si="1"/>
        <v>655</v>
      </c>
      <c r="B656" s="60"/>
      <c r="C656" s="60" t="s">
        <v>7661</v>
      </c>
      <c r="D656" s="154">
        <v>8.7885423612E10</v>
      </c>
      <c r="E656" s="154" t="s">
        <v>7663</v>
      </c>
      <c r="F656" s="60" t="s">
        <v>15175</v>
      </c>
      <c r="G656" s="60"/>
      <c r="H656" s="60"/>
      <c r="I656" s="60"/>
      <c r="J656" s="60"/>
      <c r="K656" s="60" t="s">
        <v>2891</v>
      </c>
      <c r="L656" s="60"/>
      <c r="M656" s="60"/>
      <c r="N656" s="60"/>
      <c r="O656" s="60"/>
      <c r="P656" s="60"/>
      <c r="Q656" s="60"/>
      <c r="R656" s="60"/>
      <c r="S656" s="60"/>
      <c r="T656" s="60"/>
      <c r="U656" s="163"/>
      <c r="V656" s="163"/>
      <c r="W656" s="163"/>
      <c r="X656" s="163"/>
      <c r="Y656" s="163"/>
      <c r="Z656" s="163"/>
      <c r="AA656" s="163"/>
      <c r="AB656" s="163"/>
      <c r="AC656" s="163"/>
      <c r="AD656" s="163"/>
      <c r="AE656" s="163"/>
      <c r="AF656" s="163"/>
      <c r="AG656" s="56"/>
      <c r="AH656" s="56"/>
      <c r="AI656" s="56"/>
      <c r="AJ656" s="56"/>
    </row>
    <row r="657" ht="26.25" customHeight="1">
      <c r="A657" s="60">
        <f t="shared" si="1"/>
        <v>656</v>
      </c>
      <c r="B657" s="60"/>
      <c r="C657" s="60" t="s">
        <v>7665</v>
      </c>
      <c r="D657" s="154">
        <v>8.5800558972E10</v>
      </c>
      <c r="E657" s="154" t="s">
        <v>7668</v>
      </c>
      <c r="F657" s="60" t="s">
        <v>15175</v>
      </c>
      <c r="G657" s="60"/>
      <c r="H657" s="60"/>
      <c r="I657" s="60"/>
      <c r="J657" s="60"/>
      <c r="K657" s="60" t="s">
        <v>7670</v>
      </c>
      <c r="L657" s="60"/>
      <c r="M657" s="60"/>
      <c r="N657" s="60"/>
      <c r="O657" s="60"/>
      <c r="P657" s="60"/>
      <c r="Q657" s="60"/>
      <c r="R657" s="60"/>
      <c r="S657" s="60"/>
      <c r="T657" s="60"/>
      <c r="U657" s="163"/>
      <c r="V657" s="163"/>
      <c r="W657" s="163"/>
      <c r="X657" s="163"/>
      <c r="Y657" s="163"/>
      <c r="Z657" s="163"/>
      <c r="AA657" s="163"/>
      <c r="AB657" s="163"/>
      <c r="AC657" s="163"/>
      <c r="AD657" s="163"/>
      <c r="AE657" s="163"/>
      <c r="AF657" s="163"/>
      <c r="AG657" s="56"/>
      <c r="AH657" s="56"/>
      <c r="AI657" s="56"/>
      <c r="AJ657" s="56"/>
    </row>
    <row r="658" ht="26.25" customHeight="1">
      <c r="A658" s="60">
        <f t="shared" si="1"/>
        <v>657</v>
      </c>
      <c r="B658" s="60"/>
      <c r="C658" s="60" t="s">
        <v>7671</v>
      </c>
      <c r="D658" s="154" t="s">
        <v>7673</v>
      </c>
      <c r="E658" s="154"/>
      <c r="F658" s="60" t="s">
        <v>15175</v>
      </c>
      <c r="G658" s="60"/>
      <c r="H658" s="60"/>
      <c r="I658" s="60"/>
      <c r="J658" s="60"/>
      <c r="K658" s="60"/>
      <c r="L658" s="60"/>
      <c r="M658" s="60"/>
      <c r="N658" s="60"/>
      <c r="O658" s="60"/>
      <c r="P658" s="60"/>
      <c r="Q658" s="60"/>
      <c r="R658" s="60"/>
      <c r="S658" s="60"/>
      <c r="T658" s="60"/>
      <c r="U658" s="163"/>
      <c r="V658" s="163"/>
      <c r="W658" s="163"/>
      <c r="X658" s="163"/>
      <c r="Y658" s="163"/>
      <c r="Z658" s="163"/>
      <c r="AA658" s="163"/>
      <c r="AB658" s="163"/>
      <c r="AC658" s="163"/>
      <c r="AD658" s="163"/>
      <c r="AE658" s="163"/>
      <c r="AF658" s="163"/>
      <c r="AG658" s="56"/>
      <c r="AH658" s="56"/>
      <c r="AI658" s="56"/>
      <c r="AJ658" s="56"/>
    </row>
    <row r="659" ht="26.25" customHeight="1">
      <c r="A659" s="60">
        <f t="shared" si="1"/>
        <v>658</v>
      </c>
      <c r="B659" s="60"/>
      <c r="C659" s="60" t="s">
        <v>7681</v>
      </c>
      <c r="D659" s="154" t="s">
        <v>7683</v>
      </c>
      <c r="E659" s="154"/>
      <c r="F659" s="60" t="s">
        <v>15175</v>
      </c>
      <c r="G659" s="60"/>
      <c r="H659" s="60"/>
      <c r="I659" s="60"/>
      <c r="J659" s="60"/>
      <c r="K659" s="60" t="s">
        <v>7685</v>
      </c>
      <c r="L659" s="60"/>
      <c r="M659" s="60"/>
      <c r="N659" s="60"/>
      <c r="O659" s="60"/>
      <c r="P659" s="60"/>
      <c r="Q659" s="60"/>
      <c r="R659" s="60"/>
      <c r="S659" s="60"/>
      <c r="T659" s="60"/>
      <c r="U659" s="163"/>
      <c r="V659" s="163"/>
      <c r="W659" s="163"/>
      <c r="X659" s="163"/>
      <c r="Y659" s="163"/>
      <c r="Z659" s="163"/>
      <c r="AA659" s="163"/>
      <c r="AB659" s="163"/>
      <c r="AC659" s="163"/>
      <c r="AD659" s="163"/>
      <c r="AE659" s="163"/>
      <c r="AF659" s="163"/>
      <c r="AG659" s="56"/>
      <c r="AH659" s="56"/>
      <c r="AI659" s="56"/>
      <c r="AJ659" s="56"/>
    </row>
    <row r="660" ht="26.25" customHeight="1">
      <c r="A660" s="60">
        <f t="shared" si="1"/>
        <v>659</v>
      </c>
      <c r="B660" s="60"/>
      <c r="C660" s="60" t="s">
        <v>7699</v>
      </c>
      <c r="D660" s="154">
        <v>8.3841146097E10</v>
      </c>
      <c r="E660" s="154"/>
      <c r="F660" s="60" t="s">
        <v>15175</v>
      </c>
      <c r="G660" s="60"/>
      <c r="H660" s="60"/>
      <c r="I660" s="60"/>
      <c r="J660" s="60"/>
      <c r="K660" s="60" t="s">
        <v>5703</v>
      </c>
      <c r="L660" s="60"/>
      <c r="M660" s="60"/>
      <c r="N660" s="60"/>
      <c r="O660" s="60"/>
      <c r="P660" s="60"/>
      <c r="Q660" s="60"/>
      <c r="R660" s="60"/>
      <c r="S660" s="60"/>
      <c r="T660" s="60"/>
      <c r="U660" s="163"/>
      <c r="V660" s="163"/>
      <c r="W660" s="163"/>
      <c r="X660" s="163"/>
      <c r="Y660" s="163"/>
      <c r="Z660" s="163"/>
      <c r="AA660" s="163"/>
      <c r="AB660" s="163"/>
      <c r="AC660" s="163"/>
      <c r="AD660" s="163"/>
      <c r="AE660" s="163"/>
      <c r="AF660" s="163"/>
      <c r="AG660" s="56"/>
      <c r="AH660" s="56"/>
      <c r="AI660" s="56"/>
      <c r="AJ660" s="56"/>
    </row>
    <row r="661" ht="26.25" customHeight="1">
      <c r="A661" s="60">
        <f t="shared" si="1"/>
        <v>660</v>
      </c>
      <c r="B661" s="60"/>
      <c r="C661" s="60" t="s">
        <v>7717</v>
      </c>
      <c r="D661" s="154">
        <v>8.1519987714E10</v>
      </c>
      <c r="E661" s="154" t="s">
        <v>7720</v>
      </c>
      <c r="F661" s="60" t="s">
        <v>15175</v>
      </c>
      <c r="G661" s="60"/>
      <c r="H661" s="60"/>
      <c r="I661" s="60"/>
      <c r="J661" s="60"/>
      <c r="K661" s="60" t="s">
        <v>15233</v>
      </c>
      <c r="L661" s="60"/>
      <c r="M661" s="60"/>
      <c r="N661" s="60"/>
      <c r="O661" s="60"/>
      <c r="P661" s="60"/>
      <c r="Q661" s="60"/>
      <c r="R661" s="60"/>
      <c r="S661" s="60"/>
      <c r="T661" s="60"/>
      <c r="U661" s="163"/>
      <c r="V661" s="163"/>
      <c r="W661" s="163"/>
      <c r="X661" s="163"/>
      <c r="Y661" s="163"/>
      <c r="Z661" s="163"/>
      <c r="AA661" s="163"/>
      <c r="AB661" s="163"/>
      <c r="AC661" s="163"/>
      <c r="AD661" s="163"/>
      <c r="AE661" s="163"/>
      <c r="AF661" s="163"/>
      <c r="AG661" s="56"/>
      <c r="AH661" s="56"/>
      <c r="AI661" s="56"/>
      <c r="AJ661" s="56"/>
    </row>
    <row r="662" ht="26.25" customHeight="1">
      <c r="A662" s="60">
        <f t="shared" si="1"/>
        <v>661</v>
      </c>
      <c r="B662" s="60"/>
      <c r="C662" s="60" t="s">
        <v>7723</v>
      </c>
      <c r="D662" s="154">
        <v>8.97E16</v>
      </c>
      <c r="E662" s="154"/>
      <c r="F662" s="60" t="s">
        <v>15175</v>
      </c>
      <c r="G662" s="60"/>
      <c r="H662" s="60"/>
      <c r="I662" s="60"/>
      <c r="J662" s="60"/>
      <c r="K662" s="60" t="s">
        <v>3400</v>
      </c>
      <c r="L662" s="60"/>
      <c r="M662" s="60"/>
      <c r="N662" s="60"/>
      <c r="O662" s="60"/>
      <c r="P662" s="60"/>
      <c r="Q662" s="60"/>
      <c r="R662" s="60"/>
      <c r="S662" s="60"/>
      <c r="T662" s="60"/>
      <c r="U662" s="163"/>
      <c r="V662" s="163"/>
      <c r="W662" s="163"/>
      <c r="X662" s="163"/>
      <c r="Y662" s="163"/>
      <c r="Z662" s="163"/>
      <c r="AA662" s="163"/>
      <c r="AB662" s="163"/>
      <c r="AC662" s="163"/>
      <c r="AD662" s="163"/>
      <c r="AE662" s="163"/>
      <c r="AF662" s="163"/>
      <c r="AG662" s="56"/>
      <c r="AH662" s="56"/>
      <c r="AI662" s="56"/>
      <c r="AJ662" s="56"/>
    </row>
    <row r="663" ht="26.25" customHeight="1">
      <c r="A663" s="60">
        <f t="shared" si="1"/>
        <v>662</v>
      </c>
      <c r="B663" s="60"/>
      <c r="C663" s="60" t="s">
        <v>7735</v>
      </c>
      <c r="D663" s="154" t="s">
        <v>7737</v>
      </c>
      <c r="E663" s="154" t="s">
        <v>7738</v>
      </c>
      <c r="F663" s="60" t="s">
        <v>15175</v>
      </c>
      <c r="G663" s="60"/>
      <c r="H663" s="60"/>
      <c r="I663" s="60"/>
      <c r="J663" s="60"/>
      <c r="K663" s="60" t="s">
        <v>7740</v>
      </c>
      <c r="L663" s="60"/>
      <c r="M663" s="60"/>
      <c r="N663" s="60"/>
      <c r="O663" s="60"/>
      <c r="P663" s="60"/>
      <c r="Q663" s="60"/>
      <c r="R663" s="60"/>
      <c r="S663" s="60"/>
      <c r="T663" s="60"/>
      <c r="U663" s="163"/>
      <c r="V663" s="163"/>
      <c r="W663" s="163"/>
      <c r="X663" s="163"/>
      <c r="Y663" s="163"/>
      <c r="Z663" s="163"/>
      <c r="AA663" s="163"/>
      <c r="AB663" s="163"/>
      <c r="AC663" s="163"/>
      <c r="AD663" s="163"/>
      <c r="AE663" s="163"/>
      <c r="AF663" s="163"/>
      <c r="AG663" s="56"/>
      <c r="AH663" s="56"/>
      <c r="AI663" s="56"/>
      <c r="AJ663" s="56"/>
    </row>
    <row r="664" ht="26.25" customHeight="1">
      <c r="A664" s="60">
        <f t="shared" si="1"/>
        <v>663</v>
      </c>
      <c r="B664" s="60"/>
      <c r="C664" s="60" t="s">
        <v>7741</v>
      </c>
      <c r="D664" s="154">
        <v>8.2299776681E10</v>
      </c>
      <c r="E664" s="154">
        <v>6.2811298744E10</v>
      </c>
      <c r="F664" s="60" t="s">
        <v>15175</v>
      </c>
      <c r="G664" s="60"/>
      <c r="H664" s="60"/>
      <c r="I664" s="60"/>
      <c r="J664" s="60"/>
      <c r="K664" s="60" t="s">
        <v>589</v>
      </c>
      <c r="L664" s="60"/>
      <c r="M664" s="60"/>
      <c r="N664" s="60"/>
      <c r="O664" s="60"/>
      <c r="P664" s="60"/>
      <c r="Q664" s="60"/>
      <c r="R664" s="60"/>
      <c r="S664" s="60"/>
      <c r="T664" s="60"/>
      <c r="U664" s="163"/>
      <c r="V664" s="163"/>
      <c r="W664" s="163"/>
      <c r="X664" s="163"/>
      <c r="Y664" s="163"/>
      <c r="Z664" s="163"/>
      <c r="AA664" s="163"/>
      <c r="AB664" s="163"/>
      <c r="AC664" s="163"/>
      <c r="AD664" s="163"/>
      <c r="AE664" s="163"/>
      <c r="AF664" s="163"/>
      <c r="AG664" s="56"/>
      <c r="AH664" s="56"/>
      <c r="AI664" s="56"/>
      <c r="AJ664" s="56"/>
    </row>
    <row r="665" ht="26.25" customHeight="1">
      <c r="A665" s="60">
        <f t="shared" si="1"/>
        <v>664</v>
      </c>
      <c r="B665" s="60"/>
      <c r="C665" s="60" t="s">
        <v>7752</v>
      </c>
      <c r="D665" s="154">
        <v>8.5669074081E10</v>
      </c>
      <c r="E665" s="154" t="s">
        <v>7755</v>
      </c>
      <c r="F665" s="60" t="s">
        <v>15175</v>
      </c>
      <c r="G665" s="60"/>
      <c r="H665" s="60"/>
      <c r="I665" s="60"/>
      <c r="J665" s="60"/>
      <c r="K665" s="60" t="s">
        <v>7757</v>
      </c>
      <c r="L665" s="60"/>
      <c r="M665" s="60"/>
      <c r="N665" s="60"/>
      <c r="O665" s="60"/>
      <c r="P665" s="60"/>
      <c r="Q665" s="60"/>
      <c r="R665" s="60"/>
      <c r="S665" s="60"/>
      <c r="T665" s="60"/>
      <c r="U665" s="163"/>
      <c r="V665" s="163"/>
      <c r="W665" s="163"/>
      <c r="X665" s="163"/>
      <c r="Y665" s="163"/>
      <c r="Z665" s="163"/>
      <c r="AA665" s="163"/>
      <c r="AB665" s="163"/>
      <c r="AC665" s="163"/>
      <c r="AD665" s="163"/>
      <c r="AE665" s="163"/>
      <c r="AF665" s="163"/>
      <c r="AG665" s="56"/>
      <c r="AH665" s="56"/>
      <c r="AI665" s="56"/>
      <c r="AJ665" s="56"/>
    </row>
    <row r="666" ht="26.25" customHeight="1">
      <c r="A666" s="60">
        <f t="shared" si="1"/>
        <v>665</v>
      </c>
      <c r="B666" s="60"/>
      <c r="C666" s="60" t="s">
        <v>7768</v>
      </c>
      <c r="D666" s="154">
        <v>8.5781638249E10</v>
      </c>
      <c r="E666" s="154">
        <v>6.2858E16</v>
      </c>
      <c r="F666" s="60" t="s">
        <v>15175</v>
      </c>
      <c r="G666" s="60"/>
      <c r="H666" s="60"/>
      <c r="I666" s="60"/>
      <c r="J666" s="60"/>
      <c r="K666" s="60" t="s">
        <v>7771</v>
      </c>
      <c r="L666" s="60"/>
      <c r="M666" s="60"/>
      <c r="N666" s="60"/>
      <c r="O666" s="60"/>
      <c r="P666" s="60"/>
      <c r="Q666" s="60"/>
      <c r="R666" s="60"/>
      <c r="S666" s="60"/>
      <c r="T666" s="60"/>
      <c r="U666" s="163"/>
      <c r="V666" s="163"/>
      <c r="W666" s="163"/>
      <c r="X666" s="163"/>
      <c r="Y666" s="163"/>
      <c r="Z666" s="163"/>
      <c r="AA666" s="163"/>
      <c r="AB666" s="163"/>
      <c r="AC666" s="163"/>
      <c r="AD666" s="163"/>
      <c r="AE666" s="163"/>
      <c r="AF666" s="163"/>
      <c r="AG666" s="56"/>
      <c r="AH666" s="56"/>
      <c r="AI666" s="56"/>
      <c r="AJ666" s="56"/>
    </row>
    <row r="667" ht="26.25" customHeight="1">
      <c r="A667" s="60">
        <f t="shared" si="1"/>
        <v>666</v>
      </c>
      <c r="B667" s="60"/>
      <c r="C667" s="60" t="s">
        <v>7772</v>
      </c>
      <c r="D667" s="154">
        <v>8.3804062417E10</v>
      </c>
      <c r="E667" s="154">
        <v>8.1315884636E10</v>
      </c>
      <c r="F667" s="60" t="s">
        <v>15175</v>
      </c>
      <c r="G667" s="60"/>
      <c r="H667" s="60"/>
      <c r="I667" s="60"/>
      <c r="J667" s="60"/>
      <c r="K667" s="60" t="s">
        <v>15234</v>
      </c>
      <c r="L667" s="60"/>
      <c r="M667" s="60"/>
      <c r="N667" s="60"/>
      <c r="O667" s="60"/>
      <c r="P667" s="60"/>
      <c r="Q667" s="60"/>
      <c r="R667" s="60"/>
      <c r="S667" s="60"/>
      <c r="T667" s="60"/>
      <c r="U667" s="163"/>
      <c r="V667" s="163"/>
      <c r="W667" s="163"/>
      <c r="X667" s="163"/>
      <c r="Y667" s="163"/>
      <c r="Z667" s="163"/>
      <c r="AA667" s="163"/>
      <c r="AB667" s="163"/>
      <c r="AC667" s="163"/>
      <c r="AD667" s="163"/>
      <c r="AE667" s="163"/>
      <c r="AF667" s="163"/>
      <c r="AG667" s="56"/>
      <c r="AH667" s="56"/>
      <c r="AI667" s="56"/>
      <c r="AJ667" s="56"/>
    </row>
    <row r="668" ht="26.25" customHeight="1">
      <c r="A668" s="60">
        <f t="shared" si="1"/>
        <v>667</v>
      </c>
      <c r="B668" s="60"/>
      <c r="C668" s="60" t="s">
        <v>7782</v>
      </c>
      <c r="D668" s="154">
        <v>8.5810887414E10</v>
      </c>
      <c r="E668" s="154">
        <v>8.1310244528E10</v>
      </c>
      <c r="F668" s="60" t="s">
        <v>15175</v>
      </c>
      <c r="G668" s="60"/>
      <c r="H668" s="60"/>
      <c r="I668" s="60"/>
      <c r="J668" s="60"/>
      <c r="K668" s="60" t="s">
        <v>1325</v>
      </c>
      <c r="L668" s="60"/>
      <c r="M668" s="60"/>
      <c r="N668" s="60"/>
      <c r="O668" s="60"/>
      <c r="P668" s="60"/>
      <c r="Q668" s="60"/>
      <c r="R668" s="60"/>
      <c r="S668" s="60"/>
      <c r="T668" s="60"/>
      <c r="U668" s="163"/>
      <c r="V668" s="163"/>
      <c r="W668" s="163"/>
      <c r="X668" s="163"/>
      <c r="Y668" s="163"/>
      <c r="Z668" s="163"/>
      <c r="AA668" s="163"/>
      <c r="AB668" s="163"/>
      <c r="AC668" s="163"/>
      <c r="AD668" s="163"/>
      <c r="AE668" s="163"/>
      <c r="AF668" s="163"/>
      <c r="AG668" s="56"/>
      <c r="AH668" s="56"/>
      <c r="AI668" s="56"/>
      <c r="AJ668" s="56"/>
    </row>
    <row r="669" ht="26.25" customHeight="1">
      <c r="A669" s="60">
        <f t="shared" si="1"/>
        <v>668</v>
      </c>
      <c r="B669" s="60"/>
      <c r="C669" s="60" t="s">
        <v>7799</v>
      </c>
      <c r="D669" s="154">
        <v>8.5787873338E10</v>
      </c>
      <c r="E669" s="154">
        <v>8.5733413889E10</v>
      </c>
      <c r="F669" s="60" t="s">
        <v>15175</v>
      </c>
      <c r="G669" s="60"/>
      <c r="H669" s="60"/>
      <c r="I669" s="60"/>
      <c r="J669" s="60"/>
      <c r="K669" s="60" t="s">
        <v>7803</v>
      </c>
      <c r="L669" s="60"/>
      <c r="M669" s="60"/>
      <c r="N669" s="60"/>
      <c r="O669" s="60"/>
      <c r="P669" s="60"/>
      <c r="Q669" s="60"/>
      <c r="R669" s="60"/>
      <c r="S669" s="60"/>
      <c r="T669" s="60"/>
      <c r="U669" s="163"/>
      <c r="V669" s="163"/>
      <c r="W669" s="163"/>
      <c r="X669" s="163"/>
      <c r="Y669" s="163"/>
      <c r="Z669" s="163"/>
      <c r="AA669" s="163"/>
      <c r="AB669" s="163"/>
      <c r="AC669" s="163"/>
      <c r="AD669" s="163"/>
      <c r="AE669" s="163"/>
      <c r="AF669" s="163"/>
      <c r="AG669" s="56"/>
      <c r="AH669" s="56"/>
      <c r="AI669" s="56"/>
      <c r="AJ669" s="56"/>
    </row>
    <row r="670" ht="26.25" customHeight="1">
      <c r="A670" s="60">
        <f t="shared" si="1"/>
        <v>669</v>
      </c>
      <c r="B670" s="60"/>
      <c r="C670" s="60" t="s">
        <v>7815</v>
      </c>
      <c r="D670" s="154">
        <v>8.5829417488E10</v>
      </c>
      <c r="E670" s="154" t="s">
        <v>7817</v>
      </c>
      <c r="F670" s="60" t="s">
        <v>15175</v>
      </c>
      <c r="G670" s="60"/>
      <c r="H670" s="60"/>
      <c r="I670" s="60"/>
      <c r="J670" s="60"/>
      <c r="K670" s="60"/>
      <c r="L670" s="60"/>
      <c r="M670" s="60"/>
      <c r="N670" s="60"/>
      <c r="O670" s="60"/>
      <c r="P670" s="60"/>
      <c r="Q670" s="60"/>
      <c r="R670" s="60"/>
      <c r="S670" s="60"/>
      <c r="T670" s="60"/>
      <c r="U670" s="163"/>
      <c r="V670" s="163"/>
      <c r="W670" s="163"/>
      <c r="X670" s="163"/>
      <c r="Y670" s="163"/>
      <c r="Z670" s="163"/>
      <c r="AA670" s="163"/>
      <c r="AB670" s="163"/>
      <c r="AC670" s="163"/>
      <c r="AD670" s="163"/>
      <c r="AE670" s="163"/>
      <c r="AF670" s="163"/>
      <c r="AG670" s="56"/>
      <c r="AH670" s="56"/>
      <c r="AI670" s="56"/>
      <c r="AJ670" s="56"/>
    </row>
    <row r="671" ht="26.25" customHeight="1">
      <c r="A671" s="60">
        <f t="shared" si="1"/>
        <v>670</v>
      </c>
      <c r="B671" s="60"/>
      <c r="C671" s="60" t="s">
        <v>7834</v>
      </c>
      <c r="D671" s="154">
        <v>8.2145092184E10</v>
      </c>
      <c r="E671" s="154"/>
      <c r="F671" s="60" t="s">
        <v>15175</v>
      </c>
      <c r="G671" s="60"/>
      <c r="H671" s="60"/>
      <c r="I671" s="60"/>
      <c r="J671" s="60"/>
      <c r="K671" s="60"/>
      <c r="L671" s="60"/>
      <c r="M671" s="60"/>
      <c r="N671" s="60"/>
      <c r="O671" s="60"/>
      <c r="P671" s="60"/>
      <c r="Q671" s="60"/>
      <c r="R671" s="60"/>
      <c r="S671" s="60"/>
      <c r="T671" s="60"/>
      <c r="U671" s="163"/>
      <c r="V671" s="163"/>
      <c r="W671" s="163"/>
      <c r="X671" s="163"/>
      <c r="Y671" s="163"/>
      <c r="Z671" s="163"/>
      <c r="AA671" s="163"/>
      <c r="AB671" s="163"/>
      <c r="AC671" s="163"/>
      <c r="AD671" s="163"/>
      <c r="AE671" s="163"/>
      <c r="AF671" s="163"/>
      <c r="AG671" s="56"/>
      <c r="AH671" s="56"/>
      <c r="AI671" s="56"/>
      <c r="AJ671" s="56"/>
    </row>
    <row r="672" ht="26.25" customHeight="1">
      <c r="A672" s="60">
        <f t="shared" si="1"/>
        <v>671</v>
      </c>
      <c r="B672" s="60"/>
      <c r="C672" s="60" t="s">
        <v>7836</v>
      </c>
      <c r="D672" s="154">
        <v>8.3835348152E10</v>
      </c>
      <c r="E672" s="154" t="s">
        <v>7838</v>
      </c>
      <c r="F672" s="60" t="s">
        <v>15175</v>
      </c>
      <c r="G672" s="60"/>
      <c r="H672" s="60"/>
      <c r="I672" s="60"/>
      <c r="J672" s="166"/>
      <c r="K672" s="60"/>
      <c r="L672" s="60"/>
      <c r="M672" s="60"/>
      <c r="N672" s="60"/>
      <c r="O672" s="60"/>
      <c r="P672" s="60"/>
      <c r="Q672" s="60"/>
      <c r="R672" s="60"/>
      <c r="S672" s="60"/>
      <c r="T672" s="60"/>
      <c r="U672" s="163"/>
      <c r="V672" s="163"/>
      <c r="W672" s="163"/>
      <c r="X672" s="163"/>
      <c r="Y672" s="163"/>
      <c r="Z672" s="163"/>
      <c r="AA672" s="163"/>
      <c r="AB672" s="163"/>
      <c r="AC672" s="163"/>
      <c r="AD672" s="163"/>
      <c r="AE672" s="163"/>
      <c r="AF672" s="163"/>
      <c r="AG672" s="56"/>
      <c r="AH672" s="56"/>
      <c r="AI672" s="56"/>
      <c r="AJ672" s="56"/>
    </row>
    <row r="673" ht="26.25" customHeight="1">
      <c r="A673" s="60">
        <f t="shared" si="1"/>
        <v>672</v>
      </c>
      <c r="B673" s="60"/>
      <c r="C673" s="60" t="s">
        <v>7845</v>
      </c>
      <c r="D673" s="167">
        <v>8.1511189376E10</v>
      </c>
      <c r="E673" s="167">
        <v>8.1218169445E10</v>
      </c>
      <c r="F673" s="60" t="s">
        <v>15175</v>
      </c>
      <c r="G673" s="60"/>
      <c r="H673" s="60"/>
      <c r="I673" s="60"/>
      <c r="J673" s="60"/>
      <c r="K673" s="60" t="s">
        <v>7849</v>
      </c>
      <c r="L673" s="60"/>
      <c r="M673" s="60"/>
      <c r="N673" s="60"/>
      <c r="O673" s="60"/>
      <c r="P673" s="60"/>
      <c r="Q673" s="60"/>
      <c r="R673" s="60"/>
      <c r="S673" s="60"/>
      <c r="T673" s="60"/>
      <c r="U673" s="163"/>
      <c r="V673" s="163"/>
      <c r="W673" s="163"/>
      <c r="X673" s="163"/>
      <c r="Y673" s="163"/>
      <c r="Z673" s="163"/>
      <c r="AA673" s="163"/>
      <c r="AB673" s="163"/>
      <c r="AC673" s="163"/>
      <c r="AD673" s="163"/>
      <c r="AE673" s="163"/>
      <c r="AF673" s="163"/>
      <c r="AG673" s="56"/>
      <c r="AH673" s="56"/>
      <c r="AI673" s="56"/>
      <c r="AJ673" s="56"/>
    </row>
    <row r="674" ht="26.25" customHeight="1">
      <c r="A674" s="60">
        <f t="shared" si="1"/>
        <v>673</v>
      </c>
      <c r="B674" s="60"/>
      <c r="C674" s="60" t="s">
        <v>7866</v>
      </c>
      <c r="D674" s="154" t="s">
        <v>7869</v>
      </c>
      <c r="E674" s="154" t="s">
        <v>7870</v>
      </c>
      <c r="F674" s="60" t="s">
        <v>15175</v>
      </c>
      <c r="G674" s="60"/>
      <c r="H674" s="60"/>
      <c r="I674" s="60"/>
      <c r="J674" s="60"/>
      <c r="K674" s="60" t="s">
        <v>7872</v>
      </c>
      <c r="L674" s="60"/>
      <c r="M674" s="60"/>
      <c r="N674" s="60"/>
      <c r="O674" s="60"/>
      <c r="P674" s="60"/>
      <c r="Q674" s="60"/>
      <c r="R674" s="60"/>
      <c r="S674" s="60"/>
      <c r="T674" s="60"/>
      <c r="U674" s="163"/>
      <c r="V674" s="163"/>
      <c r="W674" s="163"/>
      <c r="X674" s="163"/>
      <c r="Y674" s="163"/>
      <c r="Z674" s="163"/>
      <c r="AA674" s="163"/>
      <c r="AB674" s="163"/>
      <c r="AC674" s="163"/>
      <c r="AD674" s="163"/>
      <c r="AE674" s="163"/>
      <c r="AF674" s="163"/>
      <c r="AG674" s="56"/>
      <c r="AH674" s="56"/>
      <c r="AI674" s="56"/>
      <c r="AJ674" s="56"/>
    </row>
    <row r="675" ht="26.25" customHeight="1">
      <c r="A675" s="60">
        <f t="shared" si="1"/>
        <v>674</v>
      </c>
      <c r="B675" s="60"/>
      <c r="C675" s="60" t="s">
        <v>7873</v>
      </c>
      <c r="D675" s="154">
        <v>8.57E16</v>
      </c>
      <c r="E675" s="154" t="s">
        <v>7875</v>
      </c>
      <c r="F675" s="60" t="s">
        <v>15175</v>
      </c>
      <c r="G675" s="60"/>
      <c r="H675" s="60"/>
      <c r="I675" s="60"/>
      <c r="J675" s="60"/>
      <c r="K675" s="60" t="s">
        <v>7876</v>
      </c>
      <c r="L675" s="60"/>
      <c r="M675" s="60"/>
      <c r="N675" s="60"/>
      <c r="O675" s="60"/>
      <c r="P675" s="60"/>
      <c r="Q675" s="60"/>
      <c r="R675" s="60"/>
      <c r="S675" s="60"/>
      <c r="T675" s="60"/>
      <c r="U675" s="163"/>
      <c r="V675" s="163"/>
      <c r="W675" s="163"/>
      <c r="X675" s="163"/>
      <c r="Y675" s="163"/>
      <c r="Z675" s="163"/>
      <c r="AA675" s="163"/>
      <c r="AB675" s="163"/>
      <c r="AC675" s="163"/>
      <c r="AD675" s="163"/>
      <c r="AE675" s="163"/>
      <c r="AF675" s="163"/>
      <c r="AG675" s="56"/>
      <c r="AH675" s="56"/>
      <c r="AI675" s="56"/>
      <c r="AJ675" s="56"/>
    </row>
    <row r="676" ht="26.25" customHeight="1">
      <c r="A676" s="60">
        <f t="shared" si="1"/>
        <v>675</v>
      </c>
      <c r="B676" s="60"/>
      <c r="C676" s="60" t="s">
        <v>7877</v>
      </c>
      <c r="D676" s="154" t="s">
        <v>7880</v>
      </c>
      <c r="E676" s="154" t="s">
        <v>7881</v>
      </c>
      <c r="F676" s="60" t="s">
        <v>15175</v>
      </c>
      <c r="G676" s="60"/>
      <c r="H676" s="60"/>
      <c r="I676" s="60"/>
      <c r="J676" s="60"/>
      <c r="K676" s="60" t="s">
        <v>7883</v>
      </c>
      <c r="L676" s="60"/>
      <c r="M676" s="60"/>
      <c r="N676" s="60"/>
      <c r="O676" s="60"/>
      <c r="P676" s="60"/>
      <c r="Q676" s="60"/>
      <c r="R676" s="60"/>
      <c r="S676" s="60"/>
      <c r="T676" s="60"/>
      <c r="U676" s="163"/>
      <c r="V676" s="163"/>
      <c r="W676" s="163"/>
      <c r="X676" s="163"/>
      <c r="Y676" s="163"/>
      <c r="Z676" s="163"/>
      <c r="AA676" s="163"/>
      <c r="AB676" s="163"/>
      <c r="AC676" s="163"/>
      <c r="AD676" s="163"/>
      <c r="AE676" s="163"/>
      <c r="AF676" s="163"/>
      <c r="AG676" s="56"/>
      <c r="AH676" s="56"/>
      <c r="AI676" s="56"/>
      <c r="AJ676" s="56"/>
    </row>
    <row r="677" ht="26.25" customHeight="1">
      <c r="A677" s="60">
        <f t="shared" si="1"/>
        <v>676</v>
      </c>
      <c r="B677" s="60"/>
      <c r="C677" s="60" t="s">
        <v>7884</v>
      </c>
      <c r="D677" s="154">
        <v>8.5880476351E10</v>
      </c>
      <c r="E677" s="154" t="s">
        <v>7887</v>
      </c>
      <c r="F677" s="60" t="s">
        <v>15175</v>
      </c>
      <c r="G677" s="60"/>
      <c r="H677" s="60"/>
      <c r="I677" s="60"/>
      <c r="J677" s="60"/>
      <c r="K677" s="60" t="s">
        <v>2891</v>
      </c>
      <c r="L677" s="60"/>
      <c r="M677" s="60"/>
      <c r="N677" s="60"/>
      <c r="O677" s="60"/>
      <c r="P677" s="60"/>
      <c r="Q677" s="60"/>
      <c r="R677" s="60"/>
      <c r="S677" s="60"/>
      <c r="T677" s="60"/>
      <c r="U677" s="163"/>
      <c r="V677" s="163"/>
      <c r="W677" s="163"/>
      <c r="X677" s="163"/>
      <c r="Y677" s="163"/>
      <c r="Z677" s="163"/>
      <c r="AA677" s="163"/>
      <c r="AB677" s="163"/>
      <c r="AC677" s="163"/>
      <c r="AD677" s="163"/>
      <c r="AE677" s="163"/>
      <c r="AF677" s="163"/>
      <c r="AG677" s="56"/>
      <c r="AH677" s="56"/>
      <c r="AI677" s="56"/>
      <c r="AJ677" s="56"/>
    </row>
    <row r="678" ht="26.25" customHeight="1">
      <c r="A678" s="60">
        <f t="shared" si="1"/>
        <v>677</v>
      </c>
      <c r="B678" s="60"/>
      <c r="C678" s="60" t="s">
        <v>7894</v>
      </c>
      <c r="D678" s="154">
        <v>6.28E17</v>
      </c>
      <c r="E678" s="154" t="e">
        <v>#ERROR!</v>
      </c>
      <c r="F678" s="60" t="s">
        <v>15175</v>
      </c>
      <c r="G678" s="60"/>
      <c r="H678" s="60"/>
      <c r="I678" s="60"/>
      <c r="J678" s="60"/>
      <c r="K678" s="60" t="s">
        <v>7898</v>
      </c>
      <c r="L678" s="60"/>
      <c r="M678" s="60"/>
      <c r="N678" s="60"/>
      <c r="O678" s="60"/>
      <c r="P678" s="60"/>
      <c r="Q678" s="60"/>
      <c r="R678" s="60"/>
      <c r="S678" s="60"/>
      <c r="T678" s="60"/>
      <c r="U678" s="163"/>
      <c r="V678" s="163"/>
      <c r="W678" s="163"/>
      <c r="X678" s="163"/>
      <c r="Y678" s="163"/>
      <c r="Z678" s="163"/>
      <c r="AA678" s="163"/>
      <c r="AB678" s="163"/>
      <c r="AC678" s="163"/>
      <c r="AD678" s="163"/>
      <c r="AE678" s="163"/>
      <c r="AF678" s="163"/>
      <c r="AG678" s="56"/>
      <c r="AH678" s="56"/>
      <c r="AI678" s="56"/>
      <c r="AJ678" s="56"/>
    </row>
    <row r="679" ht="26.25" customHeight="1">
      <c r="A679" s="60">
        <f t="shared" si="1"/>
        <v>678</v>
      </c>
      <c r="B679" s="60"/>
      <c r="C679" s="60" t="s">
        <v>7906</v>
      </c>
      <c r="D679" s="154">
        <v>8.9657992016E10</v>
      </c>
      <c r="E679" s="154">
        <v>8.5327566484E10</v>
      </c>
      <c r="F679" s="60" t="s">
        <v>15175</v>
      </c>
      <c r="G679" s="60"/>
      <c r="H679" s="60"/>
      <c r="I679" s="60"/>
      <c r="J679" s="60"/>
      <c r="K679" s="60" t="s">
        <v>7911</v>
      </c>
      <c r="L679" s="60"/>
      <c r="M679" s="60"/>
      <c r="N679" s="60"/>
      <c r="O679" s="60"/>
      <c r="P679" s="60"/>
      <c r="Q679" s="60"/>
      <c r="R679" s="60"/>
      <c r="S679" s="60"/>
      <c r="T679" s="60"/>
      <c r="U679" s="163"/>
      <c r="V679" s="163"/>
      <c r="W679" s="163"/>
      <c r="X679" s="163"/>
      <c r="Y679" s="163"/>
      <c r="Z679" s="163"/>
      <c r="AA679" s="163"/>
      <c r="AB679" s="163"/>
      <c r="AC679" s="163"/>
      <c r="AD679" s="163"/>
      <c r="AE679" s="163"/>
      <c r="AF679" s="163"/>
      <c r="AG679" s="56"/>
      <c r="AH679" s="56"/>
      <c r="AI679" s="56"/>
      <c r="AJ679" s="56"/>
    </row>
    <row r="680" ht="26.25" customHeight="1">
      <c r="A680" s="60">
        <f t="shared" si="1"/>
        <v>679</v>
      </c>
      <c r="B680" s="60"/>
      <c r="C680" s="60" t="s">
        <v>7912</v>
      </c>
      <c r="D680" s="136" t="s">
        <v>7915</v>
      </c>
      <c r="E680" s="154" t="s">
        <v>7916</v>
      </c>
      <c r="F680" s="60" t="s">
        <v>6494</v>
      </c>
      <c r="G680" s="60"/>
      <c r="H680" s="60"/>
      <c r="I680" s="60"/>
      <c r="J680" s="60"/>
      <c r="K680" s="60"/>
      <c r="L680" s="60"/>
      <c r="M680" s="60"/>
      <c r="N680" s="60"/>
      <c r="O680" s="60"/>
      <c r="P680" s="60"/>
      <c r="Q680" s="60"/>
      <c r="R680" s="60"/>
      <c r="S680" s="60"/>
      <c r="T680" s="60"/>
      <c r="U680" s="163"/>
      <c r="V680" s="163"/>
      <c r="W680" s="163"/>
      <c r="X680" s="163"/>
      <c r="Y680" s="163"/>
      <c r="Z680" s="163"/>
      <c r="AA680" s="163"/>
      <c r="AB680" s="163"/>
      <c r="AC680" s="163"/>
      <c r="AD680" s="163"/>
      <c r="AE680" s="163"/>
      <c r="AF680" s="163"/>
      <c r="AG680" s="56"/>
      <c r="AH680" s="56"/>
      <c r="AI680" s="56"/>
      <c r="AJ680" s="56"/>
    </row>
    <row r="681" ht="26.25" customHeight="1">
      <c r="A681" s="60">
        <f t="shared" si="1"/>
        <v>680</v>
      </c>
      <c r="B681" s="60"/>
      <c r="C681" s="60" t="s">
        <v>7918</v>
      </c>
      <c r="D681" s="154">
        <v>8.1252052395E10</v>
      </c>
      <c r="E681" s="154">
        <v>8.1285656763E10</v>
      </c>
      <c r="F681" s="60" t="s">
        <v>15175</v>
      </c>
      <c r="G681" s="60"/>
      <c r="H681" s="60"/>
      <c r="I681" s="60"/>
      <c r="J681" s="60"/>
      <c r="K681" s="60" t="s">
        <v>12434</v>
      </c>
      <c r="L681" s="60"/>
      <c r="M681" s="60"/>
      <c r="N681" s="60"/>
      <c r="O681" s="60"/>
      <c r="P681" s="60"/>
      <c r="Q681" s="60"/>
      <c r="R681" s="60"/>
      <c r="S681" s="60"/>
      <c r="T681" s="60"/>
      <c r="U681" s="163"/>
      <c r="V681" s="163"/>
      <c r="W681" s="163"/>
      <c r="X681" s="163"/>
      <c r="Y681" s="163"/>
      <c r="Z681" s="163"/>
      <c r="AA681" s="163"/>
      <c r="AB681" s="163"/>
      <c r="AC681" s="163"/>
      <c r="AD681" s="163"/>
      <c r="AE681" s="163"/>
      <c r="AF681" s="163"/>
      <c r="AG681" s="56"/>
      <c r="AH681" s="56"/>
      <c r="AI681" s="56"/>
      <c r="AJ681" s="56"/>
    </row>
    <row r="682" ht="26.25" customHeight="1">
      <c r="A682" s="60">
        <f t="shared" si="1"/>
        <v>681</v>
      </c>
      <c r="B682" s="60"/>
      <c r="C682" s="60" t="s">
        <v>7928</v>
      </c>
      <c r="D682" s="154">
        <v>8.3835716898E10</v>
      </c>
      <c r="E682" s="154" t="s">
        <v>7931</v>
      </c>
      <c r="F682" s="60" t="s">
        <v>15175</v>
      </c>
      <c r="G682" s="60"/>
      <c r="H682" s="60"/>
      <c r="I682" s="60"/>
      <c r="J682" s="60"/>
      <c r="K682" s="60" t="s">
        <v>1325</v>
      </c>
      <c r="L682" s="60"/>
      <c r="M682" s="60"/>
      <c r="N682" s="60"/>
      <c r="O682" s="60"/>
      <c r="P682" s="60"/>
      <c r="Q682" s="60"/>
      <c r="R682" s="60"/>
      <c r="S682" s="60"/>
      <c r="T682" s="60"/>
      <c r="U682" s="163"/>
      <c r="V682" s="163"/>
      <c r="W682" s="163"/>
      <c r="X682" s="163"/>
      <c r="Y682" s="163"/>
      <c r="Z682" s="163"/>
      <c r="AA682" s="163"/>
      <c r="AB682" s="163"/>
      <c r="AC682" s="163"/>
      <c r="AD682" s="163"/>
      <c r="AE682" s="163"/>
      <c r="AF682" s="163"/>
      <c r="AG682" s="56"/>
      <c r="AH682" s="56"/>
      <c r="AI682" s="56"/>
      <c r="AJ682" s="56"/>
    </row>
    <row r="683" ht="26.25" customHeight="1">
      <c r="A683" s="60">
        <f t="shared" si="1"/>
        <v>682</v>
      </c>
      <c r="B683" s="60"/>
      <c r="C683" s="60" t="s">
        <v>7933</v>
      </c>
      <c r="D683" s="154">
        <v>8.13113015E10</v>
      </c>
      <c r="E683" s="154">
        <v>8.128810822E10</v>
      </c>
      <c r="F683" s="60" t="s">
        <v>15175</v>
      </c>
      <c r="G683" s="60"/>
      <c r="H683" s="60"/>
      <c r="I683" s="60"/>
      <c r="J683" s="60"/>
      <c r="K683" s="60" t="s">
        <v>7937</v>
      </c>
      <c r="L683" s="60"/>
      <c r="M683" s="60"/>
      <c r="N683" s="60"/>
      <c r="O683" s="60"/>
      <c r="P683" s="60"/>
      <c r="Q683" s="60"/>
      <c r="R683" s="60"/>
      <c r="S683" s="60"/>
      <c r="T683" s="60"/>
      <c r="U683" s="163"/>
      <c r="V683" s="163"/>
      <c r="W683" s="163"/>
      <c r="X683" s="163"/>
      <c r="Y683" s="163"/>
      <c r="Z683" s="163"/>
      <c r="AA683" s="163"/>
      <c r="AB683" s="163"/>
      <c r="AC683" s="163"/>
      <c r="AD683" s="163"/>
      <c r="AE683" s="163"/>
      <c r="AF683" s="163"/>
      <c r="AG683" s="56"/>
      <c r="AH683" s="56"/>
      <c r="AI683" s="56"/>
      <c r="AJ683" s="56"/>
    </row>
    <row r="684" ht="26.25" customHeight="1">
      <c r="A684" s="60">
        <f t="shared" si="1"/>
        <v>683</v>
      </c>
      <c r="B684" s="60"/>
      <c r="C684" s="60" t="s">
        <v>7938</v>
      </c>
      <c r="D684" s="154">
        <v>8.5242196287E10</v>
      </c>
      <c r="E684" s="154" t="s">
        <v>7941</v>
      </c>
      <c r="F684" s="60" t="s">
        <v>15175</v>
      </c>
      <c r="G684" s="60"/>
      <c r="H684" s="60"/>
      <c r="I684" s="60"/>
      <c r="J684" s="166"/>
      <c r="K684" s="60" t="s">
        <v>2842</v>
      </c>
      <c r="L684" s="60"/>
      <c r="M684" s="60"/>
      <c r="N684" s="60"/>
      <c r="O684" s="60"/>
      <c r="P684" s="60"/>
      <c r="Q684" s="60"/>
      <c r="R684" s="60"/>
      <c r="S684" s="60"/>
      <c r="T684" s="60"/>
      <c r="U684" s="163"/>
      <c r="V684" s="163"/>
      <c r="W684" s="163"/>
      <c r="X684" s="163"/>
      <c r="Y684" s="163"/>
      <c r="Z684" s="163"/>
      <c r="AA684" s="163"/>
      <c r="AB684" s="163"/>
      <c r="AC684" s="163"/>
      <c r="AD684" s="163"/>
      <c r="AE684" s="163"/>
      <c r="AF684" s="163"/>
      <c r="AG684" s="56"/>
      <c r="AH684" s="56"/>
      <c r="AI684" s="56"/>
      <c r="AJ684" s="56"/>
    </row>
    <row r="685" ht="26.25" customHeight="1">
      <c r="A685" s="60">
        <f t="shared" si="1"/>
        <v>684</v>
      </c>
      <c r="B685" s="60"/>
      <c r="C685" s="60" t="s">
        <v>7942</v>
      </c>
      <c r="D685" s="154">
        <v>8.5848296608E10</v>
      </c>
      <c r="E685" s="154">
        <v>8.5393096101E10</v>
      </c>
      <c r="F685" s="60" t="s">
        <v>15175</v>
      </c>
      <c r="G685" s="60"/>
      <c r="H685" s="60"/>
      <c r="I685" s="60"/>
      <c r="J685" s="60"/>
      <c r="K685" s="60" t="s">
        <v>1244</v>
      </c>
      <c r="L685" s="60"/>
      <c r="M685" s="60"/>
      <c r="N685" s="60"/>
      <c r="O685" s="60"/>
      <c r="P685" s="60"/>
      <c r="Q685" s="60"/>
      <c r="R685" s="60"/>
      <c r="S685" s="60"/>
      <c r="T685" s="60"/>
      <c r="U685" s="163"/>
      <c r="V685" s="163"/>
      <c r="W685" s="163"/>
      <c r="X685" s="163"/>
      <c r="Y685" s="163"/>
      <c r="Z685" s="163"/>
      <c r="AA685" s="163"/>
      <c r="AB685" s="163"/>
      <c r="AC685" s="163"/>
      <c r="AD685" s="163"/>
      <c r="AE685" s="163"/>
      <c r="AF685" s="163"/>
      <c r="AG685" s="56"/>
      <c r="AH685" s="56"/>
      <c r="AI685" s="56"/>
      <c r="AJ685" s="56"/>
    </row>
    <row r="686" ht="26.25" customHeight="1">
      <c r="A686" s="60">
        <f t="shared" si="1"/>
        <v>685</v>
      </c>
      <c r="B686" s="60"/>
      <c r="C686" s="60" t="s">
        <v>7946</v>
      </c>
      <c r="D686" s="154">
        <v>8.1234609667E10</v>
      </c>
      <c r="E686" s="154">
        <v>8.2334624621E10</v>
      </c>
      <c r="F686" s="60" t="s">
        <v>15175</v>
      </c>
      <c r="G686" s="60"/>
      <c r="H686" s="60"/>
      <c r="I686" s="60"/>
      <c r="J686" s="60"/>
      <c r="K686" s="60" t="s">
        <v>7951</v>
      </c>
      <c r="L686" s="60"/>
      <c r="M686" s="60"/>
      <c r="N686" s="60"/>
      <c r="O686" s="60"/>
      <c r="P686" s="60"/>
      <c r="Q686" s="60"/>
      <c r="R686" s="60"/>
      <c r="S686" s="60"/>
      <c r="T686" s="60"/>
      <c r="U686" s="163"/>
      <c r="V686" s="163"/>
      <c r="W686" s="163"/>
      <c r="X686" s="163"/>
      <c r="Y686" s="163"/>
      <c r="Z686" s="163"/>
      <c r="AA686" s="163"/>
      <c r="AB686" s="163"/>
      <c r="AC686" s="163"/>
      <c r="AD686" s="163"/>
      <c r="AE686" s="163"/>
      <c r="AF686" s="163"/>
      <c r="AG686" s="56"/>
      <c r="AH686" s="56"/>
      <c r="AI686" s="56"/>
      <c r="AJ686" s="56"/>
    </row>
    <row r="687" ht="26.25" customHeight="1">
      <c r="A687" s="60">
        <f t="shared" si="1"/>
        <v>686</v>
      </c>
      <c r="B687" s="60"/>
      <c r="C687" s="60" t="s">
        <v>7956</v>
      </c>
      <c r="D687" s="154">
        <v>8.5784141494E10</v>
      </c>
      <c r="E687" s="154">
        <v>8.2153590236E10</v>
      </c>
      <c r="F687" s="60" t="s">
        <v>15175</v>
      </c>
      <c r="G687" s="60"/>
      <c r="H687" s="60"/>
      <c r="I687" s="60"/>
      <c r="J687" s="60"/>
      <c r="K687" s="60" t="s">
        <v>7961</v>
      </c>
      <c r="L687" s="60"/>
      <c r="M687" s="60"/>
      <c r="N687" s="60"/>
      <c r="O687" s="60"/>
      <c r="P687" s="60"/>
      <c r="Q687" s="60"/>
      <c r="R687" s="60"/>
      <c r="S687" s="60"/>
      <c r="T687" s="60"/>
      <c r="U687" s="163"/>
      <c r="V687" s="163"/>
      <c r="W687" s="163"/>
      <c r="X687" s="163"/>
      <c r="Y687" s="163"/>
      <c r="Z687" s="163"/>
      <c r="AA687" s="163"/>
      <c r="AB687" s="163"/>
      <c r="AC687" s="163"/>
      <c r="AD687" s="163"/>
      <c r="AE687" s="163"/>
      <c r="AF687" s="163"/>
      <c r="AG687" s="56"/>
      <c r="AH687" s="56"/>
      <c r="AI687" s="56"/>
      <c r="AJ687" s="56"/>
    </row>
    <row r="688" ht="26.25" customHeight="1">
      <c r="A688" s="60">
        <f t="shared" si="1"/>
        <v>687</v>
      </c>
      <c r="B688" s="60"/>
      <c r="C688" s="60" t="s">
        <v>7969</v>
      </c>
      <c r="D688" s="154">
        <v>8.1932503193E10</v>
      </c>
      <c r="E688" s="154" t="s">
        <v>7972</v>
      </c>
      <c r="F688" s="60" t="s">
        <v>15175</v>
      </c>
      <c r="G688" s="60"/>
      <c r="H688" s="60"/>
      <c r="I688" s="60"/>
      <c r="J688" s="60"/>
      <c r="K688" s="166" t="s">
        <v>7974</v>
      </c>
      <c r="L688" s="60"/>
      <c r="M688" s="60"/>
      <c r="N688" s="60"/>
      <c r="O688" s="60"/>
      <c r="P688" s="60"/>
      <c r="Q688" s="60"/>
      <c r="R688" s="60"/>
      <c r="S688" s="60"/>
      <c r="T688" s="60"/>
      <c r="U688" s="163"/>
      <c r="V688" s="163"/>
      <c r="W688" s="163"/>
      <c r="X688" s="163"/>
      <c r="Y688" s="163"/>
      <c r="Z688" s="163"/>
      <c r="AA688" s="163"/>
      <c r="AB688" s="163"/>
      <c r="AC688" s="163"/>
      <c r="AD688" s="163"/>
      <c r="AE688" s="163"/>
      <c r="AF688" s="163"/>
      <c r="AG688" s="56"/>
      <c r="AH688" s="56"/>
      <c r="AI688" s="56"/>
      <c r="AJ688" s="56"/>
    </row>
    <row r="689" ht="26.25" customHeight="1">
      <c r="A689" s="60">
        <f t="shared" si="1"/>
        <v>688</v>
      </c>
      <c r="B689" s="60"/>
      <c r="C689" s="60" t="s">
        <v>7982</v>
      </c>
      <c r="D689" s="154">
        <v>8.1224063189E10</v>
      </c>
      <c r="E689" s="154">
        <v>8.5295862544E10</v>
      </c>
      <c r="F689" s="60" t="s">
        <v>15175</v>
      </c>
      <c r="G689" s="60"/>
      <c r="H689" s="60"/>
      <c r="I689" s="60"/>
      <c r="J689" s="60"/>
      <c r="K689" s="60" t="s">
        <v>3111</v>
      </c>
      <c r="L689" s="60"/>
      <c r="M689" s="60"/>
      <c r="N689" s="60"/>
      <c r="O689" s="60"/>
      <c r="P689" s="60"/>
      <c r="Q689" s="60"/>
      <c r="R689" s="60"/>
      <c r="S689" s="60"/>
      <c r="T689" s="60"/>
      <c r="U689" s="163"/>
      <c r="V689" s="163"/>
      <c r="W689" s="163"/>
      <c r="X689" s="163"/>
      <c r="Y689" s="163"/>
      <c r="Z689" s="163"/>
      <c r="AA689" s="163"/>
      <c r="AB689" s="163"/>
      <c r="AC689" s="163"/>
      <c r="AD689" s="163"/>
      <c r="AE689" s="163"/>
      <c r="AF689" s="163"/>
      <c r="AG689" s="56"/>
      <c r="AH689" s="56"/>
      <c r="AI689" s="56"/>
      <c r="AJ689" s="56"/>
    </row>
    <row r="690" ht="26.25" customHeight="1">
      <c r="A690" s="60">
        <f t="shared" si="1"/>
        <v>689</v>
      </c>
      <c r="B690" s="60"/>
      <c r="C690" s="60" t="s">
        <v>7986</v>
      </c>
      <c r="D690" s="154">
        <v>8.9673764033E10</v>
      </c>
      <c r="E690" s="154">
        <v>8.7885625392E10</v>
      </c>
      <c r="F690" s="60" t="s">
        <v>15175</v>
      </c>
      <c r="G690" s="60"/>
      <c r="H690" s="60"/>
      <c r="I690" s="60"/>
      <c r="J690" s="60"/>
      <c r="K690" s="60" t="s">
        <v>7990</v>
      </c>
      <c r="L690" s="60"/>
      <c r="M690" s="60"/>
      <c r="N690" s="60"/>
      <c r="O690" s="60"/>
      <c r="P690" s="60"/>
      <c r="Q690" s="60"/>
      <c r="R690" s="60"/>
      <c r="S690" s="60"/>
      <c r="T690" s="60"/>
      <c r="U690" s="163"/>
      <c r="V690" s="163"/>
      <c r="W690" s="163"/>
      <c r="X690" s="163"/>
      <c r="Y690" s="163"/>
      <c r="Z690" s="163"/>
      <c r="AA690" s="163"/>
      <c r="AB690" s="163"/>
      <c r="AC690" s="163"/>
      <c r="AD690" s="163"/>
      <c r="AE690" s="163"/>
      <c r="AF690" s="163"/>
      <c r="AG690" s="56"/>
      <c r="AH690" s="56"/>
      <c r="AI690" s="56"/>
      <c r="AJ690" s="56"/>
    </row>
    <row r="691" ht="26.25" customHeight="1">
      <c r="A691" s="60">
        <f t="shared" si="1"/>
        <v>690</v>
      </c>
      <c r="B691" s="60"/>
      <c r="C691" s="60" t="s">
        <v>7995</v>
      </c>
      <c r="D691" s="154">
        <v>8.5816696133E10</v>
      </c>
      <c r="E691" s="154" t="s">
        <v>7998</v>
      </c>
      <c r="F691" s="60" t="s">
        <v>15175</v>
      </c>
      <c r="G691" s="60"/>
      <c r="H691" s="60"/>
      <c r="I691" s="60"/>
      <c r="J691" s="60"/>
      <c r="K691" s="60" t="s">
        <v>15235</v>
      </c>
      <c r="L691" s="60"/>
      <c r="M691" s="60"/>
      <c r="N691" s="60"/>
      <c r="O691" s="60"/>
      <c r="P691" s="60"/>
      <c r="Q691" s="60"/>
      <c r="R691" s="60"/>
      <c r="S691" s="60"/>
      <c r="T691" s="60"/>
      <c r="U691" s="163"/>
      <c r="V691" s="163"/>
      <c r="W691" s="163"/>
      <c r="X691" s="163"/>
      <c r="Y691" s="163"/>
      <c r="Z691" s="163"/>
      <c r="AA691" s="163"/>
      <c r="AB691" s="163"/>
      <c r="AC691" s="163"/>
      <c r="AD691" s="163"/>
      <c r="AE691" s="163"/>
      <c r="AF691" s="163"/>
      <c r="AG691" s="56"/>
      <c r="AH691" s="56"/>
      <c r="AI691" s="56"/>
      <c r="AJ691" s="56"/>
    </row>
    <row r="692" ht="26.25" customHeight="1">
      <c r="A692" s="60">
        <f t="shared" si="1"/>
        <v>691</v>
      </c>
      <c r="B692" s="60"/>
      <c r="C692" s="60" t="s">
        <v>8011</v>
      </c>
      <c r="D692" s="154">
        <v>8.5755488111E10</v>
      </c>
      <c r="E692" s="154">
        <v>8.1358006615E10</v>
      </c>
      <c r="F692" s="60" t="s">
        <v>15175</v>
      </c>
      <c r="G692" s="60"/>
      <c r="H692" s="60"/>
      <c r="I692" s="60"/>
      <c r="J692" s="60"/>
      <c r="K692" s="60"/>
      <c r="L692" s="60"/>
      <c r="M692" s="60"/>
      <c r="N692" s="60"/>
      <c r="O692" s="60"/>
      <c r="P692" s="60"/>
      <c r="Q692" s="60"/>
      <c r="R692" s="60"/>
      <c r="S692" s="60"/>
      <c r="T692" s="60"/>
      <c r="U692" s="163"/>
      <c r="V692" s="163"/>
      <c r="W692" s="163"/>
      <c r="X692" s="163"/>
      <c r="Y692" s="163"/>
      <c r="Z692" s="163"/>
      <c r="AA692" s="163"/>
      <c r="AB692" s="163"/>
      <c r="AC692" s="163"/>
      <c r="AD692" s="163"/>
      <c r="AE692" s="163"/>
      <c r="AF692" s="163"/>
      <c r="AG692" s="56"/>
      <c r="AH692" s="56"/>
      <c r="AI692" s="56"/>
      <c r="AJ692" s="56"/>
    </row>
    <row r="693" ht="26.25" customHeight="1">
      <c r="A693" s="60">
        <f t="shared" si="1"/>
        <v>692</v>
      </c>
      <c r="B693" s="60"/>
      <c r="C693" s="60" t="s">
        <v>8015</v>
      </c>
      <c r="D693" s="154">
        <v>8.1902443792E10</v>
      </c>
      <c r="E693" s="154" t="s">
        <v>8018</v>
      </c>
      <c r="F693" s="60" t="s">
        <v>15175</v>
      </c>
      <c r="G693" s="60"/>
      <c r="H693" s="60"/>
      <c r="I693" s="60"/>
      <c r="J693" s="60"/>
      <c r="K693" s="60" t="s">
        <v>8020</v>
      </c>
      <c r="L693" s="60"/>
      <c r="M693" s="60"/>
      <c r="N693" s="60"/>
      <c r="O693" s="60"/>
      <c r="P693" s="60"/>
      <c r="Q693" s="60"/>
      <c r="R693" s="60"/>
      <c r="S693" s="60"/>
      <c r="T693" s="60"/>
      <c r="U693" s="163"/>
      <c r="V693" s="163"/>
      <c r="W693" s="163"/>
      <c r="X693" s="163"/>
      <c r="Y693" s="163"/>
      <c r="Z693" s="163"/>
      <c r="AA693" s="163"/>
      <c r="AB693" s="163"/>
      <c r="AC693" s="163"/>
      <c r="AD693" s="163"/>
      <c r="AE693" s="163"/>
      <c r="AF693" s="163"/>
      <c r="AG693" s="56"/>
      <c r="AH693" s="56"/>
      <c r="AI693" s="56"/>
      <c r="AJ693" s="56"/>
    </row>
    <row r="694" ht="26.25" customHeight="1">
      <c r="A694" s="60">
        <f t="shared" si="1"/>
        <v>693</v>
      </c>
      <c r="B694" s="60"/>
      <c r="C694" s="60" t="s">
        <v>8021</v>
      </c>
      <c r="D694" s="154">
        <v>8.5713509994E10</v>
      </c>
      <c r="E694" s="154">
        <v>8.5712054466E10</v>
      </c>
      <c r="F694" s="60" t="s">
        <v>15175</v>
      </c>
      <c r="G694" s="60"/>
      <c r="H694" s="60"/>
      <c r="I694" s="60"/>
      <c r="J694" s="60"/>
      <c r="K694" s="60" t="s">
        <v>8025</v>
      </c>
      <c r="L694" s="60"/>
      <c r="M694" s="60"/>
      <c r="N694" s="60"/>
      <c r="O694" s="60"/>
      <c r="P694" s="60"/>
      <c r="Q694" s="60"/>
      <c r="R694" s="60"/>
      <c r="S694" s="60"/>
      <c r="T694" s="60"/>
      <c r="U694" s="163"/>
      <c r="V694" s="163"/>
      <c r="W694" s="163"/>
      <c r="X694" s="163"/>
      <c r="Y694" s="163"/>
      <c r="Z694" s="163"/>
      <c r="AA694" s="163"/>
      <c r="AB694" s="163"/>
      <c r="AC694" s="163"/>
      <c r="AD694" s="163"/>
      <c r="AE694" s="163"/>
      <c r="AF694" s="163"/>
      <c r="AG694" s="56"/>
      <c r="AH694" s="56"/>
      <c r="AI694" s="56"/>
      <c r="AJ694" s="56"/>
    </row>
    <row r="695" ht="26.25" customHeight="1">
      <c r="A695" s="60">
        <f t="shared" si="1"/>
        <v>694</v>
      </c>
      <c r="B695" s="60"/>
      <c r="C695" s="60" t="s">
        <v>8026</v>
      </c>
      <c r="D695" s="154">
        <v>8.5740046777E10</v>
      </c>
      <c r="E695" s="154" t="s">
        <v>8028</v>
      </c>
      <c r="F695" s="60" t="s">
        <v>15175</v>
      </c>
      <c r="G695" s="60"/>
      <c r="H695" s="60"/>
      <c r="I695" s="60"/>
      <c r="J695" s="60"/>
      <c r="K695" s="60"/>
      <c r="L695" s="60"/>
      <c r="M695" s="60"/>
      <c r="N695" s="60"/>
      <c r="O695" s="60"/>
      <c r="P695" s="60"/>
      <c r="Q695" s="60"/>
      <c r="R695" s="60"/>
      <c r="S695" s="60"/>
      <c r="T695" s="60"/>
      <c r="U695" s="163"/>
      <c r="V695" s="163"/>
      <c r="W695" s="163"/>
      <c r="X695" s="163"/>
      <c r="Y695" s="163"/>
      <c r="Z695" s="163"/>
      <c r="AA695" s="163"/>
      <c r="AB695" s="163"/>
      <c r="AC695" s="163"/>
      <c r="AD695" s="163"/>
      <c r="AE695" s="163"/>
      <c r="AF695" s="163"/>
      <c r="AG695" s="56"/>
      <c r="AH695" s="56"/>
      <c r="AI695" s="56"/>
      <c r="AJ695" s="56"/>
    </row>
    <row r="696" ht="26.25" customHeight="1">
      <c r="A696" s="60">
        <f t="shared" si="1"/>
        <v>695</v>
      </c>
      <c r="B696" s="60"/>
      <c r="C696" s="60" t="s">
        <v>8030</v>
      </c>
      <c r="D696" s="154">
        <v>8.5600029953E10</v>
      </c>
      <c r="E696" s="154" t="s">
        <v>8034</v>
      </c>
      <c r="F696" s="60" t="s">
        <v>15175</v>
      </c>
      <c r="G696" s="60"/>
      <c r="H696" s="60"/>
      <c r="I696" s="60"/>
      <c r="J696" s="60"/>
      <c r="K696" s="60"/>
      <c r="L696" s="60"/>
      <c r="M696" s="60"/>
      <c r="N696" s="60"/>
      <c r="O696" s="60"/>
      <c r="P696" s="60"/>
      <c r="Q696" s="60"/>
      <c r="R696" s="60"/>
      <c r="S696" s="60"/>
      <c r="T696" s="60"/>
      <c r="U696" s="163"/>
      <c r="V696" s="163"/>
      <c r="W696" s="163"/>
      <c r="X696" s="163"/>
      <c r="Y696" s="163"/>
      <c r="Z696" s="163"/>
      <c r="AA696" s="163"/>
      <c r="AB696" s="163"/>
      <c r="AC696" s="163"/>
      <c r="AD696" s="163"/>
      <c r="AE696" s="163"/>
      <c r="AF696" s="163"/>
      <c r="AG696" s="56"/>
      <c r="AH696" s="56"/>
      <c r="AI696" s="56"/>
      <c r="AJ696" s="56"/>
    </row>
    <row r="697" ht="26.25" customHeight="1">
      <c r="A697" s="60">
        <f t="shared" si="1"/>
        <v>696</v>
      </c>
      <c r="B697" s="60"/>
      <c r="C697" s="60" t="s">
        <v>8048</v>
      </c>
      <c r="D697" s="154">
        <v>8.1357738835E10</v>
      </c>
      <c r="E697" s="154">
        <v>8.1326129155E10</v>
      </c>
      <c r="F697" s="60" t="s">
        <v>15175</v>
      </c>
      <c r="G697" s="60"/>
      <c r="H697" s="60"/>
      <c r="I697" s="60"/>
      <c r="J697" s="166"/>
      <c r="K697" s="60" t="s">
        <v>8053</v>
      </c>
      <c r="L697" s="60"/>
      <c r="M697" s="60"/>
      <c r="N697" s="60"/>
      <c r="O697" s="60"/>
      <c r="P697" s="60"/>
      <c r="Q697" s="60"/>
      <c r="R697" s="60"/>
      <c r="S697" s="60"/>
      <c r="T697" s="60"/>
      <c r="U697" s="163"/>
      <c r="V697" s="163"/>
      <c r="W697" s="163"/>
      <c r="X697" s="163"/>
      <c r="Y697" s="163"/>
      <c r="Z697" s="163"/>
      <c r="AA697" s="163"/>
      <c r="AB697" s="163"/>
      <c r="AC697" s="163"/>
      <c r="AD697" s="163"/>
      <c r="AE697" s="163"/>
      <c r="AF697" s="163"/>
      <c r="AG697" s="56"/>
      <c r="AH697" s="56"/>
      <c r="AI697" s="56"/>
      <c r="AJ697" s="56"/>
    </row>
    <row r="698" ht="26.25" customHeight="1">
      <c r="A698" s="60">
        <f t="shared" si="1"/>
        <v>697</v>
      </c>
      <c r="B698" s="60"/>
      <c r="C698" s="60" t="s">
        <v>8054</v>
      </c>
      <c r="D698" s="154">
        <v>8.9610511959E10</v>
      </c>
      <c r="E698" s="154">
        <v>8.1335745239E10</v>
      </c>
      <c r="F698" s="60" t="s">
        <v>15175</v>
      </c>
      <c r="G698" s="60"/>
      <c r="H698" s="60"/>
      <c r="I698" s="60"/>
      <c r="J698" s="60"/>
      <c r="K698" s="60" t="s">
        <v>8058</v>
      </c>
      <c r="L698" s="60"/>
      <c r="M698" s="60"/>
      <c r="N698" s="60"/>
      <c r="O698" s="60"/>
      <c r="P698" s="60"/>
      <c r="Q698" s="60"/>
      <c r="R698" s="60"/>
      <c r="S698" s="60"/>
      <c r="T698" s="60"/>
      <c r="U698" s="163"/>
      <c r="V698" s="163"/>
      <c r="W698" s="163"/>
      <c r="X698" s="163"/>
      <c r="Y698" s="163"/>
      <c r="Z698" s="163"/>
      <c r="AA698" s="163"/>
      <c r="AB698" s="163"/>
      <c r="AC698" s="163"/>
      <c r="AD698" s="163"/>
      <c r="AE698" s="163"/>
      <c r="AF698" s="163"/>
      <c r="AG698" s="56"/>
      <c r="AH698" s="56"/>
      <c r="AI698" s="56"/>
      <c r="AJ698" s="56"/>
    </row>
    <row r="699" ht="26.25" customHeight="1">
      <c r="A699" s="60">
        <f t="shared" si="1"/>
        <v>698</v>
      </c>
      <c r="B699" s="60"/>
      <c r="C699" s="60" t="s">
        <v>8059</v>
      </c>
      <c r="D699" s="154">
        <v>8.564672064E10</v>
      </c>
      <c r="E699" s="154">
        <v>8.1388501909E10</v>
      </c>
      <c r="F699" s="60" t="s">
        <v>15175</v>
      </c>
      <c r="G699" s="60"/>
      <c r="H699" s="60"/>
      <c r="I699" s="60"/>
      <c r="J699" s="60"/>
      <c r="K699" s="60" t="s">
        <v>6165</v>
      </c>
      <c r="L699" s="60"/>
      <c r="M699" s="60"/>
      <c r="N699" s="60"/>
      <c r="O699" s="60"/>
      <c r="P699" s="60"/>
      <c r="Q699" s="60"/>
      <c r="R699" s="60"/>
      <c r="S699" s="60"/>
      <c r="T699" s="60"/>
      <c r="U699" s="163"/>
      <c r="V699" s="163"/>
      <c r="W699" s="163"/>
      <c r="X699" s="163"/>
      <c r="Y699" s="163"/>
      <c r="Z699" s="163"/>
      <c r="AA699" s="163"/>
      <c r="AB699" s="163"/>
      <c r="AC699" s="163"/>
      <c r="AD699" s="163"/>
      <c r="AE699" s="163"/>
      <c r="AF699" s="163"/>
      <c r="AG699" s="56"/>
      <c r="AH699" s="56"/>
      <c r="AI699" s="56"/>
      <c r="AJ699" s="56"/>
    </row>
    <row r="700" ht="26.25" customHeight="1">
      <c r="A700" s="60">
        <f t="shared" si="1"/>
        <v>699</v>
      </c>
      <c r="B700" s="60"/>
      <c r="C700" s="60" t="s">
        <v>8063</v>
      </c>
      <c r="D700" s="154">
        <v>8.5731368179E10</v>
      </c>
      <c r="E700" s="154" t="s">
        <v>8066</v>
      </c>
      <c r="F700" s="60" t="s">
        <v>15175</v>
      </c>
      <c r="G700" s="60"/>
      <c r="H700" s="60"/>
      <c r="I700" s="60"/>
      <c r="J700" s="166"/>
      <c r="K700" s="60"/>
      <c r="L700" s="60"/>
      <c r="M700" s="60"/>
      <c r="N700" s="60"/>
      <c r="O700" s="60"/>
      <c r="P700" s="60"/>
      <c r="Q700" s="60"/>
      <c r="R700" s="60"/>
      <c r="S700" s="60"/>
      <c r="T700" s="60"/>
      <c r="U700" s="163"/>
      <c r="V700" s="163"/>
      <c r="W700" s="163"/>
      <c r="X700" s="163"/>
      <c r="Y700" s="163"/>
      <c r="Z700" s="163"/>
      <c r="AA700" s="163"/>
      <c r="AB700" s="163"/>
      <c r="AC700" s="163"/>
      <c r="AD700" s="163"/>
      <c r="AE700" s="163"/>
      <c r="AF700" s="163"/>
      <c r="AG700" s="56"/>
      <c r="AH700" s="56"/>
      <c r="AI700" s="56"/>
      <c r="AJ700" s="56"/>
    </row>
    <row r="701" ht="26.25" customHeight="1">
      <c r="A701" s="60">
        <f t="shared" si="1"/>
        <v>700</v>
      </c>
      <c r="B701" s="69"/>
      <c r="C701" s="49" t="s">
        <v>10882</v>
      </c>
      <c r="D701" s="116">
        <v>8.1804496007E10</v>
      </c>
      <c r="E701" s="116">
        <v>8.1910148777E10</v>
      </c>
      <c r="F701" s="49" t="s">
        <v>139</v>
      </c>
      <c r="G701" s="49" t="s">
        <v>11286</v>
      </c>
      <c r="H701" s="49" t="s">
        <v>3110</v>
      </c>
      <c r="I701" s="49" t="s">
        <v>1636</v>
      </c>
      <c r="J701" s="49" t="s">
        <v>11287</v>
      </c>
      <c r="K701" s="49" t="s">
        <v>11288</v>
      </c>
      <c r="L701" s="49" t="s">
        <v>593</v>
      </c>
      <c r="M701" s="49" t="s">
        <v>11289</v>
      </c>
      <c r="N701" s="49" t="s">
        <v>248</v>
      </c>
      <c r="O701" s="49" t="s">
        <v>11</v>
      </c>
      <c r="P701" s="49" t="s">
        <v>1144</v>
      </c>
      <c r="Q701" s="49" t="s">
        <v>156</v>
      </c>
      <c r="R701" s="49" t="s">
        <v>10929</v>
      </c>
      <c r="S701" s="49" t="s">
        <v>14960</v>
      </c>
      <c r="T701" s="69"/>
      <c r="U701" s="163"/>
      <c r="V701" s="163"/>
      <c r="W701" s="163"/>
      <c r="X701" s="163"/>
      <c r="Y701" s="163"/>
      <c r="Z701" s="163"/>
      <c r="AA701" s="163"/>
      <c r="AB701" s="163"/>
      <c r="AC701" s="163"/>
      <c r="AD701" s="163"/>
      <c r="AE701" s="163"/>
      <c r="AF701" s="163"/>
      <c r="AG701" s="56"/>
      <c r="AH701" s="56"/>
      <c r="AI701" s="56"/>
      <c r="AJ701" s="56"/>
    </row>
    <row r="702" ht="26.25" customHeight="1">
      <c r="A702" s="60">
        <f t="shared" si="1"/>
        <v>701</v>
      </c>
      <c r="B702" s="60"/>
      <c r="C702" s="60" t="s">
        <v>8067</v>
      </c>
      <c r="D702" s="154">
        <v>8.5878629033E10</v>
      </c>
      <c r="E702" s="154"/>
      <c r="F702" s="60" t="s">
        <v>15175</v>
      </c>
      <c r="G702" s="60"/>
      <c r="H702" s="60"/>
      <c r="I702" s="60"/>
      <c r="J702" s="60"/>
      <c r="K702" s="60"/>
      <c r="L702" s="60"/>
      <c r="M702" s="60"/>
      <c r="N702" s="60"/>
      <c r="O702" s="60"/>
      <c r="P702" s="60"/>
      <c r="Q702" s="60"/>
      <c r="R702" s="60"/>
      <c r="S702" s="60"/>
      <c r="T702" s="60"/>
      <c r="U702" s="163"/>
      <c r="V702" s="163"/>
      <c r="W702" s="163"/>
      <c r="X702" s="163"/>
      <c r="Y702" s="163"/>
      <c r="Z702" s="163"/>
      <c r="AA702" s="163"/>
      <c r="AB702" s="163"/>
      <c r="AC702" s="163"/>
      <c r="AD702" s="163"/>
      <c r="AE702" s="163"/>
      <c r="AF702" s="163"/>
      <c r="AG702" s="56"/>
      <c r="AH702" s="56"/>
      <c r="AI702" s="56"/>
      <c r="AJ702" s="56"/>
    </row>
    <row r="703" ht="26.25" customHeight="1">
      <c r="A703" s="60">
        <f t="shared" si="1"/>
        <v>702</v>
      </c>
      <c r="B703" s="60"/>
      <c r="C703" s="60" t="s">
        <v>8082</v>
      </c>
      <c r="D703" s="154">
        <v>8.7701666694E10</v>
      </c>
      <c r="E703" s="154">
        <v>8.5101422494E10</v>
      </c>
      <c r="F703" s="60" t="s">
        <v>15175</v>
      </c>
      <c r="G703" s="60"/>
      <c r="H703" s="60"/>
      <c r="I703" s="60"/>
      <c r="J703" s="60"/>
      <c r="K703" s="60" t="s">
        <v>8087</v>
      </c>
      <c r="L703" s="60"/>
      <c r="M703" s="60"/>
      <c r="N703" s="60"/>
      <c r="O703" s="60"/>
      <c r="P703" s="60"/>
      <c r="Q703" s="60"/>
      <c r="R703" s="60"/>
      <c r="S703" s="60"/>
      <c r="T703" s="60"/>
      <c r="U703" s="163"/>
      <c r="V703" s="163"/>
      <c r="W703" s="163"/>
      <c r="X703" s="163"/>
      <c r="Y703" s="163"/>
      <c r="Z703" s="163"/>
      <c r="AA703" s="163"/>
      <c r="AB703" s="163"/>
      <c r="AC703" s="163"/>
      <c r="AD703" s="163"/>
      <c r="AE703" s="163"/>
      <c r="AF703" s="163"/>
      <c r="AG703" s="56"/>
      <c r="AH703" s="56"/>
      <c r="AI703" s="56"/>
      <c r="AJ703" s="56"/>
    </row>
    <row r="704" ht="26.25" customHeight="1">
      <c r="A704" s="60">
        <f t="shared" si="1"/>
        <v>703</v>
      </c>
      <c r="B704" s="60"/>
      <c r="C704" s="60" t="s">
        <v>8088</v>
      </c>
      <c r="D704" s="154" t="s">
        <v>8091</v>
      </c>
      <c r="E704" s="154" t="s">
        <v>8092</v>
      </c>
      <c r="F704" s="60" t="s">
        <v>15175</v>
      </c>
      <c r="G704" s="60"/>
      <c r="H704" s="60"/>
      <c r="I704" s="60"/>
      <c r="J704" s="60"/>
      <c r="K704" s="60" t="s">
        <v>8094</v>
      </c>
      <c r="L704" s="60"/>
      <c r="M704" s="60"/>
      <c r="N704" s="60"/>
      <c r="O704" s="60"/>
      <c r="P704" s="60"/>
      <c r="Q704" s="60"/>
      <c r="R704" s="60"/>
      <c r="S704" s="60"/>
      <c r="T704" s="60"/>
      <c r="U704" s="163"/>
      <c r="V704" s="163"/>
      <c r="W704" s="163"/>
      <c r="X704" s="163"/>
      <c r="Y704" s="163"/>
      <c r="Z704" s="163"/>
      <c r="AA704" s="163"/>
      <c r="AB704" s="163"/>
      <c r="AC704" s="163"/>
      <c r="AD704" s="163"/>
      <c r="AE704" s="163"/>
      <c r="AF704" s="163"/>
      <c r="AG704" s="56"/>
      <c r="AH704" s="56"/>
      <c r="AI704" s="56"/>
      <c r="AJ704" s="56"/>
    </row>
    <row r="705" ht="26.25" customHeight="1">
      <c r="A705" s="60">
        <f t="shared" si="1"/>
        <v>704</v>
      </c>
      <c r="B705" s="60"/>
      <c r="C705" s="60" t="s">
        <v>8111</v>
      </c>
      <c r="D705" s="154">
        <v>8.1905082307E10</v>
      </c>
      <c r="E705" s="154">
        <v>8.128692836E9</v>
      </c>
      <c r="F705" s="60" t="s">
        <v>15175</v>
      </c>
      <c r="G705" s="60"/>
      <c r="H705" s="60"/>
      <c r="I705" s="60"/>
      <c r="J705" s="60"/>
      <c r="K705" s="60" t="s">
        <v>8115</v>
      </c>
      <c r="L705" s="60"/>
      <c r="M705" s="60"/>
      <c r="N705" s="60"/>
      <c r="O705" s="60"/>
      <c r="P705" s="60"/>
      <c r="Q705" s="60"/>
      <c r="R705" s="60"/>
      <c r="S705" s="60"/>
      <c r="T705" s="60"/>
      <c r="U705" s="163"/>
      <c r="V705" s="163"/>
      <c r="W705" s="163"/>
      <c r="X705" s="163"/>
      <c r="Y705" s="163"/>
      <c r="Z705" s="163"/>
      <c r="AA705" s="163"/>
      <c r="AB705" s="163"/>
      <c r="AC705" s="163"/>
      <c r="AD705" s="163"/>
      <c r="AE705" s="163"/>
      <c r="AF705" s="163"/>
      <c r="AG705" s="56"/>
      <c r="AH705" s="56"/>
      <c r="AI705" s="56"/>
      <c r="AJ705" s="56"/>
    </row>
    <row r="706" ht="26.25" customHeight="1">
      <c r="A706" s="60">
        <f t="shared" si="1"/>
        <v>705</v>
      </c>
      <c r="B706" s="60"/>
      <c r="C706" s="60" t="s">
        <v>8121</v>
      </c>
      <c r="D706" s="154">
        <v>8.1318420129E10</v>
      </c>
      <c r="E706" s="154"/>
      <c r="F706" s="60" t="s">
        <v>15175</v>
      </c>
      <c r="G706" s="60"/>
      <c r="H706" s="60"/>
      <c r="I706" s="60"/>
      <c r="J706" s="60"/>
      <c r="K706" s="60" t="s">
        <v>8124</v>
      </c>
      <c r="L706" s="60"/>
      <c r="M706" s="60"/>
      <c r="N706" s="60"/>
      <c r="O706" s="60"/>
      <c r="P706" s="60"/>
      <c r="Q706" s="60"/>
      <c r="R706" s="60"/>
      <c r="S706" s="60"/>
      <c r="T706" s="60"/>
      <c r="U706" s="163"/>
      <c r="V706" s="163"/>
      <c r="W706" s="163"/>
      <c r="X706" s="163"/>
      <c r="Y706" s="163"/>
      <c r="Z706" s="163"/>
      <c r="AA706" s="163"/>
      <c r="AB706" s="163"/>
      <c r="AC706" s="163"/>
      <c r="AD706" s="163"/>
      <c r="AE706" s="163"/>
      <c r="AF706" s="163"/>
      <c r="AG706" s="56"/>
      <c r="AH706" s="56"/>
      <c r="AI706" s="56"/>
      <c r="AJ706" s="56"/>
    </row>
    <row r="707" ht="26.25" customHeight="1">
      <c r="A707" s="60">
        <f t="shared" si="1"/>
        <v>706</v>
      </c>
      <c r="B707" s="60"/>
      <c r="C707" s="60" t="s">
        <v>8125</v>
      </c>
      <c r="D707" s="154">
        <v>8.5862298092E10</v>
      </c>
      <c r="E707" s="154">
        <v>8.5656294761E10</v>
      </c>
      <c r="F707" s="60" t="s">
        <v>15175</v>
      </c>
      <c r="G707" s="60"/>
      <c r="H707" s="60"/>
      <c r="I707" s="60"/>
      <c r="J707" s="60"/>
      <c r="K707" s="60" t="s">
        <v>8130</v>
      </c>
      <c r="L707" s="60"/>
      <c r="M707" s="60"/>
      <c r="N707" s="60"/>
      <c r="O707" s="60"/>
      <c r="P707" s="60"/>
      <c r="Q707" s="60"/>
      <c r="R707" s="60"/>
      <c r="S707" s="60"/>
      <c r="T707" s="60"/>
      <c r="U707" s="163"/>
      <c r="V707" s="163"/>
      <c r="W707" s="163"/>
      <c r="X707" s="163"/>
      <c r="Y707" s="163"/>
      <c r="Z707" s="163"/>
      <c r="AA707" s="163"/>
      <c r="AB707" s="163"/>
      <c r="AC707" s="163"/>
      <c r="AD707" s="163"/>
      <c r="AE707" s="163"/>
      <c r="AF707" s="163"/>
      <c r="AG707" s="56"/>
      <c r="AH707" s="56"/>
      <c r="AI707" s="56"/>
      <c r="AJ707" s="56"/>
    </row>
    <row r="708" ht="26.25" customHeight="1">
      <c r="A708" s="60">
        <f t="shared" si="1"/>
        <v>707</v>
      </c>
      <c r="B708" s="60"/>
      <c r="C708" s="60" t="s">
        <v>8134</v>
      </c>
      <c r="D708" s="154">
        <v>8.1284236508E10</v>
      </c>
      <c r="E708" s="154" t="s">
        <v>8136</v>
      </c>
      <c r="F708" s="60" t="s">
        <v>15175</v>
      </c>
      <c r="G708" s="60"/>
      <c r="H708" s="60"/>
      <c r="I708" s="60"/>
      <c r="J708" s="60"/>
      <c r="K708" s="60" t="s">
        <v>8138</v>
      </c>
      <c r="L708" s="60"/>
      <c r="M708" s="60"/>
      <c r="N708" s="60"/>
      <c r="O708" s="60"/>
      <c r="P708" s="60"/>
      <c r="Q708" s="60"/>
      <c r="R708" s="60"/>
      <c r="S708" s="60"/>
      <c r="T708" s="60"/>
      <c r="U708" s="163"/>
      <c r="V708" s="163"/>
      <c r="W708" s="163"/>
      <c r="X708" s="163"/>
      <c r="Y708" s="163"/>
      <c r="Z708" s="163"/>
      <c r="AA708" s="163"/>
      <c r="AB708" s="163"/>
      <c r="AC708" s="163"/>
      <c r="AD708" s="163"/>
      <c r="AE708" s="163"/>
      <c r="AF708" s="163"/>
      <c r="AG708" s="56"/>
      <c r="AH708" s="56"/>
      <c r="AI708" s="56"/>
      <c r="AJ708" s="56"/>
    </row>
    <row r="709" ht="26.25" customHeight="1">
      <c r="A709" s="60">
        <f t="shared" si="1"/>
        <v>708</v>
      </c>
      <c r="B709" s="60"/>
      <c r="C709" s="60" t="s">
        <v>8161</v>
      </c>
      <c r="D709" s="154">
        <v>8.3123372957E10</v>
      </c>
      <c r="E709" s="154" t="s">
        <v>8164</v>
      </c>
      <c r="F709" s="60" t="s">
        <v>15175</v>
      </c>
      <c r="G709" s="60"/>
      <c r="H709" s="60"/>
      <c r="I709" s="60"/>
      <c r="J709" s="60"/>
      <c r="K709" s="60" t="s">
        <v>1325</v>
      </c>
      <c r="L709" s="60"/>
      <c r="M709" s="60"/>
      <c r="N709" s="60"/>
      <c r="O709" s="60"/>
      <c r="P709" s="60"/>
      <c r="Q709" s="60"/>
      <c r="R709" s="60"/>
      <c r="S709" s="60"/>
      <c r="T709" s="60"/>
      <c r="U709" s="163"/>
      <c r="V709" s="163"/>
      <c r="W709" s="163"/>
      <c r="X709" s="163"/>
      <c r="Y709" s="163"/>
      <c r="Z709" s="163"/>
      <c r="AA709" s="163"/>
      <c r="AB709" s="163"/>
      <c r="AC709" s="163"/>
      <c r="AD709" s="163"/>
      <c r="AE709" s="163"/>
      <c r="AF709" s="163"/>
      <c r="AG709" s="56"/>
      <c r="AH709" s="56"/>
      <c r="AI709" s="56"/>
      <c r="AJ709" s="56"/>
    </row>
    <row r="710" ht="26.25" customHeight="1">
      <c r="A710" s="60">
        <f t="shared" si="1"/>
        <v>709</v>
      </c>
      <c r="B710" s="60"/>
      <c r="C710" s="60" t="s">
        <v>8166</v>
      </c>
      <c r="D710" s="154">
        <v>8.1319711238E10</v>
      </c>
      <c r="E710" s="154">
        <v>8.1298631136E10</v>
      </c>
      <c r="F710" s="60" t="s">
        <v>6494</v>
      </c>
      <c r="G710" s="60"/>
      <c r="H710" s="60"/>
      <c r="I710" s="60"/>
      <c r="J710" s="60"/>
      <c r="K710" s="60" t="s">
        <v>126</v>
      </c>
      <c r="L710" s="60"/>
      <c r="M710" s="60"/>
      <c r="N710" s="60"/>
      <c r="O710" s="60"/>
      <c r="P710" s="60"/>
      <c r="Q710" s="60"/>
      <c r="R710" s="60"/>
      <c r="S710" s="60"/>
      <c r="T710" s="60"/>
      <c r="U710" s="163"/>
      <c r="V710" s="163"/>
      <c r="W710" s="163"/>
      <c r="X710" s="163"/>
      <c r="Y710" s="163"/>
      <c r="Z710" s="163"/>
      <c r="AA710" s="163"/>
      <c r="AB710" s="163"/>
      <c r="AC710" s="163"/>
      <c r="AD710" s="163"/>
      <c r="AE710" s="163"/>
      <c r="AF710" s="163"/>
      <c r="AG710" s="56"/>
      <c r="AH710" s="56"/>
      <c r="AI710" s="56"/>
      <c r="AJ710" s="56"/>
    </row>
    <row r="711" ht="26.25" customHeight="1">
      <c r="A711" s="60">
        <f t="shared" si="1"/>
        <v>710</v>
      </c>
      <c r="B711" s="60"/>
      <c r="C711" s="60" t="s">
        <v>8174</v>
      </c>
      <c r="D711" s="154">
        <v>8.3123372957E10</v>
      </c>
      <c r="E711" s="154"/>
      <c r="F711" s="60" t="s">
        <v>15175</v>
      </c>
      <c r="G711" s="60"/>
      <c r="H711" s="60"/>
      <c r="I711" s="60"/>
      <c r="J711" s="60"/>
      <c r="K711" s="60"/>
      <c r="L711" s="60"/>
      <c r="M711" s="60"/>
      <c r="N711" s="60"/>
      <c r="O711" s="60"/>
      <c r="P711" s="60"/>
      <c r="Q711" s="60"/>
      <c r="R711" s="60"/>
      <c r="S711" s="60"/>
      <c r="T711" s="60"/>
      <c r="U711" s="163"/>
      <c r="V711" s="163"/>
      <c r="W711" s="163"/>
      <c r="X711" s="163"/>
      <c r="Y711" s="163"/>
      <c r="Z711" s="163"/>
      <c r="AA711" s="163"/>
      <c r="AB711" s="163"/>
      <c r="AC711" s="163"/>
      <c r="AD711" s="163"/>
      <c r="AE711" s="163"/>
      <c r="AF711" s="163"/>
      <c r="AG711" s="56"/>
      <c r="AH711" s="56"/>
      <c r="AI711" s="56"/>
      <c r="AJ711" s="56"/>
    </row>
    <row r="712" ht="26.25" customHeight="1">
      <c r="A712" s="60">
        <f t="shared" si="1"/>
        <v>711</v>
      </c>
      <c r="B712" s="60"/>
      <c r="C712" s="60" t="s">
        <v>8182</v>
      </c>
      <c r="D712" s="154">
        <v>8.5236550104E10</v>
      </c>
      <c r="E712" s="154">
        <v>8.5869704431E10</v>
      </c>
      <c r="F712" s="60" t="s">
        <v>15175</v>
      </c>
      <c r="G712" s="60"/>
      <c r="H712" s="60"/>
      <c r="I712" s="60"/>
      <c r="J712" s="60"/>
      <c r="K712" s="60" t="s">
        <v>8186</v>
      </c>
      <c r="L712" s="60"/>
      <c r="M712" s="60"/>
      <c r="N712" s="60"/>
      <c r="O712" s="60"/>
      <c r="P712" s="60"/>
      <c r="Q712" s="60"/>
      <c r="R712" s="60"/>
      <c r="S712" s="60"/>
      <c r="T712" s="60"/>
      <c r="U712" s="163"/>
      <c r="V712" s="163"/>
      <c r="W712" s="163"/>
      <c r="X712" s="163"/>
      <c r="Y712" s="163"/>
      <c r="Z712" s="163"/>
      <c r="AA712" s="163"/>
      <c r="AB712" s="163"/>
      <c r="AC712" s="163"/>
      <c r="AD712" s="163"/>
      <c r="AE712" s="163"/>
      <c r="AF712" s="163"/>
      <c r="AG712" s="56"/>
      <c r="AH712" s="56"/>
      <c r="AI712" s="56"/>
      <c r="AJ712" s="56"/>
    </row>
    <row r="713" ht="26.25" customHeight="1">
      <c r="A713" s="60">
        <f t="shared" si="1"/>
        <v>712</v>
      </c>
      <c r="B713" s="60"/>
      <c r="C713" s="60" t="s">
        <v>8216</v>
      </c>
      <c r="D713" s="154">
        <v>8.5773832021E10</v>
      </c>
      <c r="E713" s="154"/>
      <c r="F713" s="60" t="s">
        <v>15175</v>
      </c>
      <c r="G713" s="60"/>
      <c r="H713" s="60"/>
      <c r="I713" s="60"/>
      <c r="J713" s="60"/>
      <c r="K713" s="60" t="s">
        <v>15236</v>
      </c>
      <c r="L713" s="60"/>
      <c r="M713" s="60"/>
      <c r="N713" s="60"/>
      <c r="O713" s="60"/>
      <c r="P713" s="60"/>
      <c r="Q713" s="60"/>
      <c r="R713" s="60"/>
      <c r="S713" s="60"/>
      <c r="T713" s="60"/>
      <c r="U713" s="163"/>
      <c r="V713" s="163"/>
      <c r="W713" s="163"/>
      <c r="X713" s="163"/>
      <c r="Y713" s="163"/>
      <c r="Z713" s="163"/>
      <c r="AA713" s="163"/>
      <c r="AB713" s="163"/>
      <c r="AC713" s="163"/>
      <c r="AD713" s="163"/>
      <c r="AE713" s="163"/>
      <c r="AF713" s="163"/>
      <c r="AG713" s="56"/>
      <c r="AH713" s="56"/>
      <c r="AI713" s="56"/>
      <c r="AJ713" s="56"/>
    </row>
    <row r="714" ht="26.25" customHeight="1">
      <c r="A714" s="60">
        <f t="shared" si="1"/>
        <v>713</v>
      </c>
      <c r="B714" s="60"/>
      <c r="C714" s="60" t="s">
        <v>8250</v>
      </c>
      <c r="D714" s="154" t="s">
        <v>8252</v>
      </c>
      <c r="E714" s="154"/>
      <c r="F714" s="60" t="s">
        <v>15175</v>
      </c>
      <c r="G714" s="60"/>
      <c r="H714" s="60"/>
      <c r="I714" s="60"/>
      <c r="J714" s="60"/>
      <c r="K714" s="60" t="s">
        <v>15237</v>
      </c>
      <c r="L714" s="60"/>
      <c r="M714" s="60"/>
      <c r="N714" s="60"/>
      <c r="O714" s="60"/>
      <c r="P714" s="60"/>
      <c r="Q714" s="60"/>
      <c r="R714" s="60"/>
      <c r="S714" s="60"/>
      <c r="T714" s="60"/>
      <c r="U714" s="163"/>
      <c r="V714" s="163"/>
      <c r="W714" s="163"/>
      <c r="X714" s="163"/>
      <c r="Y714" s="163"/>
      <c r="Z714" s="163"/>
      <c r="AA714" s="163"/>
      <c r="AB714" s="163"/>
      <c r="AC714" s="163"/>
      <c r="AD714" s="163"/>
      <c r="AE714" s="163"/>
      <c r="AF714" s="163"/>
      <c r="AG714" s="56"/>
      <c r="AH714" s="56"/>
      <c r="AI714" s="56"/>
      <c r="AJ714" s="56"/>
    </row>
    <row r="715" ht="26.25" customHeight="1">
      <c r="A715" s="60">
        <f t="shared" si="1"/>
        <v>714</v>
      </c>
      <c r="B715" s="69"/>
      <c r="C715" s="49" t="s">
        <v>11359</v>
      </c>
      <c r="D715" s="116">
        <v>8.95424046993E11</v>
      </c>
      <c r="E715" s="116">
        <v>8.5868091103E10</v>
      </c>
      <c r="F715" s="49" t="s">
        <v>139</v>
      </c>
      <c r="G715" s="49" t="s">
        <v>11363</v>
      </c>
      <c r="H715" s="49" t="s">
        <v>11364</v>
      </c>
      <c r="I715" s="49" t="s">
        <v>1636</v>
      </c>
      <c r="J715" s="49" t="s">
        <v>11365</v>
      </c>
      <c r="K715" s="49" t="s">
        <v>11366</v>
      </c>
      <c r="L715" s="49" t="s">
        <v>593</v>
      </c>
      <c r="M715" s="49" t="s">
        <v>11367</v>
      </c>
      <c r="N715" s="49" t="s">
        <v>11679</v>
      </c>
      <c r="O715" s="49" t="s">
        <v>15096</v>
      </c>
      <c r="P715" s="49" t="s">
        <v>15238</v>
      </c>
      <c r="Q715" s="49" t="s">
        <v>156</v>
      </c>
      <c r="R715" s="49" t="s">
        <v>15239</v>
      </c>
      <c r="S715" s="49" t="s">
        <v>14960</v>
      </c>
      <c r="T715" s="69"/>
      <c r="U715" s="163"/>
      <c r="V715" s="163"/>
      <c r="W715" s="163"/>
      <c r="X715" s="163"/>
      <c r="Y715" s="163"/>
      <c r="Z715" s="163"/>
      <c r="AA715" s="163"/>
      <c r="AB715" s="163"/>
      <c r="AC715" s="163"/>
      <c r="AD715" s="163"/>
      <c r="AE715" s="163"/>
      <c r="AF715" s="163"/>
      <c r="AG715" s="56"/>
      <c r="AH715" s="56"/>
      <c r="AI715" s="56"/>
      <c r="AJ715" s="56"/>
    </row>
    <row r="716" ht="26.25" customHeight="1">
      <c r="A716" s="60">
        <f t="shared" si="1"/>
        <v>715</v>
      </c>
      <c r="B716" s="60"/>
      <c r="C716" s="60" t="s">
        <v>8258</v>
      </c>
      <c r="D716" s="154">
        <v>8.585686176E10</v>
      </c>
      <c r="E716" s="154">
        <v>8.230257282E10</v>
      </c>
      <c r="F716" s="60" t="s">
        <v>15175</v>
      </c>
      <c r="G716" s="60"/>
      <c r="H716" s="60"/>
      <c r="I716" s="60"/>
      <c r="J716" s="60"/>
      <c r="K716" s="60" t="s">
        <v>8262</v>
      </c>
      <c r="L716" s="60"/>
      <c r="M716" s="60"/>
      <c r="N716" s="60"/>
      <c r="O716" s="60"/>
      <c r="P716" s="60"/>
      <c r="Q716" s="60"/>
      <c r="R716" s="60"/>
      <c r="S716" s="60"/>
      <c r="T716" s="60"/>
      <c r="U716" s="163"/>
      <c r="V716" s="163"/>
      <c r="W716" s="163"/>
      <c r="X716" s="163"/>
      <c r="Y716" s="163"/>
      <c r="Z716" s="163"/>
      <c r="AA716" s="163"/>
      <c r="AB716" s="163"/>
      <c r="AC716" s="163"/>
      <c r="AD716" s="163"/>
      <c r="AE716" s="163"/>
      <c r="AF716" s="163"/>
      <c r="AG716" s="56"/>
      <c r="AH716" s="56"/>
      <c r="AI716" s="56"/>
      <c r="AJ716" s="56"/>
    </row>
    <row r="717" ht="26.25" customHeight="1">
      <c r="A717" s="60">
        <f t="shared" si="1"/>
        <v>716</v>
      </c>
      <c r="B717" s="60"/>
      <c r="C717" s="60" t="s">
        <v>8273</v>
      </c>
      <c r="D717" s="154">
        <v>8.5716280006E10</v>
      </c>
      <c r="E717" s="154">
        <v>8.1318743285E10</v>
      </c>
      <c r="F717" s="60" t="s">
        <v>15175</v>
      </c>
      <c r="G717" s="60"/>
      <c r="H717" s="60"/>
      <c r="I717" s="60"/>
      <c r="J717" s="60"/>
      <c r="K717" s="60" t="s">
        <v>308</v>
      </c>
      <c r="L717" s="60"/>
      <c r="M717" s="60"/>
      <c r="N717" s="60"/>
      <c r="O717" s="60"/>
      <c r="P717" s="60"/>
      <c r="Q717" s="60"/>
      <c r="R717" s="60"/>
      <c r="S717" s="60"/>
      <c r="T717" s="60"/>
      <c r="U717" s="163"/>
      <c r="V717" s="163"/>
      <c r="W717" s="163"/>
      <c r="X717" s="163"/>
      <c r="Y717" s="163"/>
      <c r="Z717" s="163"/>
      <c r="AA717" s="163"/>
      <c r="AB717" s="163"/>
      <c r="AC717" s="163"/>
      <c r="AD717" s="163"/>
      <c r="AE717" s="163"/>
      <c r="AF717" s="163"/>
      <c r="AG717" s="56"/>
      <c r="AH717" s="56"/>
      <c r="AI717" s="56"/>
      <c r="AJ717" s="56"/>
    </row>
    <row r="718" ht="26.25" customHeight="1">
      <c r="A718" s="60">
        <f t="shared" si="1"/>
        <v>717</v>
      </c>
      <c r="B718" s="60"/>
      <c r="C718" s="60" t="s">
        <v>8281</v>
      </c>
      <c r="D718" s="154">
        <v>8.982681633E9</v>
      </c>
      <c r="E718" s="154">
        <v>8.1267070061E10</v>
      </c>
      <c r="F718" s="60" t="s">
        <v>15175</v>
      </c>
      <c r="G718" s="60"/>
      <c r="H718" s="60"/>
      <c r="I718" s="60"/>
      <c r="J718" s="60"/>
      <c r="K718" s="60" t="s">
        <v>8283</v>
      </c>
      <c r="L718" s="60"/>
      <c r="M718" s="60"/>
      <c r="N718" s="60"/>
      <c r="O718" s="60"/>
      <c r="P718" s="60"/>
      <c r="Q718" s="60"/>
      <c r="R718" s="60"/>
      <c r="S718" s="60"/>
      <c r="T718" s="60"/>
      <c r="U718" s="163"/>
      <c r="V718" s="163"/>
      <c r="W718" s="163"/>
      <c r="X718" s="163"/>
      <c r="Y718" s="163"/>
      <c r="Z718" s="163"/>
      <c r="AA718" s="163"/>
      <c r="AB718" s="163"/>
      <c r="AC718" s="163"/>
      <c r="AD718" s="163"/>
      <c r="AE718" s="163"/>
      <c r="AF718" s="163"/>
      <c r="AG718" s="56"/>
      <c r="AH718" s="56"/>
      <c r="AI718" s="56"/>
      <c r="AJ718" s="56"/>
    </row>
    <row r="719" ht="26.25" customHeight="1">
      <c r="A719" s="60">
        <f t="shared" si="1"/>
        <v>718</v>
      </c>
      <c r="B719" s="60"/>
      <c r="C719" s="60" t="s">
        <v>8287</v>
      </c>
      <c r="D719" s="154">
        <v>8.1364938529E10</v>
      </c>
      <c r="E719" s="154">
        <v>8.5365843236E10</v>
      </c>
      <c r="F719" s="60" t="s">
        <v>15175</v>
      </c>
      <c r="G719" s="60"/>
      <c r="H719" s="60"/>
      <c r="I719" s="60"/>
      <c r="J719" s="60"/>
      <c r="K719" s="60" t="s">
        <v>8290</v>
      </c>
      <c r="L719" s="60"/>
      <c r="M719" s="60"/>
      <c r="N719" s="60"/>
      <c r="O719" s="60"/>
      <c r="P719" s="60"/>
      <c r="Q719" s="60"/>
      <c r="R719" s="60"/>
      <c r="S719" s="60"/>
      <c r="T719" s="60"/>
      <c r="U719" s="163"/>
      <c r="V719" s="163"/>
      <c r="W719" s="163"/>
      <c r="X719" s="163"/>
      <c r="Y719" s="163"/>
      <c r="Z719" s="163"/>
      <c r="AA719" s="163"/>
      <c r="AB719" s="163"/>
      <c r="AC719" s="163"/>
      <c r="AD719" s="163"/>
      <c r="AE719" s="163"/>
      <c r="AF719" s="163"/>
      <c r="AG719" s="56"/>
      <c r="AH719" s="56"/>
      <c r="AI719" s="56"/>
      <c r="AJ719" s="56"/>
    </row>
    <row r="720" ht="26.25" customHeight="1">
      <c r="A720" s="60">
        <f t="shared" si="1"/>
        <v>719</v>
      </c>
      <c r="B720" s="60"/>
      <c r="C720" s="60" t="s">
        <v>8306</v>
      </c>
      <c r="D720" s="154">
        <v>8.538043586E10</v>
      </c>
      <c r="E720" s="154">
        <v>8.2198084221E10</v>
      </c>
      <c r="F720" s="60" t="s">
        <v>15175</v>
      </c>
      <c r="G720" s="60"/>
      <c r="H720" s="60"/>
      <c r="I720" s="60"/>
      <c r="J720" s="60"/>
      <c r="K720" s="60" t="s">
        <v>8309</v>
      </c>
      <c r="L720" s="60"/>
      <c r="M720" s="60"/>
      <c r="N720" s="60"/>
      <c r="O720" s="60"/>
      <c r="P720" s="60"/>
      <c r="Q720" s="60"/>
      <c r="R720" s="60"/>
      <c r="S720" s="60"/>
      <c r="T720" s="60"/>
      <c r="U720" s="163"/>
      <c r="V720" s="163"/>
      <c r="W720" s="163"/>
      <c r="X720" s="163"/>
      <c r="Y720" s="163"/>
      <c r="Z720" s="163"/>
      <c r="AA720" s="163"/>
      <c r="AB720" s="163"/>
      <c r="AC720" s="163"/>
      <c r="AD720" s="163"/>
      <c r="AE720" s="163"/>
      <c r="AF720" s="163"/>
      <c r="AG720" s="56"/>
      <c r="AH720" s="56"/>
      <c r="AI720" s="56"/>
      <c r="AJ720" s="56"/>
    </row>
    <row r="721" ht="26.25" customHeight="1">
      <c r="A721" s="60">
        <f t="shared" si="1"/>
        <v>720</v>
      </c>
      <c r="B721" s="60"/>
      <c r="C721" s="60" t="s">
        <v>8331</v>
      </c>
      <c r="D721" s="154" t="s">
        <v>8335</v>
      </c>
      <c r="E721" s="154" t="s">
        <v>8336</v>
      </c>
      <c r="F721" s="60" t="s">
        <v>15175</v>
      </c>
      <c r="G721" s="60"/>
      <c r="H721" s="60"/>
      <c r="I721" s="60"/>
      <c r="J721" s="60"/>
      <c r="K721" s="60" t="s">
        <v>8338</v>
      </c>
      <c r="L721" s="60"/>
      <c r="M721" s="60"/>
      <c r="N721" s="60"/>
      <c r="O721" s="60"/>
      <c r="P721" s="60"/>
      <c r="Q721" s="60"/>
      <c r="R721" s="60"/>
      <c r="S721" s="60"/>
      <c r="T721" s="60"/>
      <c r="U721" s="163"/>
      <c r="V721" s="163"/>
      <c r="W721" s="163"/>
      <c r="X721" s="163"/>
      <c r="Y721" s="163"/>
      <c r="Z721" s="163"/>
      <c r="AA721" s="163"/>
      <c r="AB721" s="163"/>
      <c r="AC721" s="163"/>
      <c r="AD721" s="163"/>
      <c r="AE721" s="163"/>
      <c r="AF721" s="163"/>
      <c r="AG721" s="56"/>
      <c r="AH721" s="56"/>
      <c r="AI721" s="56"/>
      <c r="AJ721" s="56"/>
    </row>
    <row r="722" ht="26.25" customHeight="1">
      <c r="A722" s="60">
        <f t="shared" si="1"/>
        <v>721</v>
      </c>
      <c r="B722" s="60"/>
      <c r="C722" s="60" t="s">
        <v>8356</v>
      </c>
      <c r="D722" s="154">
        <v>8.5692986817E10</v>
      </c>
      <c r="E722" s="154" t="s">
        <v>8359</v>
      </c>
      <c r="F722" s="60" t="s">
        <v>15175</v>
      </c>
      <c r="G722" s="60"/>
      <c r="H722" s="60"/>
      <c r="I722" s="60"/>
      <c r="J722" s="60"/>
      <c r="K722" s="60" t="s">
        <v>8361</v>
      </c>
      <c r="L722" s="60"/>
      <c r="M722" s="60"/>
      <c r="N722" s="60"/>
      <c r="O722" s="60"/>
      <c r="P722" s="60"/>
      <c r="Q722" s="60"/>
      <c r="R722" s="60"/>
      <c r="S722" s="60"/>
      <c r="T722" s="60"/>
      <c r="U722" s="163"/>
      <c r="V722" s="163"/>
      <c r="W722" s="163"/>
      <c r="X722" s="163"/>
      <c r="Y722" s="163"/>
      <c r="Z722" s="163"/>
      <c r="AA722" s="163"/>
      <c r="AB722" s="163"/>
      <c r="AC722" s="163"/>
      <c r="AD722" s="163"/>
      <c r="AE722" s="163"/>
      <c r="AF722" s="163"/>
      <c r="AG722" s="56"/>
      <c r="AH722" s="56"/>
      <c r="AI722" s="56"/>
      <c r="AJ722" s="56"/>
    </row>
    <row r="723" ht="26.25" customHeight="1">
      <c r="A723" s="60">
        <f t="shared" si="1"/>
        <v>722</v>
      </c>
      <c r="B723" s="60"/>
      <c r="C723" s="60" t="s">
        <v>8367</v>
      </c>
      <c r="D723" s="154">
        <v>8.2227728222E10</v>
      </c>
      <c r="E723" s="154" t="s">
        <v>1244</v>
      </c>
      <c r="F723" s="60" t="s">
        <v>15175</v>
      </c>
      <c r="G723" s="60"/>
      <c r="H723" s="60"/>
      <c r="I723" s="60"/>
      <c r="J723" s="60"/>
      <c r="K723" s="60" t="s">
        <v>15240</v>
      </c>
      <c r="L723" s="60"/>
      <c r="M723" s="60"/>
      <c r="N723" s="60"/>
      <c r="O723" s="60"/>
      <c r="P723" s="60"/>
      <c r="Q723" s="60"/>
      <c r="R723" s="60"/>
      <c r="S723" s="60"/>
      <c r="T723" s="60"/>
      <c r="U723" s="163"/>
      <c r="V723" s="163"/>
      <c r="W723" s="163"/>
      <c r="X723" s="163"/>
      <c r="Y723" s="163"/>
      <c r="Z723" s="163"/>
      <c r="AA723" s="163"/>
      <c r="AB723" s="163"/>
      <c r="AC723" s="163"/>
      <c r="AD723" s="163"/>
      <c r="AE723" s="163"/>
      <c r="AF723" s="163"/>
      <c r="AG723" s="56"/>
      <c r="AH723" s="56"/>
      <c r="AI723" s="56"/>
      <c r="AJ723" s="56"/>
    </row>
    <row r="724" ht="26.25" customHeight="1">
      <c r="A724" s="60">
        <f t="shared" si="1"/>
        <v>723</v>
      </c>
      <c r="B724" s="60"/>
      <c r="C724" s="60" t="s">
        <v>8374</v>
      </c>
      <c r="D724" s="154">
        <v>8.3891381488E10</v>
      </c>
      <c r="E724" s="154"/>
      <c r="F724" s="60" t="s">
        <v>15175</v>
      </c>
      <c r="G724" s="60"/>
      <c r="H724" s="60"/>
      <c r="I724" s="60"/>
      <c r="J724" s="60"/>
      <c r="K724" s="60" t="s">
        <v>8378</v>
      </c>
      <c r="L724" s="60"/>
      <c r="M724" s="60"/>
      <c r="N724" s="60"/>
      <c r="O724" s="60"/>
      <c r="P724" s="60"/>
      <c r="Q724" s="60"/>
      <c r="R724" s="60"/>
      <c r="S724" s="60"/>
      <c r="T724" s="60"/>
      <c r="U724" s="163"/>
      <c r="V724" s="163"/>
      <c r="W724" s="163"/>
      <c r="X724" s="163"/>
      <c r="Y724" s="163"/>
      <c r="Z724" s="163"/>
      <c r="AA724" s="163"/>
      <c r="AB724" s="163"/>
      <c r="AC724" s="163"/>
      <c r="AD724" s="163"/>
      <c r="AE724" s="163"/>
      <c r="AF724" s="163"/>
      <c r="AG724" s="56"/>
      <c r="AH724" s="56"/>
      <c r="AI724" s="56"/>
      <c r="AJ724" s="56"/>
    </row>
    <row r="725" ht="26.25" customHeight="1">
      <c r="A725" s="60">
        <f t="shared" si="1"/>
        <v>724</v>
      </c>
      <c r="B725" s="60"/>
      <c r="C725" s="60" t="s">
        <v>8379</v>
      </c>
      <c r="D725" s="154">
        <v>8.3874890517E10</v>
      </c>
      <c r="E725" s="154"/>
      <c r="F725" s="60" t="s">
        <v>15175</v>
      </c>
      <c r="G725" s="60"/>
      <c r="H725" s="60"/>
      <c r="I725" s="60"/>
      <c r="J725" s="60"/>
      <c r="K725" s="60" t="s">
        <v>7637</v>
      </c>
      <c r="L725" s="60"/>
      <c r="M725" s="60"/>
      <c r="N725" s="60"/>
      <c r="O725" s="60"/>
      <c r="P725" s="60"/>
      <c r="Q725" s="60"/>
      <c r="R725" s="60"/>
      <c r="S725" s="60"/>
      <c r="T725" s="60"/>
      <c r="U725" s="163"/>
      <c r="V725" s="163"/>
      <c r="W725" s="163"/>
      <c r="X725" s="163"/>
      <c r="Y725" s="163"/>
      <c r="Z725" s="163"/>
      <c r="AA725" s="163"/>
      <c r="AB725" s="163"/>
      <c r="AC725" s="163"/>
      <c r="AD725" s="163"/>
      <c r="AE725" s="163"/>
      <c r="AF725" s="163"/>
      <c r="AG725" s="56"/>
      <c r="AH725" s="56"/>
      <c r="AI725" s="56"/>
      <c r="AJ725" s="56"/>
    </row>
    <row r="726" ht="26.25" customHeight="1">
      <c r="A726" s="60">
        <f t="shared" si="1"/>
        <v>725</v>
      </c>
      <c r="B726" s="60"/>
      <c r="C726" s="60" t="s">
        <v>8382</v>
      </c>
      <c r="D726" s="154">
        <v>8.7888752944E10</v>
      </c>
      <c r="E726" s="154">
        <v>8.9669933209E10</v>
      </c>
      <c r="F726" s="60" t="s">
        <v>15175</v>
      </c>
      <c r="G726" s="60"/>
      <c r="H726" s="60"/>
      <c r="I726" s="60"/>
      <c r="J726" s="60"/>
      <c r="K726" s="60" t="s">
        <v>89</v>
      </c>
      <c r="L726" s="60"/>
      <c r="M726" s="60"/>
      <c r="N726" s="60"/>
      <c r="O726" s="60"/>
      <c r="P726" s="60"/>
      <c r="Q726" s="60"/>
      <c r="R726" s="60"/>
      <c r="S726" s="60"/>
      <c r="T726" s="60"/>
      <c r="U726" s="163"/>
      <c r="V726" s="163"/>
      <c r="W726" s="163"/>
      <c r="X726" s="163"/>
      <c r="Y726" s="163"/>
      <c r="Z726" s="163"/>
      <c r="AA726" s="163"/>
      <c r="AB726" s="163"/>
      <c r="AC726" s="163"/>
      <c r="AD726" s="163"/>
      <c r="AE726" s="163"/>
      <c r="AF726" s="163"/>
      <c r="AG726" s="56"/>
      <c r="AH726" s="56"/>
      <c r="AI726" s="56"/>
      <c r="AJ726" s="56"/>
    </row>
    <row r="727" ht="26.25" customHeight="1">
      <c r="A727" s="60">
        <f t="shared" si="1"/>
        <v>726</v>
      </c>
      <c r="B727" s="60"/>
      <c r="C727" s="60" t="s">
        <v>8394</v>
      </c>
      <c r="D727" s="154">
        <v>8.3806359739E10</v>
      </c>
      <c r="E727" s="154">
        <v>8.1908979066E10</v>
      </c>
      <c r="F727" s="60" t="s">
        <v>15175</v>
      </c>
      <c r="G727" s="60"/>
      <c r="H727" s="60"/>
      <c r="I727" s="60"/>
      <c r="J727" s="166"/>
      <c r="K727" s="166" t="s">
        <v>1325</v>
      </c>
      <c r="L727" s="60"/>
      <c r="M727" s="60"/>
      <c r="N727" s="60"/>
      <c r="O727" s="60"/>
      <c r="P727" s="60"/>
      <c r="Q727" s="60"/>
      <c r="R727" s="60"/>
      <c r="S727" s="60"/>
      <c r="T727" s="60"/>
      <c r="U727" s="163"/>
      <c r="V727" s="163"/>
      <c r="W727" s="163"/>
      <c r="X727" s="163"/>
      <c r="Y727" s="163"/>
      <c r="Z727" s="163"/>
      <c r="AA727" s="163"/>
      <c r="AB727" s="163"/>
      <c r="AC727" s="163"/>
      <c r="AD727" s="163"/>
      <c r="AE727" s="163"/>
      <c r="AF727" s="163"/>
      <c r="AG727" s="56"/>
      <c r="AH727" s="56"/>
      <c r="AI727" s="56"/>
      <c r="AJ727" s="56"/>
    </row>
    <row r="728" ht="26.25" customHeight="1">
      <c r="A728" s="60">
        <f t="shared" si="1"/>
        <v>727</v>
      </c>
      <c r="B728" s="60"/>
      <c r="C728" s="60" t="s">
        <v>8398</v>
      </c>
      <c r="D728" s="154">
        <v>8.5966255391E10</v>
      </c>
      <c r="E728" s="154" t="s">
        <v>8401</v>
      </c>
      <c r="F728" s="60" t="s">
        <v>15175</v>
      </c>
      <c r="G728" s="60"/>
      <c r="H728" s="60"/>
      <c r="I728" s="60"/>
      <c r="J728" s="60"/>
      <c r="K728" s="60" t="s">
        <v>8403</v>
      </c>
      <c r="L728" s="60"/>
      <c r="M728" s="60"/>
      <c r="N728" s="60"/>
      <c r="O728" s="60"/>
      <c r="P728" s="60"/>
      <c r="Q728" s="60"/>
      <c r="R728" s="60"/>
      <c r="S728" s="60"/>
      <c r="T728" s="60"/>
      <c r="U728" s="163"/>
      <c r="V728" s="163"/>
      <c r="W728" s="163"/>
      <c r="X728" s="163"/>
      <c r="Y728" s="163"/>
      <c r="Z728" s="163"/>
      <c r="AA728" s="163"/>
      <c r="AB728" s="163"/>
      <c r="AC728" s="163"/>
      <c r="AD728" s="163"/>
      <c r="AE728" s="163"/>
      <c r="AF728" s="163"/>
      <c r="AG728" s="56"/>
      <c r="AH728" s="56"/>
      <c r="AI728" s="56"/>
      <c r="AJ728" s="56"/>
    </row>
    <row r="729" ht="26.25" customHeight="1">
      <c r="A729" s="60">
        <f t="shared" si="1"/>
        <v>728</v>
      </c>
      <c r="B729" s="60"/>
      <c r="C729" s="60" t="s">
        <v>8404</v>
      </c>
      <c r="D729" s="154" t="s">
        <v>8406</v>
      </c>
      <c r="E729" s="154">
        <v>8.9652917369E10</v>
      </c>
      <c r="F729" s="60" t="s">
        <v>15175</v>
      </c>
      <c r="G729" s="60"/>
      <c r="H729" s="60"/>
      <c r="I729" s="60"/>
      <c r="J729" s="60"/>
      <c r="K729" s="60" t="s">
        <v>8408</v>
      </c>
      <c r="L729" s="60"/>
      <c r="M729" s="60"/>
      <c r="N729" s="60"/>
      <c r="O729" s="60"/>
      <c r="P729" s="60"/>
      <c r="Q729" s="60"/>
      <c r="R729" s="60"/>
      <c r="S729" s="60"/>
      <c r="T729" s="60"/>
      <c r="U729" s="163"/>
      <c r="V729" s="163"/>
      <c r="W729" s="163"/>
      <c r="X729" s="163"/>
      <c r="Y729" s="163"/>
      <c r="Z729" s="163"/>
      <c r="AA729" s="163"/>
      <c r="AB729" s="163"/>
      <c r="AC729" s="163"/>
      <c r="AD729" s="163"/>
      <c r="AE729" s="163"/>
      <c r="AF729" s="163"/>
      <c r="AG729" s="56"/>
      <c r="AH729" s="56"/>
      <c r="AI729" s="56"/>
      <c r="AJ729" s="56"/>
    </row>
    <row r="730" ht="26.25" customHeight="1">
      <c r="A730" s="60">
        <f t="shared" si="1"/>
        <v>729</v>
      </c>
      <c r="B730" s="60"/>
      <c r="C730" s="60" t="s">
        <v>8414</v>
      </c>
      <c r="D730" s="154">
        <v>8.156350253E10</v>
      </c>
      <c r="E730" s="154" t="s">
        <v>8417</v>
      </c>
      <c r="F730" s="60" t="s">
        <v>15175</v>
      </c>
      <c r="G730" s="60"/>
      <c r="H730" s="60"/>
      <c r="I730" s="60"/>
      <c r="J730" s="60"/>
      <c r="K730" s="60" t="s">
        <v>15241</v>
      </c>
      <c r="L730" s="60"/>
      <c r="M730" s="60"/>
      <c r="N730" s="60"/>
      <c r="O730" s="60"/>
      <c r="P730" s="60"/>
      <c r="Q730" s="60"/>
      <c r="R730" s="60"/>
      <c r="S730" s="60"/>
      <c r="T730" s="60"/>
      <c r="U730" s="163"/>
      <c r="V730" s="163"/>
      <c r="W730" s="163"/>
      <c r="X730" s="163"/>
      <c r="Y730" s="163"/>
      <c r="Z730" s="163"/>
      <c r="AA730" s="163"/>
      <c r="AB730" s="163"/>
      <c r="AC730" s="163"/>
      <c r="AD730" s="163"/>
      <c r="AE730" s="163"/>
      <c r="AF730" s="163"/>
      <c r="AG730" s="56"/>
      <c r="AH730" s="56"/>
      <c r="AI730" s="56"/>
      <c r="AJ730" s="56"/>
    </row>
    <row r="731" ht="26.25" customHeight="1">
      <c r="A731" s="60">
        <f t="shared" si="1"/>
        <v>730</v>
      </c>
      <c r="B731" s="60"/>
      <c r="C731" s="60" t="s">
        <v>8425</v>
      </c>
      <c r="D731" s="154">
        <v>8.2260143514E10</v>
      </c>
      <c r="E731" s="154">
        <v>8.811307178E9</v>
      </c>
      <c r="F731" s="60" t="s">
        <v>15175</v>
      </c>
      <c r="G731" s="60"/>
      <c r="H731" s="60"/>
      <c r="I731" s="60"/>
      <c r="J731" s="60"/>
      <c r="K731" s="60" t="s">
        <v>15242</v>
      </c>
      <c r="L731" s="60"/>
      <c r="M731" s="60"/>
      <c r="N731" s="60"/>
      <c r="O731" s="60"/>
      <c r="P731" s="60"/>
      <c r="Q731" s="60"/>
      <c r="R731" s="60"/>
      <c r="S731" s="60"/>
      <c r="T731" s="60"/>
      <c r="U731" s="163"/>
      <c r="V731" s="163"/>
      <c r="W731" s="163"/>
      <c r="X731" s="163"/>
      <c r="Y731" s="163"/>
      <c r="Z731" s="163"/>
      <c r="AA731" s="163"/>
      <c r="AB731" s="163"/>
      <c r="AC731" s="163"/>
      <c r="AD731" s="163"/>
      <c r="AE731" s="163"/>
      <c r="AF731" s="163"/>
      <c r="AG731" s="56"/>
      <c r="AH731" s="56"/>
      <c r="AI731" s="56"/>
      <c r="AJ731" s="56"/>
    </row>
    <row r="732" ht="26.25" customHeight="1">
      <c r="A732" s="60">
        <f t="shared" si="1"/>
        <v>731</v>
      </c>
      <c r="B732" s="60"/>
      <c r="C732" s="60" t="s">
        <v>8436</v>
      </c>
      <c r="D732" s="154" t="s">
        <v>8439</v>
      </c>
      <c r="E732" s="154"/>
      <c r="F732" s="60" t="s">
        <v>15175</v>
      </c>
      <c r="G732" s="60"/>
      <c r="H732" s="60"/>
      <c r="I732" s="60"/>
      <c r="J732" s="60"/>
      <c r="K732" s="60"/>
      <c r="L732" s="60"/>
      <c r="M732" s="60"/>
      <c r="N732" s="60"/>
      <c r="O732" s="60"/>
      <c r="P732" s="60"/>
      <c r="Q732" s="60"/>
      <c r="R732" s="60"/>
      <c r="S732" s="60"/>
      <c r="T732" s="60"/>
      <c r="U732" s="163"/>
      <c r="V732" s="163"/>
      <c r="W732" s="163"/>
      <c r="X732" s="163"/>
      <c r="Y732" s="163"/>
      <c r="Z732" s="163"/>
      <c r="AA732" s="163"/>
      <c r="AB732" s="163"/>
      <c r="AC732" s="163"/>
      <c r="AD732" s="163"/>
      <c r="AE732" s="163"/>
      <c r="AF732" s="163"/>
      <c r="AG732" s="56"/>
      <c r="AH732" s="56"/>
      <c r="AI732" s="56"/>
      <c r="AJ732" s="56"/>
    </row>
    <row r="733" ht="26.25" customHeight="1">
      <c r="A733" s="60">
        <f t="shared" si="1"/>
        <v>732</v>
      </c>
      <c r="B733" s="60"/>
      <c r="C733" s="60" t="s">
        <v>8440</v>
      </c>
      <c r="D733" s="154">
        <v>8.95E15</v>
      </c>
      <c r="E733" s="154" t="s">
        <v>8443</v>
      </c>
      <c r="F733" s="60" t="s">
        <v>15175</v>
      </c>
      <c r="G733" s="60"/>
      <c r="H733" s="60"/>
      <c r="I733" s="60"/>
      <c r="J733" s="60"/>
      <c r="K733" s="60" t="s">
        <v>8445</v>
      </c>
      <c r="L733" s="60"/>
      <c r="M733" s="60"/>
      <c r="N733" s="60"/>
      <c r="O733" s="60"/>
      <c r="P733" s="60"/>
      <c r="Q733" s="60"/>
      <c r="R733" s="60"/>
      <c r="S733" s="60"/>
      <c r="T733" s="60"/>
      <c r="U733" s="163"/>
      <c r="V733" s="163"/>
      <c r="W733" s="163"/>
      <c r="X733" s="163"/>
      <c r="Y733" s="163"/>
      <c r="Z733" s="163"/>
      <c r="AA733" s="163"/>
      <c r="AB733" s="163"/>
      <c r="AC733" s="163"/>
      <c r="AD733" s="163"/>
      <c r="AE733" s="163"/>
      <c r="AF733" s="163"/>
      <c r="AG733" s="56"/>
      <c r="AH733" s="56"/>
      <c r="AI733" s="56"/>
      <c r="AJ733" s="56"/>
    </row>
    <row r="734" ht="26.25" customHeight="1">
      <c r="A734" s="60">
        <f t="shared" si="1"/>
        <v>733</v>
      </c>
      <c r="B734" s="60"/>
      <c r="C734" s="60" t="s">
        <v>8446</v>
      </c>
      <c r="D734" s="154">
        <v>8.970010444E9</v>
      </c>
      <c r="E734" s="154">
        <v>8.2110836859E10</v>
      </c>
      <c r="F734" s="60" t="s">
        <v>15175</v>
      </c>
      <c r="G734" s="60"/>
      <c r="H734" s="60"/>
      <c r="I734" s="60"/>
      <c r="J734" s="60"/>
      <c r="K734" s="60" t="s">
        <v>8450</v>
      </c>
      <c r="L734" s="60"/>
      <c r="M734" s="60"/>
      <c r="N734" s="60"/>
      <c r="O734" s="60"/>
      <c r="P734" s="60"/>
      <c r="Q734" s="60"/>
      <c r="R734" s="60"/>
      <c r="S734" s="60"/>
      <c r="T734" s="60"/>
      <c r="U734" s="163"/>
      <c r="V734" s="163"/>
      <c r="W734" s="163"/>
      <c r="X734" s="163"/>
      <c r="Y734" s="163"/>
      <c r="Z734" s="163"/>
      <c r="AA734" s="163"/>
      <c r="AB734" s="163"/>
      <c r="AC734" s="163"/>
      <c r="AD734" s="163"/>
      <c r="AE734" s="163"/>
      <c r="AF734" s="163"/>
      <c r="AG734" s="56"/>
      <c r="AH734" s="56"/>
      <c r="AI734" s="56"/>
      <c r="AJ734" s="56"/>
    </row>
    <row r="735" ht="26.25" customHeight="1">
      <c r="A735" s="60">
        <f t="shared" si="1"/>
        <v>734</v>
      </c>
      <c r="B735" s="60"/>
      <c r="C735" s="60" t="s">
        <v>8451</v>
      </c>
      <c r="D735" s="154">
        <v>8.9652310273E10</v>
      </c>
      <c r="E735" s="154" t="s">
        <v>7485</v>
      </c>
      <c r="F735" s="60" t="s">
        <v>15175</v>
      </c>
      <c r="G735" s="60"/>
      <c r="H735" s="60"/>
      <c r="I735" s="60"/>
      <c r="J735" s="60"/>
      <c r="K735" s="60" t="s">
        <v>8457</v>
      </c>
      <c r="L735" s="60"/>
      <c r="M735" s="60"/>
      <c r="N735" s="60"/>
      <c r="O735" s="60"/>
      <c r="P735" s="60"/>
      <c r="Q735" s="60"/>
      <c r="R735" s="60"/>
      <c r="S735" s="60"/>
      <c r="T735" s="60"/>
      <c r="U735" s="163"/>
      <c r="V735" s="163"/>
      <c r="W735" s="163"/>
      <c r="X735" s="163"/>
      <c r="Y735" s="163"/>
      <c r="Z735" s="163"/>
      <c r="AA735" s="163"/>
      <c r="AB735" s="163"/>
      <c r="AC735" s="163"/>
      <c r="AD735" s="163"/>
      <c r="AE735" s="163"/>
      <c r="AF735" s="163"/>
      <c r="AG735" s="56"/>
      <c r="AH735" s="56"/>
      <c r="AI735" s="56"/>
      <c r="AJ735" s="56"/>
    </row>
    <row r="736" ht="26.25" customHeight="1">
      <c r="A736" s="60">
        <f t="shared" si="1"/>
        <v>735</v>
      </c>
      <c r="B736" s="60"/>
      <c r="C736" s="60" t="s">
        <v>8469</v>
      </c>
      <c r="D736" s="154">
        <v>8.7889116518E10</v>
      </c>
      <c r="E736" s="154" t="e">
        <v>#ERROR!</v>
      </c>
      <c r="F736" s="60" t="s">
        <v>15175</v>
      </c>
      <c r="G736" s="60"/>
      <c r="H736" s="60"/>
      <c r="I736" s="60"/>
      <c r="J736" s="60"/>
      <c r="K736" s="60" t="s">
        <v>8473</v>
      </c>
      <c r="L736" s="60"/>
      <c r="M736" s="60"/>
      <c r="N736" s="60"/>
      <c r="O736" s="60"/>
      <c r="P736" s="60"/>
      <c r="Q736" s="60"/>
      <c r="R736" s="60"/>
      <c r="S736" s="60"/>
      <c r="T736" s="60"/>
      <c r="U736" s="163"/>
      <c r="V736" s="163"/>
      <c r="W736" s="163"/>
      <c r="X736" s="163"/>
      <c r="Y736" s="163"/>
      <c r="Z736" s="163"/>
      <c r="AA736" s="163"/>
      <c r="AB736" s="163"/>
      <c r="AC736" s="163"/>
      <c r="AD736" s="163"/>
      <c r="AE736" s="163"/>
      <c r="AF736" s="163"/>
      <c r="AG736" s="56"/>
      <c r="AH736" s="56"/>
      <c r="AI736" s="56"/>
      <c r="AJ736" s="56"/>
    </row>
    <row r="737" ht="26.25" customHeight="1">
      <c r="A737" s="60">
        <f t="shared" si="1"/>
        <v>736</v>
      </c>
      <c r="B737" s="60"/>
      <c r="C737" s="60" t="s">
        <v>8474</v>
      </c>
      <c r="D737" s="154">
        <v>8.1212016851E10</v>
      </c>
      <c r="E737" s="154"/>
      <c r="F737" s="60" t="s">
        <v>15175</v>
      </c>
      <c r="G737" s="60"/>
      <c r="H737" s="60"/>
      <c r="I737" s="60"/>
      <c r="J737" s="60"/>
      <c r="K737" s="60" t="s">
        <v>8477</v>
      </c>
      <c r="L737" s="60"/>
      <c r="M737" s="60"/>
      <c r="N737" s="60"/>
      <c r="O737" s="60"/>
      <c r="P737" s="60"/>
      <c r="Q737" s="60"/>
      <c r="R737" s="60"/>
      <c r="S737" s="60"/>
      <c r="T737" s="60"/>
      <c r="U737" s="163"/>
      <c r="V737" s="163"/>
      <c r="W737" s="163"/>
      <c r="X737" s="163"/>
      <c r="Y737" s="163"/>
      <c r="Z737" s="163"/>
      <c r="AA737" s="163"/>
      <c r="AB737" s="163"/>
      <c r="AC737" s="163"/>
      <c r="AD737" s="163"/>
      <c r="AE737" s="163"/>
      <c r="AF737" s="163"/>
      <c r="AG737" s="56"/>
      <c r="AH737" s="56"/>
      <c r="AI737" s="56"/>
      <c r="AJ737" s="56"/>
    </row>
    <row r="738" ht="26.25" customHeight="1">
      <c r="A738" s="60">
        <f t="shared" si="1"/>
        <v>737</v>
      </c>
      <c r="B738" s="60"/>
      <c r="C738" s="60" t="s">
        <v>8478</v>
      </c>
      <c r="D738" s="154">
        <v>8.95E15</v>
      </c>
      <c r="E738" s="154">
        <v>8.772053385E9</v>
      </c>
      <c r="F738" s="60" t="s">
        <v>15175</v>
      </c>
      <c r="G738" s="60"/>
      <c r="H738" s="60"/>
      <c r="I738" s="60"/>
      <c r="J738" s="60"/>
      <c r="K738" s="60" t="s">
        <v>8482</v>
      </c>
      <c r="L738" s="60"/>
      <c r="M738" s="60"/>
      <c r="N738" s="60"/>
      <c r="O738" s="60"/>
      <c r="P738" s="60"/>
      <c r="Q738" s="60"/>
      <c r="R738" s="60"/>
      <c r="S738" s="60"/>
      <c r="T738" s="60"/>
      <c r="U738" s="163"/>
      <c r="V738" s="163"/>
      <c r="W738" s="163"/>
      <c r="X738" s="163"/>
      <c r="Y738" s="163"/>
      <c r="Z738" s="163"/>
      <c r="AA738" s="163"/>
      <c r="AB738" s="163"/>
      <c r="AC738" s="163"/>
      <c r="AD738" s="163"/>
      <c r="AE738" s="163"/>
      <c r="AF738" s="163"/>
      <c r="AG738" s="56"/>
      <c r="AH738" s="56"/>
      <c r="AI738" s="56"/>
      <c r="AJ738" s="56"/>
    </row>
    <row r="739" ht="26.25" customHeight="1">
      <c r="A739" s="60">
        <f t="shared" si="1"/>
        <v>738</v>
      </c>
      <c r="B739" s="60"/>
      <c r="C739" s="60" t="s">
        <v>8483</v>
      </c>
      <c r="D739" s="154" t="s">
        <v>8486</v>
      </c>
      <c r="E739" s="154" t="s">
        <v>8487</v>
      </c>
      <c r="F739" s="60" t="s">
        <v>15175</v>
      </c>
      <c r="G739" s="60"/>
      <c r="H739" s="60"/>
      <c r="I739" s="60"/>
      <c r="J739" s="60"/>
      <c r="K739" s="60" t="s">
        <v>8489</v>
      </c>
      <c r="L739" s="60"/>
      <c r="M739" s="60"/>
      <c r="N739" s="60"/>
      <c r="O739" s="60"/>
      <c r="P739" s="60"/>
      <c r="Q739" s="60"/>
      <c r="R739" s="60"/>
      <c r="S739" s="60"/>
      <c r="T739" s="60"/>
      <c r="U739" s="163"/>
      <c r="V739" s="163"/>
      <c r="W739" s="163"/>
      <c r="X739" s="163"/>
      <c r="Y739" s="163"/>
      <c r="Z739" s="163"/>
      <c r="AA739" s="163"/>
      <c r="AB739" s="163"/>
      <c r="AC739" s="163"/>
      <c r="AD739" s="163"/>
      <c r="AE739" s="163"/>
      <c r="AF739" s="163"/>
      <c r="AG739" s="56"/>
      <c r="AH739" s="56"/>
      <c r="AI739" s="56"/>
      <c r="AJ739" s="56"/>
    </row>
    <row r="740" ht="26.25" customHeight="1">
      <c r="A740" s="60">
        <f t="shared" si="1"/>
        <v>739</v>
      </c>
      <c r="B740" s="60"/>
      <c r="C740" s="60" t="s">
        <v>8490</v>
      </c>
      <c r="D740" s="154">
        <v>8.3193110871E10</v>
      </c>
      <c r="E740" s="154">
        <v>6.29E17</v>
      </c>
      <c r="F740" s="60" t="s">
        <v>15175</v>
      </c>
      <c r="G740" s="60"/>
      <c r="H740" s="60"/>
      <c r="I740" s="60"/>
      <c r="J740" s="60"/>
      <c r="K740" s="60" t="s">
        <v>8493</v>
      </c>
      <c r="L740" s="60"/>
      <c r="M740" s="60"/>
      <c r="N740" s="60"/>
      <c r="O740" s="60"/>
      <c r="P740" s="60"/>
      <c r="Q740" s="60"/>
      <c r="R740" s="60"/>
      <c r="S740" s="60"/>
      <c r="T740" s="60"/>
      <c r="U740" s="163"/>
      <c r="V740" s="163"/>
      <c r="W740" s="163"/>
      <c r="X740" s="163"/>
      <c r="Y740" s="163"/>
      <c r="Z740" s="163"/>
      <c r="AA740" s="163"/>
      <c r="AB740" s="163"/>
      <c r="AC740" s="163"/>
      <c r="AD740" s="163"/>
      <c r="AE740" s="163"/>
      <c r="AF740" s="163"/>
      <c r="AG740" s="56"/>
      <c r="AH740" s="56"/>
      <c r="AI740" s="56"/>
      <c r="AJ740" s="56"/>
    </row>
    <row r="741" ht="26.25" customHeight="1">
      <c r="A741" s="60">
        <f t="shared" si="1"/>
        <v>740</v>
      </c>
      <c r="B741" s="69"/>
      <c r="C741" s="49" t="s">
        <v>1280</v>
      </c>
      <c r="D741" s="116">
        <v>8.5806296696E10</v>
      </c>
      <c r="E741" s="116">
        <v>8.1335306103E10</v>
      </c>
      <c r="F741" s="49" t="s">
        <v>139</v>
      </c>
      <c r="G741" s="49" t="s">
        <v>11898</v>
      </c>
      <c r="H741" s="49" t="s">
        <v>11899</v>
      </c>
      <c r="I741" s="49" t="s">
        <v>167</v>
      </c>
      <c r="J741" s="49" t="s">
        <v>11900</v>
      </c>
      <c r="K741" s="49" t="s">
        <v>11901</v>
      </c>
      <c r="L741" s="49" t="s">
        <v>159</v>
      </c>
      <c r="M741" s="49" t="s">
        <v>11902</v>
      </c>
      <c r="N741" s="49" t="s">
        <v>2958</v>
      </c>
      <c r="O741" s="49" t="s">
        <v>14967</v>
      </c>
      <c r="P741" s="49" t="s">
        <v>15243</v>
      </c>
      <c r="Q741" s="49" t="s">
        <v>145</v>
      </c>
      <c r="R741" s="69"/>
      <c r="S741" s="49" t="s">
        <v>14960</v>
      </c>
      <c r="T741" s="69"/>
      <c r="U741" s="163"/>
      <c r="V741" s="163"/>
      <c r="W741" s="163"/>
      <c r="X741" s="163"/>
      <c r="Y741" s="163"/>
      <c r="Z741" s="163"/>
      <c r="AA741" s="163"/>
      <c r="AB741" s="163"/>
      <c r="AC741" s="163"/>
      <c r="AD741" s="163"/>
      <c r="AE741" s="163"/>
      <c r="AF741" s="163"/>
      <c r="AG741" s="56"/>
      <c r="AH741" s="56"/>
      <c r="AI741" s="56"/>
      <c r="AJ741" s="56"/>
    </row>
    <row r="742" ht="26.25" customHeight="1">
      <c r="A742" s="60">
        <f t="shared" si="1"/>
        <v>741</v>
      </c>
      <c r="B742" s="60"/>
      <c r="C742" s="60" t="s">
        <v>8499</v>
      </c>
      <c r="D742" s="154">
        <v>8.9527515587E10</v>
      </c>
      <c r="E742" s="154">
        <v>8.1285584694E10</v>
      </c>
      <c r="F742" s="60" t="s">
        <v>15175</v>
      </c>
      <c r="G742" s="60"/>
      <c r="H742" s="60"/>
      <c r="I742" s="60"/>
      <c r="J742" s="60"/>
      <c r="K742" s="60" t="s">
        <v>8502</v>
      </c>
      <c r="L742" s="60"/>
      <c r="M742" s="60"/>
      <c r="N742" s="60"/>
      <c r="O742" s="60"/>
      <c r="P742" s="60"/>
      <c r="Q742" s="60"/>
      <c r="R742" s="60"/>
      <c r="S742" s="60"/>
      <c r="T742" s="60"/>
      <c r="U742" s="163"/>
      <c r="V742" s="163"/>
      <c r="W742" s="163"/>
      <c r="X742" s="163"/>
      <c r="Y742" s="163"/>
      <c r="Z742" s="163"/>
      <c r="AA742" s="163"/>
      <c r="AB742" s="163"/>
      <c r="AC742" s="163"/>
      <c r="AD742" s="163"/>
      <c r="AE742" s="163"/>
      <c r="AF742" s="163"/>
      <c r="AG742" s="56"/>
      <c r="AH742" s="56"/>
      <c r="AI742" s="56"/>
      <c r="AJ742" s="56"/>
    </row>
    <row r="743" ht="26.25" customHeight="1">
      <c r="A743" s="60">
        <f t="shared" si="1"/>
        <v>742</v>
      </c>
      <c r="B743" s="60"/>
      <c r="C743" s="60" t="s">
        <v>8508</v>
      </c>
      <c r="D743" s="154" t="s">
        <v>8510</v>
      </c>
      <c r="E743" s="154"/>
      <c r="F743" s="60" t="s">
        <v>15175</v>
      </c>
      <c r="G743" s="60"/>
      <c r="H743" s="60"/>
      <c r="I743" s="60"/>
      <c r="J743" s="60"/>
      <c r="K743" s="60" t="s">
        <v>8512</v>
      </c>
      <c r="L743" s="60"/>
      <c r="M743" s="60"/>
      <c r="N743" s="60"/>
      <c r="O743" s="60"/>
      <c r="P743" s="60"/>
      <c r="Q743" s="60"/>
      <c r="R743" s="60"/>
      <c r="S743" s="60"/>
      <c r="T743" s="60"/>
      <c r="U743" s="163"/>
      <c r="V743" s="163"/>
      <c r="W743" s="163"/>
      <c r="X743" s="163"/>
      <c r="Y743" s="163"/>
      <c r="Z743" s="163"/>
      <c r="AA743" s="163"/>
      <c r="AB743" s="163"/>
      <c r="AC743" s="163"/>
      <c r="AD743" s="163"/>
      <c r="AE743" s="163"/>
      <c r="AF743" s="163"/>
      <c r="AG743" s="56"/>
      <c r="AH743" s="56"/>
      <c r="AI743" s="56"/>
      <c r="AJ743" s="56"/>
    </row>
    <row r="744" ht="26.25" customHeight="1">
      <c r="A744" s="60">
        <f t="shared" si="1"/>
        <v>743</v>
      </c>
      <c r="B744" s="60"/>
      <c r="C744" s="60" t="s">
        <v>8518</v>
      </c>
      <c r="D744" s="154">
        <v>8.7886715887E10</v>
      </c>
      <c r="E744" s="154">
        <v>8.5777777693E10</v>
      </c>
      <c r="F744" s="60" t="s">
        <v>15175</v>
      </c>
      <c r="G744" s="60"/>
      <c r="H744" s="60"/>
      <c r="I744" s="60"/>
      <c r="J744" s="60"/>
      <c r="K744" s="60" t="s">
        <v>8522</v>
      </c>
      <c r="L744" s="60"/>
      <c r="M744" s="60"/>
      <c r="N744" s="60"/>
      <c r="O744" s="60"/>
      <c r="P744" s="60"/>
      <c r="Q744" s="60"/>
      <c r="R744" s="60"/>
      <c r="S744" s="60"/>
      <c r="T744" s="60"/>
      <c r="U744" s="163"/>
      <c r="V744" s="163"/>
      <c r="W744" s="163"/>
      <c r="X744" s="163"/>
      <c r="Y744" s="163"/>
      <c r="Z744" s="163"/>
      <c r="AA744" s="163"/>
      <c r="AB744" s="163"/>
      <c r="AC744" s="163"/>
      <c r="AD744" s="163"/>
      <c r="AE744" s="163"/>
      <c r="AF744" s="163"/>
      <c r="AG744" s="56"/>
      <c r="AH744" s="56"/>
      <c r="AI744" s="56"/>
      <c r="AJ744" s="56"/>
    </row>
    <row r="745" ht="26.25" customHeight="1">
      <c r="A745" s="60">
        <f t="shared" si="1"/>
        <v>744</v>
      </c>
      <c r="B745" s="60"/>
      <c r="C745" s="60" t="s">
        <v>8523</v>
      </c>
      <c r="D745" s="154">
        <v>8.5718590398E10</v>
      </c>
      <c r="E745" s="154"/>
      <c r="F745" s="60" t="s">
        <v>15175</v>
      </c>
      <c r="G745" s="60"/>
      <c r="H745" s="60"/>
      <c r="I745" s="60"/>
      <c r="J745" s="60"/>
      <c r="K745" s="60" t="s">
        <v>8526</v>
      </c>
      <c r="L745" s="60"/>
      <c r="M745" s="60"/>
      <c r="N745" s="60"/>
      <c r="O745" s="60"/>
      <c r="P745" s="60"/>
      <c r="Q745" s="60"/>
      <c r="R745" s="60"/>
      <c r="S745" s="60"/>
      <c r="T745" s="60"/>
      <c r="U745" s="163"/>
      <c r="V745" s="163"/>
      <c r="W745" s="163"/>
      <c r="X745" s="163"/>
      <c r="Y745" s="163"/>
      <c r="Z745" s="163"/>
      <c r="AA745" s="163"/>
      <c r="AB745" s="163"/>
      <c r="AC745" s="163"/>
      <c r="AD745" s="163"/>
      <c r="AE745" s="163"/>
      <c r="AF745" s="163"/>
      <c r="AG745" s="56"/>
      <c r="AH745" s="56"/>
      <c r="AI745" s="56"/>
      <c r="AJ745" s="56"/>
    </row>
    <row r="746" ht="26.25" customHeight="1">
      <c r="A746" s="60">
        <f t="shared" si="1"/>
        <v>745</v>
      </c>
      <c r="B746" s="60"/>
      <c r="C746" s="60" t="s">
        <v>8527</v>
      </c>
      <c r="D746" s="154">
        <v>8.5899967131E10</v>
      </c>
      <c r="E746" s="154"/>
      <c r="F746" s="60" t="s">
        <v>15175</v>
      </c>
      <c r="G746" s="60"/>
      <c r="H746" s="60"/>
      <c r="I746" s="60"/>
      <c r="J746" s="60"/>
      <c r="K746" s="60" t="s">
        <v>8530</v>
      </c>
      <c r="L746" s="60"/>
      <c r="M746" s="60"/>
      <c r="N746" s="60"/>
      <c r="O746" s="60"/>
      <c r="P746" s="60"/>
      <c r="Q746" s="60"/>
      <c r="R746" s="60"/>
      <c r="S746" s="60"/>
      <c r="T746" s="60"/>
      <c r="U746" s="163"/>
      <c r="V746" s="163"/>
      <c r="W746" s="163"/>
      <c r="X746" s="163"/>
      <c r="Y746" s="163"/>
      <c r="Z746" s="163"/>
      <c r="AA746" s="163"/>
      <c r="AB746" s="163"/>
      <c r="AC746" s="163"/>
      <c r="AD746" s="163"/>
      <c r="AE746" s="163"/>
      <c r="AF746" s="163"/>
      <c r="AG746" s="56"/>
      <c r="AH746" s="56"/>
      <c r="AI746" s="56"/>
      <c r="AJ746" s="56"/>
    </row>
    <row r="747" ht="26.25" customHeight="1">
      <c r="A747" s="60">
        <f t="shared" si="1"/>
        <v>746</v>
      </c>
      <c r="B747" s="60"/>
      <c r="C747" s="60" t="s">
        <v>8531</v>
      </c>
      <c r="D747" s="154">
        <v>8.5892887347E10</v>
      </c>
      <c r="E747" s="154"/>
      <c r="F747" s="60" t="s">
        <v>15175</v>
      </c>
      <c r="G747" s="60"/>
      <c r="H747" s="60"/>
      <c r="I747" s="60"/>
      <c r="J747" s="60"/>
      <c r="K747" s="60" t="s">
        <v>8535</v>
      </c>
      <c r="L747" s="60"/>
      <c r="M747" s="60"/>
      <c r="N747" s="60"/>
      <c r="O747" s="60"/>
      <c r="P747" s="60"/>
      <c r="Q747" s="60"/>
      <c r="R747" s="60"/>
      <c r="S747" s="60"/>
      <c r="T747" s="60"/>
      <c r="U747" s="163"/>
      <c r="V747" s="163"/>
      <c r="W747" s="163"/>
      <c r="X747" s="163"/>
      <c r="Y747" s="163"/>
      <c r="Z747" s="163"/>
      <c r="AA747" s="163"/>
      <c r="AB747" s="163"/>
      <c r="AC747" s="163"/>
      <c r="AD747" s="163"/>
      <c r="AE747" s="163"/>
      <c r="AF747" s="163"/>
      <c r="AG747" s="56"/>
      <c r="AH747" s="56"/>
      <c r="AI747" s="56"/>
      <c r="AJ747" s="56"/>
    </row>
    <row r="748" ht="26.25" customHeight="1">
      <c r="A748" s="60">
        <f t="shared" si="1"/>
        <v>747</v>
      </c>
      <c r="B748" s="60"/>
      <c r="C748" s="60" t="s">
        <v>8548</v>
      </c>
      <c r="D748" s="154">
        <v>8.14E16</v>
      </c>
      <c r="E748" s="154">
        <v>8.2175820618E10</v>
      </c>
      <c r="F748" s="60" t="s">
        <v>15175</v>
      </c>
      <c r="G748" s="60"/>
      <c r="H748" s="60"/>
      <c r="I748" s="60"/>
      <c r="J748" s="60"/>
      <c r="K748" s="60" t="s">
        <v>15</v>
      </c>
      <c r="L748" s="60"/>
      <c r="M748" s="60"/>
      <c r="N748" s="60"/>
      <c r="O748" s="60"/>
      <c r="P748" s="60"/>
      <c r="Q748" s="60"/>
      <c r="R748" s="60"/>
      <c r="S748" s="60"/>
      <c r="T748" s="60"/>
      <c r="U748" s="163"/>
      <c r="V748" s="163"/>
      <c r="W748" s="163"/>
      <c r="X748" s="163"/>
      <c r="Y748" s="163"/>
      <c r="Z748" s="163"/>
      <c r="AA748" s="163"/>
      <c r="AB748" s="163"/>
      <c r="AC748" s="163"/>
      <c r="AD748" s="163"/>
      <c r="AE748" s="163"/>
      <c r="AF748" s="163"/>
      <c r="AG748" s="56"/>
      <c r="AH748" s="56"/>
      <c r="AI748" s="56"/>
      <c r="AJ748" s="56"/>
    </row>
    <row r="749" ht="26.25" customHeight="1">
      <c r="A749" s="60">
        <f t="shared" si="1"/>
        <v>748</v>
      </c>
      <c r="B749" s="60"/>
      <c r="C749" s="60" t="s">
        <v>8551</v>
      </c>
      <c r="D749" s="154">
        <v>8.1317346395E10</v>
      </c>
      <c r="E749" s="154" t="s">
        <v>8553</v>
      </c>
      <c r="F749" s="60" t="s">
        <v>15175</v>
      </c>
      <c r="G749" s="60"/>
      <c r="H749" s="60"/>
      <c r="I749" s="60"/>
      <c r="J749" s="60"/>
      <c r="K749" s="60" t="s">
        <v>8555</v>
      </c>
      <c r="L749" s="60"/>
      <c r="M749" s="60"/>
      <c r="N749" s="60"/>
      <c r="O749" s="60"/>
      <c r="P749" s="60"/>
      <c r="Q749" s="60"/>
      <c r="R749" s="60"/>
      <c r="S749" s="60"/>
      <c r="T749" s="60"/>
      <c r="U749" s="163"/>
      <c r="V749" s="163"/>
      <c r="W749" s="163"/>
      <c r="X749" s="163"/>
      <c r="Y749" s="163"/>
      <c r="Z749" s="163"/>
      <c r="AA749" s="163"/>
      <c r="AB749" s="163"/>
      <c r="AC749" s="163"/>
      <c r="AD749" s="163"/>
      <c r="AE749" s="163"/>
      <c r="AF749" s="163"/>
      <c r="AG749" s="56"/>
      <c r="AH749" s="56"/>
      <c r="AI749" s="56"/>
      <c r="AJ749" s="56"/>
    </row>
    <row r="750" ht="26.25" customHeight="1">
      <c r="A750" s="60">
        <f t="shared" si="1"/>
        <v>749</v>
      </c>
      <c r="B750" s="60"/>
      <c r="C750" s="60" t="s">
        <v>8556</v>
      </c>
      <c r="D750" s="154">
        <v>8.9635436541E10</v>
      </c>
      <c r="E750" s="154">
        <v>8.95E15</v>
      </c>
      <c r="F750" s="60" t="s">
        <v>15175</v>
      </c>
      <c r="G750" s="60"/>
      <c r="H750" s="60"/>
      <c r="I750" s="60"/>
      <c r="J750" s="60"/>
      <c r="K750" s="60" t="s">
        <v>8559</v>
      </c>
      <c r="L750" s="60"/>
      <c r="M750" s="60"/>
      <c r="N750" s="60"/>
      <c r="O750" s="60"/>
      <c r="P750" s="60"/>
      <c r="Q750" s="60"/>
      <c r="R750" s="60"/>
      <c r="S750" s="60"/>
      <c r="T750" s="60"/>
      <c r="U750" s="163"/>
      <c r="V750" s="163"/>
      <c r="W750" s="163"/>
      <c r="X750" s="163"/>
      <c r="Y750" s="163"/>
      <c r="Z750" s="163"/>
      <c r="AA750" s="163"/>
      <c r="AB750" s="163"/>
      <c r="AC750" s="163"/>
      <c r="AD750" s="163"/>
      <c r="AE750" s="163"/>
      <c r="AF750" s="163"/>
      <c r="AG750" s="56"/>
      <c r="AH750" s="56"/>
      <c r="AI750" s="56"/>
      <c r="AJ750" s="56"/>
    </row>
    <row r="751" ht="26.25" customHeight="1">
      <c r="A751" s="60">
        <f t="shared" si="1"/>
        <v>750</v>
      </c>
      <c r="B751" s="60"/>
      <c r="C751" s="60" t="s">
        <v>8571</v>
      </c>
      <c r="D751" s="154" t="s">
        <v>8576</v>
      </c>
      <c r="E751" s="154">
        <v>8.9518478446E10</v>
      </c>
      <c r="F751" s="60" t="s">
        <v>15175</v>
      </c>
      <c r="G751" s="60"/>
      <c r="H751" s="60"/>
      <c r="I751" s="60"/>
      <c r="J751" s="60"/>
      <c r="K751" s="60" t="s">
        <v>8578</v>
      </c>
      <c r="L751" s="60"/>
      <c r="M751" s="60"/>
      <c r="N751" s="60"/>
      <c r="O751" s="60"/>
      <c r="P751" s="60"/>
      <c r="Q751" s="60"/>
      <c r="R751" s="60"/>
      <c r="S751" s="60"/>
      <c r="T751" s="60"/>
      <c r="U751" s="163"/>
      <c r="V751" s="163"/>
      <c r="W751" s="163"/>
      <c r="X751" s="163"/>
      <c r="Y751" s="163"/>
      <c r="Z751" s="163"/>
      <c r="AA751" s="163"/>
      <c r="AB751" s="163"/>
      <c r="AC751" s="163"/>
      <c r="AD751" s="163"/>
      <c r="AE751" s="163"/>
      <c r="AF751" s="163"/>
      <c r="AG751" s="56"/>
      <c r="AH751" s="56"/>
      <c r="AI751" s="56"/>
      <c r="AJ751" s="56"/>
    </row>
    <row r="752" ht="26.25" customHeight="1">
      <c r="A752" s="60">
        <f t="shared" si="1"/>
        <v>751</v>
      </c>
      <c r="B752" s="60"/>
      <c r="C752" s="60" t="s">
        <v>8579</v>
      </c>
      <c r="D752" s="154">
        <v>8.1263927585E10</v>
      </c>
      <c r="E752" s="154">
        <v>8.136154419E10</v>
      </c>
      <c r="F752" s="60" t="s">
        <v>15175</v>
      </c>
      <c r="G752" s="60"/>
      <c r="H752" s="60"/>
      <c r="I752" s="60"/>
      <c r="J752" s="60"/>
      <c r="K752" s="60" t="s">
        <v>8582</v>
      </c>
      <c r="L752" s="60"/>
      <c r="M752" s="60"/>
      <c r="N752" s="60"/>
      <c r="O752" s="60"/>
      <c r="P752" s="60"/>
      <c r="Q752" s="60"/>
      <c r="R752" s="60"/>
      <c r="S752" s="60"/>
      <c r="T752" s="60"/>
      <c r="U752" s="163"/>
      <c r="V752" s="163"/>
      <c r="W752" s="163"/>
      <c r="X752" s="163"/>
      <c r="Y752" s="163"/>
      <c r="Z752" s="163"/>
      <c r="AA752" s="163"/>
      <c r="AB752" s="163"/>
      <c r="AC752" s="163"/>
      <c r="AD752" s="163"/>
      <c r="AE752" s="163"/>
      <c r="AF752" s="163"/>
      <c r="AG752" s="56"/>
      <c r="AH752" s="56"/>
      <c r="AI752" s="56"/>
      <c r="AJ752" s="56"/>
    </row>
    <row r="753" ht="26.25" customHeight="1">
      <c r="A753" s="60">
        <f t="shared" si="1"/>
        <v>752</v>
      </c>
      <c r="B753" s="60"/>
      <c r="C753" s="60" t="s">
        <v>8583</v>
      </c>
      <c r="D753" s="154">
        <v>8.3837007115E10</v>
      </c>
      <c r="E753" s="154"/>
      <c r="F753" s="60" t="s">
        <v>15175</v>
      </c>
      <c r="G753" s="60"/>
      <c r="H753" s="60"/>
      <c r="I753" s="60"/>
      <c r="J753" s="60"/>
      <c r="K753" s="60" t="s">
        <v>89</v>
      </c>
      <c r="L753" s="60"/>
      <c r="M753" s="60"/>
      <c r="N753" s="60"/>
      <c r="O753" s="60"/>
      <c r="P753" s="60"/>
      <c r="Q753" s="60"/>
      <c r="R753" s="60"/>
      <c r="S753" s="60"/>
      <c r="T753" s="60"/>
      <c r="U753" s="163"/>
      <c r="V753" s="163"/>
      <c r="W753" s="163"/>
      <c r="X753" s="163"/>
      <c r="Y753" s="163"/>
      <c r="Z753" s="163"/>
      <c r="AA753" s="163"/>
      <c r="AB753" s="163"/>
      <c r="AC753" s="163"/>
      <c r="AD753" s="163"/>
      <c r="AE753" s="163"/>
      <c r="AF753" s="163"/>
      <c r="AG753" s="56"/>
      <c r="AH753" s="56"/>
      <c r="AI753" s="56"/>
      <c r="AJ753" s="56"/>
    </row>
    <row r="754" ht="26.25" customHeight="1">
      <c r="A754" s="60">
        <f t="shared" si="1"/>
        <v>753</v>
      </c>
      <c r="B754" s="60"/>
      <c r="C754" s="60" t="s">
        <v>8587</v>
      </c>
      <c r="D754" s="154">
        <v>8.190215593E10</v>
      </c>
      <c r="E754" s="154">
        <v>8.56827623E9</v>
      </c>
      <c r="F754" s="60" t="s">
        <v>15175</v>
      </c>
      <c r="G754" s="60"/>
      <c r="H754" s="60"/>
      <c r="I754" s="60"/>
      <c r="J754" s="60"/>
      <c r="K754" s="60" t="s">
        <v>8591</v>
      </c>
      <c r="L754" s="60"/>
      <c r="M754" s="60"/>
      <c r="N754" s="60"/>
      <c r="O754" s="60"/>
      <c r="P754" s="60"/>
      <c r="Q754" s="60"/>
      <c r="R754" s="60"/>
      <c r="S754" s="60"/>
      <c r="T754" s="60"/>
      <c r="U754" s="163"/>
      <c r="V754" s="163"/>
      <c r="W754" s="163"/>
      <c r="X754" s="163"/>
      <c r="Y754" s="163"/>
      <c r="Z754" s="163"/>
      <c r="AA754" s="163"/>
      <c r="AB754" s="163"/>
      <c r="AC754" s="163"/>
      <c r="AD754" s="163"/>
      <c r="AE754" s="163"/>
      <c r="AF754" s="163"/>
      <c r="AG754" s="56"/>
      <c r="AH754" s="56"/>
      <c r="AI754" s="56"/>
      <c r="AJ754" s="56"/>
    </row>
    <row r="755" ht="26.25" customHeight="1">
      <c r="A755" s="60">
        <f t="shared" si="1"/>
        <v>754</v>
      </c>
      <c r="B755" s="60"/>
      <c r="C755" s="60" t="s">
        <v>8592</v>
      </c>
      <c r="D755" s="154">
        <v>8.2311224807E10</v>
      </c>
      <c r="E755" s="154">
        <v>8.1293239317E10</v>
      </c>
      <c r="F755" s="60" t="s">
        <v>15175</v>
      </c>
      <c r="G755" s="60"/>
      <c r="H755" s="60"/>
      <c r="I755" s="60"/>
      <c r="J755" s="60"/>
      <c r="K755" s="60" t="s">
        <v>2891</v>
      </c>
      <c r="L755" s="60"/>
      <c r="M755" s="60"/>
      <c r="N755" s="60"/>
      <c r="O755" s="60"/>
      <c r="P755" s="60"/>
      <c r="Q755" s="60"/>
      <c r="R755" s="60"/>
      <c r="S755" s="60"/>
      <c r="T755" s="60"/>
      <c r="U755" s="163"/>
      <c r="V755" s="163"/>
      <c r="W755" s="163"/>
      <c r="X755" s="163"/>
      <c r="Y755" s="163"/>
      <c r="Z755" s="163"/>
      <c r="AA755" s="163"/>
      <c r="AB755" s="163"/>
      <c r="AC755" s="163"/>
      <c r="AD755" s="163"/>
      <c r="AE755" s="163"/>
      <c r="AF755" s="163"/>
      <c r="AG755" s="56"/>
      <c r="AH755" s="56"/>
      <c r="AI755" s="56"/>
      <c r="AJ755" s="56"/>
    </row>
    <row r="756" ht="26.25" customHeight="1">
      <c r="A756" s="60">
        <f t="shared" si="1"/>
        <v>755</v>
      </c>
      <c r="B756" s="60"/>
      <c r="C756" s="60" t="s">
        <v>8595</v>
      </c>
      <c r="D756" s="154">
        <v>8.5741119266E10</v>
      </c>
      <c r="E756" s="154"/>
      <c r="F756" s="60" t="s">
        <v>15175</v>
      </c>
      <c r="G756" s="60"/>
      <c r="H756" s="60"/>
      <c r="I756" s="60"/>
      <c r="J756" s="60"/>
      <c r="K756" s="60" t="s">
        <v>1244</v>
      </c>
      <c r="L756" s="60"/>
      <c r="M756" s="60"/>
      <c r="N756" s="60"/>
      <c r="O756" s="60"/>
      <c r="P756" s="60"/>
      <c r="Q756" s="60"/>
      <c r="R756" s="60"/>
      <c r="S756" s="60"/>
      <c r="T756" s="60"/>
      <c r="U756" s="163"/>
      <c r="V756" s="163"/>
      <c r="W756" s="163"/>
      <c r="X756" s="163"/>
      <c r="Y756" s="163"/>
      <c r="Z756" s="163"/>
      <c r="AA756" s="163"/>
      <c r="AB756" s="163"/>
      <c r="AC756" s="163"/>
      <c r="AD756" s="163"/>
      <c r="AE756" s="163"/>
      <c r="AF756" s="163"/>
      <c r="AG756" s="56"/>
      <c r="AH756" s="56"/>
      <c r="AI756" s="56"/>
      <c r="AJ756" s="56"/>
    </row>
    <row r="757" ht="26.25" customHeight="1">
      <c r="A757" s="60">
        <f t="shared" si="1"/>
        <v>756</v>
      </c>
      <c r="B757" s="60"/>
      <c r="C757" s="60" t="s">
        <v>8599</v>
      </c>
      <c r="D757" s="154">
        <v>8.5741118511E10</v>
      </c>
      <c r="E757" s="154">
        <v>8.57421203E10</v>
      </c>
      <c r="F757" s="60" t="s">
        <v>15175</v>
      </c>
      <c r="G757" s="60"/>
      <c r="H757" s="60"/>
      <c r="I757" s="60"/>
      <c r="J757" s="166"/>
      <c r="K757" s="60" t="s">
        <v>1244</v>
      </c>
      <c r="L757" s="60"/>
      <c r="M757" s="60"/>
      <c r="N757" s="60"/>
      <c r="O757" s="60"/>
      <c r="P757" s="60"/>
      <c r="Q757" s="60"/>
      <c r="R757" s="60"/>
      <c r="S757" s="60"/>
      <c r="T757" s="60"/>
      <c r="U757" s="163"/>
      <c r="V757" s="163"/>
      <c r="W757" s="163"/>
      <c r="X757" s="163"/>
      <c r="Y757" s="163"/>
      <c r="Z757" s="163"/>
      <c r="AA757" s="163"/>
      <c r="AB757" s="163"/>
      <c r="AC757" s="163"/>
      <c r="AD757" s="163"/>
      <c r="AE757" s="163"/>
      <c r="AF757" s="163"/>
      <c r="AG757" s="56"/>
      <c r="AH757" s="56"/>
      <c r="AI757" s="56"/>
      <c r="AJ757" s="56"/>
    </row>
    <row r="758" ht="26.25" customHeight="1">
      <c r="A758" s="60">
        <f t="shared" si="1"/>
        <v>757</v>
      </c>
      <c r="B758" s="60"/>
      <c r="C758" s="60" t="s">
        <v>8602</v>
      </c>
      <c r="D758" s="154">
        <v>8.95E16</v>
      </c>
      <c r="E758" s="154">
        <v>8.9507123098E10</v>
      </c>
      <c r="F758" s="60" t="s">
        <v>15175</v>
      </c>
      <c r="G758" s="60"/>
      <c r="H758" s="60"/>
      <c r="I758" s="60"/>
      <c r="J758" s="60"/>
      <c r="K758" s="60" t="s">
        <v>8607</v>
      </c>
      <c r="L758" s="60"/>
      <c r="M758" s="60"/>
      <c r="N758" s="60"/>
      <c r="O758" s="60"/>
      <c r="P758" s="60"/>
      <c r="Q758" s="60"/>
      <c r="R758" s="60"/>
      <c r="S758" s="60"/>
      <c r="T758" s="60"/>
      <c r="U758" s="163"/>
      <c r="V758" s="163"/>
      <c r="W758" s="163"/>
      <c r="X758" s="163"/>
      <c r="Y758" s="163"/>
      <c r="Z758" s="163"/>
      <c r="AA758" s="163"/>
      <c r="AB758" s="163"/>
      <c r="AC758" s="163"/>
      <c r="AD758" s="163"/>
      <c r="AE758" s="163"/>
      <c r="AF758" s="163"/>
      <c r="AG758" s="56"/>
      <c r="AH758" s="56"/>
      <c r="AI758" s="56"/>
      <c r="AJ758" s="56"/>
    </row>
    <row r="759" ht="26.25" customHeight="1">
      <c r="A759" s="60">
        <f t="shared" si="1"/>
        <v>758</v>
      </c>
      <c r="B759" s="60"/>
      <c r="C759" s="60" t="s">
        <v>8619</v>
      </c>
      <c r="D759" s="154">
        <v>8.16658021E8</v>
      </c>
      <c r="E759" s="154">
        <v>8.5727431089E10</v>
      </c>
      <c r="F759" s="60" t="s">
        <v>15175</v>
      </c>
      <c r="G759" s="60"/>
      <c r="H759" s="60"/>
      <c r="I759" s="60"/>
      <c r="J759" s="60"/>
      <c r="K759" s="60" t="s">
        <v>8623</v>
      </c>
      <c r="L759" s="60"/>
      <c r="M759" s="60"/>
      <c r="N759" s="60"/>
      <c r="O759" s="60"/>
      <c r="P759" s="60"/>
      <c r="Q759" s="60"/>
      <c r="R759" s="60"/>
      <c r="S759" s="60"/>
      <c r="T759" s="60"/>
      <c r="U759" s="163"/>
      <c r="V759" s="163"/>
      <c r="W759" s="163"/>
      <c r="X759" s="163"/>
      <c r="Y759" s="163"/>
      <c r="Z759" s="163"/>
      <c r="AA759" s="163"/>
      <c r="AB759" s="163"/>
      <c r="AC759" s="163"/>
      <c r="AD759" s="163"/>
      <c r="AE759" s="163"/>
      <c r="AF759" s="163"/>
      <c r="AG759" s="56"/>
      <c r="AH759" s="56"/>
      <c r="AI759" s="56"/>
      <c r="AJ759" s="56"/>
    </row>
    <row r="760" ht="26.25" customHeight="1">
      <c r="A760" s="60">
        <f t="shared" si="1"/>
        <v>759</v>
      </c>
      <c r="B760" s="60"/>
      <c r="C760" s="60" t="s">
        <v>8627</v>
      </c>
      <c r="D760" s="154">
        <v>8.8998237344E10</v>
      </c>
      <c r="E760" s="154">
        <v>8.3817220189E10</v>
      </c>
      <c r="F760" s="60" t="s">
        <v>15175</v>
      </c>
      <c r="G760" s="60"/>
      <c r="H760" s="60"/>
      <c r="I760" s="60"/>
      <c r="J760" s="60"/>
      <c r="K760" s="60" t="s">
        <v>8630</v>
      </c>
      <c r="L760" s="60"/>
      <c r="M760" s="60"/>
      <c r="N760" s="60"/>
      <c r="O760" s="60"/>
      <c r="P760" s="60"/>
      <c r="Q760" s="60"/>
      <c r="R760" s="60"/>
      <c r="S760" s="60"/>
      <c r="T760" s="60"/>
      <c r="U760" s="163"/>
      <c r="V760" s="163"/>
      <c r="W760" s="163"/>
      <c r="X760" s="163"/>
      <c r="Y760" s="163"/>
      <c r="Z760" s="163"/>
      <c r="AA760" s="163"/>
      <c r="AB760" s="163"/>
      <c r="AC760" s="163"/>
      <c r="AD760" s="163"/>
      <c r="AE760" s="163"/>
      <c r="AF760" s="163"/>
      <c r="AG760" s="56"/>
      <c r="AH760" s="56"/>
      <c r="AI760" s="56"/>
      <c r="AJ760" s="56"/>
    </row>
    <row r="761" ht="26.25" customHeight="1">
      <c r="A761" s="60">
        <f t="shared" si="1"/>
        <v>760</v>
      </c>
      <c r="B761" s="60"/>
      <c r="C761" s="60" t="s">
        <v>8656</v>
      </c>
      <c r="D761" s="154">
        <v>8.112230901E9</v>
      </c>
      <c r="E761" s="154" t="s">
        <v>8659</v>
      </c>
      <c r="F761" s="60" t="s">
        <v>15175</v>
      </c>
      <c r="G761" s="60"/>
      <c r="H761" s="60"/>
      <c r="I761" s="60"/>
      <c r="J761" s="60"/>
      <c r="K761" s="60" t="s">
        <v>3386</v>
      </c>
      <c r="L761" s="60"/>
      <c r="M761" s="60"/>
      <c r="N761" s="60"/>
      <c r="O761" s="60"/>
      <c r="P761" s="60"/>
      <c r="Q761" s="60"/>
      <c r="R761" s="60"/>
      <c r="S761" s="60"/>
      <c r="T761" s="60"/>
      <c r="U761" s="163"/>
      <c r="V761" s="163"/>
      <c r="W761" s="163"/>
      <c r="X761" s="163"/>
      <c r="Y761" s="163"/>
      <c r="Z761" s="163"/>
      <c r="AA761" s="163"/>
      <c r="AB761" s="163"/>
      <c r="AC761" s="163"/>
      <c r="AD761" s="163"/>
      <c r="AE761" s="163"/>
      <c r="AF761" s="163"/>
      <c r="AG761" s="56"/>
      <c r="AH761" s="56"/>
      <c r="AI761" s="56"/>
      <c r="AJ761" s="56"/>
    </row>
    <row r="762" ht="26.25" customHeight="1">
      <c r="A762" s="60">
        <f t="shared" si="1"/>
        <v>761</v>
      </c>
      <c r="B762" s="60"/>
      <c r="C762" s="60" t="s">
        <v>8660</v>
      </c>
      <c r="D762" s="154">
        <v>8.1263927585E10</v>
      </c>
      <c r="E762" s="154">
        <v>8.136154419E10</v>
      </c>
      <c r="F762" s="60" t="s">
        <v>15175</v>
      </c>
      <c r="G762" s="60"/>
      <c r="H762" s="60"/>
      <c r="I762" s="60"/>
      <c r="J762" s="166"/>
      <c r="K762" s="60" t="s">
        <v>1712</v>
      </c>
      <c r="L762" s="60"/>
      <c r="M762" s="60"/>
      <c r="N762" s="60"/>
      <c r="O762" s="60"/>
      <c r="P762" s="60"/>
      <c r="Q762" s="60"/>
      <c r="R762" s="60"/>
      <c r="S762" s="60"/>
      <c r="T762" s="60"/>
      <c r="U762" s="163"/>
      <c r="V762" s="163"/>
      <c r="W762" s="163"/>
      <c r="X762" s="163"/>
      <c r="Y762" s="163"/>
      <c r="Z762" s="163"/>
      <c r="AA762" s="163"/>
      <c r="AB762" s="163"/>
      <c r="AC762" s="163"/>
      <c r="AD762" s="163"/>
      <c r="AE762" s="163"/>
      <c r="AF762" s="163"/>
      <c r="AG762" s="56"/>
      <c r="AH762" s="56"/>
      <c r="AI762" s="56"/>
      <c r="AJ762" s="56"/>
    </row>
    <row r="763" ht="26.25" customHeight="1">
      <c r="A763" s="60">
        <f t="shared" si="1"/>
        <v>762</v>
      </c>
      <c r="B763" s="60"/>
      <c r="C763" s="60" t="s">
        <v>8674</v>
      </c>
      <c r="D763" s="154">
        <v>6.28E17</v>
      </c>
      <c r="E763" s="154">
        <v>6.28E17</v>
      </c>
      <c r="F763" s="60" t="s">
        <v>15175</v>
      </c>
      <c r="G763" s="60"/>
      <c r="H763" s="60"/>
      <c r="I763" s="60"/>
      <c r="J763" s="60"/>
      <c r="K763" s="60" t="s">
        <v>13424</v>
      </c>
      <c r="L763" s="60"/>
      <c r="M763" s="60"/>
      <c r="N763" s="60"/>
      <c r="O763" s="60"/>
      <c r="P763" s="60"/>
      <c r="Q763" s="60"/>
      <c r="R763" s="60"/>
      <c r="S763" s="60"/>
      <c r="T763" s="60"/>
      <c r="U763" s="163"/>
      <c r="V763" s="163"/>
      <c r="W763" s="163"/>
      <c r="X763" s="163"/>
      <c r="Y763" s="163"/>
      <c r="Z763" s="163"/>
      <c r="AA763" s="163"/>
      <c r="AB763" s="163"/>
      <c r="AC763" s="163"/>
      <c r="AD763" s="163"/>
      <c r="AE763" s="163"/>
      <c r="AF763" s="163"/>
      <c r="AG763" s="56"/>
      <c r="AH763" s="56"/>
      <c r="AI763" s="56"/>
      <c r="AJ763" s="56"/>
    </row>
    <row r="764" ht="26.25" customHeight="1">
      <c r="A764" s="60">
        <f t="shared" si="1"/>
        <v>763</v>
      </c>
      <c r="B764" s="60"/>
      <c r="C764" s="60" t="s">
        <v>8677</v>
      </c>
      <c r="D764" s="154">
        <v>8.1235925946E10</v>
      </c>
      <c r="E764" s="154" t="s">
        <v>8680</v>
      </c>
      <c r="F764" s="60" t="s">
        <v>15175</v>
      </c>
      <c r="G764" s="60"/>
      <c r="H764" s="60"/>
      <c r="I764" s="60"/>
      <c r="J764" s="60"/>
      <c r="K764" s="166" t="s">
        <v>8682</v>
      </c>
      <c r="L764" s="60"/>
      <c r="M764" s="60"/>
      <c r="N764" s="60"/>
      <c r="O764" s="60"/>
      <c r="P764" s="60"/>
      <c r="Q764" s="60"/>
      <c r="R764" s="60"/>
      <c r="S764" s="60"/>
      <c r="T764" s="60"/>
      <c r="U764" s="163"/>
      <c r="V764" s="163"/>
      <c r="W764" s="163"/>
      <c r="X764" s="163"/>
      <c r="Y764" s="163"/>
      <c r="Z764" s="163"/>
      <c r="AA764" s="163"/>
      <c r="AB764" s="163"/>
      <c r="AC764" s="163"/>
      <c r="AD764" s="163"/>
      <c r="AE764" s="163"/>
      <c r="AF764" s="163"/>
      <c r="AG764" s="56"/>
      <c r="AH764" s="56"/>
      <c r="AI764" s="56"/>
      <c r="AJ764" s="56"/>
    </row>
    <row r="765" ht="26.25" customHeight="1">
      <c r="A765" s="60">
        <f t="shared" si="1"/>
        <v>764</v>
      </c>
      <c r="B765" s="60"/>
      <c r="C765" s="60" t="s">
        <v>8683</v>
      </c>
      <c r="D765" s="154">
        <v>8.1283857338E10</v>
      </c>
      <c r="E765" s="154" t="s">
        <v>8685</v>
      </c>
      <c r="F765" s="60" t="s">
        <v>15175</v>
      </c>
      <c r="G765" s="60"/>
      <c r="H765" s="60"/>
      <c r="I765" s="60"/>
      <c r="J765" s="60"/>
      <c r="K765" s="60" t="s">
        <v>8687</v>
      </c>
      <c r="L765" s="60"/>
      <c r="M765" s="60"/>
      <c r="N765" s="60"/>
      <c r="O765" s="60"/>
      <c r="P765" s="60"/>
      <c r="Q765" s="60"/>
      <c r="R765" s="60"/>
      <c r="S765" s="60"/>
      <c r="T765" s="60"/>
      <c r="U765" s="163"/>
      <c r="V765" s="163"/>
      <c r="W765" s="163"/>
      <c r="X765" s="163"/>
      <c r="Y765" s="163"/>
      <c r="Z765" s="163"/>
      <c r="AA765" s="163"/>
      <c r="AB765" s="163"/>
      <c r="AC765" s="163"/>
      <c r="AD765" s="163"/>
      <c r="AE765" s="163"/>
      <c r="AF765" s="163"/>
      <c r="AG765" s="56"/>
      <c r="AH765" s="56"/>
      <c r="AI765" s="56"/>
      <c r="AJ765" s="56"/>
    </row>
    <row r="766" ht="26.25" customHeight="1">
      <c r="A766" s="60">
        <f t="shared" si="1"/>
        <v>765</v>
      </c>
      <c r="B766" s="60"/>
      <c r="C766" s="60" t="s">
        <v>8688</v>
      </c>
      <c r="D766" s="154">
        <v>8.191009091E10</v>
      </c>
      <c r="E766" s="154" t="s">
        <v>8691</v>
      </c>
      <c r="F766" s="60" t="s">
        <v>15175</v>
      </c>
      <c r="G766" s="60"/>
      <c r="H766" s="60"/>
      <c r="I766" s="60"/>
      <c r="J766" s="60"/>
      <c r="K766" s="60" t="s">
        <v>15244</v>
      </c>
      <c r="L766" s="60"/>
      <c r="M766" s="60"/>
      <c r="N766" s="60"/>
      <c r="O766" s="60"/>
      <c r="P766" s="60"/>
      <c r="Q766" s="60"/>
      <c r="R766" s="60"/>
      <c r="S766" s="60"/>
      <c r="T766" s="60"/>
      <c r="U766" s="163"/>
      <c r="V766" s="163"/>
      <c r="W766" s="163"/>
      <c r="X766" s="163"/>
      <c r="Y766" s="163"/>
      <c r="Z766" s="163"/>
      <c r="AA766" s="163"/>
      <c r="AB766" s="163"/>
      <c r="AC766" s="163"/>
      <c r="AD766" s="163"/>
      <c r="AE766" s="163"/>
      <c r="AF766" s="163"/>
      <c r="AG766" s="56"/>
      <c r="AH766" s="56"/>
      <c r="AI766" s="56"/>
      <c r="AJ766" s="56"/>
    </row>
    <row r="767" ht="26.25" customHeight="1">
      <c r="A767" s="60">
        <f t="shared" si="1"/>
        <v>766</v>
      </c>
      <c r="B767" s="60"/>
      <c r="C767" s="60" t="s">
        <v>8694</v>
      </c>
      <c r="D767" s="154" t="s">
        <v>8697</v>
      </c>
      <c r="E767" s="154" t="s">
        <v>8697</v>
      </c>
      <c r="F767" s="60" t="s">
        <v>15175</v>
      </c>
      <c r="G767" s="60"/>
      <c r="H767" s="60"/>
      <c r="I767" s="60"/>
      <c r="J767" s="60"/>
      <c r="K767" s="60" t="s">
        <v>13424</v>
      </c>
      <c r="L767" s="60"/>
      <c r="M767" s="60"/>
      <c r="N767" s="60"/>
      <c r="O767" s="60"/>
      <c r="P767" s="60"/>
      <c r="Q767" s="60"/>
      <c r="R767" s="60"/>
      <c r="S767" s="60"/>
      <c r="T767" s="60"/>
      <c r="U767" s="163"/>
      <c r="V767" s="163"/>
      <c r="W767" s="163"/>
      <c r="X767" s="163"/>
      <c r="Y767" s="163"/>
      <c r="Z767" s="163"/>
      <c r="AA767" s="163"/>
      <c r="AB767" s="163"/>
      <c r="AC767" s="163"/>
      <c r="AD767" s="163"/>
      <c r="AE767" s="163"/>
      <c r="AF767" s="163"/>
      <c r="AG767" s="56"/>
      <c r="AH767" s="56"/>
      <c r="AI767" s="56"/>
      <c r="AJ767" s="56"/>
    </row>
    <row r="768" ht="26.25" customHeight="1">
      <c r="A768" s="60">
        <f t="shared" si="1"/>
        <v>767</v>
      </c>
      <c r="B768" s="60"/>
      <c r="C768" s="60" t="s">
        <v>1783</v>
      </c>
      <c r="D768" s="154">
        <v>8.8222230852E10</v>
      </c>
      <c r="E768" s="154">
        <v>8.7822130006E10</v>
      </c>
      <c r="F768" s="60" t="s">
        <v>15173</v>
      </c>
      <c r="G768" s="60" t="s">
        <v>1787</v>
      </c>
      <c r="H768" s="60" t="s">
        <v>1782</v>
      </c>
      <c r="I768" s="60"/>
      <c r="J768" s="60"/>
      <c r="K768" s="60"/>
      <c r="L768" s="60" t="s">
        <v>1788</v>
      </c>
      <c r="M768" s="60"/>
      <c r="N768" s="60"/>
      <c r="O768" s="60"/>
      <c r="P768" s="60"/>
      <c r="Q768" s="60"/>
      <c r="R768" s="60"/>
      <c r="S768" s="60"/>
      <c r="T768" s="60"/>
      <c r="U768" s="163"/>
      <c r="V768" s="163"/>
      <c r="W768" s="163"/>
      <c r="X768" s="163"/>
      <c r="Y768" s="163"/>
      <c r="Z768" s="163"/>
      <c r="AA768" s="163"/>
      <c r="AB768" s="163"/>
      <c r="AC768" s="163"/>
      <c r="AD768" s="163"/>
      <c r="AE768" s="163"/>
      <c r="AF768" s="163"/>
      <c r="AG768" s="56"/>
      <c r="AH768" s="56"/>
      <c r="AI768" s="56"/>
      <c r="AJ768" s="56"/>
    </row>
    <row r="769" ht="26.25" customHeight="1">
      <c r="A769" s="60">
        <f t="shared" si="1"/>
        <v>768</v>
      </c>
      <c r="B769" s="60"/>
      <c r="C769" s="60" t="s">
        <v>8729</v>
      </c>
      <c r="D769" s="154">
        <v>8.3165142628E10</v>
      </c>
      <c r="E769" s="154">
        <v>8.1396845575E10</v>
      </c>
      <c r="F769" s="60" t="s">
        <v>15175</v>
      </c>
      <c r="G769" s="60"/>
      <c r="H769" s="60"/>
      <c r="I769" s="60"/>
      <c r="J769" s="60"/>
      <c r="K769" s="60" t="s">
        <v>8733</v>
      </c>
      <c r="L769" s="60"/>
      <c r="M769" s="60"/>
      <c r="N769" s="60"/>
      <c r="O769" s="60"/>
      <c r="P769" s="60"/>
      <c r="Q769" s="60"/>
      <c r="R769" s="60"/>
      <c r="S769" s="60"/>
      <c r="T769" s="60"/>
      <c r="U769" s="163"/>
      <c r="V769" s="163"/>
      <c r="W769" s="163"/>
      <c r="X769" s="163"/>
      <c r="Y769" s="163"/>
      <c r="Z769" s="163"/>
      <c r="AA769" s="163"/>
      <c r="AB769" s="163"/>
      <c r="AC769" s="163"/>
      <c r="AD769" s="163"/>
      <c r="AE769" s="163"/>
      <c r="AF769" s="163"/>
      <c r="AG769" s="56"/>
      <c r="AH769" s="56"/>
      <c r="AI769" s="56"/>
      <c r="AJ769" s="56"/>
    </row>
    <row r="770" ht="26.25" customHeight="1">
      <c r="A770" s="60">
        <f t="shared" si="1"/>
        <v>769</v>
      </c>
      <c r="B770" s="60" t="s">
        <v>8740</v>
      </c>
      <c r="C770" s="60" t="s">
        <v>8741</v>
      </c>
      <c r="D770" s="147">
        <v>8.8218762725E10</v>
      </c>
      <c r="E770" s="154" t="s">
        <v>8744</v>
      </c>
      <c r="F770" s="60" t="s">
        <v>139</v>
      </c>
      <c r="G770" s="60" t="s">
        <v>8745</v>
      </c>
      <c r="H770" s="60" t="s">
        <v>8746</v>
      </c>
      <c r="I770" s="60" t="s">
        <v>8747</v>
      </c>
      <c r="J770" s="60" t="s">
        <v>4690</v>
      </c>
      <c r="K770" s="60" t="s">
        <v>8748</v>
      </c>
      <c r="L770" s="60" t="s">
        <v>114</v>
      </c>
      <c r="M770" s="168" t="s">
        <v>8749</v>
      </c>
      <c r="N770" s="60"/>
      <c r="O770" s="60"/>
      <c r="P770" s="60"/>
      <c r="Q770" s="60"/>
      <c r="R770" s="60"/>
      <c r="S770" s="60"/>
      <c r="T770" s="60"/>
      <c r="U770" s="163"/>
      <c r="V770" s="163"/>
      <c r="W770" s="163"/>
      <c r="X770" s="163"/>
      <c r="Y770" s="163"/>
      <c r="Z770" s="163"/>
      <c r="AA770" s="163"/>
      <c r="AB770" s="163"/>
      <c r="AC770" s="163"/>
      <c r="AD770" s="163"/>
      <c r="AE770" s="163"/>
      <c r="AF770" s="163"/>
      <c r="AG770" s="56"/>
      <c r="AH770" s="56"/>
      <c r="AI770" s="56"/>
      <c r="AJ770" s="56"/>
    </row>
    <row r="771" ht="26.25" customHeight="1">
      <c r="A771" s="60">
        <f t="shared" si="1"/>
        <v>770</v>
      </c>
      <c r="B771" s="60" t="s">
        <v>8750</v>
      </c>
      <c r="C771" s="60" t="s">
        <v>8751</v>
      </c>
      <c r="D771" s="154">
        <v>8.5780593546E10</v>
      </c>
      <c r="E771" s="154" t="s">
        <v>8753</v>
      </c>
      <c r="F771" s="60" t="s">
        <v>139</v>
      </c>
      <c r="G771" s="60" t="s">
        <v>8754</v>
      </c>
      <c r="H771" s="60" t="s">
        <v>8754</v>
      </c>
      <c r="I771" s="60" t="s">
        <v>156</v>
      </c>
      <c r="J771" s="60"/>
      <c r="K771" s="60" t="s">
        <v>8755</v>
      </c>
      <c r="L771" s="60" t="s">
        <v>159</v>
      </c>
      <c r="M771" s="60" t="s">
        <v>389</v>
      </c>
      <c r="N771" s="60"/>
      <c r="O771" s="60"/>
      <c r="P771" s="60"/>
      <c r="Q771" s="60"/>
      <c r="R771" s="60"/>
      <c r="S771" s="60"/>
      <c r="T771" s="60"/>
      <c r="U771" s="163"/>
      <c r="V771" s="163"/>
      <c r="W771" s="163"/>
      <c r="X771" s="163"/>
      <c r="Y771" s="163"/>
      <c r="Z771" s="163"/>
      <c r="AA771" s="163"/>
      <c r="AB771" s="163"/>
      <c r="AC771" s="163"/>
      <c r="AD771" s="163"/>
      <c r="AE771" s="163"/>
      <c r="AF771" s="163"/>
      <c r="AG771" s="56"/>
      <c r="AH771" s="56"/>
      <c r="AI771" s="56"/>
      <c r="AJ771" s="56"/>
    </row>
    <row r="772" ht="26.25" customHeight="1">
      <c r="A772" s="60">
        <f t="shared" si="1"/>
        <v>771</v>
      </c>
      <c r="B772" s="60" t="s">
        <v>8826</v>
      </c>
      <c r="C772" s="60" t="s">
        <v>8827</v>
      </c>
      <c r="D772" s="154">
        <v>8.5779180762E10</v>
      </c>
      <c r="E772" s="154" t="s">
        <v>8830</v>
      </c>
      <c r="F772" s="60" t="s">
        <v>139</v>
      </c>
      <c r="G772" s="60" t="s">
        <v>8831</v>
      </c>
      <c r="H772" s="60"/>
      <c r="I772" s="60" t="s">
        <v>156</v>
      </c>
      <c r="J772" s="166" t="s">
        <v>8832</v>
      </c>
      <c r="K772" s="60" t="s">
        <v>3490</v>
      </c>
      <c r="L772" s="60" t="s">
        <v>159</v>
      </c>
      <c r="M772" s="60" t="s">
        <v>8834</v>
      </c>
      <c r="N772" s="60"/>
      <c r="O772" s="60"/>
      <c r="P772" s="60"/>
      <c r="Q772" s="60"/>
      <c r="R772" s="60"/>
      <c r="S772" s="60"/>
      <c r="T772" s="60"/>
      <c r="U772" s="163"/>
      <c r="V772" s="163"/>
      <c r="W772" s="163"/>
      <c r="X772" s="163"/>
      <c r="Y772" s="163"/>
      <c r="Z772" s="163"/>
      <c r="AA772" s="163"/>
      <c r="AB772" s="163"/>
      <c r="AC772" s="163"/>
      <c r="AD772" s="163"/>
      <c r="AE772" s="163"/>
      <c r="AF772" s="163"/>
      <c r="AG772" s="56"/>
      <c r="AH772" s="56"/>
      <c r="AI772" s="56"/>
      <c r="AJ772" s="56"/>
    </row>
    <row r="773" ht="26.25" customHeight="1">
      <c r="A773" s="60">
        <f t="shared" si="1"/>
        <v>772</v>
      </c>
      <c r="B773" s="60" t="s">
        <v>8835</v>
      </c>
      <c r="C773" s="60" t="s">
        <v>8836</v>
      </c>
      <c r="D773" s="154">
        <v>8.1285149887E10</v>
      </c>
      <c r="E773" s="154" t="s">
        <v>8839</v>
      </c>
      <c r="F773" s="60" t="s">
        <v>139</v>
      </c>
      <c r="G773" s="60" t="s">
        <v>8840</v>
      </c>
      <c r="H773" s="60"/>
      <c r="I773" s="60" t="s">
        <v>156</v>
      </c>
      <c r="J773" s="60" t="s">
        <v>8841</v>
      </c>
      <c r="K773" s="60" t="s">
        <v>308</v>
      </c>
      <c r="L773" s="60" t="s">
        <v>159</v>
      </c>
      <c r="M773" s="60" t="s">
        <v>8842</v>
      </c>
      <c r="N773" s="60"/>
      <c r="O773" s="60"/>
      <c r="P773" s="60"/>
      <c r="Q773" s="60"/>
      <c r="R773" s="60"/>
      <c r="S773" s="60"/>
      <c r="T773" s="60"/>
      <c r="U773" s="163"/>
      <c r="V773" s="163"/>
      <c r="W773" s="163"/>
      <c r="X773" s="163"/>
      <c r="Y773" s="163"/>
      <c r="Z773" s="163"/>
      <c r="AA773" s="163"/>
      <c r="AB773" s="163"/>
      <c r="AC773" s="163"/>
      <c r="AD773" s="163"/>
      <c r="AE773" s="163"/>
      <c r="AF773" s="163"/>
      <c r="AG773" s="56"/>
      <c r="AH773" s="56"/>
      <c r="AI773" s="56"/>
      <c r="AJ773" s="56"/>
    </row>
    <row r="774" ht="26.25" customHeight="1">
      <c r="A774" s="60">
        <f t="shared" si="1"/>
        <v>773</v>
      </c>
      <c r="B774" s="60" t="s">
        <v>8843</v>
      </c>
      <c r="C774" s="60" t="s">
        <v>8844</v>
      </c>
      <c r="D774" s="154">
        <v>8.97950422E9</v>
      </c>
      <c r="E774" s="154" t="s">
        <v>8847</v>
      </c>
      <c r="F774" s="60" t="s">
        <v>139</v>
      </c>
      <c r="G774" s="60" t="s">
        <v>8848</v>
      </c>
      <c r="H774" s="60"/>
      <c r="I774" s="60" t="s">
        <v>156</v>
      </c>
      <c r="J774" s="60" t="s">
        <v>8849</v>
      </c>
      <c r="K774" s="166" t="s">
        <v>1325</v>
      </c>
      <c r="L774" s="60" t="s">
        <v>8850</v>
      </c>
      <c r="M774" s="60" t="s">
        <v>8851</v>
      </c>
      <c r="N774" s="60"/>
      <c r="O774" s="60"/>
      <c r="P774" s="60"/>
      <c r="Q774" s="60"/>
      <c r="R774" s="60"/>
      <c r="S774" s="60"/>
      <c r="T774" s="60"/>
      <c r="U774" s="163"/>
      <c r="V774" s="163"/>
      <c r="W774" s="163"/>
      <c r="X774" s="163"/>
      <c r="Y774" s="163"/>
      <c r="Z774" s="163"/>
      <c r="AA774" s="163"/>
      <c r="AB774" s="163"/>
      <c r="AC774" s="163"/>
      <c r="AD774" s="163"/>
      <c r="AE774" s="163"/>
      <c r="AF774" s="163"/>
      <c r="AG774" s="56"/>
      <c r="AH774" s="56"/>
      <c r="AI774" s="56"/>
      <c r="AJ774" s="56"/>
    </row>
    <row r="775" ht="26.25" customHeight="1">
      <c r="A775" s="60">
        <f t="shared" si="1"/>
        <v>774</v>
      </c>
      <c r="B775" s="60" t="s">
        <v>8852</v>
      </c>
      <c r="C775" s="60" t="s">
        <v>8853</v>
      </c>
      <c r="D775" s="154">
        <v>8.121924055E10</v>
      </c>
      <c r="E775" s="154" t="s">
        <v>8855</v>
      </c>
      <c r="F775" s="60" t="s">
        <v>139</v>
      </c>
      <c r="G775" s="60" t="s">
        <v>8856</v>
      </c>
      <c r="H775" s="60"/>
      <c r="I775" s="60" t="s">
        <v>156</v>
      </c>
      <c r="J775" s="60" t="s">
        <v>1716</v>
      </c>
      <c r="K775" s="60" t="s">
        <v>8857</v>
      </c>
      <c r="L775" s="60" t="s">
        <v>145</v>
      </c>
      <c r="M775" s="168" t="s">
        <v>8858</v>
      </c>
      <c r="N775" s="60"/>
      <c r="O775" s="60"/>
      <c r="P775" s="60"/>
      <c r="Q775" s="60"/>
      <c r="R775" s="60"/>
      <c r="S775" s="60"/>
      <c r="T775" s="60"/>
      <c r="U775" s="163"/>
      <c r="V775" s="163"/>
      <c r="W775" s="163"/>
      <c r="X775" s="163"/>
      <c r="Y775" s="163"/>
      <c r="Z775" s="163"/>
      <c r="AA775" s="163"/>
      <c r="AB775" s="163"/>
      <c r="AC775" s="163"/>
      <c r="AD775" s="163"/>
      <c r="AE775" s="163"/>
      <c r="AF775" s="163"/>
      <c r="AG775" s="56"/>
      <c r="AH775" s="56"/>
      <c r="AI775" s="56"/>
      <c r="AJ775" s="56"/>
    </row>
    <row r="776" ht="26.25" customHeight="1">
      <c r="A776" s="60">
        <f t="shared" si="1"/>
        <v>775</v>
      </c>
      <c r="B776" s="60" t="s">
        <v>8890</v>
      </c>
      <c r="C776" s="60" t="s">
        <v>8891</v>
      </c>
      <c r="D776" s="154">
        <v>8.963460832E10</v>
      </c>
      <c r="E776" s="154" t="s">
        <v>8894</v>
      </c>
      <c r="F776" s="60" t="s">
        <v>139</v>
      </c>
      <c r="G776" s="60" t="s">
        <v>8896</v>
      </c>
      <c r="H776" s="60"/>
      <c r="I776" s="60" t="s">
        <v>156</v>
      </c>
      <c r="J776" s="60" t="s">
        <v>8897</v>
      </c>
      <c r="K776" s="60" t="s">
        <v>3386</v>
      </c>
      <c r="L776" s="60" t="s">
        <v>159</v>
      </c>
      <c r="M776" s="60" t="s">
        <v>114</v>
      </c>
      <c r="N776" s="60"/>
      <c r="O776" s="60"/>
      <c r="P776" s="60"/>
      <c r="Q776" s="60"/>
      <c r="R776" s="60"/>
      <c r="S776" s="60"/>
      <c r="T776" s="60"/>
      <c r="U776" s="163"/>
      <c r="V776" s="163"/>
      <c r="W776" s="163"/>
      <c r="X776" s="163"/>
      <c r="Y776" s="163"/>
      <c r="Z776" s="163"/>
      <c r="AA776" s="163"/>
      <c r="AB776" s="163"/>
      <c r="AC776" s="163"/>
      <c r="AD776" s="163"/>
      <c r="AE776" s="163"/>
      <c r="AF776" s="163"/>
      <c r="AG776" s="56"/>
      <c r="AH776" s="56"/>
      <c r="AI776" s="56"/>
      <c r="AJ776" s="56"/>
    </row>
    <row r="777" ht="26.25" customHeight="1">
      <c r="A777" s="60">
        <f t="shared" si="1"/>
        <v>776</v>
      </c>
      <c r="B777" s="60" t="s">
        <v>8907</v>
      </c>
      <c r="C777" s="60" t="s">
        <v>8908</v>
      </c>
      <c r="D777" s="154">
        <v>8.5882654603E10</v>
      </c>
      <c r="E777" s="154" t="s">
        <v>8911</v>
      </c>
      <c r="F777" s="60" t="s">
        <v>139</v>
      </c>
      <c r="G777" s="60" t="s">
        <v>8912</v>
      </c>
      <c r="H777" s="60"/>
      <c r="I777" s="60" t="s">
        <v>156</v>
      </c>
      <c r="J777" s="60" t="s">
        <v>8913</v>
      </c>
      <c r="K777" s="60" t="s">
        <v>8914</v>
      </c>
      <c r="L777" s="60" t="s">
        <v>8915</v>
      </c>
      <c r="M777" s="60" t="s">
        <v>8908</v>
      </c>
      <c r="N777" s="60"/>
      <c r="O777" s="60"/>
      <c r="P777" s="60"/>
      <c r="Q777" s="60"/>
      <c r="R777" s="60"/>
      <c r="S777" s="60"/>
      <c r="T777" s="60"/>
      <c r="U777" s="163"/>
      <c r="V777" s="163"/>
      <c r="W777" s="163"/>
      <c r="X777" s="163"/>
      <c r="Y777" s="163"/>
      <c r="Z777" s="163"/>
      <c r="AA777" s="163"/>
      <c r="AB777" s="163"/>
      <c r="AC777" s="163"/>
      <c r="AD777" s="163"/>
      <c r="AE777" s="163"/>
      <c r="AF777" s="163"/>
      <c r="AG777" s="56"/>
      <c r="AH777" s="56"/>
      <c r="AI777" s="56"/>
      <c r="AJ777" s="56"/>
    </row>
    <row r="778" ht="26.25" customHeight="1">
      <c r="A778" s="60">
        <f t="shared" si="1"/>
        <v>777</v>
      </c>
      <c r="B778" s="65" t="s">
        <v>9023</v>
      </c>
      <c r="C778" s="60" t="s">
        <v>9024</v>
      </c>
      <c r="D778" s="154">
        <v>8.5707801333E10</v>
      </c>
      <c r="E778" s="154"/>
      <c r="F778" s="60" t="s">
        <v>139</v>
      </c>
      <c r="G778" s="60" t="s">
        <v>9027</v>
      </c>
      <c r="H778" s="60"/>
      <c r="I778" s="60"/>
      <c r="J778" s="60" t="s">
        <v>9028</v>
      </c>
      <c r="K778" s="60" t="s">
        <v>9029</v>
      </c>
      <c r="L778" s="60"/>
      <c r="M778" s="60"/>
      <c r="N778" s="60"/>
      <c r="O778" s="60"/>
      <c r="P778" s="60"/>
      <c r="Q778" s="60"/>
      <c r="R778" s="60"/>
      <c r="S778" s="60"/>
      <c r="T778" s="60"/>
      <c r="U778" s="163"/>
      <c r="V778" s="163"/>
      <c r="W778" s="163"/>
      <c r="X778" s="163"/>
      <c r="Y778" s="163"/>
      <c r="Z778" s="163"/>
      <c r="AA778" s="163"/>
      <c r="AB778" s="163"/>
      <c r="AC778" s="163"/>
      <c r="AD778" s="163"/>
      <c r="AE778" s="163"/>
      <c r="AF778" s="163"/>
      <c r="AG778" s="56"/>
      <c r="AH778" s="56"/>
      <c r="AI778" s="56"/>
      <c r="AJ778" s="56"/>
    </row>
    <row r="779" ht="26.25" customHeight="1">
      <c r="A779" s="60">
        <f t="shared" si="1"/>
        <v>778</v>
      </c>
      <c r="B779" s="169" t="s">
        <v>4669</v>
      </c>
      <c r="C779" s="60" t="s">
        <v>9161</v>
      </c>
      <c r="D779" s="154" t="s">
        <v>9163</v>
      </c>
      <c r="E779" s="154"/>
      <c r="F779" s="60" t="s">
        <v>139</v>
      </c>
      <c r="G779" s="60" t="s">
        <v>158</v>
      </c>
      <c r="H779" s="60"/>
      <c r="I779" s="60"/>
      <c r="J779" s="60" t="s">
        <v>9164</v>
      </c>
      <c r="K779" s="60" t="s">
        <v>9165</v>
      </c>
      <c r="L779" s="60"/>
      <c r="M779" s="60"/>
      <c r="N779" s="60"/>
      <c r="O779" s="60"/>
      <c r="P779" s="60"/>
      <c r="Q779" s="60"/>
      <c r="R779" s="60"/>
      <c r="S779" s="60"/>
      <c r="T779" s="60"/>
      <c r="U779" s="163"/>
      <c r="V779" s="163"/>
      <c r="W779" s="163"/>
      <c r="X779" s="163"/>
      <c r="Y779" s="163"/>
      <c r="Z779" s="163"/>
      <c r="AA779" s="163"/>
      <c r="AB779" s="163"/>
      <c r="AC779" s="163"/>
      <c r="AD779" s="163"/>
      <c r="AE779" s="163"/>
      <c r="AF779" s="163"/>
      <c r="AG779" s="56"/>
      <c r="AH779" s="56"/>
      <c r="AI779" s="56"/>
      <c r="AJ779" s="56"/>
    </row>
    <row r="780" ht="26.25" customHeight="1">
      <c r="A780" s="60">
        <f t="shared" si="1"/>
        <v>779</v>
      </c>
      <c r="B780" s="60" t="s">
        <v>9208</v>
      </c>
      <c r="C780" s="60" t="s">
        <v>9209</v>
      </c>
      <c r="D780" s="154">
        <v>8.3825208182E10</v>
      </c>
      <c r="E780" s="154">
        <v>8.5822020218E10</v>
      </c>
      <c r="F780" s="60" t="s">
        <v>139</v>
      </c>
      <c r="G780" s="60" t="s">
        <v>9213</v>
      </c>
      <c r="H780" s="60" t="s">
        <v>167</v>
      </c>
      <c r="I780" s="60" t="s">
        <v>9214</v>
      </c>
      <c r="J780" s="60" t="s">
        <v>9215</v>
      </c>
      <c r="K780" s="60" t="s">
        <v>1325</v>
      </c>
      <c r="L780" s="60" t="s">
        <v>593</v>
      </c>
      <c r="M780" s="69"/>
      <c r="N780" s="60"/>
      <c r="O780" s="60"/>
      <c r="P780" s="60"/>
      <c r="Q780" s="60"/>
      <c r="R780" s="60"/>
      <c r="S780" s="60"/>
      <c r="T780" s="60"/>
      <c r="U780" s="163"/>
      <c r="V780" s="163"/>
      <c r="W780" s="163"/>
      <c r="X780" s="163"/>
      <c r="Y780" s="163"/>
      <c r="Z780" s="163"/>
      <c r="AA780" s="163"/>
      <c r="AB780" s="163"/>
      <c r="AC780" s="163"/>
      <c r="AD780" s="163"/>
      <c r="AE780" s="163"/>
      <c r="AF780" s="163"/>
      <c r="AG780" s="56"/>
      <c r="AH780" s="56"/>
      <c r="AI780" s="56"/>
      <c r="AJ780" s="56"/>
    </row>
    <row r="781" ht="26.25" customHeight="1">
      <c r="A781" s="60">
        <f t="shared" si="1"/>
        <v>780</v>
      </c>
      <c r="B781" s="60" t="s">
        <v>9226</v>
      </c>
      <c r="C781" s="60" t="s">
        <v>9227</v>
      </c>
      <c r="D781" s="154">
        <v>8.2220758804E10</v>
      </c>
      <c r="E781" s="154">
        <v>8.1380339323E10</v>
      </c>
      <c r="F781" s="60" t="s">
        <v>3296</v>
      </c>
      <c r="G781" s="60" t="s">
        <v>9229</v>
      </c>
      <c r="H781" s="60" t="s">
        <v>9230</v>
      </c>
      <c r="I781" s="60" t="s">
        <v>1636</v>
      </c>
      <c r="J781" s="60" t="s">
        <v>9231</v>
      </c>
      <c r="K781" s="60" t="s">
        <v>9232</v>
      </c>
      <c r="L781" s="60" t="s">
        <v>593</v>
      </c>
      <c r="M781" s="65" t="s">
        <v>9233</v>
      </c>
      <c r="N781" s="60"/>
      <c r="O781" s="60"/>
      <c r="P781" s="60"/>
      <c r="Q781" s="60"/>
      <c r="R781" s="60"/>
      <c r="S781" s="60"/>
      <c r="T781" s="60"/>
      <c r="U781" s="163"/>
      <c r="V781" s="163"/>
      <c r="W781" s="163"/>
      <c r="X781" s="163"/>
      <c r="Y781" s="163"/>
      <c r="Z781" s="163"/>
      <c r="AA781" s="163"/>
      <c r="AB781" s="163"/>
      <c r="AC781" s="163"/>
      <c r="AD781" s="163"/>
      <c r="AE781" s="163"/>
      <c r="AF781" s="163"/>
      <c r="AG781" s="56"/>
      <c r="AH781" s="56"/>
      <c r="AI781" s="56"/>
      <c r="AJ781" s="56"/>
    </row>
    <row r="782" ht="26.25" customHeight="1">
      <c r="A782" s="60">
        <f t="shared" si="1"/>
        <v>781</v>
      </c>
      <c r="B782" s="60" t="s">
        <v>9244</v>
      </c>
      <c r="C782" s="60" t="s">
        <v>9245</v>
      </c>
      <c r="D782" s="154">
        <v>8.9631005061E10</v>
      </c>
      <c r="E782" s="154">
        <v>8.990118059E9</v>
      </c>
      <c r="F782" s="60" t="s">
        <v>139</v>
      </c>
      <c r="G782" s="60" t="s">
        <v>9249</v>
      </c>
      <c r="H782" s="60" t="s">
        <v>9250</v>
      </c>
      <c r="I782" s="60" t="s">
        <v>1636</v>
      </c>
      <c r="J782" s="166" t="s">
        <v>9251</v>
      </c>
      <c r="K782" s="60" t="s">
        <v>9252</v>
      </c>
      <c r="L782" s="60" t="s">
        <v>9253</v>
      </c>
      <c r="M782" s="65" t="s">
        <v>9254</v>
      </c>
      <c r="N782" s="60"/>
      <c r="O782" s="60"/>
      <c r="P782" s="60"/>
      <c r="Q782" s="60"/>
      <c r="R782" s="60"/>
      <c r="S782" s="60"/>
      <c r="T782" s="60"/>
      <c r="U782" s="163"/>
      <c r="V782" s="163"/>
      <c r="W782" s="163"/>
      <c r="X782" s="163"/>
      <c r="Y782" s="163"/>
      <c r="Z782" s="163"/>
      <c r="AA782" s="163"/>
      <c r="AB782" s="163"/>
      <c r="AC782" s="163"/>
      <c r="AD782" s="163"/>
      <c r="AE782" s="163"/>
      <c r="AF782" s="163"/>
      <c r="AG782" s="56"/>
      <c r="AH782" s="56"/>
      <c r="AI782" s="56"/>
      <c r="AJ782" s="56"/>
    </row>
    <row r="783" ht="26.25" customHeight="1">
      <c r="A783" s="60">
        <f t="shared" si="1"/>
        <v>782</v>
      </c>
      <c r="B783" s="60" t="s">
        <v>9255</v>
      </c>
      <c r="C783" s="60" t="s">
        <v>9256</v>
      </c>
      <c r="D783" s="154">
        <v>8.1936673649E10</v>
      </c>
      <c r="E783" s="154">
        <v>8.1918327024E10</v>
      </c>
      <c r="F783" s="60" t="s">
        <v>139</v>
      </c>
      <c r="G783" s="60" t="s">
        <v>9261</v>
      </c>
      <c r="H783" s="60" t="s">
        <v>9262</v>
      </c>
      <c r="I783" s="60" t="s">
        <v>167</v>
      </c>
      <c r="J783" s="60" t="s">
        <v>9263</v>
      </c>
      <c r="K783" s="60" t="s">
        <v>7320</v>
      </c>
      <c r="L783" s="60" t="s">
        <v>593</v>
      </c>
      <c r="M783" s="65" t="s">
        <v>9264</v>
      </c>
      <c r="N783" s="60"/>
      <c r="O783" s="60"/>
      <c r="P783" s="60"/>
      <c r="Q783" s="60"/>
      <c r="R783" s="60"/>
      <c r="S783" s="60"/>
      <c r="T783" s="60"/>
      <c r="U783" s="163"/>
      <c r="V783" s="163"/>
      <c r="W783" s="163"/>
      <c r="X783" s="163"/>
      <c r="Y783" s="163"/>
      <c r="Z783" s="163"/>
      <c r="AA783" s="163"/>
      <c r="AB783" s="163"/>
      <c r="AC783" s="163"/>
      <c r="AD783" s="163"/>
      <c r="AE783" s="163"/>
      <c r="AF783" s="163"/>
      <c r="AG783" s="56"/>
      <c r="AH783" s="56"/>
      <c r="AI783" s="56"/>
      <c r="AJ783" s="56"/>
    </row>
    <row r="784" ht="26.25" customHeight="1">
      <c r="A784" s="60">
        <f t="shared" si="1"/>
        <v>783</v>
      </c>
      <c r="B784" s="60" t="s">
        <v>9265</v>
      </c>
      <c r="C784" s="60" t="s">
        <v>9266</v>
      </c>
      <c r="D784" s="154">
        <v>8.562504341E9</v>
      </c>
      <c r="E784" s="154">
        <v>8.9654025177E10</v>
      </c>
      <c r="F784" s="60" t="s">
        <v>139</v>
      </c>
      <c r="G784" s="60" t="s">
        <v>9271</v>
      </c>
      <c r="H784" s="60" t="s">
        <v>9272</v>
      </c>
      <c r="I784" s="60" t="s">
        <v>167</v>
      </c>
      <c r="J784" s="60" t="s">
        <v>2254</v>
      </c>
      <c r="K784" s="60" t="s">
        <v>9273</v>
      </c>
      <c r="L784" s="60" t="s">
        <v>159</v>
      </c>
      <c r="M784" s="65" t="s">
        <v>9274</v>
      </c>
      <c r="N784" s="60"/>
      <c r="O784" s="60"/>
      <c r="P784" s="60"/>
      <c r="Q784" s="60"/>
      <c r="R784" s="60"/>
      <c r="S784" s="60"/>
      <c r="T784" s="60"/>
      <c r="U784" s="163"/>
      <c r="V784" s="163"/>
      <c r="W784" s="163"/>
      <c r="X784" s="163"/>
      <c r="Y784" s="163"/>
      <c r="Z784" s="163"/>
      <c r="AA784" s="163"/>
      <c r="AB784" s="163"/>
      <c r="AC784" s="163"/>
      <c r="AD784" s="163"/>
      <c r="AE784" s="163"/>
      <c r="AF784" s="163"/>
      <c r="AG784" s="56"/>
      <c r="AH784" s="56"/>
      <c r="AI784" s="56"/>
      <c r="AJ784" s="56"/>
    </row>
    <row r="785" ht="26.25" customHeight="1">
      <c r="A785" s="60">
        <f t="shared" si="1"/>
        <v>784</v>
      </c>
      <c r="B785" s="60" t="s">
        <v>9281</v>
      </c>
      <c r="C785" s="60" t="s">
        <v>9282</v>
      </c>
      <c r="D785" s="154">
        <v>8.1311529732E10</v>
      </c>
      <c r="E785" s="154">
        <v>8.1385121117E10</v>
      </c>
      <c r="F785" s="60" t="s">
        <v>139</v>
      </c>
      <c r="G785" s="60" t="s">
        <v>6817</v>
      </c>
      <c r="H785" s="60" t="s">
        <v>9286</v>
      </c>
      <c r="I785" s="60" t="s">
        <v>1636</v>
      </c>
      <c r="J785" s="60" t="s">
        <v>9287</v>
      </c>
      <c r="K785" s="60" t="s">
        <v>15245</v>
      </c>
      <c r="L785" s="60" t="s">
        <v>593</v>
      </c>
      <c r="M785" s="65" t="s">
        <v>9289</v>
      </c>
      <c r="N785" s="60"/>
      <c r="O785" s="60"/>
      <c r="P785" s="60"/>
      <c r="Q785" s="60"/>
      <c r="R785" s="60"/>
      <c r="S785" s="60"/>
      <c r="T785" s="60"/>
      <c r="U785" s="163"/>
      <c r="V785" s="163"/>
      <c r="W785" s="163"/>
      <c r="X785" s="163"/>
      <c r="Y785" s="163"/>
      <c r="Z785" s="163"/>
      <c r="AA785" s="163"/>
      <c r="AB785" s="163"/>
      <c r="AC785" s="163"/>
      <c r="AD785" s="163"/>
      <c r="AE785" s="163"/>
      <c r="AF785" s="163"/>
      <c r="AG785" s="56"/>
      <c r="AH785" s="56"/>
      <c r="AI785" s="56"/>
      <c r="AJ785" s="56"/>
    </row>
    <row r="786" ht="26.25" customHeight="1">
      <c r="A786" s="60">
        <f t="shared" si="1"/>
        <v>785</v>
      </c>
      <c r="B786" s="60" t="s">
        <v>9299</v>
      </c>
      <c r="C786" s="60" t="s">
        <v>9300</v>
      </c>
      <c r="D786" s="154">
        <v>8.788567284E10</v>
      </c>
      <c r="E786" s="154">
        <v>8.7880000277E10</v>
      </c>
      <c r="F786" s="60" t="s">
        <v>139</v>
      </c>
      <c r="G786" s="60" t="s">
        <v>9302</v>
      </c>
      <c r="H786" s="60" t="s">
        <v>9303</v>
      </c>
      <c r="I786" s="60" t="s">
        <v>167</v>
      </c>
      <c r="J786" s="60" t="s">
        <v>258</v>
      </c>
      <c r="K786" s="60" t="s">
        <v>9304</v>
      </c>
      <c r="L786" s="60" t="s">
        <v>593</v>
      </c>
      <c r="M786" s="65" t="s">
        <v>9305</v>
      </c>
      <c r="N786" s="60"/>
      <c r="O786" s="60"/>
      <c r="P786" s="60"/>
      <c r="Q786" s="60"/>
      <c r="R786" s="60"/>
      <c r="S786" s="60"/>
      <c r="T786" s="60"/>
      <c r="U786" s="163"/>
      <c r="V786" s="163"/>
      <c r="W786" s="163"/>
      <c r="X786" s="163"/>
      <c r="Y786" s="163"/>
      <c r="Z786" s="163"/>
      <c r="AA786" s="163"/>
      <c r="AB786" s="163"/>
      <c r="AC786" s="163"/>
      <c r="AD786" s="163"/>
      <c r="AE786" s="163"/>
      <c r="AF786" s="163"/>
      <c r="AG786" s="56"/>
      <c r="AH786" s="56"/>
      <c r="AI786" s="56"/>
      <c r="AJ786" s="56"/>
    </row>
    <row r="787" ht="26.25" customHeight="1">
      <c r="A787" s="60">
        <f t="shared" si="1"/>
        <v>786</v>
      </c>
      <c r="B787" s="60" t="s">
        <v>9312</v>
      </c>
      <c r="C787" s="60" t="s">
        <v>9313</v>
      </c>
      <c r="D787" s="154">
        <v>8.3174702955E10</v>
      </c>
      <c r="E787" s="154">
        <v>8.2319491223E10</v>
      </c>
      <c r="F787" s="60" t="s">
        <v>139</v>
      </c>
      <c r="G787" s="60" t="s">
        <v>9317</v>
      </c>
      <c r="H787" s="60" t="s">
        <v>7398</v>
      </c>
      <c r="I787" s="60" t="s">
        <v>1636</v>
      </c>
      <c r="J787" s="166" t="s">
        <v>9318</v>
      </c>
      <c r="K787" s="166" t="s">
        <v>9319</v>
      </c>
      <c r="L787" s="60" t="s">
        <v>159</v>
      </c>
      <c r="M787" s="65" t="s">
        <v>9320</v>
      </c>
      <c r="N787" s="60"/>
      <c r="O787" s="60"/>
      <c r="P787" s="60"/>
      <c r="Q787" s="60"/>
      <c r="R787" s="60"/>
      <c r="S787" s="60"/>
      <c r="T787" s="60"/>
      <c r="U787" s="163"/>
      <c r="V787" s="163"/>
      <c r="W787" s="163"/>
      <c r="X787" s="163"/>
      <c r="Y787" s="163"/>
      <c r="Z787" s="163"/>
      <c r="AA787" s="163"/>
      <c r="AB787" s="163"/>
      <c r="AC787" s="163"/>
      <c r="AD787" s="163"/>
      <c r="AE787" s="163"/>
      <c r="AF787" s="163"/>
      <c r="AG787" s="56"/>
      <c r="AH787" s="56"/>
      <c r="AI787" s="56"/>
      <c r="AJ787" s="56"/>
    </row>
    <row r="788" ht="26.25" customHeight="1">
      <c r="A788" s="60">
        <f t="shared" si="1"/>
        <v>787</v>
      </c>
      <c r="B788" s="60" t="s">
        <v>9329</v>
      </c>
      <c r="C788" s="60" t="s">
        <v>9330</v>
      </c>
      <c r="D788" s="154">
        <v>8.2145443412E10</v>
      </c>
      <c r="E788" s="154">
        <v>8.1228241824E10</v>
      </c>
      <c r="F788" s="60" t="s">
        <v>139</v>
      </c>
      <c r="G788" s="60" t="s">
        <v>9333</v>
      </c>
      <c r="H788" s="60" t="s">
        <v>9334</v>
      </c>
      <c r="I788" s="60" t="s">
        <v>1636</v>
      </c>
      <c r="J788" s="60" t="s">
        <v>9335</v>
      </c>
      <c r="K788" s="60" t="s">
        <v>15246</v>
      </c>
      <c r="L788" s="60" t="s">
        <v>9337</v>
      </c>
      <c r="M788" s="65" t="s">
        <v>9338</v>
      </c>
      <c r="N788" s="60"/>
      <c r="O788" s="60"/>
      <c r="P788" s="60"/>
      <c r="Q788" s="60"/>
      <c r="R788" s="60"/>
      <c r="S788" s="60"/>
      <c r="T788" s="60"/>
      <c r="U788" s="163"/>
      <c r="V788" s="163"/>
      <c r="W788" s="163"/>
      <c r="X788" s="163"/>
      <c r="Y788" s="163"/>
      <c r="Z788" s="163"/>
      <c r="AA788" s="163"/>
      <c r="AB788" s="163"/>
      <c r="AC788" s="163"/>
      <c r="AD788" s="163"/>
      <c r="AE788" s="163"/>
      <c r="AF788" s="163"/>
      <c r="AG788" s="56"/>
      <c r="AH788" s="56"/>
      <c r="AI788" s="56"/>
      <c r="AJ788" s="56"/>
    </row>
    <row r="789" ht="26.25" customHeight="1">
      <c r="A789" s="60">
        <f t="shared" si="1"/>
        <v>788</v>
      </c>
      <c r="B789" s="60" t="s">
        <v>9348</v>
      </c>
      <c r="C789" s="60" t="s">
        <v>9349</v>
      </c>
      <c r="D789" s="154">
        <v>8.2119185994E10</v>
      </c>
      <c r="E789" s="154">
        <v>8.213060608E10</v>
      </c>
      <c r="F789" s="60" t="s">
        <v>139</v>
      </c>
      <c r="G789" s="60" t="s">
        <v>158</v>
      </c>
      <c r="H789" s="60" t="s">
        <v>158</v>
      </c>
      <c r="I789" s="60" t="s">
        <v>1636</v>
      </c>
      <c r="J789" s="60" t="s">
        <v>1716</v>
      </c>
      <c r="K789" s="60" t="s">
        <v>9353</v>
      </c>
      <c r="L789" s="60" t="s">
        <v>159</v>
      </c>
      <c r="M789" s="65" t="s">
        <v>9354</v>
      </c>
      <c r="N789" s="60"/>
      <c r="O789" s="60"/>
      <c r="P789" s="60"/>
      <c r="Q789" s="60"/>
      <c r="R789" s="60"/>
      <c r="S789" s="60"/>
      <c r="T789" s="60"/>
      <c r="U789" s="163"/>
      <c r="V789" s="163"/>
      <c r="W789" s="163"/>
      <c r="X789" s="163"/>
      <c r="Y789" s="163"/>
      <c r="Z789" s="163"/>
      <c r="AA789" s="163"/>
      <c r="AB789" s="163"/>
      <c r="AC789" s="163"/>
      <c r="AD789" s="163"/>
      <c r="AE789" s="163"/>
      <c r="AF789" s="163"/>
      <c r="AG789" s="56"/>
      <c r="AH789" s="56"/>
      <c r="AI789" s="56"/>
      <c r="AJ789" s="56"/>
    </row>
    <row r="790" ht="26.25" customHeight="1">
      <c r="A790" s="60">
        <f t="shared" si="1"/>
        <v>789</v>
      </c>
      <c r="B790" s="60" t="s">
        <v>553</v>
      </c>
      <c r="C790" s="60" t="s">
        <v>9374</v>
      </c>
      <c r="D790" s="154">
        <v>8.1311486262E10</v>
      </c>
      <c r="E790" s="154">
        <v>8.128281374E9</v>
      </c>
      <c r="F790" s="60" t="s">
        <v>139</v>
      </c>
      <c r="G790" s="60" t="s">
        <v>9378</v>
      </c>
      <c r="H790" s="60" t="s">
        <v>9379</v>
      </c>
      <c r="I790" s="60" t="s">
        <v>1636</v>
      </c>
      <c r="J790" s="60" t="s">
        <v>9380</v>
      </c>
      <c r="K790" s="60" t="s">
        <v>9381</v>
      </c>
      <c r="L790" s="60" t="s">
        <v>159</v>
      </c>
      <c r="M790" s="65" t="s">
        <v>9382</v>
      </c>
      <c r="N790" s="60"/>
      <c r="O790" s="60"/>
      <c r="P790" s="60"/>
      <c r="Q790" s="60"/>
      <c r="R790" s="60"/>
      <c r="S790" s="60"/>
      <c r="T790" s="60"/>
      <c r="U790" s="163"/>
      <c r="V790" s="163"/>
      <c r="W790" s="163"/>
      <c r="X790" s="163"/>
      <c r="Y790" s="163"/>
      <c r="Z790" s="163"/>
      <c r="AA790" s="163"/>
      <c r="AB790" s="163"/>
      <c r="AC790" s="163"/>
      <c r="AD790" s="163"/>
      <c r="AE790" s="163"/>
      <c r="AF790" s="163"/>
      <c r="AG790" s="56"/>
      <c r="AH790" s="56"/>
      <c r="AI790" s="56"/>
      <c r="AJ790" s="56"/>
    </row>
    <row r="791" ht="26.25" customHeight="1">
      <c r="A791" s="60">
        <f t="shared" si="1"/>
        <v>790</v>
      </c>
      <c r="B791" s="60" t="s">
        <v>9406</v>
      </c>
      <c r="C791" s="60" t="s">
        <v>9407</v>
      </c>
      <c r="D791" s="154">
        <v>8.135510652E10</v>
      </c>
      <c r="E791" s="154">
        <v>8.7877416888E10</v>
      </c>
      <c r="F791" s="60" t="s">
        <v>139</v>
      </c>
      <c r="G791" s="60" t="s">
        <v>9410</v>
      </c>
      <c r="H791" s="60" t="s">
        <v>9411</v>
      </c>
      <c r="I791" s="60" t="s">
        <v>1636</v>
      </c>
      <c r="J791" s="60" t="s">
        <v>9412</v>
      </c>
      <c r="K791" s="60" t="s">
        <v>9413</v>
      </c>
      <c r="L791" s="60" t="s">
        <v>263</v>
      </c>
      <c r="M791" s="65" t="s">
        <v>9414</v>
      </c>
      <c r="N791" s="60"/>
      <c r="O791" s="60"/>
      <c r="P791" s="60"/>
      <c r="Q791" s="60"/>
      <c r="R791" s="60"/>
      <c r="S791" s="60"/>
      <c r="T791" s="60"/>
      <c r="U791" s="163"/>
      <c r="V791" s="163"/>
      <c r="W791" s="163"/>
      <c r="X791" s="163"/>
      <c r="Y791" s="163"/>
      <c r="Z791" s="163"/>
      <c r="AA791" s="163"/>
      <c r="AB791" s="163"/>
      <c r="AC791" s="163"/>
      <c r="AD791" s="163"/>
      <c r="AE791" s="163"/>
      <c r="AF791" s="163"/>
      <c r="AG791" s="56"/>
      <c r="AH791" s="56"/>
      <c r="AI791" s="56"/>
      <c r="AJ791" s="56"/>
    </row>
    <row r="792" ht="26.25" customHeight="1">
      <c r="A792" s="60">
        <f t="shared" si="1"/>
        <v>791</v>
      </c>
      <c r="B792" s="60" t="s">
        <v>9438</v>
      </c>
      <c r="C792" s="60" t="s">
        <v>9439</v>
      </c>
      <c r="D792" s="154">
        <v>8.5156142412E10</v>
      </c>
      <c r="E792" s="154">
        <v>8.5853656325E10</v>
      </c>
      <c r="F792" s="60" t="s">
        <v>15247</v>
      </c>
      <c r="G792" s="60" t="s">
        <v>9442</v>
      </c>
      <c r="H792" s="60" t="s">
        <v>1244</v>
      </c>
      <c r="I792" s="60" t="s">
        <v>167</v>
      </c>
      <c r="J792" s="166" t="s">
        <v>9443</v>
      </c>
      <c r="K792" s="60" t="s">
        <v>9444</v>
      </c>
      <c r="L792" s="60" t="s">
        <v>593</v>
      </c>
      <c r="M792" s="65" t="s">
        <v>9445</v>
      </c>
      <c r="N792" s="60"/>
      <c r="O792" s="60"/>
      <c r="P792" s="60"/>
      <c r="Q792" s="60"/>
      <c r="R792" s="60"/>
      <c r="S792" s="60"/>
      <c r="T792" s="60"/>
      <c r="U792" s="163"/>
      <c r="V792" s="163"/>
      <c r="W792" s="163"/>
      <c r="X792" s="163"/>
      <c r="Y792" s="163"/>
      <c r="Z792" s="163"/>
      <c r="AA792" s="163"/>
      <c r="AB792" s="163"/>
      <c r="AC792" s="163"/>
      <c r="AD792" s="163"/>
      <c r="AE792" s="163"/>
      <c r="AF792" s="163"/>
      <c r="AG792" s="56"/>
      <c r="AH792" s="56"/>
      <c r="AI792" s="56"/>
      <c r="AJ792" s="56"/>
    </row>
    <row r="793" ht="26.25" customHeight="1">
      <c r="A793" s="60">
        <f t="shared" si="1"/>
        <v>792</v>
      </c>
      <c r="B793" s="60" t="s">
        <v>9446</v>
      </c>
      <c r="C793" s="60" t="s">
        <v>9447</v>
      </c>
      <c r="D793" s="154">
        <v>8.967243285E10</v>
      </c>
      <c r="E793" s="154">
        <v>8.9652363306E10</v>
      </c>
      <c r="F793" s="60" t="s">
        <v>139</v>
      </c>
      <c r="G793" s="60" t="s">
        <v>278</v>
      </c>
      <c r="H793" s="60" t="s">
        <v>202</v>
      </c>
      <c r="I793" s="60" t="s">
        <v>1636</v>
      </c>
      <c r="J793" s="60" t="s">
        <v>9451</v>
      </c>
      <c r="K793" s="60" t="s">
        <v>9452</v>
      </c>
      <c r="L793" s="60" t="s">
        <v>159</v>
      </c>
      <c r="M793" s="65" t="s">
        <v>9453</v>
      </c>
      <c r="N793" s="60"/>
      <c r="O793" s="60"/>
      <c r="P793" s="60"/>
      <c r="Q793" s="60"/>
      <c r="R793" s="60"/>
      <c r="S793" s="60"/>
      <c r="T793" s="60"/>
      <c r="U793" s="163"/>
      <c r="V793" s="163"/>
      <c r="W793" s="163"/>
      <c r="X793" s="163"/>
      <c r="Y793" s="163"/>
      <c r="Z793" s="163"/>
      <c r="AA793" s="163"/>
      <c r="AB793" s="163"/>
      <c r="AC793" s="163"/>
      <c r="AD793" s="163"/>
      <c r="AE793" s="163"/>
      <c r="AF793" s="163"/>
      <c r="AG793" s="56"/>
      <c r="AH793" s="56"/>
      <c r="AI793" s="56"/>
      <c r="AJ793" s="56"/>
    </row>
    <row r="794" ht="26.25" customHeight="1">
      <c r="A794" s="60">
        <f t="shared" si="1"/>
        <v>793</v>
      </c>
      <c r="B794" s="60" t="s">
        <v>9495</v>
      </c>
      <c r="C794" s="60" t="s">
        <v>9496</v>
      </c>
      <c r="D794" s="154">
        <v>8.1223600648E10</v>
      </c>
      <c r="E794" s="154">
        <v>8.95326E11</v>
      </c>
      <c r="F794" s="60" t="s">
        <v>139</v>
      </c>
      <c r="G794" s="60" t="s">
        <v>9499</v>
      </c>
      <c r="H794" s="60" t="s">
        <v>9500</v>
      </c>
      <c r="I794" s="60" t="s">
        <v>167</v>
      </c>
      <c r="J794" s="60" t="s">
        <v>9501</v>
      </c>
      <c r="K794" s="60" t="s">
        <v>9502</v>
      </c>
      <c r="L794" s="60" t="s">
        <v>159</v>
      </c>
      <c r="M794" s="65" t="s">
        <v>9503</v>
      </c>
      <c r="N794" s="60"/>
      <c r="O794" s="60"/>
      <c r="P794" s="60"/>
      <c r="Q794" s="60"/>
      <c r="R794" s="60"/>
      <c r="S794" s="60"/>
      <c r="T794" s="60"/>
      <c r="U794" s="163" t="s">
        <v>114</v>
      </c>
      <c r="V794" s="163" t="s">
        <v>8749</v>
      </c>
      <c r="W794" s="163"/>
      <c r="X794" s="163"/>
      <c r="Y794" s="163"/>
      <c r="Z794" s="163"/>
      <c r="AA794" s="163"/>
      <c r="AB794" s="163"/>
      <c r="AC794" s="163"/>
      <c r="AD794" s="163"/>
      <c r="AE794" s="163"/>
      <c r="AF794" s="163"/>
      <c r="AG794" s="56"/>
      <c r="AH794" s="56"/>
      <c r="AI794" s="56"/>
      <c r="AJ794" s="56"/>
    </row>
    <row r="795" ht="26.25" customHeight="1">
      <c r="A795" s="60">
        <f t="shared" si="1"/>
        <v>794</v>
      </c>
      <c r="B795" s="60" t="s">
        <v>9529</v>
      </c>
      <c r="C795" s="60" t="s">
        <v>9530</v>
      </c>
      <c r="D795" s="154">
        <v>8.96511E11</v>
      </c>
      <c r="E795" s="154">
        <v>8.95404E11</v>
      </c>
      <c r="F795" s="60" t="s">
        <v>139</v>
      </c>
      <c r="G795" s="60" t="s">
        <v>9533</v>
      </c>
      <c r="H795" s="60" t="s">
        <v>9534</v>
      </c>
      <c r="I795" s="60" t="s">
        <v>1636</v>
      </c>
      <c r="J795" s="60" t="s">
        <v>8999</v>
      </c>
      <c r="K795" s="60" t="s">
        <v>9535</v>
      </c>
      <c r="L795" s="60" t="s">
        <v>145</v>
      </c>
      <c r="M795" s="60" t="s">
        <v>9530</v>
      </c>
      <c r="N795" s="60"/>
      <c r="O795" s="60"/>
      <c r="P795" s="60"/>
      <c r="Q795" s="60"/>
      <c r="R795" s="60"/>
      <c r="S795" s="60"/>
      <c r="T795" s="60"/>
      <c r="U795" s="163" t="s">
        <v>159</v>
      </c>
      <c r="V795" s="163" t="s">
        <v>389</v>
      </c>
      <c r="W795" s="163"/>
      <c r="X795" s="163"/>
      <c r="Y795" s="163"/>
      <c r="Z795" s="163"/>
      <c r="AA795" s="163"/>
      <c r="AB795" s="163"/>
      <c r="AC795" s="163"/>
      <c r="AD795" s="163"/>
      <c r="AE795" s="163"/>
      <c r="AF795" s="163"/>
      <c r="AG795" s="56"/>
      <c r="AH795" s="56"/>
      <c r="AI795" s="56"/>
      <c r="AJ795" s="56"/>
    </row>
    <row r="796" ht="26.25" customHeight="1">
      <c r="A796" s="60">
        <f t="shared" si="1"/>
        <v>795</v>
      </c>
      <c r="B796" s="49" t="s">
        <v>11463</v>
      </c>
      <c r="C796" s="49" t="s">
        <v>11464</v>
      </c>
      <c r="D796" s="116">
        <v>8.7774466484E10</v>
      </c>
      <c r="E796" s="116">
        <v>8.5716908063E10</v>
      </c>
      <c r="F796" s="49" t="s">
        <v>139</v>
      </c>
      <c r="G796" s="49" t="s">
        <v>11466</v>
      </c>
      <c r="H796" s="49" t="s">
        <v>11467</v>
      </c>
      <c r="I796" s="49" t="s">
        <v>167</v>
      </c>
      <c r="J796" s="49" t="s">
        <v>11468</v>
      </c>
      <c r="K796" s="49" t="s">
        <v>11469</v>
      </c>
      <c r="L796" s="49" t="s">
        <v>593</v>
      </c>
      <c r="M796" s="49" t="s">
        <v>11470</v>
      </c>
      <c r="N796" s="49" t="s">
        <v>15</v>
      </c>
      <c r="O796" s="49" t="s">
        <v>11213</v>
      </c>
      <c r="P796" s="49" t="s">
        <v>15248</v>
      </c>
      <c r="Q796" s="49" t="s">
        <v>156</v>
      </c>
      <c r="R796" s="49" t="s">
        <v>262</v>
      </c>
      <c r="S796" s="69"/>
      <c r="T796" s="69"/>
      <c r="U796" s="163" t="s">
        <v>145</v>
      </c>
      <c r="V796" s="163" t="s">
        <v>398</v>
      </c>
      <c r="W796" s="163"/>
      <c r="X796" s="163"/>
      <c r="Y796" s="163"/>
      <c r="Z796" s="163"/>
      <c r="AA796" s="163"/>
      <c r="AB796" s="163"/>
      <c r="AC796" s="163"/>
      <c r="AD796" s="163"/>
      <c r="AE796" s="163"/>
      <c r="AF796" s="163"/>
      <c r="AG796" s="56"/>
      <c r="AH796" s="56"/>
      <c r="AI796" s="56"/>
      <c r="AJ796" s="56"/>
    </row>
    <row r="797" ht="26.25" customHeight="1">
      <c r="A797" s="60">
        <f t="shared" si="1"/>
        <v>796</v>
      </c>
      <c r="B797" s="60" t="s">
        <v>8219</v>
      </c>
      <c r="C797" s="60" t="s">
        <v>9568</v>
      </c>
      <c r="D797" s="154">
        <v>8.2157000559E10</v>
      </c>
      <c r="E797" s="154">
        <v>8.18896918E8</v>
      </c>
      <c r="F797" s="60" t="s">
        <v>139</v>
      </c>
      <c r="G797" s="60" t="s">
        <v>9570</v>
      </c>
      <c r="H797" s="60" t="s">
        <v>9570</v>
      </c>
      <c r="I797" s="60" t="s">
        <v>1636</v>
      </c>
      <c r="J797" s="60" t="s">
        <v>9571</v>
      </c>
      <c r="K797" s="60" t="s">
        <v>1244</v>
      </c>
      <c r="L797" s="60" t="s">
        <v>145</v>
      </c>
      <c r="M797" s="60" t="s">
        <v>1244</v>
      </c>
      <c r="N797" s="60"/>
      <c r="O797" s="60"/>
      <c r="P797" s="60"/>
      <c r="Q797" s="60"/>
      <c r="R797" s="60"/>
      <c r="S797" s="60"/>
      <c r="T797" s="60"/>
      <c r="U797" s="163" t="s">
        <v>159</v>
      </c>
      <c r="V797" s="163" t="s">
        <v>8834</v>
      </c>
      <c r="W797" s="163"/>
      <c r="X797" s="163"/>
      <c r="Y797" s="163"/>
      <c r="Z797" s="163"/>
      <c r="AA797" s="163"/>
      <c r="AB797" s="163"/>
      <c r="AC797" s="163"/>
      <c r="AD797" s="163"/>
      <c r="AE797" s="163"/>
      <c r="AF797" s="163"/>
      <c r="AG797" s="56"/>
      <c r="AH797" s="56"/>
      <c r="AI797" s="56"/>
      <c r="AJ797" s="56"/>
    </row>
    <row r="798" ht="26.25" customHeight="1">
      <c r="A798" s="60">
        <f t="shared" si="1"/>
        <v>797</v>
      </c>
      <c r="B798" s="60" t="s">
        <v>9697</v>
      </c>
      <c r="C798" s="60" t="s">
        <v>9698</v>
      </c>
      <c r="D798" s="154">
        <v>8.5770009032E10</v>
      </c>
      <c r="E798" s="154">
        <v>8.5770009032E10</v>
      </c>
      <c r="F798" s="60" t="s">
        <v>139</v>
      </c>
      <c r="G798" s="60" t="s">
        <v>14490</v>
      </c>
      <c r="H798" s="60" t="s">
        <v>9703</v>
      </c>
      <c r="I798" s="60" t="s">
        <v>1636</v>
      </c>
      <c r="J798" s="60" t="s">
        <v>167</v>
      </c>
      <c r="K798" s="60" t="s">
        <v>9704</v>
      </c>
      <c r="L798" s="60" t="s">
        <v>114</v>
      </c>
      <c r="M798" s="60" t="s">
        <v>9698</v>
      </c>
      <c r="N798" s="60"/>
      <c r="O798" s="60"/>
      <c r="P798" s="60"/>
      <c r="Q798" s="60"/>
      <c r="R798" s="60"/>
      <c r="S798" s="60"/>
      <c r="T798" s="60"/>
      <c r="U798" s="163" t="s">
        <v>159</v>
      </c>
      <c r="V798" s="163" t="s">
        <v>8842</v>
      </c>
      <c r="W798" s="163"/>
      <c r="X798" s="163"/>
      <c r="Y798" s="163"/>
      <c r="Z798" s="163"/>
      <c r="AA798" s="163"/>
      <c r="AB798" s="163"/>
      <c r="AC798" s="163"/>
      <c r="AD798" s="163"/>
      <c r="AE798" s="163"/>
      <c r="AF798" s="163"/>
      <c r="AG798" s="56"/>
      <c r="AH798" s="56"/>
      <c r="AI798" s="56"/>
      <c r="AJ798" s="56"/>
    </row>
    <row r="799" ht="26.25" customHeight="1">
      <c r="A799" s="60">
        <f t="shared" si="1"/>
        <v>798</v>
      </c>
      <c r="B799" s="60" t="s">
        <v>9044</v>
      </c>
      <c r="C799" s="60" t="s">
        <v>9705</v>
      </c>
      <c r="D799" s="154">
        <v>8.782225409E10</v>
      </c>
      <c r="E799" s="154">
        <v>8.1911121354E10</v>
      </c>
      <c r="F799" s="60" t="s">
        <v>139</v>
      </c>
      <c r="G799" s="60" t="s">
        <v>9707</v>
      </c>
      <c r="H799" s="60" t="s">
        <v>9708</v>
      </c>
      <c r="I799" s="60" t="s">
        <v>1636</v>
      </c>
      <c r="J799" s="60" t="s">
        <v>9709</v>
      </c>
      <c r="K799" s="60" t="s">
        <v>9710</v>
      </c>
      <c r="L799" s="60" t="s">
        <v>593</v>
      </c>
      <c r="M799" s="60" t="s">
        <v>9711</v>
      </c>
      <c r="N799" s="60"/>
      <c r="O799" s="60"/>
      <c r="P799" s="60"/>
      <c r="Q799" s="60"/>
      <c r="R799" s="60"/>
      <c r="S799" s="60"/>
      <c r="T799" s="60"/>
      <c r="U799" s="163" t="s">
        <v>8850</v>
      </c>
      <c r="V799" s="163" t="s">
        <v>8851</v>
      </c>
      <c r="W799" s="163"/>
      <c r="X799" s="163"/>
      <c r="Y799" s="163"/>
      <c r="Z799" s="163"/>
      <c r="AA799" s="163"/>
      <c r="AB799" s="163"/>
      <c r="AC799" s="163"/>
      <c r="AD799" s="163"/>
      <c r="AE799" s="163"/>
      <c r="AF799" s="163"/>
      <c r="AG799" s="56"/>
      <c r="AH799" s="56"/>
      <c r="AI799" s="56"/>
      <c r="AJ799" s="56"/>
    </row>
    <row r="800" ht="26.25" customHeight="1">
      <c r="A800" s="60">
        <f t="shared" si="1"/>
        <v>799</v>
      </c>
      <c r="B800" s="60" t="s">
        <v>9719</v>
      </c>
      <c r="C800" s="60" t="s">
        <v>9720</v>
      </c>
      <c r="D800" s="154">
        <v>8.7846063996E10</v>
      </c>
      <c r="E800" s="154">
        <v>8.5236884137E10</v>
      </c>
      <c r="F800" s="60" t="s">
        <v>139</v>
      </c>
      <c r="G800" s="60" t="s">
        <v>158</v>
      </c>
      <c r="H800" s="60" t="s">
        <v>9723</v>
      </c>
      <c r="I800" s="60" t="s">
        <v>167</v>
      </c>
      <c r="J800" s="60" t="s">
        <v>7405</v>
      </c>
      <c r="K800" s="60" t="s">
        <v>9724</v>
      </c>
      <c r="L800" s="60" t="s">
        <v>159</v>
      </c>
      <c r="M800" s="60" t="s">
        <v>9725</v>
      </c>
      <c r="N800" s="60"/>
      <c r="O800" s="60"/>
      <c r="P800" s="60"/>
      <c r="Q800" s="60"/>
      <c r="R800" s="60"/>
      <c r="S800" s="60"/>
      <c r="T800" s="60"/>
      <c r="U800" s="163" t="s">
        <v>145</v>
      </c>
      <c r="V800" s="163" t="s">
        <v>8858</v>
      </c>
      <c r="W800" s="163"/>
      <c r="X800" s="163"/>
      <c r="Y800" s="163"/>
      <c r="Z800" s="163"/>
      <c r="AA800" s="163"/>
      <c r="AB800" s="163"/>
      <c r="AC800" s="163"/>
      <c r="AD800" s="163"/>
      <c r="AE800" s="163"/>
      <c r="AF800" s="163"/>
      <c r="AG800" s="56"/>
      <c r="AH800" s="56"/>
      <c r="AI800" s="56"/>
      <c r="AJ800" s="56"/>
    </row>
    <row r="801" ht="26.25" customHeight="1">
      <c r="A801" s="60">
        <f t="shared" si="1"/>
        <v>800</v>
      </c>
      <c r="B801" s="60" t="s">
        <v>9869</v>
      </c>
      <c r="C801" s="60" t="s">
        <v>9870</v>
      </c>
      <c r="D801" s="154">
        <v>8.95611E11</v>
      </c>
      <c r="E801" s="154">
        <v>8.2277417201E10</v>
      </c>
      <c r="F801" s="60" t="s">
        <v>139</v>
      </c>
      <c r="G801" s="60" t="s">
        <v>9873</v>
      </c>
      <c r="H801" s="60" t="s">
        <v>9874</v>
      </c>
      <c r="I801" s="60" t="s">
        <v>167</v>
      </c>
      <c r="J801" s="60" t="s">
        <v>9875</v>
      </c>
      <c r="K801" s="60" t="s">
        <v>9876</v>
      </c>
      <c r="L801" s="60" t="s">
        <v>145</v>
      </c>
      <c r="M801" s="60" t="s">
        <v>9877</v>
      </c>
      <c r="N801" s="60"/>
      <c r="O801" s="60"/>
      <c r="P801" s="60"/>
      <c r="Q801" s="60"/>
      <c r="R801" s="60"/>
      <c r="S801" s="60"/>
      <c r="T801" s="60"/>
      <c r="U801" s="163" t="s">
        <v>159</v>
      </c>
      <c r="V801" s="163" t="s">
        <v>114</v>
      </c>
      <c r="W801" s="163"/>
      <c r="X801" s="163"/>
      <c r="Y801" s="163"/>
      <c r="Z801" s="163"/>
      <c r="AA801" s="163"/>
      <c r="AB801" s="163"/>
      <c r="AC801" s="163"/>
      <c r="AD801" s="163"/>
      <c r="AE801" s="163"/>
      <c r="AF801" s="163"/>
      <c r="AG801" s="56"/>
      <c r="AH801" s="56"/>
      <c r="AI801" s="56"/>
      <c r="AJ801" s="56"/>
    </row>
    <row r="802" ht="26.25" customHeight="1">
      <c r="A802" s="60">
        <f t="shared" si="1"/>
        <v>801</v>
      </c>
      <c r="B802" s="60" t="s">
        <v>9878</v>
      </c>
      <c r="C802" s="60" t="s">
        <v>9879</v>
      </c>
      <c r="D802" s="154">
        <v>8.2115329216E10</v>
      </c>
      <c r="E802" s="154">
        <v>8.1310975031E10</v>
      </c>
      <c r="F802" s="60" t="s">
        <v>139</v>
      </c>
      <c r="G802" s="60" t="s">
        <v>14490</v>
      </c>
      <c r="H802" s="60" t="s">
        <v>167</v>
      </c>
      <c r="I802" s="60" t="s">
        <v>1636</v>
      </c>
      <c r="J802" s="60" t="s">
        <v>1488</v>
      </c>
      <c r="K802" s="60" t="s">
        <v>9882</v>
      </c>
      <c r="L802" s="60" t="s">
        <v>159</v>
      </c>
      <c r="M802" s="60" t="s">
        <v>9883</v>
      </c>
      <c r="N802" s="60"/>
      <c r="O802" s="60"/>
      <c r="P802" s="60"/>
      <c r="Q802" s="60"/>
      <c r="R802" s="60"/>
      <c r="S802" s="60"/>
      <c r="T802" s="60"/>
      <c r="U802" s="163" t="s">
        <v>8915</v>
      </c>
      <c r="V802" s="163" t="s">
        <v>8908</v>
      </c>
      <c r="W802" s="163"/>
      <c r="X802" s="163"/>
      <c r="Y802" s="163"/>
      <c r="Z802" s="163"/>
      <c r="AA802" s="163"/>
      <c r="AB802" s="163"/>
      <c r="AC802" s="163"/>
      <c r="AD802" s="163"/>
      <c r="AE802" s="163"/>
      <c r="AF802" s="163"/>
      <c r="AG802" s="56"/>
      <c r="AH802" s="56"/>
      <c r="AI802" s="56"/>
      <c r="AJ802" s="56"/>
    </row>
    <row r="803" ht="26.25" customHeight="1">
      <c r="A803" s="60">
        <f t="shared" si="1"/>
        <v>802</v>
      </c>
      <c r="B803" s="60" t="s">
        <v>9931</v>
      </c>
      <c r="C803" s="60" t="s">
        <v>9932</v>
      </c>
      <c r="D803" s="154">
        <v>8.2112345581E10</v>
      </c>
      <c r="E803" s="154">
        <v>6.2851E12</v>
      </c>
      <c r="F803" s="60" t="s">
        <v>139</v>
      </c>
      <c r="G803" s="60" t="s">
        <v>9935</v>
      </c>
      <c r="H803" s="60" t="s">
        <v>9936</v>
      </c>
      <c r="I803" s="60" t="s">
        <v>1636</v>
      </c>
      <c r="J803" s="60" t="s">
        <v>9937</v>
      </c>
      <c r="K803" s="60" t="s">
        <v>9938</v>
      </c>
      <c r="L803" s="60" t="s">
        <v>9939</v>
      </c>
      <c r="M803" s="60" t="s">
        <v>9940</v>
      </c>
      <c r="N803" s="60"/>
      <c r="O803" s="60"/>
      <c r="P803" s="60"/>
      <c r="Q803" s="60"/>
      <c r="R803" s="60"/>
      <c r="S803" s="60"/>
      <c r="T803" s="60"/>
      <c r="U803" s="163"/>
      <c r="V803" s="163"/>
      <c r="W803" s="163"/>
      <c r="X803" s="163"/>
      <c r="Y803" s="163"/>
      <c r="Z803" s="163"/>
      <c r="AA803" s="163"/>
      <c r="AB803" s="163"/>
      <c r="AC803" s="163"/>
      <c r="AD803" s="163"/>
      <c r="AE803" s="163"/>
      <c r="AF803" s="163"/>
      <c r="AG803" s="56"/>
      <c r="AH803" s="56"/>
      <c r="AI803" s="56"/>
      <c r="AJ803" s="56"/>
    </row>
    <row r="804" ht="26.25" customHeight="1">
      <c r="A804" s="60">
        <f t="shared" si="1"/>
        <v>803</v>
      </c>
      <c r="B804" s="60" t="s">
        <v>9956</v>
      </c>
      <c r="C804" s="60" t="s">
        <v>9957</v>
      </c>
      <c r="D804" s="154">
        <v>8.9519974704E10</v>
      </c>
      <c r="E804" s="154">
        <v>8.7861184553E10</v>
      </c>
      <c r="F804" s="60" t="s">
        <v>139</v>
      </c>
      <c r="G804" s="60" t="s">
        <v>9959</v>
      </c>
      <c r="H804" s="60" t="s">
        <v>9960</v>
      </c>
      <c r="I804" s="60" t="s">
        <v>167</v>
      </c>
      <c r="J804" s="60" t="s">
        <v>9961</v>
      </c>
      <c r="K804" s="60" t="s">
        <v>9962</v>
      </c>
      <c r="L804" s="60" t="s">
        <v>159</v>
      </c>
      <c r="M804" s="60" t="s">
        <v>9963</v>
      </c>
      <c r="N804" s="60"/>
      <c r="O804" s="60"/>
      <c r="P804" s="60"/>
      <c r="Q804" s="60"/>
      <c r="R804" s="60"/>
      <c r="S804" s="60"/>
      <c r="T804" s="60"/>
      <c r="U804" s="163"/>
      <c r="V804" s="163"/>
      <c r="W804" s="163"/>
      <c r="X804" s="163"/>
      <c r="Y804" s="163"/>
      <c r="Z804" s="163"/>
      <c r="AA804" s="163"/>
      <c r="AB804" s="163"/>
      <c r="AC804" s="163"/>
      <c r="AD804" s="163"/>
      <c r="AE804" s="163"/>
      <c r="AF804" s="163"/>
      <c r="AG804" s="56"/>
      <c r="AH804" s="56"/>
      <c r="AI804" s="56"/>
      <c r="AJ804" s="56"/>
    </row>
    <row r="805" ht="26.25" customHeight="1">
      <c r="A805" s="60">
        <f t="shared" si="1"/>
        <v>804</v>
      </c>
      <c r="B805" s="49" t="s">
        <v>11501</v>
      </c>
      <c r="C805" s="49" t="s">
        <v>11502</v>
      </c>
      <c r="D805" s="116">
        <v>8.1213309907E10</v>
      </c>
      <c r="E805" s="116">
        <v>6.28E17</v>
      </c>
      <c r="F805" s="49" t="s">
        <v>139</v>
      </c>
      <c r="G805" s="49" t="s">
        <v>11507</v>
      </c>
      <c r="H805" s="49" t="s">
        <v>11508</v>
      </c>
      <c r="I805" s="49" t="s">
        <v>1636</v>
      </c>
      <c r="J805" s="49" t="s">
        <v>11509</v>
      </c>
      <c r="K805" s="49" t="s">
        <v>15249</v>
      </c>
      <c r="L805" s="49" t="s">
        <v>9390</v>
      </c>
      <c r="M805" s="49" t="s">
        <v>11511</v>
      </c>
      <c r="N805" s="49" t="s">
        <v>15</v>
      </c>
      <c r="O805" s="49" t="s">
        <v>751</v>
      </c>
      <c r="P805" s="49" t="s">
        <v>15250</v>
      </c>
      <c r="Q805" s="49" t="s">
        <v>156</v>
      </c>
      <c r="R805" s="69"/>
      <c r="S805" s="69"/>
      <c r="T805" s="69"/>
      <c r="U805" s="163" t="s">
        <v>593</v>
      </c>
      <c r="V805" s="170"/>
      <c r="W805" s="163"/>
      <c r="X805" s="163"/>
      <c r="Y805" s="163"/>
      <c r="Z805" s="163"/>
      <c r="AA805" s="163"/>
      <c r="AB805" s="163"/>
      <c r="AC805" s="163"/>
      <c r="AD805" s="163"/>
      <c r="AE805" s="163"/>
      <c r="AF805" s="163"/>
      <c r="AG805" s="56"/>
      <c r="AH805" s="56"/>
      <c r="AI805" s="56"/>
      <c r="AJ805" s="56"/>
    </row>
    <row r="806" ht="26.25" customHeight="1">
      <c r="A806" s="60">
        <f t="shared" si="1"/>
        <v>805</v>
      </c>
      <c r="B806" s="60" t="s">
        <v>9993</v>
      </c>
      <c r="C806" s="60" t="s">
        <v>9994</v>
      </c>
      <c r="D806" s="154">
        <v>8.9652484565E10</v>
      </c>
      <c r="E806" s="154">
        <v>8.7874083252E10</v>
      </c>
      <c r="F806" s="60" t="s">
        <v>139</v>
      </c>
      <c r="G806" s="60" t="s">
        <v>9900</v>
      </c>
      <c r="H806" s="60" t="s">
        <v>9900</v>
      </c>
      <c r="I806" s="60" t="s">
        <v>1636</v>
      </c>
      <c r="J806" s="60" t="s">
        <v>9998</v>
      </c>
      <c r="K806" s="60" t="s">
        <v>9999</v>
      </c>
      <c r="L806" s="60" t="s">
        <v>145</v>
      </c>
      <c r="M806" s="60" t="s">
        <v>593</v>
      </c>
      <c r="N806" s="60"/>
      <c r="O806" s="60"/>
      <c r="P806" s="60"/>
      <c r="Q806" s="60"/>
      <c r="R806" s="60"/>
      <c r="S806" s="60"/>
      <c r="T806" s="60"/>
      <c r="U806" s="163" t="s">
        <v>593</v>
      </c>
      <c r="V806" s="171" t="s">
        <v>9233</v>
      </c>
      <c r="W806" s="163"/>
      <c r="X806" s="163"/>
      <c r="Y806" s="163"/>
      <c r="Z806" s="163"/>
      <c r="AA806" s="163"/>
      <c r="AB806" s="163"/>
      <c r="AC806" s="163"/>
      <c r="AD806" s="163"/>
      <c r="AE806" s="163"/>
      <c r="AF806" s="163"/>
      <c r="AG806" s="56"/>
      <c r="AH806" s="56"/>
      <c r="AI806" s="56"/>
      <c r="AJ806" s="56"/>
    </row>
    <row r="807" ht="26.25" customHeight="1">
      <c r="A807" s="60">
        <f t="shared" si="1"/>
        <v>806</v>
      </c>
      <c r="B807" s="60" t="s">
        <v>10022</v>
      </c>
      <c r="C807" s="60" t="s">
        <v>10023</v>
      </c>
      <c r="D807" s="154">
        <v>8.3180408678E10</v>
      </c>
      <c r="E807" s="154">
        <v>8.1376504556E10</v>
      </c>
      <c r="F807" s="60" t="s">
        <v>139</v>
      </c>
      <c r="G807" s="60" t="s">
        <v>10026</v>
      </c>
      <c r="H807" s="60" t="s">
        <v>1244</v>
      </c>
      <c r="I807" s="60" t="s">
        <v>167</v>
      </c>
      <c r="J807" s="60" t="s">
        <v>1716</v>
      </c>
      <c r="K807" s="60" t="s">
        <v>10027</v>
      </c>
      <c r="L807" s="60" t="s">
        <v>159</v>
      </c>
      <c r="M807" s="65" t="s">
        <v>10028</v>
      </c>
      <c r="N807" s="60"/>
      <c r="O807" s="60"/>
      <c r="P807" s="60"/>
      <c r="Q807" s="60"/>
      <c r="R807" s="60"/>
      <c r="S807" s="60"/>
      <c r="T807" s="60"/>
      <c r="U807" s="163" t="s">
        <v>9253</v>
      </c>
      <c r="V807" s="171" t="s">
        <v>9254</v>
      </c>
      <c r="W807" s="163"/>
      <c r="X807" s="163"/>
      <c r="Y807" s="163"/>
      <c r="Z807" s="163"/>
      <c r="AA807" s="163"/>
      <c r="AB807" s="163"/>
      <c r="AC807" s="163"/>
      <c r="AD807" s="163"/>
      <c r="AE807" s="163"/>
      <c r="AF807" s="163"/>
      <c r="AG807" s="56"/>
      <c r="AH807" s="56"/>
      <c r="AI807" s="56"/>
      <c r="AJ807" s="56"/>
    </row>
    <row r="808" ht="26.25" customHeight="1">
      <c r="A808" s="60">
        <f t="shared" si="1"/>
        <v>807</v>
      </c>
      <c r="B808" s="60" t="s">
        <v>10029</v>
      </c>
      <c r="C808" s="60" t="s">
        <v>10030</v>
      </c>
      <c r="D808" s="154">
        <v>8.9653832164E10</v>
      </c>
      <c r="E808" s="154">
        <v>8.1311952212E10</v>
      </c>
      <c r="F808" s="60" t="s">
        <v>139</v>
      </c>
      <c r="G808" s="60" t="s">
        <v>12909</v>
      </c>
      <c r="H808" s="60" t="s">
        <v>167</v>
      </c>
      <c r="I808" s="60" t="s">
        <v>1636</v>
      </c>
      <c r="J808" s="60" t="s">
        <v>1244</v>
      </c>
      <c r="K808" s="60">
        <v>24.0</v>
      </c>
      <c r="L808" s="60" t="s">
        <v>114</v>
      </c>
      <c r="M808" s="60" t="s">
        <v>3296</v>
      </c>
      <c r="N808" s="60"/>
      <c r="O808" s="60"/>
      <c r="P808" s="60"/>
      <c r="Q808" s="60"/>
      <c r="R808" s="60"/>
      <c r="S808" s="60"/>
      <c r="T808" s="60"/>
      <c r="U808" s="163" t="s">
        <v>593</v>
      </c>
      <c r="V808" s="171" t="s">
        <v>9264</v>
      </c>
      <c r="W808" s="163"/>
      <c r="X808" s="163"/>
      <c r="Y808" s="163"/>
      <c r="Z808" s="163"/>
      <c r="AA808" s="163"/>
      <c r="AB808" s="163"/>
      <c r="AC808" s="163"/>
      <c r="AD808" s="163"/>
      <c r="AE808" s="163"/>
      <c r="AF808" s="163"/>
      <c r="AG808" s="56"/>
      <c r="AH808" s="56"/>
      <c r="AI808" s="56"/>
      <c r="AJ808" s="56"/>
    </row>
    <row r="809" ht="26.25" customHeight="1">
      <c r="A809" s="60">
        <f t="shared" si="1"/>
        <v>808</v>
      </c>
      <c r="B809" s="60" t="s">
        <v>10034</v>
      </c>
      <c r="C809" s="60" t="s">
        <v>10035</v>
      </c>
      <c r="D809" s="154">
        <v>8.5888733505E10</v>
      </c>
      <c r="E809" s="154">
        <v>8.1219123202E10</v>
      </c>
      <c r="F809" s="60" t="s">
        <v>139</v>
      </c>
      <c r="G809" s="60" t="s">
        <v>10037</v>
      </c>
      <c r="H809" s="60" t="s">
        <v>1244</v>
      </c>
      <c r="I809" s="60" t="s">
        <v>1636</v>
      </c>
      <c r="J809" s="60" t="s">
        <v>10038</v>
      </c>
      <c r="K809" s="60" t="s">
        <v>10039</v>
      </c>
      <c r="L809" s="60" t="s">
        <v>10040</v>
      </c>
      <c r="M809" s="60" t="s">
        <v>10041</v>
      </c>
      <c r="N809" s="60"/>
      <c r="O809" s="60"/>
      <c r="P809" s="60"/>
      <c r="Q809" s="60"/>
      <c r="R809" s="60"/>
      <c r="S809" s="60"/>
      <c r="T809" s="60"/>
      <c r="U809" s="163" t="s">
        <v>159</v>
      </c>
      <c r="V809" s="171" t="s">
        <v>9274</v>
      </c>
      <c r="W809" s="163"/>
      <c r="X809" s="163"/>
      <c r="Y809" s="163"/>
      <c r="Z809" s="163"/>
      <c r="AA809" s="163"/>
      <c r="AB809" s="163"/>
      <c r="AC809" s="163"/>
      <c r="AD809" s="163"/>
      <c r="AE809" s="163"/>
      <c r="AF809" s="163"/>
      <c r="AG809" s="56"/>
      <c r="AH809" s="56"/>
      <c r="AI809" s="56"/>
      <c r="AJ809" s="56"/>
    </row>
    <row r="810" ht="26.25" customHeight="1">
      <c r="A810" s="60">
        <f t="shared" si="1"/>
        <v>809</v>
      </c>
      <c r="B810" s="60" t="s">
        <v>10042</v>
      </c>
      <c r="C810" s="60" t="s">
        <v>10043</v>
      </c>
      <c r="D810" s="154">
        <v>8.963738757E10</v>
      </c>
      <c r="E810" s="154">
        <v>8.2118365121E10</v>
      </c>
      <c r="F810" s="60" t="s">
        <v>139</v>
      </c>
      <c r="G810" s="60" t="s">
        <v>10046</v>
      </c>
      <c r="H810" s="60" t="s">
        <v>1716</v>
      </c>
      <c r="I810" s="60" t="s">
        <v>167</v>
      </c>
      <c r="J810" s="60" t="s">
        <v>10047</v>
      </c>
      <c r="K810" s="60" t="s">
        <v>10048</v>
      </c>
      <c r="L810" s="60" t="s">
        <v>159</v>
      </c>
      <c r="M810" s="60" t="s">
        <v>10049</v>
      </c>
      <c r="N810" s="60"/>
      <c r="O810" s="60"/>
      <c r="P810" s="60"/>
      <c r="Q810" s="60"/>
      <c r="R810" s="60"/>
      <c r="S810" s="60"/>
      <c r="T810" s="60"/>
      <c r="U810" s="163" t="s">
        <v>593</v>
      </c>
      <c r="V810" s="171" t="s">
        <v>9289</v>
      </c>
      <c r="W810" s="163"/>
      <c r="X810" s="163"/>
      <c r="Y810" s="163"/>
      <c r="Z810" s="163"/>
      <c r="AA810" s="163"/>
      <c r="AB810" s="163"/>
      <c r="AC810" s="163"/>
      <c r="AD810" s="163"/>
      <c r="AE810" s="163"/>
      <c r="AF810" s="163"/>
      <c r="AG810" s="56"/>
      <c r="AH810" s="56"/>
      <c r="AI810" s="56"/>
      <c r="AJ810" s="56"/>
    </row>
    <row r="811" ht="26.25" customHeight="1">
      <c r="A811" s="60">
        <f t="shared" si="1"/>
        <v>810</v>
      </c>
      <c r="B811" s="60" t="s">
        <v>10075</v>
      </c>
      <c r="C811" s="60" t="s">
        <v>10076</v>
      </c>
      <c r="D811" s="154">
        <v>8.2299397987E10</v>
      </c>
      <c r="E811" s="154">
        <v>8.7874633487E10</v>
      </c>
      <c r="F811" s="60" t="s">
        <v>139</v>
      </c>
      <c r="G811" s="60" t="s">
        <v>10079</v>
      </c>
      <c r="H811" s="60">
        <v>0.0</v>
      </c>
      <c r="I811" s="60" t="s">
        <v>167</v>
      </c>
      <c r="J811" s="60" t="s">
        <v>10080</v>
      </c>
      <c r="K811" s="60" t="s">
        <v>10081</v>
      </c>
      <c r="L811" s="60" t="s">
        <v>593</v>
      </c>
      <c r="M811" s="60" t="s">
        <v>593</v>
      </c>
      <c r="N811" s="60"/>
      <c r="O811" s="60"/>
      <c r="P811" s="60"/>
      <c r="Q811" s="60"/>
      <c r="R811" s="60"/>
      <c r="S811" s="60"/>
      <c r="T811" s="60"/>
      <c r="U811" s="163" t="s">
        <v>593</v>
      </c>
      <c r="V811" s="171" t="s">
        <v>9305</v>
      </c>
      <c r="W811" s="163"/>
      <c r="X811" s="163"/>
      <c r="Y811" s="163"/>
      <c r="Z811" s="163"/>
      <c r="AA811" s="163"/>
      <c r="AB811" s="163"/>
      <c r="AC811" s="163"/>
      <c r="AD811" s="163"/>
      <c r="AE811" s="163"/>
      <c r="AF811" s="163"/>
      <c r="AG811" s="56"/>
      <c r="AH811" s="56"/>
      <c r="AI811" s="56"/>
      <c r="AJ811" s="56"/>
    </row>
    <row r="812" ht="26.25" customHeight="1">
      <c r="A812" s="60">
        <f t="shared" si="1"/>
        <v>811</v>
      </c>
      <c r="B812" s="60" t="s">
        <v>10089</v>
      </c>
      <c r="C812" s="60" t="s">
        <v>10090</v>
      </c>
      <c r="D812" s="154">
        <v>8.9682959279E10</v>
      </c>
      <c r="E812" s="154">
        <v>8.7771447988E10</v>
      </c>
      <c r="F812" s="60" t="s">
        <v>139</v>
      </c>
      <c r="G812" s="60" t="s">
        <v>12909</v>
      </c>
      <c r="H812" s="60" t="s">
        <v>10092</v>
      </c>
      <c r="I812" s="60" t="s">
        <v>1636</v>
      </c>
      <c r="J812" s="60" t="s">
        <v>10093</v>
      </c>
      <c r="K812" s="60" t="s">
        <v>3386</v>
      </c>
      <c r="L812" s="60" t="s">
        <v>10040</v>
      </c>
      <c r="M812" s="60" t="s">
        <v>10094</v>
      </c>
      <c r="N812" s="60"/>
      <c r="O812" s="60"/>
      <c r="P812" s="60"/>
      <c r="Q812" s="60"/>
      <c r="R812" s="60"/>
      <c r="S812" s="60"/>
      <c r="T812" s="60"/>
      <c r="U812" s="163" t="s">
        <v>159</v>
      </c>
      <c r="V812" s="171" t="s">
        <v>9320</v>
      </c>
      <c r="W812" s="163"/>
      <c r="X812" s="163"/>
      <c r="Y812" s="163"/>
      <c r="Z812" s="163"/>
      <c r="AA812" s="163"/>
      <c r="AB812" s="163"/>
      <c r="AC812" s="163"/>
      <c r="AD812" s="163"/>
      <c r="AE812" s="163"/>
      <c r="AF812" s="163"/>
      <c r="AG812" s="56"/>
      <c r="AH812" s="56"/>
      <c r="AI812" s="56"/>
      <c r="AJ812" s="56"/>
    </row>
    <row r="813" ht="26.25" customHeight="1">
      <c r="A813" s="60">
        <f t="shared" si="1"/>
        <v>812</v>
      </c>
      <c r="B813" s="60" t="s">
        <v>10104</v>
      </c>
      <c r="C813" s="60" t="s">
        <v>10105</v>
      </c>
      <c r="D813" s="154">
        <v>8.5771027779E10</v>
      </c>
      <c r="E813" s="154">
        <v>8.2154796465E10</v>
      </c>
      <c r="F813" s="60" t="s">
        <v>139</v>
      </c>
      <c r="G813" s="60" t="s">
        <v>10108</v>
      </c>
      <c r="H813" s="60" t="s">
        <v>10109</v>
      </c>
      <c r="I813" s="60" t="s">
        <v>1636</v>
      </c>
      <c r="J813" s="60" t="s">
        <v>1716</v>
      </c>
      <c r="K813" s="60" t="s">
        <v>10110</v>
      </c>
      <c r="L813" s="60" t="s">
        <v>114</v>
      </c>
      <c r="M813" s="60" t="s">
        <v>10105</v>
      </c>
      <c r="N813" s="60"/>
      <c r="O813" s="60"/>
      <c r="P813" s="60"/>
      <c r="Q813" s="60"/>
      <c r="R813" s="60"/>
      <c r="S813" s="60"/>
      <c r="T813" s="60"/>
      <c r="U813" s="163" t="s">
        <v>9337</v>
      </c>
      <c r="V813" s="171" t="s">
        <v>9338</v>
      </c>
      <c r="W813" s="163"/>
      <c r="X813" s="163"/>
      <c r="Y813" s="163"/>
      <c r="Z813" s="163"/>
      <c r="AA813" s="163"/>
      <c r="AB813" s="163"/>
      <c r="AC813" s="163"/>
      <c r="AD813" s="163"/>
      <c r="AE813" s="163"/>
      <c r="AF813" s="163"/>
      <c r="AG813" s="56"/>
      <c r="AH813" s="56"/>
      <c r="AI813" s="56"/>
      <c r="AJ813" s="56"/>
    </row>
    <row r="814" ht="26.25" customHeight="1">
      <c r="A814" s="60">
        <f t="shared" si="1"/>
        <v>813</v>
      </c>
      <c r="B814" s="60" t="s">
        <v>10130</v>
      </c>
      <c r="C814" s="60" t="s">
        <v>10131</v>
      </c>
      <c r="D814" s="154">
        <v>8.2115903642E10</v>
      </c>
      <c r="E814" s="154">
        <v>8.1322135303E10</v>
      </c>
      <c r="F814" s="60" t="s">
        <v>139</v>
      </c>
      <c r="G814" s="60" t="s">
        <v>10133</v>
      </c>
      <c r="H814" s="60" t="s">
        <v>1244</v>
      </c>
      <c r="I814" s="60" t="s">
        <v>167</v>
      </c>
      <c r="J814" s="60" t="s">
        <v>10134</v>
      </c>
      <c r="K814" s="60" t="s">
        <v>10135</v>
      </c>
      <c r="L814" s="60" t="s">
        <v>159</v>
      </c>
      <c r="M814" s="60" t="s">
        <v>10136</v>
      </c>
      <c r="N814" s="60"/>
      <c r="O814" s="60"/>
      <c r="P814" s="60"/>
      <c r="Q814" s="60"/>
      <c r="R814" s="60"/>
      <c r="S814" s="60"/>
      <c r="T814" s="60"/>
      <c r="U814" s="163" t="s">
        <v>159</v>
      </c>
      <c r="V814" s="171" t="s">
        <v>9341</v>
      </c>
      <c r="W814" s="163"/>
      <c r="X814" s="163"/>
      <c r="Y814" s="163"/>
      <c r="Z814" s="163"/>
      <c r="AA814" s="163"/>
      <c r="AB814" s="163"/>
      <c r="AC814" s="163"/>
      <c r="AD814" s="163"/>
      <c r="AE814" s="163"/>
      <c r="AF814" s="163"/>
      <c r="AG814" s="56"/>
      <c r="AH814" s="56"/>
      <c r="AI814" s="56"/>
      <c r="AJ814" s="56"/>
    </row>
    <row r="815" ht="26.25" customHeight="1">
      <c r="A815" s="60">
        <f t="shared" si="1"/>
        <v>814</v>
      </c>
      <c r="B815" s="60" t="s">
        <v>10137</v>
      </c>
      <c r="C815" s="60" t="s">
        <v>10138</v>
      </c>
      <c r="D815" s="154">
        <v>8.671499172E9</v>
      </c>
      <c r="E815" s="154">
        <v>8.671499172E9</v>
      </c>
      <c r="F815" s="60" t="s">
        <v>139</v>
      </c>
      <c r="G815" s="60" t="s">
        <v>10140</v>
      </c>
      <c r="H815" s="60" t="s">
        <v>1050</v>
      </c>
      <c r="I815" s="60" t="s">
        <v>167</v>
      </c>
      <c r="J815" s="60" t="s">
        <v>10141</v>
      </c>
      <c r="K815" s="60" t="s">
        <v>10142</v>
      </c>
      <c r="L815" s="60" t="s">
        <v>114</v>
      </c>
      <c r="M815" s="60" t="s">
        <v>1244</v>
      </c>
      <c r="N815" s="60"/>
      <c r="O815" s="60"/>
      <c r="P815" s="60"/>
      <c r="Q815" s="60"/>
      <c r="R815" s="60"/>
      <c r="S815" s="60"/>
      <c r="T815" s="60"/>
      <c r="U815" s="163" t="s">
        <v>159</v>
      </c>
      <c r="V815" s="171" t="s">
        <v>9354</v>
      </c>
      <c r="W815" s="163"/>
      <c r="X815" s="163"/>
      <c r="Y815" s="163"/>
      <c r="Z815" s="163"/>
      <c r="AA815" s="163"/>
      <c r="AB815" s="163"/>
      <c r="AC815" s="163"/>
      <c r="AD815" s="163"/>
      <c r="AE815" s="163"/>
      <c r="AF815" s="163"/>
      <c r="AG815" s="56"/>
      <c r="AH815" s="56"/>
      <c r="AI815" s="56"/>
      <c r="AJ815" s="56"/>
    </row>
    <row r="816" ht="26.25" customHeight="1">
      <c r="A816" s="60">
        <f t="shared" si="1"/>
        <v>815</v>
      </c>
      <c r="B816" s="60" t="s">
        <v>10151</v>
      </c>
      <c r="C816" s="60" t="s">
        <v>10152</v>
      </c>
      <c r="D816" s="154">
        <v>8.5715982287E10</v>
      </c>
      <c r="E816" s="154">
        <v>8.567340763E9</v>
      </c>
      <c r="F816" s="60" t="s">
        <v>139</v>
      </c>
      <c r="G816" s="60" t="s">
        <v>10154</v>
      </c>
      <c r="H816" s="60" t="s">
        <v>10154</v>
      </c>
      <c r="I816" s="60" t="s">
        <v>167</v>
      </c>
      <c r="J816" s="60" t="s">
        <v>1716</v>
      </c>
      <c r="K816" s="60" t="s">
        <v>10155</v>
      </c>
      <c r="L816" s="60" t="s">
        <v>159</v>
      </c>
      <c r="M816" s="60" t="s">
        <v>10156</v>
      </c>
      <c r="N816" s="60"/>
      <c r="O816" s="60"/>
      <c r="P816" s="60"/>
      <c r="Q816" s="60"/>
      <c r="R816" s="60"/>
      <c r="S816" s="60"/>
      <c r="T816" s="60"/>
      <c r="U816" s="163" t="s">
        <v>159</v>
      </c>
      <c r="V816" s="171" t="s">
        <v>9382</v>
      </c>
      <c r="W816" s="163"/>
      <c r="X816" s="163"/>
      <c r="Y816" s="163"/>
      <c r="Z816" s="163"/>
      <c r="AA816" s="163"/>
      <c r="AB816" s="163"/>
      <c r="AC816" s="163"/>
      <c r="AD816" s="163"/>
      <c r="AE816" s="163"/>
      <c r="AF816" s="163"/>
      <c r="AG816" s="56"/>
      <c r="AH816" s="56"/>
      <c r="AI816" s="56"/>
      <c r="AJ816" s="56"/>
    </row>
    <row r="817" ht="26.25" customHeight="1">
      <c r="A817" s="60">
        <f t="shared" si="1"/>
        <v>816</v>
      </c>
      <c r="B817" s="60" t="s">
        <v>10157</v>
      </c>
      <c r="C817" s="60" t="s">
        <v>10158</v>
      </c>
      <c r="D817" s="154">
        <v>8.1274663003E10</v>
      </c>
      <c r="E817" s="154">
        <v>8.1274663003E10</v>
      </c>
      <c r="F817" s="60" t="s">
        <v>139</v>
      </c>
      <c r="G817" s="60" t="s">
        <v>1716</v>
      </c>
      <c r="H817" s="60" t="s">
        <v>10162</v>
      </c>
      <c r="I817" s="60" t="s">
        <v>1636</v>
      </c>
      <c r="J817" s="60" t="s">
        <v>1325</v>
      </c>
      <c r="K817" s="60" t="s">
        <v>5703</v>
      </c>
      <c r="L817" s="60" t="s">
        <v>10040</v>
      </c>
      <c r="M817" s="60" t="s">
        <v>10163</v>
      </c>
      <c r="N817" s="60"/>
      <c r="O817" s="60"/>
      <c r="P817" s="60"/>
      <c r="Q817" s="60"/>
      <c r="R817" s="60"/>
      <c r="S817" s="60"/>
      <c r="T817" s="60"/>
      <c r="U817" s="163" t="s">
        <v>263</v>
      </c>
      <c r="V817" s="171" t="s">
        <v>9414</v>
      </c>
      <c r="W817" s="163"/>
      <c r="X817" s="163"/>
      <c r="Y817" s="163"/>
      <c r="Z817" s="163"/>
      <c r="AA817" s="163"/>
      <c r="AB817" s="163"/>
      <c r="AC817" s="163"/>
      <c r="AD817" s="163"/>
      <c r="AE817" s="163"/>
      <c r="AF817" s="163"/>
      <c r="AG817" s="56"/>
      <c r="AH817" s="56"/>
      <c r="AI817" s="56"/>
      <c r="AJ817" s="56"/>
    </row>
    <row r="818" ht="26.25" customHeight="1">
      <c r="A818" s="60">
        <f t="shared" si="1"/>
        <v>817</v>
      </c>
      <c r="B818" s="60" t="s">
        <v>10173</v>
      </c>
      <c r="C818" s="60" t="s">
        <v>10174</v>
      </c>
      <c r="D818" s="154">
        <v>8.1210376276E10</v>
      </c>
      <c r="E818" s="154">
        <v>8.567340763E9</v>
      </c>
      <c r="F818" s="60" t="s">
        <v>139</v>
      </c>
      <c r="G818" s="60" t="s">
        <v>10176</v>
      </c>
      <c r="H818" s="60" t="s">
        <v>10176</v>
      </c>
      <c r="I818" s="60" t="s">
        <v>1636</v>
      </c>
      <c r="J818" s="60" t="s">
        <v>1716</v>
      </c>
      <c r="K818" s="60" t="s">
        <v>10177</v>
      </c>
      <c r="L818" s="60" t="s">
        <v>159</v>
      </c>
      <c r="M818" s="60" t="s">
        <v>10178</v>
      </c>
      <c r="N818" s="60"/>
      <c r="O818" s="60"/>
      <c r="P818" s="60"/>
      <c r="Q818" s="60"/>
      <c r="R818" s="60"/>
      <c r="S818" s="60"/>
      <c r="T818" s="60"/>
      <c r="U818" s="163" t="s">
        <v>593</v>
      </c>
      <c r="V818" s="171" t="s">
        <v>9445</v>
      </c>
      <c r="W818" s="163"/>
      <c r="X818" s="163"/>
      <c r="Y818" s="163"/>
      <c r="Z818" s="163"/>
      <c r="AA818" s="163"/>
      <c r="AB818" s="163"/>
      <c r="AC818" s="163"/>
      <c r="AD818" s="163"/>
      <c r="AE818" s="163"/>
      <c r="AF818" s="163"/>
      <c r="AG818" s="56"/>
      <c r="AH818" s="56"/>
      <c r="AI818" s="56"/>
      <c r="AJ818" s="56"/>
    </row>
    <row r="819" ht="26.25" customHeight="1">
      <c r="A819" s="60">
        <f t="shared" si="1"/>
        <v>818</v>
      </c>
      <c r="B819" s="60" t="s">
        <v>10194</v>
      </c>
      <c r="C819" s="60" t="s">
        <v>10195</v>
      </c>
      <c r="D819" s="154">
        <v>8.95394E11</v>
      </c>
      <c r="E819" s="154">
        <v>8.5769535913E10</v>
      </c>
      <c r="F819" s="60" t="s">
        <v>139</v>
      </c>
      <c r="G819" s="60" t="s">
        <v>10197</v>
      </c>
      <c r="H819" s="60" t="s">
        <v>158</v>
      </c>
      <c r="I819" s="60" t="s">
        <v>167</v>
      </c>
      <c r="J819" s="60" t="s">
        <v>10198</v>
      </c>
      <c r="K819" s="60" t="s">
        <v>10199</v>
      </c>
      <c r="L819" s="60" t="s">
        <v>159</v>
      </c>
      <c r="M819" s="60" t="s">
        <v>10200</v>
      </c>
      <c r="N819" s="60"/>
      <c r="O819" s="60"/>
      <c r="P819" s="60"/>
      <c r="Q819" s="60"/>
      <c r="R819" s="60"/>
      <c r="S819" s="60"/>
      <c r="T819" s="60"/>
      <c r="U819" s="163" t="s">
        <v>159</v>
      </c>
      <c r="V819" s="171" t="s">
        <v>9453</v>
      </c>
      <c r="W819" s="163"/>
      <c r="X819" s="163"/>
      <c r="Y819" s="163"/>
      <c r="Z819" s="163"/>
      <c r="AA819" s="163"/>
      <c r="AB819" s="163"/>
      <c r="AC819" s="163"/>
      <c r="AD819" s="163"/>
      <c r="AE819" s="163"/>
      <c r="AF819" s="163"/>
      <c r="AG819" s="56"/>
      <c r="AH819" s="56"/>
      <c r="AI819" s="56"/>
      <c r="AJ819" s="56"/>
    </row>
    <row r="820" ht="26.25" customHeight="1">
      <c r="A820" s="60">
        <f t="shared" si="1"/>
        <v>819</v>
      </c>
      <c r="B820" s="60" t="s">
        <v>10242</v>
      </c>
      <c r="C820" s="60" t="s">
        <v>10243</v>
      </c>
      <c r="D820" s="154">
        <v>8.2138545557E10</v>
      </c>
      <c r="E820" s="154">
        <v>8.2138564608E10</v>
      </c>
      <c r="F820" s="60" t="s">
        <v>139</v>
      </c>
      <c r="G820" s="60" t="s">
        <v>10245</v>
      </c>
      <c r="H820" s="60" t="s">
        <v>15251</v>
      </c>
      <c r="I820" s="60" t="s">
        <v>167</v>
      </c>
      <c r="J820" s="60" t="s">
        <v>10246</v>
      </c>
      <c r="K820" s="60" t="s">
        <v>7540</v>
      </c>
      <c r="L820" s="60" t="s">
        <v>593</v>
      </c>
      <c r="M820" s="60" t="s">
        <v>10247</v>
      </c>
      <c r="N820" s="60"/>
      <c r="O820" s="60"/>
      <c r="P820" s="60"/>
      <c r="Q820" s="60"/>
      <c r="R820" s="60"/>
      <c r="S820" s="60"/>
      <c r="T820" s="60"/>
      <c r="U820" s="163" t="s">
        <v>159</v>
      </c>
      <c r="V820" s="171" t="s">
        <v>9503</v>
      </c>
      <c r="W820" s="163"/>
      <c r="X820" s="163"/>
      <c r="Y820" s="163"/>
      <c r="Z820" s="163"/>
      <c r="AA820" s="163"/>
      <c r="AB820" s="163"/>
      <c r="AC820" s="163"/>
      <c r="AD820" s="163"/>
      <c r="AE820" s="163"/>
      <c r="AF820" s="163"/>
      <c r="AG820" s="56"/>
      <c r="AH820" s="56"/>
      <c r="AI820" s="56"/>
      <c r="AJ820" s="56"/>
    </row>
    <row r="821" ht="26.25" customHeight="1">
      <c r="A821" s="60">
        <f t="shared" si="1"/>
        <v>820</v>
      </c>
      <c r="B821" s="60" t="s">
        <v>10248</v>
      </c>
      <c r="C821" s="60" t="s">
        <v>10249</v>
      </c>
      <c r="D821" s="154">
        <v>8.8220646704E10</v>
      </c>
      <c r="E821" s="154">
        <v>8.5759869925E10</v>
      </c>
      <c r="F821" s="60" t="s">
        <v>139</v>
      </c>
      <c r="G821" s="60" t="s">
        <v>10253</v>
      </c>
      <c r="H821" s="60" t="s">
        <v>15252</v>
      </c>
      <c r="I821" s="60" t="s">
        <v>167</v>
      </c>
      <c r="J821" s="60" t="s">
        <v>10254</v>
      </c>
      <c r="K821" s="60" t="s">
        <v>10255</v>
      </c>
      <c r="L821" s="60" t="s">
        <v>10256</v>
      </c>
      <c r="M821" s="60" t="s">
        <v>10257</v>
      </c>
      <c r="N821" s="60"/>
      <c r="O821" s="60"/>
      <c r="P821" s="60"/>
      <c r="Q821" s="60"/>
      <c r="R821" s="60"/>
      <c r="S821" s="60"/>
      <c r="T821" s="60"/>
      <c r="U821" s="163" t="s">
        <v>145</v>
      </c>
      <c r="V821" s="163" t="s">
        <v>9530</v>
      </c>
      <c r="W821" s="163"/>
      <c r="X821" s="163"/>
      <c r="Y821" s="163"/>
      <c r="Z821" s="163"/>
      <c r="AA821" s="163"/>
      <c r="AB821" s="163"/>
      <c r="AC821" s="163"/>
      <c r="AD821" s="163"/>
      <c r="AE821" s="163"/>
      <c r="AF821" s="163"/>
      <c r="AG821" s="56"/>
      <c r="AH821" s="56"/>
      <c r="AI821" s="56"/>
      <c r="AJ821" s="56"/>
    </row>
    <row r="822" ht="26.25" customHeight="1">
      <c r="A822" s="60">
        <f t="shared" si="1"/>
        <v>821</v>
      </c>
      <c r="B822" s="60" t="s">
        <v>10266</v>
      </c>
      <c r="C822" s="60" t="s">
        <v>10267</v>
      </c>
      <c r="D822" s="154">
        <v>8.95329E11</v>
      </c>
      <c r="E822" s="154">
        <v>8.1380857987E10</v>
      </c>
      <c r="F822" s="60" t="s">
        <v>139</v>
      </c>
      <c r="G822" s="60" t="s">
        <v>10272</v>
      </c>
      <c r="H822" s="60" t="s">
        <v>10273</v>
      </c>
      <c r="I822" s="60" t="s">
        <v>1636</v>
      </c>
      <c r="J822" s="60" t="s">
        <v>10274</v>
      </c>
      <c r="K822" s="60" t="s">
        <v>10275</v>
      </c>
      <c r="L822" s="60" t="s">
        <v>114</v>
      </c>
      <c r="M822" s="60" t="s">
        <v>10276</v>
      </c>
      <c r="N822" s="60"/>
      <c r="O822" s="60"/>
      <c r="P822" s="60"/>
      <c r="Q822" s="60"/>
      <c r="R822" s="60"/>
      <c r="S822" s="60"/>
      <c r="T822" s="60"/>
      <c r="U822" s="163" t="s">
        <v>159</v>
      </c>
      <c r="V822" s="163" t="s">
        <v>15253</v>
      </c>
      <c r="W822" s="163"/>
      <c r="X822" s="163"/>
      <c r="Y822" s="163"/>
      <c r="Z822" s="163"/>
      <c r="AA822" s="163"/>
      <c r="AB822" s="163"/>
      <c r="AC822" s="163"/>
      <c r="AD822" s="163"/>
      <c r="AE822" s="163"/>
      <c r="AF822" s="163"/>
      <c r="AG822" s="56"/>
      <c r="AH822" s="56"/>
      <c r="AI822" s="56"/>
      <c r="AJ822" s="56"/>
    </row>
    <row r="823" ht="26.25" customHeight="1">
      <c r="A823" s="60">
        <f t="shared" si="1"/>
        <v>822</v>
      </c>
      <c r="B823" s="60" t="s">
        <v>10285</v>
      </c>
      <c r="C823" s="60" t="s">
        <v>10286</v>
      </c>
      <c r="D823" s="154">
        <v>8.2289540911E10</v>
      </c>
      <c r="E823" s="154">
        <v>8.5381875655E10</v>
      </c>
      <c r="F823" s="60" t="s">
        <v>139</v>
      </c>
      <c r="G823" s="60" t="s">
        <v>10290</v>
      </c>
      <c r="H823" s="60" t="s">
        <v>7398</v>
      </c>
      <c r="I823" s="60" t="s">
        <v>167</v>
      </c>
      <c r="J823" s="60" t="s">
        <v>1716</v>
      </c>
      <c r="K823" s="60" t="s">
        <v>7540</v>
      </c>
      <c r="L823" s="60" t="s">
        <v>593</v>
      </c>
      <c r="M823" s="60" t="s">
        <v>10291</v>
      </c>
      <c r="N823" s="60"/>
      <c r="O823" s="60"/>
      <c r="P823" s="60"/>
      <c r="Q823" s="60"/>
      <c r="R823" s="60"/>
      <c r="S823" s="60"/>
      <c r="T823" s="60"/>
      <c r="U823" s="163" t="s">
        <v>593</v>
      </c>
      <c r="V823" s="163" t="s">
        <v>9558</v>
      </c>
      <c r="W823" s="163"/>
      <c r="X823" s="163"/>
      <c r="Y823" s="163"/>
      <c r="Z823" s="163"/>
      <c r="AA823" s="163"/>
      <c r="AB823" s="163"/>
      <c r="AC823" s="163"/>
      <c r="AD823" s="163"/>
      <c r="AE823" s="163"/>
      <c r="AF823" s="163"/>
      <c r="AG823" s="56"/>
      <c r="AH823" s="56"/>
      <c r="AI823" s="56"/>
      <c r="AJ823" s="56"/>
    </row>
    <row r="824" ht="26.25" customHeight="1">
      <c r="A824" s="60">
        <f t="shared" si="1"/>
        <v>823</v>
      </c>
      <c r="B824" s="60" t="s">
        <v>10292</v>
      </c>
      <c r="C824" s="60" t="s">
        <v>10293</v>
      </c>
      <c r="D824" s="154">
        <v>8.1223180492E10</v>
      </c>
      <c r="E824" s="154">
        <v>8.1277647695E10</v>
      </c>
      <c r="F824" s="60" t="s">
        <v>139</v>
      </c>
      <c r="G824" s="60" t="s">
        <v>279</v>
      </c>
      <c r="H824" s="60" t="s">
        <v>279</v>
      </c>
      <c r="I824" s="60" t="s">
        <v>167</v>
      </c>
      <c r="J824" s="60" t="s">
        <v>10295</v>
      </c>
      <c r="K824" s="60" t="s">
        <v>10296</v>
      </c>
      <c r="L824" s="60" t="s">
        <v>114</v>
      </c>
      <c r="M824" s="60" t="s">
        <v>10293</v>
      </c>
      <c r="N824" s="60"/>
      <c r="O824" s="60"/>
      <c r="P824" s="60"/>
      <c r="Q824" s="60"/>
      <c r="R824" s="60"/>
      <c r="S824" s="60"/>
      <c r="T824" s="60"/>
      <c r="U824" s="163" t="s">
        <v>145</v>
      </c>
      <c r="V824" s="163" t="s">
        <v>1244</v>
      </c>
      <c r="W824" s="163"/>
      <c r="X824" s="163"/>
      <c r="Y824" s="163"/>
      <c r="Z824" s="163"/>
      <c r="AA824" s="163"/>
      <c r="AB824" s="163"/>
      <c r="AC824" s="163"/>
      <c r="AD824" s="163"/>
      <c r="AE824" s="163"/>
      <c r="AF824" s="163"/>
      <c r="AG824" s="56"/>
      <c r="AH824" s="56"/>
      <c r="AI824" s="56"/>
      <c r="AJ824" s="56"/>
    </row>
    <row r="825" ht="26.25" customHeight="1">
      <c r="A825" s="60">
        <f t="shared" si="1"/>
        <v>824</v>
      </c>
      <c r="B825" s="60" t="s">
        <v>10306</v>
      </c>
      <c r="C825" s="60" t="s">
        <v>10307</v>
      </c>
      <c r="D825" s="154">
        <v>8.9654586539E10</v>
      </c>
      <c r="E825" s="154">
        <v>8.5888437665E10</v>
      </c>
      <c r="F825" s="60" t="s">
        <v>139</v>
      </c>
      <c r="G825" s="60" t="s">
        <v>10311</v>
      </c>
      <c r="H825" s="60" t="s">
        <v>10312</v>
      </c>
      <c r="I825" s="60" t="s">
        <v>167</v>
      </c>
      <c r="J825" s="60" t="s">
        <v>10313</v>
      </c>
      <c r="K825" s="60" t="s">
        <v>10314</v>
      </c>
      <c r="L825" s="60" t="s">
        <v>159</v>
      </c>
      <c r="M825" s="60" t="s">
        <v>10315</v>
      </c>
      <c r="N825" s="60"/>
      <c r="O825" s="60"/>
      <c r="P825" s="60"/>
      <c r="Q825" s="60"/>
      <c r="R825" s="60"/>
      <c r="S825" s="60"/>
      <c r="T825" s="60"/>
      <c r="U825" s="163" t="s">
        <v>114</v>
      </c>
      <c r="V825" s="163" t="s">
        <v>9698</v>
      </c>
      <c r="W825" s="163"/>
      <c r="X825" s="163"/>
      <c r="Y825" s="163"/>
      <c r="Z825" s="163"/>
      <c r="AA825" s="163"/>
      <c r="AB825" s="163"/>
      <c r="AC825" s="163"/>
      <c r="AD825" s="163"/>
      <c r="AE825" s="163"/>
      <c r="AF825" s="163"/>
      <c r="AG825" s="56"/>
      <c r="AH825" s="56"/>
      <c r="AI825" s="56"/>
      <c r="AJ825" s="56"/>
    </row>
    <row r="826" ht="26.25" customHeight="1">
      <c r="A826" s="60">
        <f t="shared" si="1"/>
        <v>825</v>
      </c>
      <c r="B826" s="60" t="s">
        <v>10335</v>
      </c>
      <c r="C826" s="60" t="s">
        <v>10336</v>
      </c>
      <c r="D826" s="154">
        <v>8.313048141E10</v>
      </c>
      <c r="E826" s="154">
        <v>8.5223250888E10</v>
      </c>
      <c r="F826" s="60" t="s">
        <v>139</v>
      </c>
      <c r="G826" s="60" t="s">
        <v>10338</v>
      </c>
      <c r="H826" s="60" t="s">
        <v>1244</v>
      </c>
      <c r="I826" s="60" t="s">
        <v>1636</v>
      </c>
      <c r="J826" s="60" t="s">
        <v>10339</v>
      </c>
      <c r="K826" s="60" t="s">
        <v>10340</v>
      </c>
      <c r="L826" s="60" t="s">
        <v>9337</v>
      </c>
      <c r="M826" s="60" t="s">
        <v>10341</v>
      </c>
      <c r="N826" s="60"/>
      <c r="O826" s="60"/>
      <c r="P826" s="60"/>
      <c r="Q826" s="60"/>
      <c r="R826" s="60"/>
      <c r="S826" s="60"/>
      <c r="T826" s="60"/>
      <c r="U826" s="163" t="s">
        <v>593</v>
      </c>
      <c r="V826" s="163" t="s">
        <v>9711</v>
      </c>
      <c r="W826" s="163"/>
      <c r="X826" s="163"/>
      <c r="Y826" s="163"/>
      <c r="Z826" s="163"/>
      <c r="AA826" s="163"/>
      <c r="AB826" s="163"/>
      <c r="AC826" s="163"/>
      <c r="AD826" s="163"/>
      <c r="AE826" s="163"/>
      <c r="AF826" s="163"/>
      <c r="AG826" s="56"/>
      <c r="AH826" s="56"/>
      <c r="AI826" s="56"/>
      <c r="AJ826" s="56"/>
    </row>
    <row r="827" ht="26.25" customHeight="1">
      <c r="A827" s="60">
        <f t="shared" si="1"/>
        <v>826</v>
      </c>
      <c r="B827" s="60" t="s">
        <v>10342</v>
      </c>
      <c r="C827" s="60" t="s">
        <v>10343</v>
      </c>
      <c r="D827" s="154">
        <v>8.5659837943E10</v>
      </c>
      <c r="E827" s="154">
        <v>8.1320008272E10</v>
      </c>
      <c r="F827" s="60" t="s">
        <v>15254</v>
      </c>
      <c r="G827" s="60" t="s">
        <v>10346</v>
      </c>
      <c r="H827" s="60" t="s">
        <v>10347</v>
      </c>
      <c r="I827" s="60" t="s">
        <v>167</v>
      </c>
      <c r="J827" s="60" t="s">
        <v>10348</v>
      </c>
      <c r="K827" s="60" t="s">
        <v>10349</v>
      </c>
      <c r="L827" s="60" t="s">
        <v>10350</v>
      </c>
      <c r="M827" s="60" t="s">
        <v>10351</v>
      </c>
      <c r="N827" s="60"/>
      <c r="O827" s="60"/>
      <c r="P827" s="60"/>
      <c r="Q827" s="60"/>
      <c r="R827" s="60"/>
      <c r="S827" s="60"/>
      <c r="T827" s="60"/>
      <c r="U827" s="163" t="s">
        <v>159</v>
      </c>
      <c r="V827" s="163" t="s">
        <v>9725</v>
      </c>
      <c r="W827" s="163"/>
      <c r="X827" s="163"/>
      <c r="Y827" s="163"/>
      <c r="Z827" s="163"/>
      <c r="AA827" s="163"/>
      <c r="AB827" s="163"/>
      <c r="AC827" s="163"/>
      <c r="AD827" s="163"/>
      <c r="AE827" s="163"/>
      <c r="AF827" s="163"/>
      <c r="AG827" s="56"/>
      <c r="AH827" s="56"/>
      <c r="AI827" s="56"/>
      <c r="AJ827" s="56"/>
    </row>
    <row r="828" ht="26.25" customHeight="1">
      <c r="A828" s="60">
        <f t="shared" si="1"/>
        <v>827</v>
      </c>
      <c r="B828" s="60" t="s">
        <v>10352</v>
      </c>
      <c r="C828" s="60" t="s">
        <v>10353</v>
      </c>
      <c r="D828" s="136">
        <v>8.3129200642E10</v>
      </c>
      <c r="E828" s="136">
        <v>8.2226874767E10</v>
      </c>
      <c r="F828" s="60" t="s">
        <v>139</v>
      </c>
      <c r="G828" s="60" t="s">
        <v>10355</v>
      </c>
      <c r="H828" s="60" t="s">
        <v>10356</v>
      </c>
      <c r="I828" s="60" t="s">
        <v>156</v>
      </c>
      <c r="J828" s="60" t="s">
        <v>10357</v>
      </c>
      <c r="K828" s="60" t="s">
        <v>10358</v>
      </c>
      <c r="L828" s="60" t="s">
        <v>10350</v>
      </c>
      <c r="M828" s="60" t="s">
        <v>10359</v>
      </c>
      <c r="N828" s="60"/>
      <c r="O828" s="60"/>
      <c r="P828" s="60"/>
      <c r="Q828" s="60"/>
      <c r="R828" s="60"/>
      <c r="S828" s="60"/>
      <c r="T828" s="60"/>
      <c r="U828" s="163" t="s">
        <v>145</v>
      </c>
      <c r="V828" s="163" t="s">
        <v>9877</v>
      </c>
      <c r="W828" s="163"/>
      <c r="X828" s="163"/>
      <c r="Y828" s="163"/>
      <c r="Z828" s="163"/>
      <c r="AA828" s="163"/>
      <c r="AB828" s="163"/>
      <c r="AC828" s="163"/>
      <c r="AD828" s="163"/>
      <c r="AE828" s="163"/>
      <c r="AF828" s="163"/>
      <c r="AG828" s="56"/>
      <c r="AH828" s="56"/>
      <c r="AI828" s="56"/>
      <c r="AJ828" s="56"/>
    </row>
    <row r="829" ht="26.25" customHeight="1">
      <c r="A829" s="60">
        <f t="shared" si="1"/>
        <v>828</v>
      </c>
      <c r="B829" s="60" t="s">
        <v>10360</v>
      </c>
      <c r="C829" s="60" t="s">
        <v>10361</v>
      </c>
      <c r="D829" s="154">
        <v>8.1295690792E10</v>
      </c>
      <c r="E829" s="154">
        <v>8.2226874767E10</v>
      </c>
      <c r="F829" s="60" t="s">
        <v>139</v>
      </c>
      <c r="G829" s="60" t="s">
        <v>10364</v>
      </c>
      <c r="H829" s="60" t="s">
        <v>10365</v>
      </c>
      <c r="I829" s="60" t="s">
        <v>156</v>
      </c>
      <c r="J829" s="60" t="s">
        <v>10366</v>
      </c>
      <c r="K829" s="60" t="s">
        <v>10367</v>
      </c>
      <c r="L829" s="60" t="s">
        <v>10350</v>
      </c>
      <c r="M829" s="60" t="s">
        <v>10368</v>
      </c>
      <c r="N829" s="60"/>
      <c r="O829" s="60"/>
      <c r="P829" s="60"/>
      <c r="Q829" s="60"/>
      <c r="R829" s="60"/>
      <c r="S829" s="60"/>
      <c r="T829" s="60"/>
      <c r="U829" s="163" t="s">
        <v>159</v>
      </c>
      <c r="V829" s="163" t="s">
        <v>9883</v>
      </c>
      <c r="W829" s="163"/>
      <c r="X829" s="163"/>
      <c r="Y829" s="163"/>
      <c r="Z829" s="163"/>
      <c r="AA829" s="163"/>
      <c r="AB829" s="163"/>
      <c r="AC829" s="163"/>
      <c r="AD829" s="163"/>
      <c r="AE829" s="163"/>
      <c r="AF829" s="163"/>
      <c r="AG829" s="56"/>
      <c r="AH829" s="56"/>
      <c r="AI829" s="56"/>
      <c r="AJ829" s="56"/>
    </row>
    <row r="830" ht="26.25" customHeight="1">
      <c r="A830" s="60">
        <f t="shared" si="1"/>
        <v>829</v>
      </c>
      <c r="B830" s="60" t="s">
        <v>10369</v>
      </c>
      <c r="C830" s="60" t="s">
        <v>10370</v>
      </c>
      <c r="D830" s="154">
        <v>8.77638373E10</v>
      </c>
      <c r="E830" s="154">
        <v>8.1369567842E10</v>
      </c>
      <c r="F830" s="60" t="s">
        <v>139</v>
      </c>
      <c r="G830" s="60" t="s">
        <v>10372</v>
      </c>
      <c r="H830" s="60" t="s">
        <v>10373</v>
      </c>
      <c r="I830" s="60" t="s">
        <v>156</v>
      </c>
      <c r="J830" s="60" t="s">
        <v>10374</v>
      </c>
      <c r="K830" s="60" t="s">
        <v>10375</v>
      </c>
      <c r="L830" s="60" t="s">
        <v>593</v>
      </c>
      <c r="M830" s="60" t="s">
        <v>10376</v>
      </c>
      <c r="N830" s="60"/>
      <c r="O830" s="60"/>
      <c r="P830" s="60"/>
      <c r="Q830" s="60"/>
      <c r="R830" s="60"/>
      <c r="S830" s="60"/>
      <c r="T830" s="60"/>
      <c r="U830" s="163" t="s">
        <v>9924</v>
      </c>
      <c r="V830" s="163" t="s">
        <v>15255</v>
      </c>
      <c r="W830" s="163"/>
      <c r="X830" s="163"/>
      <c r="Y830" s="163"/>
      <c r="Z830" s="163"/>
      <c r="AA830" s="163"/>
      <c r="AB830" s="163"/>
      <c r="AC830" s="163"/>
      <c r="AD830" s="163"/>
      <c r="AE830" s="163"/>
      <c r="AF830" s="163"/>
      <c r="AG830" s="56"/>
      <c r="AH830" s="56"/>
      <c r="AI830" s="56"/>
      <c r="AJ830" s="56"/>
    </row>
    <row r="831" ht="26.25" customHeight="1">
      <c r="A831" s="60">
        <f t="shared" si="1"/>
        <v>830</v>
      </c>
      <c r="B831" s="60" t="s">
        <v>10393</v>
      </c>
      <c r="C831" s="60" t="s">
        <v>10394</v>
      </c>
      <c r="D831" s="154">
        <v>8.1321434347E10</v>
      </c>
      <c r="E831" s="154">
        <v>8.5214512391E10</v>
      </c>
      <c r="F831" s="60" t="s">
        <v>139</v>
      </c>
      <c r="G831" s="60" t="s">
        <v>10396</v>
      </c>
      <c r="H831" s="60" t="s">
        <v>10397</v>
      </c>
      <c r="I831" s="60" t="s">
        <v>167</v>
      </c>
      <c r="J831" s="60" t="s">
        <v>10398</v>
      </c>
      <c r="K831" s="60" t="s">
        <v>10399</v>
      </c>
      <c r="L831" s="60" t="s">
        <v>159</v>
      </c>
      <c r="M831" s="60" t="s">
        <v>10400</v>
      </c>
      <c r="N831" s="60"/>
      <c r="O831" s="60"/>
      <c r="P831" s="60"/>
      <c r="Q831" s="60"/>
      <c r="R831" s="60"/>
      <c r="S831" s="60"/>
      <c r="T831" s="60"/>
      <c r="U831" s="163" t="s">
        <v>9939</v>
      </c>
      <c r="V831" s="163" t="s">
        <v>9940</v>
      </c>
      <c r="W831" s="163"/>
      <c r="X831" s="163"/>
      <c r="Y831" s="163"/>
      <c r="Z831" s="163"/>
      <c r="AA831" s="163"/>
      <c r="AB831" s="163"/>
      <c r="AC831" s="163"/>
      <c r="AD831" s="163"/>
      <c r="AE831" s="163"/>
      <c r="AF831" s="163"/>
      <c r="AG831" s="56"/>
      <c r="AH831" s="56"/>
      <c r="AI831" s="56"/>
      <c r="AJ831" s="56"/>
    </row>
    <row r="832" ht="26.25" customHeight="1">
      <c r="A832" s="60">
        <f t="shared" si="1"/>
        <v>831</v>
      </c>
      <c r="B832" s="49" t="s">
        <v>11629</v>
      </c>
      <c r="C832" s="49" t="s">
        <v>11630</v>
      </c>
      <c r="D832" s="116">
        <v>8.996446E9</v>
      </c>
      <c r="E832" s="116">
        <v>8.996446E9</v>
      </c>
      <c r="F832" s="49" t="s">
        <v>139</v>
      </c>
      <c r="G832" s="49" t="s">
        <v>11634</v>
      </c>
      <c r="H832" s="49" t="s">
        <v>11635</v>
      </c>
      <c r="I832" s="49" t="s">
        <v>1636</v>
      </c>
      <c r="J832" s="49" t="s">
        <v>11636</v>
      </c>
      <c r="K832" s="49" t="s">
        <v>11637</v>
      </c>
      <c r="L832" s="49" t="s">
        <v>159</v>
      </c>
      <c r="M832" s="49" t="s">
        <v>11638</v>
      </c>
      <c r="N832" s="49" t="s">
        <v>164</v>
      </c>
      <c r="O832" s="49" t="s">
        <v>11</v>
      </c>
      <c r="P832" s="49">
        <v>8.996446E9</v>
      </c>
      <c r="Q832" s="49" t="s">
        <v>156</v>
      </c>
      <c r="R832" s="49" t="s">
        <v>14982</v>
      </c>
      <c r="S832" s="49" t="s">
        <v>14960</v>
      </c>
      <c r="T832" s="69"/>
      <c r="U832" s="163" t="s">
        <v>159</v>
      </c>
      <c r="V832" s="163" t="s">
        <v>9963</v>
      </c>
      <c r="W832" s="163"/>
      <c r="X832" s="163"/>
      <c r="Y832" s="163"/>
      <c r="Z832" s="163"/>
      <c r="AA832" s="163"/>
      <c r="AB832" s="163"/>
      <c r="AC832" s="163"/>
      <c r="AD832" s="163"/>
      <c r="AE832" s="163"/>
      <c r="AF832" s="163"/>
      <c r="AG832" s="56"/>
      <c r="AH832" s="56"/>
      <c r="AI832" s="56"/>
      <c r="AJ832" s="56"/>
    </row>
    <row r="833" ht="26.25" customHeight="1">
      <c r="A833" s="60">
        <f t="shared" si="1"/>
        <v>832</v>
      </c>
      <c r="B833" s="60" t="s">
        <v>10401</v>
      </c>
      <c r="C833" s="60" t="s">
        <v>10402</v>
      </c>
      <c r="D833" s="154">
        <v>8.5774684805E10</v>
      </c>
      <c r="E833" s="154">
        <v>8.2122150826E10</v>
      </c>
      <c r="F833" s="60" t="s">
        <v>139</v>
      </c>
      <c r="G833" s="60" t="s">
        <v>10404</v>
      </c>
      <c r="H833" s="60" t="s">
        <v>9387</v>
      </c>
      <c r="I833" s="60" t="s">
        <v>156</v>
      </c>
      <c r="J833" s="60" t="s">
        <v>10405</v>
      </c>
      <c r="K833" s="60" t="s">
        <v>15256</v>
      </c>
      <c r="L833" s="60" t="s">
        <v>159</v>
      </c>
      <c r="M833" s="60" t="s">
        <v>10407</v>
      </c>
      <c r="N833" s="60"/>
      <c r="O833" s="60"/>
      <c r="P833" s="60"/>
      <c r="Q833" s="60"/>
      <c r="R833" s="60"/>
      <c r="S833" s="60"/>
      <c r="T833" s="60"/>
      <c r="U833" s="163" t="s">
        <v>145</v>
      </c>
      <c r="V833" s="163" t="s">
        <v>15257</v>
      </c>
      <c r="W833" s="163"/>
      <c r="X833" s="163"/>
      <c r="Y833" s="163"/>
      <c r="Z833" s="163"/>
      <c r="AA833" s="163"/>
      <c r="AB833" s="163"/>
      <c r="AC833" s="163"/>
      <c r="AD833" s="163"/>
      <c r="AE833" s="163"/>
      <c r="AF833" s="163"/>
      <c r="AG833" s="56"/>
      <c r="AH833" s="56"/>
      <c r="AI833" s="56"/>
      <c r="AJ833" s="56"/>
    </row>
    <row r="834" ht="26.25" customHeight="1">
      <c r="A834" s="60">
        <f t="shared" si="1"/>
        <v>833</v>
      </c>
      <c r="B834" s="60" t="s">
        <v>10408</v>
      </c>
      <c r="C834" s="60" t="s">
        <v>10409</v>
      </c>
      <c r="D834" s="154">
        <v>8.95334E11</v>
      </c>
      <c r="E834" s="154">
        <v>8.1386080771E10</v>
      </c>
      <c r="F834" s="60" t="s">
        <v>139</v>
      </c>
      <c r="G834" s="60" t="s">
        <v>179</v>
      </c>
      <c r="H834" s="60" t="s">
        <v>308</v>
      </c>
      <c r="I834" s="60" t="s">
        <v>167</v>
      </c>
      <c r="J834" s="60" t="s">
        <v>308</v>
      </c>
      <c r="K834" s="60" t="s">
        <v>10414</v>
      </c>
      <c r="L834" s="60" t="s">
        <v>159</v>
      </c>
      <c r="M834" s="60" t="s">
        <v>10415</v>
      </c>
      <c r="N834" s="60"/>
      <c r="O834" s="60"/>
      <c r="P834" s="60"/>
      <c r="Q834" s="60"/>
      <c r="R834" s="60"/>
      <c r="S834" s="60"/>
      <c r="T834" s="60"/>
      <c r="U834" s="163" t="s">
        <v>145</v>
      </c>
      <c r="V834" s="163" t="s">
        <v>593</v>
      </c>
      <c r="W834" s="163"/>
      <c r="X834" s="163"/>
      <c r="Y834" s="163"/>
      <c r="Z834" s="163"/>
      <c r="AA834" s="163"/>
      <c r="AB834" s="163"/>
      <c r="AC834" s="163"/>
      <c r="AD834" s="163"/>
      <c r="AE834" s="163"/>
      <c r="AF834" s="163"/>
      <c r="AG834" s="56"/>
      <c r="AH834" s="56"/>
      <c r="AI834" s="56"/>
      <c r="AJ834" s="56"/>
    </row>
    <row r="835" ht="26.25" customHeight="1">
      <c r="A835" s="60">
        <f t="shared" si="1"/>
        <v>834</v>
      </c>
      <c r="B835" s="60" t="s">
        <v>10416</v>
      </c>
      <c r="C835" s="60" t="s">
        <v>10417</v>
      </c>
      <c r="D835" s="154">
        <v>8.789960529E10</v>
      </c>
      <c r="E835" s="154">
        <v>8.7872827698E10</v>
      </c>
      <c r="F835" s="60" t="s">
        <v>139</v>
      </c>
      <c r="G835" s="60" t="s">
        <v>9516</v>
      </c>
      <c r="H835" s="60" t="s">
        <v>1050</v>
      </c>
      <c r="I835" s="60" t="s">
        <v>156</v>
      </c>
      <c r="J835" s="60" t="s">
        <v>10420</v>
      </c>
      <c r="K835" s="60" t="s">
        <v>10421</v>
      </c>
      <c r="L835" s="60" t="s">
        <v>159</v>
      </c>
      <c r="M835" s="60" t="s">
        <v>10417</v>
      </c>
      <c r="N835" s="60"/>
      <c r="O835" s="60"/>
      <c r="P835" s="60"/>
      <c r="Q835" s="60"/>
      <c r="R835" s="60"/>
      <c r="S835" s="60"/>
      <c r="T835" s="60"/>
      <c r="U835" s="163" t="s">
        <v>159</v>
      </c>
      <c r="V835" s="171" t="s">
        <v>10028</v>
      </c>
      <c r="W835" s="163"/>
      <c r="X835" s="163"/>
      <c r="Y835" s="163"/>
      <c r="Z835" s="163"/>
      <c r="AA835" s="163"/>
      <c r="AB835" s="163"/>
      <c r="AC835" s="163"/>
      <c r="AD835" s="163"/>
      <c r="AE835" s="163"/>
      <c r="AF835" s="163"/>
      <c r="AG835" s="56"/>
      <c r="AH835" s="56"/>
      <c r="AI835" s="56"/>
      <c r="AJ835" s="56"/>
    </row>
    <row r="836" ht="26.25" customHeight="1">
      <c r="A836" s="60">
        <f t="shared" si="1"/>
        <v>835</v>
      </c>
      <c r="B836" s="60" t="s">
        <v>10422</v>
      </c>
      <c r="C836" s="60" t="s">
        <v>10423</v>
      </c>
      <c r="D836" s="154">
        <v>8.5718877971E10</v>
      </c>
      <c r="E836" s="154">
        <v>8.561970068E9</v>
      </c>
      <c r="F836" s="60" t="s">
        <v>139</v>
      </c>
      <c r="G836" s="60" t="s">
        <v>3543</v>
      </c>
      <c r="H836" s="60" t="s">
        <v>10427</v>
      </c>
      <c r="I836" s="60" t="s">
        <v>156</v>
      </c>
      <c r="J836" s="60" t="s">
        <v>3543</v>
      </c>
      <c r="K836" s="60" t="s">
        <v>10428</v>
      </c>
      <c r="L836" s="60" t="s">
        <v>8850</v>
      </c>
      <c r="M836" s="60" t="s">
        <v>10429</v>
      </c>
      <c r="N836" s="60"/>
      <c r="O836" s="60"/>
      <c r="P836" s="60"/>
      <c r="Q836" s="60"/>
      <c r="R836" s="60"/>
      <c r="S836" s="60"/>
      <c r="T836" s="60"/>
      <c r="U836" s="163" t="s">
        <v>114</v>
      </c>
      <c r="V836" s="163" t="s">
        <v>3296</v>
      </c>
      <c r="W836" s="163"/>
      <c r="X836" s="163"/>
      <c r="Y836" s="163"/>
      <c r="Z836" s="163"/>
      <c r="AA836" s="163"/>
      <c r="AB836" s="163"/>
      <c r="AC836" s="163"/>
      <c r="AD836" s="163"/>
      <c r="AE836" s="163"/>
      <c r="AF836" s="163"/>
      <c r="AG836" s="56"/>
      <c r="AH836" s="56"/>
      <c r="AI836" s="56"/>
      <c r="AJ836" s="56"/>
    </row>
    <row r="837" ht="26.25" customHeight="1">
      <c r="A837" s="60">
        <f t="shared" si="1"/>
        <v>836</v>
      </c>
      <c r="B837" s="60" t="s">
        <v>10436</v>
      </c>
      <c r="C837" s="60" t="s">
        <v>10437</v>
      </c>
      <c r="D837" s="154">
        <v>8.5884812554E10</v>
      </c>
      <c r="E837" s="154">
        <v>8.1286941541E10</v>
      </c>
      <c r="F837" s="60" t="s">
        <v>139</v>
      </c>
      <c r="G837" s="60" t="s">
        <v>10440</v>
      </c>
      <c r="H837" s="60" t="s">
        <v>15258</v>
      </c>
      <c r="I837" s="60" t="s">
        <v>167</v>
      </c>
      <c r="J837" s="60" t="s">
        <v>10441</v>
      </c>
      <c r="K837" s="60" t="s">
        <v>10442</v>
      </c>
      <c r="L837" s="60" t="s">
        <v>145</v>
      </c>
      <c r="M837" s="60" t="s">
        <v>10443</v>
      </c>
      <c r="N837" s="69"/>
      <c r="O837" s="69"/>
      <c r="P837" s="69"/>
      <c r="Q837" s="69"/>
      <c r="R837" s="69"/>
      <c r="S837" s="69"/>
      <c r="T837" s="69"/>
      <c r="U837" s="163" t="s">
        <v>10040</v>
      </c>
      <c r="V837" s="163" t="s">
        <v>10041</v>
      </c>
      <c r="W837" s="163"/>
      <c r="X837" s="163"/>
      <c r="Y837" s="163"/>
      <c r="Z837" s="163"/>
      <c r="AA837" s="163"/>
      <c r="AB837" s="163"/>
      <c r="AC837" s="163"/>
      <c r="AD837" s="163"/>
      <c r="AE837" s="163"/>
      <c r="AF837" s="163"/>
      <c r="AG837" s="56"/>
      <c r="AH837" s="56"/>
      <c r="AI837" s="56"/>
      <c r="AJ837" s="56"/>
    </row>
    <row r="838" ht="26.25" customHeight="1">
      <c r="A838" s="60">
        <f t="shared" si="1"/>
        <v>837</v>
      </c>
      <c r="B838" s="60" t="s">
        <v>10525</v>
      </c>
      <c r="C838" s="60" t="s">
        <v>10526</v>
      </c>
      <c r="D838" s="154">
        <v>8.7721012718E10</v>
      </c>
      <c r="E838" s="154">
        <v>8.2182013597E10</v>
      </c>
      <c r="F838" s="60" t="s">
        <v>139</v>
      </c>
      <c r="G838" s="60" t="s">
        <v>10529</v>
      </c>
      <c r="H838" s="60" t="s">
        <v>15259</v>
      </c>
      <c r="I838" s="60" t="s">
        <v>167</v>
      </c>
      <c r="J838" s="60" t="s">
        <v>10530</v>
      </c>
      <c r="K838" s="60" t="s">
        <v>10531</v>
      </c>
      <c r="L838" s="60" t="s">
        <v>145</v>
      </c>
      <c r="M838" s="60" t="s">
        <v>10532</v>
      </c>
      <c r="N838" s="60"/>
      <c r="O838" s="60"/>
      <c r="P838" s="60"/>
      <c r="Q838" s="60"/>
      <c r="R838" s="60"/>
      <c r="S838" s="60"/>
      <c r="T838" s="60"/>
      <c r="U838" s="163" t="s">
        <v>159</v>
      </c>
      <c r="V838" s="163" t="s">
        <v>10049</v>
      </c>
      <c r="W838" s="163"/>
      <c r="X838" s="163"/>
      <c r="Y838" s="163"/>
      <c r="Z838" s="163"/>
      <c r="AA838" s="163"/>
      <c r="AB838" s="163"/>
      <c r="AC838" s="163"/>
      <c r="AD838" s="163"/>
      <c r="AE838" s="163"/>
      <c r="AF838" s="163"/>
      <c r="AG838" s="56"/>
      <c r="AH838" s="56"/>
      <c r="AI838" s="56"/>
      <c r="AJ838" s="56"/>
    </row>
    <row r="839" ht="26.25" customHeight="1">
      <c r="A839" s="60">
        <f t="shared" si="1"/>
        <v>838</v>
      </c>
      <c r="B839" s="60" t="s">
        <v>10547</v>
      </c>
      <c r="C839" s="60" t="s">
        <v>10548</v>
      </c>
      <c r="D839" s="154">
        <v>8.5718067877E10</v>
      </c>
      <c r="E839" s="154">
        <v>8.7873328306E10</v>
      </c>
      <c r="F839" s="60" t="s">
        <v>139</v>
      </c>
      <c r="G839" s="60" t="s">
        <v>158</v>
      </c>
      <c r="H839" s="60" t="s">
        <v>10552</v>
      </c>
      <c r="I839" s="60" t="s">
        <v>156</v>
      </c>
      <c r="J839" s="60" t="s">
        <v>10553</v>
      </c>
      <c r="K839" s="60" t="s">
        <v>10554</v>
      </c>
      <c r="L839" s="60" t="s">
        <v>159</v>
      </c>
      <c r="M839" s="60" t="s">
        <v>10555</v>
      </c>
      <c r="N839" s="60"/>
      <c r="O839" s="60"/>
      <c r="P839" s="60"/>
      <c r="Q839" s="60"/>
      <c r="R839" s="60"/>
      <c r="S839" s="60"/>
      <c r="T839" s="60"/>
      <c r="U839" s="163" t="s">
        <v>593</v>
      </c>
      <c r="V839" s="163" t="s">
        <v>15260</v>
      </c>
      <c r="W839" s="163"/>
      <c r="X839" s="163"/>
      <c r="Y839" s="163"/>
      <c r="Z839" s="163"/>
      <c r="AA839" s="163"/>
      <c r="AB839" s="163"/>
      <c r="AC839" s="163"/>
      <c r="AD839" s="163"/>
      <c r="AE839" s="163"/>
      <c r="AF839" s="163"/>
      <c r="AG839" s="56"/>
      <c r="AH839" s="56"/>
      <c r="AI839" s="56"/>
      <c r="AJ839" s="56"/>
    </row>
    <row r="840" ht="26.25" customHeight="1">
      <c r="A840" s="60">
        <f t="shared" si="1"/>
        <v>839</v>
      </c>
      <c r="B840" s="60" t="s">
        <v>10587</v>
      </c>
      <c r="C840" s="60" t="s">
        <v>10588</v>
      </c>
      <c r="D840" s="154">
        <v>8.1218456487E10</v>
      </c>
      <c r="E840" s="154">
        <v>8.5722556409E10</v>
      </c>
      <c r="F840" s="60" t="s">
        <v>139</v>
      </c>
      <c r="G840" s="60" t="s">
        <v>278</v>
      </c>
      <c r="H840" s="60" t="s">
        <v>1244</v>
      </c>
      <c r="I840" s="60" t="s">
        <v>142</v>
      </c>
      <c r="J840" s="60" t="s">
        <v>10591</v>
      </c>
      <c r="K840" s="60" t="s">
        <v>10592</v>
      </c>
      <c r="L840" s="60" t="s">
        <v>593</v>
      </c>
      <c r="M840" s="60"/>
      <c r="N840" s="60"/>
      <c r="O840" s="60"/>
      <c r="P840" s="60"/>
      <c r="Q840" s="60"/>
      <c r="R840" s="60"/>
      <c r="S840" s="60"/>
      <c r="T840" s="60"/>
      <c r="U840" s="163" t="s">
        <v>10040</v>
      </c>
      <c r="V840" s="163" t="s">
        <v>10094</v>
      </c>
      <c r="W840" s="163"/>
      <c r="X840" s="163"/>
      <c r="Y840" s="163"/>
      <c r="Z840" s="163"/>
      <c r="AA840" s="163"/>
      <c r="AB840" s="163"/>
      <c r="AC840" s="163"/>
      <c r="AD840" s="163"/>
      <c r="AE840" s="163"/>
      <c r="AF840" s="163"/>
      <c r="AG840" s="56"/>
      <c r="AH840" s="56"/>
      <c r="AI840" s="56"/>
      <c r="AJ840" s="56"/>
    </row>
    <row r="841" ht="26.25" customHeight="1">
      <c r="A841" s="60">
        <f t="shared" si="1"/>
        <v>840</v>
      </c>
      <c r="B841" s="60" t="s">
        <v>10598</v>
      </c>
      <c r="C841" s="60" t="s">
        <v>10599</v>
      </c>
      <c r="D841" s="154">
        <v>8.5872985419E10</v>
      </c>
      <c r="E841" s="154">
        <v>8.9695482036E10</v>
      </c>
      <c r="F841" s="60" t="s">
        <v>139</v>
      </c>
      <c r="G841" s="60" t="s">
        <v>10602</v>
      </c>
      <c r="H841" s="60" t="s">
        <v>15261</v>
      </c>
      <c r="I841" s="60" t="s">
        <v>156</v>
      </c>
      <c r="J841" s="60" t="s">
        <v>10603</v>
      </c>
      <c r="K841" s="60" t="s">
        <v>10604</v>
      </c>
      <c r="L841" s="60" t="s">
        <v>593</v>
      </c>
      <c r="M841" s="60" t="s">
        <v>10605</v>
      </c>
      <c r="N841" s="60"/>
      <c r="O841" s="60"/>
      <c r="P841" s="60"/>
      <c r="Q841" s="60"/>
      <c r="R841" s="60"/>
      <c r="S841" s="60"/>
      <c r="T841" s="60"/>
      <c r="U841" s="163" t="s">
        <v>114</v>
      </c>
      <c r="V841" s="163" t="s">
        <v>10105</v>
      </c>
      <c r="W841" s="163"/>
      <c r="X841" s="163"/>
      <c r="Y841" s="163"/>
      <c r="Z841" s="163"/>
      <c r="AA841" s="163"/>
      <c r="AB841" s="163"/>
      <c r="AC841" s="163"/>
      <c r="AD841" s="163"/>
      <c r="AE841" s="163"/>
      <c r="AF841" s="163"/>
      <c r="AG841" s="56"/>
      <c r="AH841" s="56"/>
      <c r="AI841" s="56"/>
      <c r="AJ841" s="56"/>
    </row>
    <row r="842" ht="26.25" customHeight="1">
      <c r="A842" s="60">
        <f t="shared" si="1"/>
        <v>841</v>
      </c>
      <c r="B842" s="60" t="s">
        <v>10623</v>
      </c>
      <c r="C842" s="60" t="s">
        <v>10624</v>
      </c>
      <c r="D842" s="154">
        <v>8.871978321E9</v>
      </c>
      <c r="E842" s="154">
        <v>8.1321918923E10</v>
      </c>
      <c r="F842" s="60" t="s">
        <v>139</v>
      </c>
      <c r="G842" s="60" t="s">
        <v>10627</v>
      </c>
      <c r="H842" s="60" t="s">
        <v>1244</v>
      </c>
      <c r="I842" s="60" t="s">
        <v>156</v>
      </c>
      <c r="J842" s="60" t="s">
        <v>10628</v>
      </c>
      <c r="K842" s="60" t="s">
        <v>10629</v>
      </c>
      <c r="L842" s="60" t="s">
        <v>593</v>
      </c>
      <c r="M842" s="60" t="s">
        <v>10630</v>
      </c>
      <c r="N842" s="69"/>
      <c r="O842" s="69"/>
      <c r="P842" s="69"/>
      <c r="Q842" s="69"/>
      <c r="R842" s="69"/>
      <c r="S842" s="69"/>
      <c r="T842" s="69"/>
      <c r="U842" s="163" t="s">
        <v>159</v>
      </c>
      <c r="V842" s="163" t="s">
        <v>10136</v>
      </c>
      <c r="W842" s="163"/>
      <c r="X842" s="163"/>
      <c r="Y842" s="163"/>
      <c r="Z842" s="163"/>
      <c r="AA842" s="163"/>
      <c r="AB842" s="163"/>
      <c r="AC842" s="163"/>
      <c r="AD842" s="163"/>
      <c r="AE842" s="163"/>
      <c r="AF842" s="163"/>
      <c r="AG842" s="56"/>
      <c r="AH842" s="56"/>
      <c r="AI842" s="56"/>
      <c r="AJ842" s="56"/>
    </row>
    <row r="843" ht="26.25" customHeight="1">
      <c r="A843" s="60">
        <f t="shared" si="1"/>
        <v>842</v>
      </c>
      <c r="B843" s="60" t="s">
        <v>10631</v>
      </c>
      <c r="C843" s="60" t="s">
        <v>10632</v>
      </c>
      <c r="D843" s="154">
        <v>8.8232572295E10</v>
      </c>
      <c r="E843" s="154">
        <v>8.564339464E10</v>
      </c>
      <c r="F843" s="60" t="s">
        <v>139</v>
      </c>
      <c r="G843" s="60" t="s">
        <v>10634</v>
      </c>
      <c r="H843" s="60" t="s">
        <v>10635</v>
      </c>
      <c r="I843" s="60" t="s">
        <v>156</v>
      </c>
      <c r="J843" s="60" t="s">
        <v>10636</v>
      </c>
      <c r="K843" s="60" t="s">
        <v>10637</v>
      </c>
      <c r="L843" s="60" t="s">
        <v>159</v>
      </c>
      <c r="M843" s="60" t="s">
        <v>10638</v>
      </c>
      <c r="N843" s="69"/>
      <c r="O843" s="69"/>
      <c r="P843" s="69"/>
      <c r="Q843" s="69"/>
      <c r="R843" s="69"/>
      <c r="S843" s="69"/>
      <c r="T843" s="69"/>
      <c r="U843" s="163" t="s">
        <v>114</v>
      </c>
      <c r="V843" s="163" t="s">
        <v>1244</v>
      </c>
      <c r="W843" s="163"/>
      <c r="X843" s="163"/>
      <c r="Y843" s="163"/>
      <c r="Z843" s="163"/>
      <c r="AA843" s="163"/>
      <c r="AB843" s="163"/>
      <c r="AC843" s="163"/>
      <c r="AD843" s="163"/>
      <c r="AE843" s="163"/>
      <c r="AF843" s="163"/>
      <c r="AG843" s="56"/>
      <c r="AH843" s="56"/>
      <c r="AI843" s="56"/>
      <c r="AJ843" s="56"/>
    </row>
    <row r="844" ht="26.25" customHeight="1">
      <c r="A844" s="60">
        <f t="shared" si="1"/>
        <v>843</v>
      </c>
      <c r="B844" s="60" t="s">
        <v>10663</v>
      </c>
      <c r="C844" s="60" t="s">
        <v>10664</v>
      </c>
      <c r="D844" s="154">
        <v>8.992546588E9</v>
      </c>
      <c r="E844" s="154">
        <v>8.563031105E9</v>
      </c>
      <c r="F844" s="60" t="s">
        <v>139</v>
      </c>
      <c r="G844" s="60" t="s">
        <v>10667</v>
      </c>
      <c r="H844" s="60" t="s">
        <v>1244</v>
      </c>
      <c r="I844" s="60" t="s">
        <v>167</v>
      </c>
      <c r="J844" s="60" t="s">
        <v>10668</v>
      </c>
      <c r="K844" s="60" t="s">
        <v>10669</v>
      </c>
      <c r="L844" s="60" t="s">
        <v>159</v>
      </c>
      <c r="M844" s="60" t="s">
        <v>10670</v>
      </c>
      <c r="N844" s="69"/>
      <c r="O844" s="69"/>
      <c r="P844" s="69"/>
      <c r="Q844" s="69"/>
      <c r="R844" s="69"/>
      <c r="S844" s="69"/>
      <c r="T844" s="69"/>
      <c r="U844" s="163" t="s">
        <v>159</v>
      </c>
      <c r="V844" s="163" t="s">
        <v>10156</v>
      </c>
      <c r="W844" s="163"/>
      <c r="X844" s="163"/>
      <c r="Y844" s="163"/>
      <c r="Z844" s="163"/>
      <c r="AA844" s="163"/>
      <c r="AB844" s="163"/>
      <c r="AC844" s="163"/>
      <c r="AD844" s="163"/>
      <c r="AE844" s="163"/>
      <c r="AF844" s="163"/>
      <c r="AG844" s="56"/>
      <c r="AH844" s="56"/>
      <c r="AI844" s="56"/>
      <c r="AJ844" s="56"/>
    </row>
    <row r="845" ht="26.25" customHeight="1">
      <c r="A845" s="60">
        <f t="shared" si="1"/>
        <v>844</v>
      </c>
      <c r="B845" s="60" t="s">
        <v>10671</v>
      </c>
      <c r="C845" s="60" t="s">
        <v>10672</v>
      </c>
      <c r="D845" s="154">
        <v>8.3819869487E10</v>
      </c>
      <c r="E845" s="154">
        <v>8.2311102298E10</v>
      </c>
      <c r="F845" s="60" t="s">
        <v>139</v>
      </c>
      <c r="G845" s="60" t="s">
        <v>10674</v>
      </c>
      <c r="H845" s="60" t="s">
        <v>10675</v>
      </c>
      <c r="I845" s="60" t="s">
        <v>167</v>
      </c>
      <c r="J845" s="60" t="s">
        <v>10676</v>
      </c>
      <c r="K845" s="60" t="s">
        <v>10677</v>
      </c>
      <c r="L845" s="60" t="s">
        <v>593</v>
      </c>
      <c r="M845" s="60" t="s">
        <v>10678</v>
      </c>
      <c r="N845" s="69"/>
      <c r="O845" s="69"/>
      <c r="P845" s="69"/>
      <c r="Q845" s="69"/>
      <c r="R845" s="69"/>
      <c r="S845" s="69"/>
      <c r="T845" s="69"/>
      <c r="U845" s="163" t="s">
        <v>10040</v>
      </c>
      <c r="V845" s="163" t="s">
        <v>10163</v>
      </c>
      <c r="W845" s="163"/>
      <c r="X845" s="163"/>
      <c r="Y845" s="163"/>
      <c r="Z845" s="163"/>
      <c r="AA845" s="163"/>
      <c r="AB845" s="163"/>
      <c r="AC845" s="163"/>
      <c r="AD845" s="163"/>
      <c r="AE845" s="163"/>
      <c r="AF845" s="163"/>
      <c r="AG845" s="56"/>
      <c r="AH845" s="56"/>
      <c r="AI845" s="56"/>
      <c r="AJ845" s="56"/>
    </row>
    <row r="846" ht="26.25" customHeight="1">
      <c r="A846" s="60">
        <f t="shared" si="1"/>
        <v>845</v>
      </c>
      <c r="B846" s="60" t="s">
        <v>10679</v>
      </c>
      <c r="C846" s="60" t="s">
        <v>10680</v>
      </c>
      <c r="D846" s="154">
        <v>8.7888756351E10</v>
      </c>
      <c r="E846" s="154">
        <v>8.7832268123E10</v>
      </c>
      <c r="F846" s="60" t="s">
        <v>15262</v>
      </c>
      <c r="G846" s="60" t="s">
        <v>10683</v>
      </c>
      <c r="H846" s="60" t="s">
        <v>278</v>
      </c>
      <c r="I846" s="60" t="s">
        <v>156</v>
      </c>
      <c r="J846" s="60" t="s">
        <v>10684</v>
      </c>
      <c r="K846" s="60" t="s">
        <v>10685</v>
      </c>
      <c r="L846" s="60" t="s">
        <v>5653</v>
      </c>
      <c r="M846" s="60" t="s">
        <v>10686</v>
      </c>
      <c r="N846" s="69"/>
      <c r="O846" s="69"/>
      <c r="P846" s="69"/>
      <c r="Q846" s="69"/>
      <c r="R846" s="69"/>
      <c r="S846" s="69"/>
      <c r="T846" s="69"/>
      <c r="U846" s="163" t="s">
        <v>159</v>
      </c>
      <c r="V846" s="163" t="s">
        <v>10178</v>
      </c>
      <c r="W846" s="163"/>
      <c r="X846" s="163"/>
      <c r="Y846" s="163"/>
      <c r="Z846" s="163"/>
      <c r="AA846" s="163"/>
      <c r="AB846" s="163"/>
      <c r="AC846" s="163"/>
      <c r="AD846" s="163"/>
      <c r="AE846" s="163"/>
      <c r="AF846" s="163"/>
      <c r="AG846" s="56"/>
      <c r="AH846" s="56"/>
      <c r="AI846" s="56"/>
      <c r="AJ846" s="56"/>
    </row>
    <row r="847" ht="26.25" customHeight="1">
      <c r="A847" s="60">
        <f t="shared" si="1"/>
        <v>846</v>
      </c>
      <c r="B847" s="60" t="s">
        <v>10754</v>
      </c>
      <c r="C847" s="60" t="s">
        <v>10755</v>
      </c>
      <c r="D847" s="154">
        <v>8.960841862E10</v>
      </c>
      <c r="E847" s="154">
        <v>8.1281935391E10</v>
      </c>
      <c r="F847" s="60" t="s">
        <v>139</v>
      </c>
      <c r="G847" s="60" t="s">
        <v>10758</v>
      </c>
      <c r="H847" s="60" t="s">
        <v>2281</v>
      </c>
      <c r="I847" s="60" t="s">
        <v>156</v>
      </c>
      <c r="J847" s="60" t="s">
        <v>8999</v>
      </c>
      <c r="K847" s="60" t="s">
        <v>10912</v>
      </c>
      <c r="L847" s="60" t="s">
        <v>593</v>
      </c>
      <c r="M847" s="60" t="s">
        <v>1773</v>
      </c>
      <c r="N847" s="69"/>
      <c r="O847" s="69"/>
      <c r="P847" s="69"/>
      <c r="Q847" s="69"/>
      <c r="R847" s="69"/>
      <c r="S847" s="69"/>
      <c r="T847" s="69"/>
      <c r="U847" s="163" t="s">
        <v>159</v>
      </c>
      <c r="V847" s="163" t="s">
        <v>15263</v>
      </c>
      <c r="W847" s="163"/>
      <c r="X847" s="163"/>
      <c r="Y847" s="163"/>
      <c r="Z847" s="163"/>
      <c r="AA847" s="163"/>
      <c r="AB847" s="163"/>
      <c r="AC847" s="163"/>
      <c r="AD847" s="163"/>
      <c r="AE847" s="163"/>
      <c r="AF847" s="163"/>
      <c r="AG847" s="56"/>
      <c r="AH847" s="56"/>
      <c r="AI847" s="56"/>
      <c r="AJ847" s="56"/>
    </row>
    <row r="848" ht="26.25" customHeight="1">
      <c r="A848" s="60">
        <f t="shared" si="1"/>
        <v>847</v>
      </c>
      <c r="B848" s="60" t="s">
        <v>10815</v>
      </c>
      <c r="C848" s="60" t="s">
        <v>10816</v>
      </c>
      <c r="D848" s="154">
        <v>8.3869908703E10</v>
      </c>
      <c r="E848" s="154">
        <v>8.1393959387E10</v>
      </c>
      <c r="F848" s="60" t="s">
        <v>139</v>
      </c>
      <c r="G848" s="60" t="s">
        <v>10819</v>
      </c>
      <c r="H848" s="60"/>
      <c r="I848" s="60"/>
      <c r="J848" s="60" t="s">
        <v>1859</v>
      </c>
      <c r="K848" s="60" t="s">
        <v>10820</v>
      </c>
      <c r="L848" s="60"/>
      <c r="M848" s="60"/>
      <c r="N848" s="60"/>
      <c r="O848" s="60"/>
      <c r="P848" s="60"/>
      <c r="Q848" s="60"/>
      <c r="R848" s="60"/>
      <c r="S848" s="60"/>
      <c r="T848" s="60"/>
      <c r="U848" s="163" t="s">
        <v>159</v>
      </c>
      <c r="V848" s="163" t="s">
        <v>10200</v>
      </c>
      <c r="W848" s="163"/>
      <c r="X848" s="163"/>
      <c r="Y848" s="163"/>
      <c r="Z848" s="163"/>
      <c r="AA848" s="163"/>
      <c r="AB848" s="163"/>
      <c r="AC848" s="163"/>
      <c r="AD848" s="163"/>
      <c r="AE848" s="163"/>
      <c r="AF848" s="163"/>
      <c r="AG848" s="56"/>
      <c r="AH848" s="56"/>
      <c r="AI848" s="56"/>
      <c r="AJ848" s="56"/>
    </row>
    <row r="849" ht="26.25" customHeight="1">
      <c r="A849" s="60">
        <f t="shared" si="1"/>
        <v>848</v>
      </c>
      <c r="B849" s="60" t="s">
        <v>10897</v>
      </c>
      <c r="C849" s="60" t="s">
        <v>10898</v>
      </c>
      <c r="D849" s="154">
        <v>8.1213640263E10</v>
      </c>
      <c r="E849" s="154">
        <v>8.129500751E9</v>
      </c>
      <c r="F849" s="60" t="s">
        <v>15264</v>
      </c>
      <c r="G849" s="60" t="s">
        <v>10900</v>
      </c>
      <c r="H849" s="60"/>
      <c r="I849" s="60"/>
      <c r="J849" s="60" t="s">
        <v>10901</v>
      </c>
      <c r="K849" s="60" t="s">
        <v>10902</v>
      </c>
      <c r="L849" s="60"/>
      <c r="M849" s="168" t="s">
        <v>10903</v>
      </c>
      <c r="N849" s="60"/>
      <c r="O849" s="60"/>
      <c r="P849" s="60"/>
      <c r="Q849" s="60"/>
      <c r="R849" s="60"/>
      <c r="S849" s="60"/>
      <c r="T849" s="60"/>
      <c r="U849" s="163" t="s">
        <v>593</v>
      </c>
      <c r="V849" s="163" t="s">
        <v>10247</v>
      </c>
      <c r="W849" s="163"/>
      <c r="X849" s="163"/>
      <c r="Y849" s="163"/>
      <c r="Z849" s="163"/>
      <c r="AA849" s="163"/>
      <c r="AB849" s="163"/>
      <c r="AC849" s="163"/>
      <c r="AD849" s="163"/>
      <c r="AE849" s="163"/>
      <c r="AF849" s="163"/>
      <c r="AG849" s="56"/>
      <c r="AH849" s="56"/>
      <c r="AI849" s="56"/>
      <c r="AJ849" s="56"/>
    </row>
    <row r="850" ht="26.25" customHeight="1">
      <c r="A850" s="60">
        <f t="shared" si="1"/>
        <v>849</v>
      </c>
      <c r="B850" s="49" t="s">
        <v>11859</v>
      </c>
      <c r="C850" s="49" t="s">
        <v>11860</v>
      </c>
      <c r="D850" s="116">
        <v>8.5273206159E10</v>
      </c>
      <c r="E850" s="136"/>
      <c r="F850" s="49" t="s">
        <v>139</v>
      </c>
      <c r="G850" s="69"/>
      <c r="H850" s="69"/>
      <c r="I850" s="69"/>
      <c r="J850" s="69"/>
      <c r="K850" s="49" t="s">
        <v>11863</v>
      </c>
      <c r="L850" s="69"/>
      <c r="M850" s="69"/>
      <c r="N850" s="69"/>
      <c r="O850" s="69"/>
      <c r="P850" s="69"/>
      <c r="Q850" s="69"/>
      <c r="R850" s="49"/>
      <c r="S850" s="69"/>
      <c r="T850" s="69"/>
      <c r="U850" s="163" t="s">
        <v>10256</v>
      </c>
      <c r="V850" s="163" t="s">
        <v>10257</v>
      </c>
      <c r="W850" s="163"/>
      <c r="X850" s="163"/>
      <c r="Y850" s="163"/>
      <c r="Z850" s="163"/>
      <c r="AA850" s="163"/>
      <c r="AB850" s="163"/>
      <c r="AC850" s="163"/>
      <c r="AD850" s="163"/>
      <c r="AE850" s="163"/>
      <c r="AF850" s="163"/>
      <c r="AG850" s="56"/>
      <c r="AH850" s="56"/>
      <c r="AI850" s="56"/>
      <c r="AJ850" s="56"/>
    </row>
    <row r="851" ht="26.25" customHeight="1">
      <c r="A851" s="60">
        <f t="shared" si="1"/>
        <v>850</v>
      </c>
      <c r="B851" s="60" t="s">
        <v>10918</v>
      </c>
      <c r="C851" s="60" t="s">
        <v>10919</v>
      </c>
      <c r="D851" s="154">
        <v>8.95636E11</v>
      </c>
      <c r="E851" s="154">
        <v>8.1320248237E10</v>
      </c>
      <c r="F851" s="60" t="s">
        <v>15265</v>
      </c>
      <c r="G851" s="60" t="s">
        <v>10922</v>
      </c>
      <c r="H851" s="60" t="s">
        <v>10923</v>
      </c>
      <c r="I851" s="60"/>
      <c r="J851" s="60" t="s">
        <v>3543</v>
      </c>
      <c r="K851" s="60" t="s">
        <v>3490</v>
      </c>
      <c r="L851" s="60"/>
      <c r="M851" s="168" t="s">
        <v>10924</v>
      </c>
      <c r="N851" s="60"/>
      <c r="O851" s="60"/>
      <c r="P851" s="60"/>
      <c r="Q851" s="60"/>
      <c r="R851" s="60"/>
      <c r="S851" s="60"/>
      <c r="T851" s="60"/>
      <c r="U851" s="163" t="s">
        <v>114</v>
      </c>
      <c r="V851" s="163" t="s">
        <v>10276</v>
      </c>
      <c r="W851" s="163"/>
      <c r="X851" s="163"/>
      <c r="Y851" s="163"/>
      <c r="Z851" s="163"/>
      <c r="AA851" s="163"/>
      <c r="AB851" s="163"/>
      <c r="AC851" s="163"/>
      <c r="AD851" s="163"/>
      <c r="AE851" s="163"/>
      <c r="AF851" s="163"/>
      <c r="AG851" s="56"/>
      <c r="AH851" s="56"/>
      <c r="AI851" s="56"/>
      <c r="AJ851" s="56"/>
    </row>
    <row r="852" ht="26.25" customHeight="1">
      <c r="A852" s="60">
        <f t="shared" si="1"/>
        <v>851</v>
      </c>
      <c r="B852" s="60" t="s">
        <v>10939</v>
      </c>
      <c r="C852" s="60" t="s">
        <v>10940</v>
      </c>
      <c r="D852" s="154">
        <v>8.5822611422E10</v>
      </c>
      <c r="E852" s="154">
        <v>8.5591794473E10</v>
      </c>
      <c r="F852" s="60" t="s">
        <v>139</v>
      </c>
      <c r="G852" s="60" t="s">
        <v>10943</v>
      </c>
      <c r="H852" s="60"/>
      <c r="I852" s="60"/>
      <c r="J852" s="60" t="s">
        <v>10944</v>
      </c>
      <c r="K852" s="60" t="s">
        <v>13424</v>
      </c>
      <c r="L852" s="60"/>
      <c r="M852" s="168" t="s">
        <v>10782</v>
      </c>
      <c r="N852" s="60"/>
      <c r="O852" s="60"/>
      <c r="P852" s="60"/>
      <c r="Q852" s="60"/>
      <c r="R852" s="60"/>
      <c r="S852" s="60"/>
      <c r="T852" s="60"/>
      <c r="U852" s="163" t="s">
        <v>593</v>
      </c>
      <c r="V852" s="163" t="s">
        <v>10291</v>
      </c>
      <c r="W852" s="163"/>
      <c r="X852" s="163"/>
      <c r="Y852" s="163"/>
      <c r="Z852" s="163"/>
      <c r="AA852" s="163"/>
      <c r="AB852" s="163"/>
      <c r="AC852" s="163"/>
      <c r="AD852" s="163"/>
      <c r="AE852" s="163"/>
      <c r="AF852" s="163"/>
      <c r="AG852" s="56"/>
      <c r="AH852" s="56"/>
      <c r="AI852" s="56"/>
      <c r="AJ852" s="56"/>
    </row>
    <row r="853" ht="26.25" customHeight="1">
      <c r="A853" s="60">
        <f t="shared" si="1"/>
        <v>852</v>
      </c>
      <c r="B853" s="60" t="s">
        <v>10945</v>
      </c>
      <c r="C853" s="60" t="s">
        <v>15266</v>
      </c>
      <c r="D853" s="154">
        <v>8.121338603E10</v>
      </c>
      <c r="E853" s="154">
        <v>8.7835521676E10</v>
      </c>
      <c r="F853" s="60" t="s">
        <v>139</v>
      </c>
      <c r="G853" s="60" t="s">
        <v>1829</v>
      </c>
      <c r="H853" s="60"/>
      <c r="I853" s="60"/>
      <c r="J853" s="60" t="s">
        <v>10949</v>
      </c>
      <c r="K853" s="60" t="s">
        <v>10950</v>
      </c>
      <c r="L853" s="60"/>
      <c r="M853" s="168" t="s">
        <v>10951</v>
      </c>
      <c r="N853" s="60"/>
      <c r="O853" s="60"/>
      <c r="P853" s="60"/>
      <c r="Q853" s="60"/>
      <c r="R853" s="60"/>
      <c r="S853" s="60"/>
      <c r="T853" s="60"/>
      <c r="U853" s="163" t="s">
        <v>114</v>
      </c>
      <c r="V853" s="163" t="s">
        <v>10293</v>
      </c>
      <c r="W853" s="163"/>
      <c r="X853" s="163"/>
      <c r="Y853" s="163"/>
      <c r="Z853" s="163"/>
      <c r="AA853" s="163"/>
      <c r="AB853" s="163"/>
      <c r="AC853" s="163"/>
      <c r="AD853" s="163"/>
      <c r="AE853" s="163"/>
      <c r="AF853" s="163"/>
      <c r="AG853" s="56"/>
      <c r="AH853" s="56"/>
      <c r="AI853" s="56"/>
      <c r="AJ853" s="56"/>
    </row>
    <row r="854" ht="26.25" customHeight="1">
      <c r="A854" s="60">
        <f t="shared" si="1"/>
        <v>853</v>
      </c>
      <c r="B854" s="60" t="s">
        <v>10961</v>
      </c>
      <c r="C854" s="60" t="s">
        <v>10962</v>
      </c>
      <c r="D854" s="154">
        <v>8.9653440114E10</v>
      </c>
      <c r="E854" s="154">
        <v>8.999005405E9</v>
      </c>
      <c r="F854" s="60" t="s">
        <v>139</v>
      </c>
      <c r="G854" s="60" t="s">
        <v>10965</v>
      </c>
      <c r="H854" s="60"/>
      <c r="I854" s="60"/>
      <c r="J854" s="60" t="s">
        <v>10966</v>
      </c>
      <c r="K854" s="60" t="s">
        <v>10967</v>
      </c>
      <c r="L854" s="60"/>
      <c r="M854" s="60"/>
      <c r="N854" s="60"/>
      <c r="O854" s="60"/>
      <c r="P854" s="60"/>
      <c r="Q854" s="60"/>
      <c r="R854" s="60"/>
      <c r="S854" s="60"/>
      <c r="T854" s="60"/>
      <c r="U854" s="163" t="s">
        <v>159</v>
      </c>
      <c r="V854" s="163" t="s">
        <v>10315</v>
      </c>
      <c r="W854" s="163"/>
      <c r="X854" s="163"/>
      <c r="Y854" s="163"/>
      <c r="Z854" s="163"/>
      <c r="AA854" s="163"/>
      <c r="AB854" s="163"/>
      <c r="AC854" s="163"/>
      <c r="AD854" s="163"/>
      <c r="AE854" s="163"/>
      <c r="AF854" s="163"/>
      <c r="AG854" s="56"/>
      <c r="AH854" s="56"/>
      <c r="AI854" s="56"/>
      <c r="AJ854" s="56"/>
    </row>
    <row r="855" ht="26.25" customHeight="1">
      <c r="A855" s="60">
        <f t="shared" si="1"/>
        <v>854</v>
      </c>
      <c r="B855" s="60" t="s">
        <v>10974</v>
      </c>
      <c r="C855" s="60" t="s">
        <v>10975</v>
      </c>
      <c r="D855" s="154">
        <v>8.1514079327E10</v>
      </c>
      <c r="E855" s="154">
        <v>8.95704E11</v>
      </c>
      <c r="F855" s="60" t="s">
        <v>139</v>
      </c>
      <c r="G855" s="60" t="s">
        <v>1716</v>
      </c>
      <c r="H855" s="60" t="s">
        <v>10977</v>
      </c>
      <c r="I855" s="60"/>
      <c r="J855" s="60" t="s">
        <v>1716</v>
      </c>
      <c r="K855" s="60" t="s">
        <v>5703</v>
      </c>
      <c r="L855" s="60"/>
      <c r="M855" s="168" t="s">
        <v>10978</v>
      </c>
      <c r="N855" s="60"/>
      <c r="O855" s="60"/>
      <c r="P855" s="60"/>
      <c r="Q855" s="60"/>
      <c r="R855" s="60"/>
      <c r="S855" s="60"/>
      <c r="T855" s="60"/>
      <c r="U855" s="163" t="s">
        <v>9337</v>
      </c>
      <c r="V855" s="163" t="s">
        <v>10341</v>
      </c>
      <c r="W855" s="163"/>
      <c r="X855" s="163"/>
      <c r="Y855" s="163"/>
      <c r="Z855" s="163"/>
      <c r="AA855" s="163"/>
      <c r="AB855" s="163"/>
      <c r="AC855" s="163"/>
      <c r="AD855" s="163"/>
      <c r="AE855" s="163"/>
      <c r="AF855" s="163"/>
      <c r="AG855" s="56"/>
      <c r="AH855" s="56"/>
      <c r="AI855" s="56"/>
      <c r="AJ855" s="56"/>
    </row>
    <row r="856" ht="26.25" customHeight="1">
      <c r="A856" s="60">
        <f t="shared" si="1"/>
        <v>855</v>
      </c>
      <c r="B856" s="60" t="s">
        <v>11014</v>
      </c>
      <c r="C856" s="60" t="s">
        <v>11015</v>
      </c>
      <c r="D856" s="154">
        <v>8.1293623394E10</v>
      </c>
      <c r="E856" s="154">
        <v>8.2112136071E10</v>
      </c>
      <c r="F856" s="60" t="s">
        <v>139</v>
      </c>
      <c r="G856" s="60" t="s">
        <v>11018</v>
      </c>
      <c r="H856" s="60" t="s">
        <v>11019</v>
      </c>
      <c r="I856" s="60" t="s">
        <v>156</v>
      </c>
      <c r="J856" s="60" t="s">
        <v>158</v>
      </c>
      <c r="K856" s="60" t="s">
        <v>15267</v>
      </c>
      <c r="L856" s="60" t="s">
        <v>145</v>
      </c>
      <c r="M856" s="60" t="s">
        <v>11021</v>
      </c>
      <c r="N856" s="60"/>
      <c r="O856" s="60"/>
      <c r="P856" s="60"/>
      <c r="Q856" s="60"/>
      <c r="R856" s="60"/>
      <c r="S856" s="60"/>
      <c r="T856" s="60"/>
      <c r="U856" s="163" t="s">
        <v>10350</v>
      </c>
      <c r="V856" s="163" t="s">
        <v>10351</v>
      </c>
      <c r="W856" s="163"/>
      <c r="X856" s="163"/>
      <c r="Y856" s="163"/>
      <c r="Z856" s="163"/>
      <c r="AA856" s="163"/>
      <c r="AB856" s="163"/>
      <c r="AC856" s="163"/>
      <c r="AD856" s="163"/>
      <c r="AE856" s="163"/>
      <c r="AF856" s="163"/>
      <c r="AG856" s="56"/>
      <c r="AH856" s="56"/>
      <c r="AI856" s="56"/>
      <c r="AJ856" s="56"/>
    </row>
    <row r="857" ht="26.25" customHeight="1">
      <c r="A857" s="60">
        <f t="shared" si="1"/>
        <v>856</v>
      </c>
      <c r="B857" s="60" t="s">
        <v>1179</v>
      </c>
      <c r="C857" s="60" t="s">
        <v>1180</v>
      </c>
      <c r="D857" s="154">
        <v>8.99805016E9</v>
      </c>
      <c r="E857" s="154"/>
      <c r="F857" s="60" t="s">
        <v>139</v>
      </c>
      <c r="G857" s="60"/>
      <c r="H857" s="60"/>
      <c r="I857" s="60"/>
      <c r="J857" s="60"/>
      <c r="K857" s="60"/>
      <c r="L857" s="60"/>
      <c r="M857" s="60"/>
      <c r="N857" s="60"/>
      <c r="O857" s="60"/>
      <c r="P857" s="60"/>
      <c r="Q857" s="60"/>
      <c r="R857" s="60"/>
      <c r="S857" s="60"/>
      <c r="T857" s="60"/>
      <c r="U857" s="163" t="s">
        <v>10350</v>
      </c>
      <c r="V857" s="163" t="s">
        <v>10359</v>
      </c>
      <c r="W857" s="163"/>
      <c r="X857" s="163"/>
      <c r="Y857" s="163"/>
      <c r="Z857" s="163"/>
      <c r="AA857" s="163"/>
      <c r="AB857" s="163"/>
      <c r="AC857" s="163"/>
      <c r="AD857" s="163"/>
      <c r="AE857" s="163"/>
      <c r="AF857" s="163"/>
      <c r="AG857" s="56"/>
      <c r="AH857" s="56"/>
      <c r="AI857" s="56"/>
      <c r="AJ857" s="56"/>
    </row>
    <row r="858" ht="26.25" customHeight="1">
      <c r="A858" s="60">
        <f t="shared" si="1"/>
        <v>857</v>
      </c>
      <c r="B858" s="60" t="s">
        <v>11042</v>
      </c>
      <c r="C858" s="60" t="s">
        <v>11043</v>
      </c>
      <c r="D858" s="154">
        <v>8.1532833897E10</v>
      </c>
      <c r="E858" s="154">
        <v>8.138744337E10</v>
      </c>
      <c r="F858" s="60" t="s">
        <v>139</v>
      </c>
      <c r="G858" s="60" t="s">
        <v>11046</v>
      </c>
      <c r="H858" s="60" t="s">
        <v>11047</v>
      </c>
      <c r="I858" s="60" t="s">
        <v>156</v>
      </c>
      <c r="J858" s="60" t="s">
        <v>1716</v>
      </c>
      <c r="K858" s="60" t="s">
        <v>11048</v>
      </c>
      <c r="L858" s="60" t="s">
        <v>145</v>
      </c>
      <c r="M858" s="60" t="s">
        <v>11049</v>
      </c>
      <c r="N858" s="60"/>
      <c r="O858" s="60"/>
      <c r="P858" s="60"/>
      <c r="Q858" s="60"/>
      <c r="R858" s="60"/>
      <c r="S858" s="60"/>
      <c r="T858" s="60"/>
      <c r="U858" s="163" t="s">
        <v>10350</v>
      </c>
      <c r="V858" s="163" t="s">
        <v>10368</v>
      </c>
      <c r="W858" s="163"/>
      <c r="X858" s="163"/>
      <c r="Y858" s="163"/>
      <c r="Z858" s="163"/>
      <c r="AA858" s="163"/>
      <c r="AB858" s="163"/>
      <c r="AC858" s="163"/>
      <c r="AD858" s="163"/>
      <c r="AE858" s="163"/>
      <c r="AF858" s="163"/>
      <c r="AG858" s="56"/>
      <c r="AH858" s="56"/>
      <c r="AI858" s="56"/>
      <c r="AJ858" s="56"/>
    </row>
    <row r="859" ht="26.25" customHeight="1">
      <c r="A859" s="60">
        <f t="shared" si="1"/>
        <v>858</v>
      </c>
      <c r="B859" s="60" t="s">
        <v>11050</v>
      </c>
      <c r="C859" s="60" t="s">
        <v>11051</v>
      </c>
      <c r="D859" s="154">
        <v>8.3115240764E10</v>
      </c>
      <c r="E859" s="154">
        <v>8.1210037463E10</v>
      </c>
      <c r="F859" s="60" t="s">
        <v>139</v>
      </c>
      <c r="G859" s="60" t="s">
        <v>11053</v>
      </c>
      <c r="H859" s="60" t="s">
        <v>11054</v>
      </c>
      <c r="I859" s="60" t="s">
        <v>156</v>
      </c>
      <c r="J859" s="60" t="s">
        <v>1716</v>
      </c>
      <c r="K859" s="60" t="s">
        <v>11055</v>
      </c>
      <c r="L859" s="60" t="s">
        <v>593</v>
      </c>
      <c r="M859" s="60" t="s">
        <v>11056</v>
      </c>
      <c r="N859" s="60"/>
      <c r="O859" s="60"/>
      <c r="P859" s="60"/>
      <c r="Q859" s="60"/>
      <c r="R859" s="60"/>
      <c r="S859" s="60"/>
      <c r="T859" s="60"/>
      <c r="U859" s="163" t="s">
        <v>593</v>
      </c>
      <c r="V859" s="163" t="s">
        <v>10376</v>
      </c>
      <c r="W859" s="163"/>
      <c r="X859" s="163"/>
      <c r="Y859" s="163"/>
      <c r="Z859" s="163"/>
      <c r="AA859" s="163"/>
      <c r="AB859" s="163"/>
      <c r="AC859" s="163"/>
      <c r="AD859" s="163"/>
      <c r="AE859" s="163"/>
      <c r="AF859" s="163"/>
      <c r="AG859" s="56"/>
      <c r="AH859" s="56"/>
      <c r="AI859" s="56"/>
      <c r="AJ859" s="56"/>
    </row>
    <row r="860" ht="26.25" customHeight="1">
      <c r="A860" s="60">
        <f t="shared" si="1"/>
        <v>859</v>
      </c>
      <c r="B860" s="60" t="s">
        <v>11065</v>
      </c>
      <c r="C860" s="60" t="s">
        <v>11066</v>
      </c>
      <c r="D860" s="154">
        <v>8.9616622076E10</v>
      </c>
      <c r="E860" s="154">
        <v>8.7733416126E10</v>
      </c>
      <c r="F860" s="60" t="s">
        <v>139</v>
      </c>
      <c r="G860" s="60" t="s">
        <v>11068</v>
      </c>
      <c r="H860" s="60" t="s">
        <v>11069</v>
      </c>
      <c r="I860" s="60" t="s">
        <v>156</v>
      </c>
      <c r="J860" s="60" t="s">
        <v>11070</v>
      </c>
      <c r="K860" s="60" t="s">
        <v>11071</v>
      </c>
      <c r="L860" s="60" t="s">
        <v>159</v>
      </c>
      <c r="M860" s="60" t="s">
        <v>11066</v>
      </c>
      <c r="N860" s="60"/>
      <c r="O860" s="60"/>
      <c r="P860" s="60"/>
      <c r="Q860" s="60"/>
      <c r="R860" s="60"/>
      <c r="S860" s="60"/>
      <c r="T860" s="60"/>
      <c r="U860" s="163" t="s">
        <v>159</v>
      </c>
      <c r="V860" s="163" t="s">
        <v>10400</v>
      </c>
      <c r="W860" s="163"/>
      <c r="X860" s="163"/>
      <c r="Y860" s="163"/>
      <c r="Z860" s="163"/>
      <c r="AA860" s="163"/>
      <c r="AB860" s="163"/>
      <c r="AC860" s="163"/>
      <c r="AD860" s="163"/>
      <c r="AE860" s="163"/>
      <c r="AF860" s="163"/>
      <c r="AG860" s="56"/>
      <c r="AH860" s="56"/>
      <c r="AI860" s="56"/>
      <c r="AJ860" s="56"/>
    </row>
    <row r="861" ht="26.25" customHeight="1">
      <c r="A861" s="60">
        <f t="shared" si="1"/>
        <v>860</v>
      </c>
      <c r="B861" s="60" t="s">
        <v>11102</v>
      </c>
      <c r="C861" s="60" t="s">
        <v>11103</v>
      </c>
      <c r="D861" s="154">
        <v>8.5939803185E10</v>
      </c>
      <c r="E861" s="154">
        <v>7205107.0</v>
      </c>
      <c r="F861" s="60" t="s">
        <v>139</v>
      </c>
      <c r="G861" s="60" t="s">
        <v>2281</v>
      </c>
      <c r="H861" s="60" t="s">
        <v>11105</v>
      </c>
      <c r="I861" s="60" t="s">
        <v>156</v>
      </c>
      <c r="J861" s="60" t="s">
        <v>1488</v>
      </c>
      <c r="K861" s="60" t="s">
        <v>11106</v>
      </c>
      <c r="L861" s="60" t="s">
        <v>159</v>
      </c>
      <c r="M861" s="60" t="s">
        <v>11107</v>
      </c>
      <c r="N861" s="60"/>
      <c r="O861" s="60"/>
      <c r="P861" s="60"/>
      <c r="Q861" s="60"/>
      <c r="R861" s="60"/>
      <c r="S861" s="60"/>
      <c r="T861" s="60"/>
      <c r="U861" s="163" t="s">
        <v>159</v>
      </c>
      <c r="V861" s="163" t="s">
        <v>12665</v>
      </c>
      <c r="W861" s="163"/>
      <c r="X861" s="163"/>
      <c r="Y861" s="163"/>
      <c r="Z861" s="163"/>
      <c r="AA861" s="163"/>
      <c r="AB861" s="163"/>
      <c r="AC861" s="163"/>
      <c r="AD861" s="163"/>
      <c r="AE861" s="163"/>
      <c r="AF861" s="163"/>
      <c r="AG861" s="56"/>
      <c r="AH861" s="56"/>
      <c r="AI861" s="56"/>
      <c r="AJ861" s="56"/>
    </row>
    <row r="862" ht="26.25" customHeight="1">
      <c r="A862" s="60">
        <f t="shared" si="1"/>
        <v>861</v>
      </c>
      <c r="B862" s="60" t="s">
        <v>11131</v>
      </c>
      <c r="C862" s="60" t="s">
        <v>11132</v>
      </c>
      <c r="D862" s="154">
        <v>8.5713619105E10</v>
      </c>
      <c r="E862" s="154">
        <v>8.1902844369E10</v>
      </c>
      <c r="F862" s="60" t="s">
        <v>139</v>
      </c>
      <c r="G862" s="60" t="s">
        <v>11135</v>
      </c>
      <c r="H862" s="60" t="s">
        <v>1244</v>
      </c>
      <c r="I862" s="60"/>
      <c r="J862" s="60" t="s">
        <v>11136</v>
      </c>
      <c r="K862" s="60" t="s">
        <v>11137</v>
      </c>
      <c r="L862" s="60" t="s">
        <v>145</v>
      </c>
      <c r="M862" s="60" t="s">
        <v>11138</v>
      </c>
      <c r="N862" s="60"/>
      <c r="O862" s="60"/>
      <c r="P862" s="60"/>
      <c r="Q862" s="60"/>
      <c r="R862" s="60"/>
      <c r="S862" s="60"/>
      <c r="T862" s="60"/>
      <c r="U862" s="163" t="s">
        <v>159</v>
      </c>
      <c r="V862" s="163" t="s">
        <v>10407</v>
      </c>
      <c r="W862" s="163"/>
      <c r="X862" s="163"/>
      <c r="Y862" s="163"/>
      <c r="Z862" s="163"/>
      <c r="AA862" s="163"/>
      <c r="AB862" s="163"/>
      <c r="AC862" s="163"/>
      <c r="AD862" s="163"/>
      <c r="AE862" s="163"/>
      <c r="AF862" s="163"/>
      <c r="AG862" s="56"/>
      <c r="AH862" s="56"/>
      <c r="AI862" s="56"/>
      <c r="AJ862" s="56"/>
    </row>
    <row r="863" ht="26.25" customHeight="1">
      <c r="A863" s="60">
        <f t="shared" si="1"/>
        <v>862</v>
      </c>
      <c r="B863" s="60" t="s">
        <v>11139</v>
      </c>
      <c r="C863" s="60" t="s">
        <v>11140</v>
      </c>
      <c r="D863" s="154">
        <v>8.5159929988E10</v>
      </c>
      <c r="E863" s="154">
        <v>8.1349615319E10</v>
      </c>
      <c r="F863" s="172" t="s">
        <v>139</v>
      </c>
      <c r="G863" s="60" t="s">
        <v>11142</v>
      </c>
      <c r="H863" s="60" t="s">
        <v>11143</v>
      </c>
      <c r="I863" s="60" t="s">
        <v>167</v>
      </c>
      <c r="J863" s="60" t="s">
        <v>11144</v>
      </c>
      <c r="K863" s="60" t="s">
        <v>11145</v>
      </c>
      <c r="L863" s="60" t="s">
        <v>593</v>
      </c>
      <c r="M863" s="60" t="s">
        <v>11146</v>
      </c>
      <c r="N863" s="60" t="s">
        <v>15268</v>
      </c>
      <c r="O863" s="60" t="s">
        <v>13</v>
      </c>
      <c r="P863" s="60" t="s">
        <v>15269</v>
      </c>
      <c r="Q863" s="60" t="s">
        <v>156</v>
      </c>
      <c r="R863" s="60" t="s">
        <v>308</v>
      </c>
      <c r="S863" s="69"/>
      <c r="T863" s="69"/>
      <c r="U863" s="163" t="s">
        <v>159</v>
      </c>
      <c r="V863" s="163" t="s">
        <v>15270</v>
      </c>
      <c r="W863" s="163"/>
      <c r="X863" s="163"/>
      <c r="Y863" s="163"/>
      <c r="Z863" s="163"/>
      <c r="AA863" s="163"/>
      <c r="AB863" s="163"/>
      <c r="AC863" s="163"/>
      <c r="AD863" s="163"/>
      <c r="AE863" s="163"/>
      <c r="AF863" s="163"/>
      <c r="AG863" s="56"/>
      <c r="AH863" s="56"/>
      <c r="AI863" s="56"/>
      <c r="AJ863" s="56"/>
    </row>
    <row r="864" ht="26.25" customHeight="1">
      <c r="A864" s="60">
        <f t="shared" si="1"/>
        <v>863</v>
      </c>
      <c r="B864" s="60" t="s">
        <v>11169</v>
      </c>
      <c r="C864" s="60" t="s">
        <v>11170</v>
      </c>
      <c r="D864" s="154">
        <v>8.95618E11</v>
      </c>
      <c r="E864" s="154">
        <v>8.3891907543E10</v>
      </c>
      <c r="F864" s="172" t="s">
        <v>139</v>
      </c>
      <c r="G864" s="60" t="s">
        <v>11172</v>
      </c>
      <c r="H864" s="60" t="s">
        <v>11173</v>
      </c>
      <c r="I864" s="60" t="s">
        <v>1636</v>
      </c>
      <c r="J864" s="60" t="s">
        <v>11174</v>
      </c>
      <c r="K864" s="60" t="s">
        <v>11175</v>
      </c>
      <c r="L864" s="60" t="s">
        <v>114</v>
      </c>
      <c r="M864" s="60" t="s">
        <v>1244</v>
      </c>
      <c r="N864" s="60" t="s">
        <v>15271</v>
      </c>
      <c r="O864" s="60" t="s">
        <v>15272</v>
      </c>
      <c r="P864" s="60">
        <v>8.3891907543E10</v>
      </c>
      <c r="Q864" s="60" t="s">
        <v>156</v>
      </c>
      <c r="R864" s="60" t="s">
        <v>12829</v>
      </c>
      <c r="S864" s="69"/>
      <c r="T864" s="69"/>
      <c r="U864" s="163" t="s">
        <v>159</v>
      </c>
      <c r="V864" s="163" t="s">
        <v>10417</v>
      </c>
      <c r="W864" s="163"/>
      <c r="X864" s="163"/>
      <c r="Y864" s="163"/>
      <c r="Z864" s="163"/>
      <c r="AA864" s="163"/>
      <c r="AB864" s="163"/>
      <c r="AC864" s="163"/>
      <c r="AD864" s="163"/>
      <c r="AE864" s="163"/>
      <c r="AF864" s="163"/>
      <c r="AG864" s="56"/>
      <c r="AH864" s="56"/>
      <c r="AI864" s="56"/>
      <c r="AJ864" s="56"/>
    </row>
    <row r="865" ht="26.25" customHeight="1">
      <c r="A865" s="60">
        <f t="shared" si="1"/>
        <v>864</v>
      </c>
      <c r="B865" s="60" t="s">
        <v>11219</v>
      </c>
      <c r="C865" s="60" t="s">
        <v>11220</v>
      </c>
      <c r="D865" s="154">
        <v>8.1227017752E10</v>
      </c>
      <c r="E865" s="154">
        <v>8.1236366687E10</v>
      </c>
      <c r="F865" s="172" t="s">
        <v>15273</v>
      </c>
      <c r="G865" s="60" t="s">
        <v>11223</v>
      </c>
      <c r="H865" s="60" t="s">
        <v>8771</v>
      </c>
      <c r="I865" s="60" t="s">
        <v>1636</v>
      </c>
      <c r="J865" s="60" t="s">
        <v>11224</v>
      </c>
      <c r="K865" s="60" t="s">
        <v>11225</v>
      </c>
      <c r="L865" s="60" t="s">
        <v>593</v>
      </c>
      <c r="M865" s="60" t="s">
        <v>11220</v>
      </c>
      <c r="N865" s="60" t="s">
        <v>3624</v>
      </c>
      <c r="O865" s="60" t="s">
        <v>10</v>
      </c>
      <c r="P865" s="60" t="s">
        <v>15274</v>
      </c>
      <c r="Q865" s="60" t="s">
        <v>156</v>
      </c>
      <c r="R865" s="60" t="s">
        <v>14944</v>
      </c>
      <c r="S865" s="60"/>
      <c r="T865" s="69"/>
      <c r="U865" s="163" t="s">
        <v>8850</v>
      </c>
      <c r="V865" s="163" t="s">
        <v>10429</v>
      </c>
      <c r="W865" s="163"/>
      <c r="X865" s="163"/>
      <c r="Y865" s="163"/>
      <c r="Z865" s="163"/>
      <c r="AA865" s="163"/>
      <c r="AB865" s="163"/>
      <c r="AC865" s="163"/>
      <c r="AD865" s="163"/>
      <c r="AE865" s="163"/>
      <c r="AF865" s="163"/>
      <c r="AG865" s="56"/>
      <c r="AH865" s="56"/>
      <c r="AI865" s="56"/>
      <c r="AJ865" s="56"/>
    </row>
    <row r="866" ht="26.25" customHeight="1">
      <c r="A866" s="60">
        <f t="shared" si="1"/>
        <v>865</v>
      </c>
      <c r="B866" s="60" t="s">
        <v>11236</v>
      </c>
      <c r="C866" s="60" t="s">
        <v>11237</v>
      </c>
      <c r="D866" s="154">
        <v>8.7731430112E10</v>
      </c>
      <c r="E866" s="154">
        <v>8.95356E11</v>
      </c>
      <c r="F866" s="172" t="s">
        <v>139</v>
      </c>
      <c r="G866" s="60" t="s">
        <v>1636</v>
      </c>
      <c r="H866" s="60" t="s">
        <v>1244</v>
      </c>
      <c r="I866" s="60" t="s">
        <v>167</v>
      </c>
      <c r="J866" s="60" t="s">
        <v>11240</v>
      </c>
      <c r="K866" s="60" t="s">
        <v>11241</v>
      </c>
      <c r="L866" s="60" t="s">
        <v>593</v>
      </c>
      <c r="M866" s="60" t="s">
        <v>11242</v>
      </c>
      <c r="N866" s="60" t="s">
        <v>585</v>
      </c>
      <c r="O866" s="60" t="s">
        <v>15275</v>
      </c>
      <c r="P866" s="60" t="s">
        <v>15276</v>
      </c>
      <c r="Q866" s="60" t="s">
        <v>145</v>
      </c>
      <c r="R866" s="60" t="s">
        <v>14944</v>
      </c>
      <c r="S866" s="60" t="s">
        <v>14960</v>
      </c>
      <c r="T866" s="69"/>
      <c r="U866" s="163" t="s">
        <v>145</v>
      </c>
      <c r="V866" s="163" t="s">
        <v>10443</v>
      </c>
      <c r="W866" s="170"/>
      <c r="X866" s="170"/>
      <c r="Y866" s="170"/>
      <c r="Z866" s="170"/>
      <c r="AA866" s="170"/>
      <c r="AB866" s="170"/>
      <c r="AC866" s="170"/>
      <c r="AD866" s="170"/>
      <c r="AE866" s="170"/>
      <c r="AF866" s="170"/>
      <c r="AG866" s="173"/>
      <c r="AH866" s="173"/>
      <c r="AI866" s="173"/>
      <c r="AJ866" s="173"/>
    </row>
    <row r="867" ht="26.25" customHeight="1">
      <c r="A867" s="60">
        <f t="shared" si="1"/>
        <v>866</v>
      </c>
      <c r="B867" s="60" t="s">
        <v>11871</v>
      </c>
      <c r="C867" s="60" t="s">
        <v>11872</v>
      </c>
      <c r="D867" s="154">
        <v>8.5774813873E10</v>
      </c>
      <c r="E867" s="154"/>
      <c r="F867" s="60" t="s">
        <v>139</v>
      </c>
      <c r="G867" s="60"/>
      <c r="H867" s="60"/>
      <c r="I867" s="60"/>
      <c r="J867" s="60"/>
      <c r="K867" s="60"/>
      <c r="L867" s="60"/>
      <c r="M867" s="60"/>
      <c r="N867" s="60"/>
      <c r="O867" s="60"/>
      <c r="P867" s="60"/>
      <c r="Q867" s="60"/>
      <c r="R867" s="60"/>
      <c r="S867" s="60"/>
      <c r="T867" s="60"/>
      <c r="U867" s="163" t="s">
        <v>145</v>
      </c>
      <c r="V867" s="163" t="s">
        <v>15277</v>
      </c>
      <c r="W867" s="163"/>
      <c r="X867" s="163"/>
      <c r="Y867" s="163"/>
      <c r="Z867" s="163"/>
      <c r="AA867" s="163"/>
      <c r="AB867" s="163"/>
      <c r="AC867" s="163"/>
      <c r="AD867" s="163"/>
      <c r="AE867" s="163"/>
      <c r="AF867" s="163"/>
      <c r="AG867" s="56"/>
      <c r="AH867" s="56"/>
      <c r="AI867" s="56"/>
      <c r="AJ867" s="56"/>
    </row>
    <row r="868" ht="26.25" customHeight="1">
      <c r="A868" s="60">
        <f t="shared" si="1"/>
        <v>867</v>
      </c>
      <c r="B868" s="60" t="s">
        <v>11290</v>
      </c>
      <c r="C868" s="60" t="s">
        <v>11291</v>
      </c>
      <c r="D868" s="154">
        <v>8.9686836005E10</v>
      </c>
      <c r="E868" s="154">
        <v>8.380808709E10</v>
      </c>
      <c r="F868" s="172" t="s">
        <v>139</v>
      </c>
      <c r="G868" s="60" t="s">
        <v>11293</v>
      </c>
      <c r="H868" s="60" t="s">
        <v>11294</v>
      </c>
      <c r="I868" s="60" t="s">
        <v>1636</v>
      </c>
      <c r="J868" s="60" t="s">
        <v>11295</v>
      </c>
      <c r="K868" s="60" t="s">
        <v>11296</v>
      </c>
      <c r="L868" s="60" t="s">
        <v>2275</v>
      </c>
      <c r="M868" s="60" t="s">
        <v>11297</v>
      </c>
      <c r="N868" s="60" t="s">
        <v>5001</v>
      </c>
      <c r="O868" s="60" t="s">
        <v>13</v>
      </c>
      <c r="P868" s="60" t="s">
        <v>15278</v>
      </c>
      <c r="Q868" s="60" t="s">
        <v>156</v>
      </c>
      <c r="R868" s="60" t="s">
        <v>15279</v>
      </c>
      <c r="S868" s="60" t="s">
        <v>14960</v>
      </c>
      <c r="T868" s="69"/>
      <c r="U868" s="163" t="s">
        <v>159</v>
      </c>
      <c r="V868" s="163" t="s">
        <v>10555</v>
      </c>
      <c r="W868" s="163"/>
      <c r="X868" s="163"/>
      <c r="Y868" s="163"/>
      <c r="Z868" s="163"/>
      <c r="AA868" s="163"/>
      <c r="AB868" s="163"/>
      <c r="AC868" s="163"/>
      <c r="AD868" s="163"/>
      <c r="AE868" s="163"/>
      <c r="AF868" s="163"/>
      <c r="AG868" s="56"/>
      <c r="AH868" s="56"/>
      <c r="AI868" s="56"/>
      <c r="AJ868" s="56"/>
    </row>
    <row r="869" ht="26.25" customHeight="1">
      <c r="A869" s="60">
        <f t="shared" si="1"/>
        <v>868</v>
      </c>
      <c r="B869" s="60" t="s">
        <v>11306</v>
      </c>
      <c r="C869" s="60" t="s">
        <v>11307</v>
      </c>
      <c r="D869" s="154">
        <v>8.5779059794E10</v>
      </c>
      <c r="E869" s="154">
        <v>8.5715155994E10</v>
      </c>
      <c r="F869" s="172" t="s">
        <v>139</v>
      </c>
      <c r="G869" s="60" t="s">
        <v>2254</v>
      </c>
      <c r="H869" s="60" t="s">
        <v>11309</v>
      </c>
      <c r="I869" s="60" t="s">
        <v>1636</v>
      </c>
      <c r="J869" s="60" t="s">
        <v>11310</v>
      </c>
      <c r="K869" s="60" t="s">
        <v>11311</v>
      </c>
      <c r="L869" s="60" t="s">
        <v>593</v>
      </c>
      <c r="M869" s="60" t="s">
        <v>11312</v>
      </c>
      <c r="N869" s="60" t="s">
        <v>15</v>
      </c>
      <c r="O869" s="60" t="s">
        <v>15</v>
      </c>
      <c r="P869" s="60" t="s">
        <v>15280</v>
      </c>
      <c r="Q869" s="60" t="s">
        <v>156</v>
      </c>
      <c r="R869" s="60" t="s">
        <v>15281</v>
      </c>
      <c r="S869" s="60" t="s">
        <v>14960</v>
      </c>
      <c r="T869" s="69"/>
      <c r="U869" s="163" t="s">
        <v>593</v>
      </c>
      <c r="V869" s="163"/>
      <c r="W869" s="163"/>
      <c r="X869" s="163"/>
      <c r="Y869" s="163"/>
      <c r="Z869" s="163"/>
      <c r="AA869" s="163"/>
      <c r="AB869" s="163"/>
      <c r="AC869" s="163"/>
      <c r="AD869" s="163"/>
      <c r="AE869" s="163"/>
      <c r="AF869" s="163"/>
      <c r="AG869" s="56"/>
      <c r="AH869" s="56"/>
      <c r="AI869" s="56"/>
      <c r="AJ869" s="56"/>
    </row>
    <row r="870" ht="26.25" customHeight="1">
      <c r="A870" s="60">
        <f t="shared" si="1"/>
        <v>869</v>
      </c>
      <c r="B870" s="60" t="s">
        <v>11313</v>
      </c>
      <c r="C870" s="60" t="s">
        <v>11314</v>
      </c>
      <c r="D870" s="154">
        <v>8.9630758778E10</v>
      </c>
      <c r="E870" s="154">
        <v>8.1326445225E10</v>
      </c>
      <c r="F870" s="172" t="s">
        <v>139</v>
      </c>
      <c r="G870" s="60" t="s">
        <v>11316</v>
      </c>
      <c r="H870" s="60" t="s">
        <v>1244</v>
      </c>
      <c r="I870" s="60" t="s">
        <v>1636</v>
      </c>
      <c r="J870" s="60" t="s">
        <v>1716</v>
      </c>
      <c r="K870" s="60" t="s">
        <v>11317</v>
      </c>
      <c r="L870" s="60" t="s">
        <v>263</v>
      </c>
      <c r="M870" s="60" t="s">
        <v>11318</v>
      </c>
      <c r="N870" s="60" t="s">
        <v>443</v>
      </c>
      <c r="O870" s="60" t="s">
        <v>24</v>
      </c>
      <c r="P870" s="60" t="s">
        <v>15282</v>
      </c>
      <c r="Q870" s="60" t="s">
        <v>156</v>
      </c>
      <c r="R870" s="60"/>
      <c r="S870" s="60" t="s">
        <v>14960</v>
      </c>
      <c r="T870" s="69"/>
      <c r="U870" s="163" t="s">
        <v>593</v>
      </c>
      <c r="V870" s="163" t="s">
        <v>10605</v>
      </c>
      <c r="W870" s="163"/>
      <c r="X870" s="163"/>
      <c r="Y870" s="163"/>
      <c r="Z870" s="163"/>
      <c r="AA870" s="163"/>
      <c r="AB870" s="163"/>
      <c r="AC870" s="163"/>
      <c r="AD870" s="163"/>
      <c r="AE870" s="163"/>
      <c r="AF870" s="163"/>
      <c r="AG870" s="56"/>
      <c r="AH870" s="56"/>
      <c r="AI870" s="56"/>
      <c r="AJ870" s="56"/>
    </row>
    <row r="871" ht="26.25" customHeight="1">
      <c r="A871" s="60">
        <f t="shared" si="1"/>
        <v>870</v>
      </c>
      <c r="B871" s="69"/>
      <c r="C871" s="49" t="s">
        <v>11340</v>
      </c>
      <c r="D871" s="116">
        <v>8.5851754766E10</v>
      </c>
      <c r="E871" s="116">
        <v>8.9529788318E10</v>
      </c>
      <c r="F871" s="49" t="s">
        <v>139</v>
      </c>
      <c r="G871" s="49" t="s">
        <v>11343</v>
      </c>
      <c r="H871" s="49" t="s">
        <v>1244</v>
      </c>
      <c r="I871" s="49" t="s">
        <v>167</v>
      </c>
      <c r="J871" s="133" t="s">
        <v>11344</v>
      </c>
      <c r="K871" s="133" t="s">
        <v>11345</v>
      </c>
      <c r="L871" s="49" t="s">
        <v>263</v>
      </c>
      <c r="M871" s="49" t="s">
        <v>11340</v>
      </c>
      <c r="N871" s="49" t="s">
        <v>3728</v>
      </c>
      <c r="O871" s="49" t="s">
        <v>16</v>
      </c>
      <c r="P871" s="49" t="s">
        <v>15283</v>
      </c>
      <c r="Q871" s="49" t="s">
        <v>145</v>
      </c>
      <c r="R871" s="49" t="s">
        <v>15284</v>
      </c>
      <c r="S871" s="49" t="s">
        <v>14960</v>
      </c>
      <c r="T871" s="69"/>
      <c r="U871" s="163" t="s">
        <v>593</v>
      </c>
      <c r="V871" s="163" t="s">
        <v>10630</v>
      </c>
      <c r="W871" s="170"/>
      <c r="X871" s="170"/>
      <c r="Y871" s="170"/>
      <c r="Z871" s="170"/>
      <c r="AA871" s="170"/>
      <c r="AB871" s="170"/>
      <c r="AC871" s="174"/>
      <c r="AD871" s="174"/>
      <c r="AE871" s="174"/>
      <c r="AF871" s="174"/>
      <c r="AG871" s="93"/>
      <c r="AH871" s="93"/>
      <c r="AI871" s="93"/>
      <c r="AJ871" s="93"/>
    </row>
    <row r="872" ht="26.25" customHeight="1">
      <c r="A872" s="60">
        <f t="shared" si="1"/>
        <v>871</v>
      </c>
      <c r="B872" s="69"/>
      <c r="C872" s="49" t="s">
        <v>11347</v>
      </c>
      <c r="D872" s="116">
        <v>8.5795672249E10</v>
      </c>
      <c r="E872" s="116">
        <v>8.96E16</v>
      </c>
      <c r="F872" s="49" t="s">
        <v>139</v>
      </c>
      <c r="G872" s="49" t="s">
        <v>262</v>
      </c>
      <c r="H872" s="49" t="s">
        <v>2281</v>
      </c>
      <c r="I872" s="49" t="s">
        <v>1636</v>
      </c>
      <c r="J872" s="133" t="s">
        <v>11350</v>
      </c>
      <c r="K872" s="133" t="s">
        <v>11351</v>
      </c>
      <c r="L872" s="49" t="s">
        <v>593</v>
      </c>
      <c r="M872" s="49" t="s">
        <v>11352</v>
      </c>
      <c r="N872" s="49" t="s">
        <v>248</v>
      </c>
      <c r="O872" s="49" t="s">
        <v>11213</v>
      </c>
      <c r="P872" s="49" t="s">
        <v>15285</v>
      </c>
      <c r="Q872" s="49" t="s">
        <v>156</v>
      </c>
      <c r="R872" s="69"/>
      <c r="S872" s="49" t="s">
        <v>14960</v>
      </c>
      <c r="T872" s="69"/>
      <c r="U872" s="163" t="s">
        <v>159</v>
      </c>
      <c r="V872" s="163" t="s">
        <v>10638</v>
      </c>
      <c r="W872" s="170"/>
      <c r="X872" s="170"/>
      <c r="Y872" s="170"/>
      <c r="Z872" s="170"/>
      <c r="AA872" s="170"/>
      <c r="AB872" s="170"/>
      <c r="AC872" s="174"/>
      <c r="AD872" s="174"/>
      <c r="AE872" s="174"/>
      <c r="AF872" s="174"/>
      <c r="AG872" s="93"/>
      <c r="AH872" s="93"/>
      <c r="AI872" s="93"/>
      <c r="AJ872" s="93"/>
    </row>
    <row r="873" ht="26.25" customHeight="1">
      <c r="A873" s="60">
        <f t="shared" si="1"/>
        <v>872</v>
      </c>
      <c r="B873" s="69"/>
      <c r="C873" s="49" t="s">
        <v>11369</v>
      </c>
      <c r="D873" s="116">
        <v>8.1312834298E10</v>
      </c>
      <c r="E873" s="116">
        <v>8.1312834298E10</v>
      </c>
      <c r="F873" s="49" t="s">
        <v>139</v>
      </c>
      <c r="G873" s="49" t="s">
        <v>11372</v>
      </c>
      <c r="H873" s="49" t="s">
        <v>11373</v>
      </c>
      <c r="I873" s="49" t="s">
        <v>167</v>
      </c>
      <c r="J873" s="133" t="s">
        <v>11374</v>
      </c>
      <c r="K873" s="133" t="s">
        <v>11375</v>
      </c>
      <c r="L873" s="49" t="s">
        <v>593</v>
      </c>
      <c r="M873" s="49" t="s">
        <v>11376</v>
      </c>
      <c r="N873" s="49" t="s">
        <v>248</v>
      </c>
      <c r="O873" s="49" t="s">
        <v>11213</v>
      </c>
      <c r="P873" s="49" t="s">
        <v>15286</v>
      </c>
      <c r="Q873" s="49" t="s">
        <v>145</v>
      </c>
      <c r="R873" s="69"/>
      <c r="S873" s="49" t="s">
        <v>14960</v>
      </c>
      <c r="T873" s="69"/>
      <c r="U873" s="163" t="s">
        <v>159</v>
      </c>
      <c r="V873" s="163" t="s">
        <v>10670</v>
      </c>
      <c r="W873" s="170"/>
      <c r="X873" s="170"/>
      <c r="Y873" s="170"/>
      <c r="Z873" s="170"/>
      <c r="AA873" s="170"/>
      <c r="AB873" s="170"/>
      <c r="AC873" s="174"/>
      <c r="AD873" s="174"/>
      <c r="AE873" s="174"/>
      <c r="AF873" s="174"/>
      <c r="AG873" s="93"/>
      <c r="AH873" s="93"/>
      <c r="AI873" s="93"/>
      <c r="AJ873" s="93"/>
    </row>
    <row r="874" ht="26.25" customHeight="1">
      <c r="A874" s="60">
        <f t="shared" si="1"/>
        <v>873</v>
      </c>
      <c r="B874" s="69"/>
      <c r="C874" s="49" t="s">
        <v>12977</v>
      </c>
      <c r="D874" s="116">
        <v>8.2317814826E10</v>
      </c>
      <c r="E874" s="116">
        <v>8.2354351472E10</v>
      </c>
      <c r="F874" s="49" t="s">
        <v>139</v>
      </c>
      <c r="G874" s="49" t="s">
        <v>12981</v>
      </c>
      <c r="H874" s="49" t="s">
        <v>12982</v>
      </c>
      <c r="I874" s="49" t="s">
        <v>1636</v>
      </c>
      <c r="J874" s="133" t="s">
        <v>12983</v>
      </c>
      <c r="K874" s="133" t="s">
        <v>15287</v>
      </c>
      <c r="L874" s="49" t="s">
        <v>114</v>
      </c>
      <c r="M874" s="49" t="s">
        <v>12985</v>
      </c>
      <c r="N874" s="49" t="s">
        <v>2351</v>
      </c>
      <c r="O874" s="49" t="s">
        <v>11</v>
      </c>
      <c r="P874" s="49" t="s">
        <v>15288</v>
      </c>
      <c r="Q874" s="49" t="s">
        <v>156</v>
      </c>
      <c r="R874" s="49" t="s">
        <v>3296</v>
      </c>
      <c r="S874" s="49" t="s">
        <v>14960</v>
      </c>
      <c r="T874" s="69"/>
      <c r="U874" s="163" t="s">
        <v>593</v>
      </c>
      <c r="V874" s="163" t="s">
        <v>10678</v>
      </c>
      <c r="W874" s="170"/>
      <c r="X874" s="170"/>
      <c r="Y874" s="170"/>
      <c r="Z874" s="170"/>
      <c r="AA874" s="170"/>
      <c r="AB874" s="170"/>
      <c r="AC874" s="174"/>
      <c r="AD874" s="174"/>
      <c r="AE874" s="174"/>
      <c r="AF874" s="174"/>
      <c r="AG874" s="93"/>
      <c r="AH874" s="93"/>
      <c r="AI874" s="93"/>
      <c r="AJ874" s="93"/>
    </row>
    <row r="875" ht="26.25" customHeight="1">
      <c r="A875" s="60">
        <f t="shared" si="1"/>
        <v>874</v>
      </c>
      <c r="B875" s="69"/>
      <c r="C875" s="49" t="s">
        <v>11408</v>
      </c>
      <c r="D875" s="116">
        <v>8.9685695685E10</v>
      </c>
      <c r="E875" s="116">
        <v>8.9672149479E10</v>
      </c>
      <c r="F875" s="49" t="s">
        <v>139</v>
      </c>
      <c r="G875" s="49" t="s">
        <v>11412</v>
      </c>
      <c r="H875" s="49" t="s">
        <v>1636</v>
      </c>
      <c r="I875" s="49" t="s">
        <v>167</v>
      </c>
      <c r="J875" s="133" t="s">
        <v>11413</v>
      </c>
      <c r="K875" s="133" t="s">
        <v>11414</v>
      </c>
      <c r="L875" s="49" t="s">
        <v>145</v>
      </c>
      <c r="M875" s="49" t="s">
        <v>11415</v>
      </c>
      <c r="N875" s="49" t="s">
        <v>2958</v>
      </c>
      <c r="O875" s="49" t="s">
        <v>14967</v>
      </c>
      <c r="P875" s="49" t="s">
        <v>15289</v>
      </c>
      <c r="Q875" s="49" t="s">
        <v>156</v>
      </c>
      <c r="R875" s="49" t="s">
        <v>1488</v>
      </c>
      <c r="S875" s="49" t="s">
        <v>14960</v>
      </c>
      <c r="T875" s="69"/>
      <c r="U875" s="163" t="s">
        <v>5653</v>
      </c>
      <c r="V875" s="163" t="s">
        <v>10686</v>
      </c>
      <c r="W875" s="170"/>
      <c r="X875" s="170"/>
      <c r="Y875" s="170"/>
      <c r="Z875" s="170"/>
      <c r="AA875" s="170"/>
      <c r="AB875" s="170"/>
      <c r="AC875" s="174"/>
      <c r="AD875" s="174"/>
      <c r="AE875" s="174"/>
      <c r="AF875" s="174"/>
      <c r="AG875" s="93"/>
      <c r="AH875" s="93"/>
      <c r="AI875" s="93"/>
      <c r="AJ875" s="93"/>
    </row>
    <row r="876" ht="26.25" customHeight="1">
      <c r="A876" s="60">
        <f t="shared" si="1"/>
        <v>875</v>
      </c>
      <c r="B876" s="69"/>
      <c r="C876" s="49" t="s">
        <v>11417</v>
      </c>
      <c r="D876" s="116">
        <v>8.9668186645E10</v>
      </c>
      <c r="E876" s="116">
        <v>8.5714234905E10</v>
      </c>
      <c r="F876" s="49" t="s">
        <v>139</v>
      </c>
      <c r="G876" s="49" t="s">
        <v>11420</v>
      </c>
      <c r="H876" s="49" t="s">
        <v>11421</v>
      </c>
      <c r="I876" s="49" t="s">
        <v>1636</v>
      </c>
      <c r="J876" s="133" t="s">
        <v>11422</v>
      </c>
      <c r="K876" s="133" t="s">
        <v>11423</v>
      </c>
      <c r="L876" s="49" t="s">
        <v>593</v>
      </c>
      <c r="M876" s="49" t="s">
        <v>11424</v>
      </c>
      <c r="N876" s="49" t="s">
        <v>15</v>
      </c>
      <c r="O876" s="49" t="s">
        <v>11</v>
      </c>
      <c r="P876" s="49" t="s">
        <v>15290</v>
      </c>
      <c r="Q876" s="49" t="s">
        <v>156</v>
      </c>
      <c r="R876" s="49" t="s">
        <v>14947</v>
      </c>
      <c r="S876" s="49" t="s">
        <v>14960</v>
      </c>
      <c r="T876" s="69"/>
      <c r="U876" s="163" t="s">
        <v>593</v>
      </c>
      <c r="V876" s="163" t="s">
        <v>1773</v>
      </c>
      <c r="W876" s="170"/>
      <c r="X876" s="170"/>
      <c r="Y876" s="170"/>
      <c r="Z876" s="170"/>
      <c r="AA876" s="170"/>
      <c r="AB876" s="170"/>
      <c r="AC876" s="174"/>
      <c r="AD876" s="174"/>
      <c r="AE876" s="174"/>
      <c r="AF876" s="174"/>
      <c r="AG876" s="93"/>
      <c r="AH876" s="93"/>
      <c r="AI876" s="93"/>
      <c r="AJ876" s="93"/>
    </row>
    <row r="877" ht="26.25" customHeight="1">
      <c r="A877" s="60">
        <f t="shared" si="1"/>
        <v>876</v>
      </c>
      <c r="B877" s="69"/>
      <c r="C877" s="49" t="s">
        <v>11451</v>
      </c>
      <c r="D877" s="116">
        <v>8.95322E11</v>
      </c>
      <c r="E877" s="116">
        <v>8.95322E11</v>
      </c>
      <c r="F877" s="49" t="s">
        <v>139</v>
      </c>
      <c r="G877" s="49" t="s">
        <v>2281</v>
      </c>
      <c r="H877" s="49" t="s">
        <v>8896</v>
      </c>
      <c r="I877" s="49" t="s">
        <v>167</v>
      </c>
      <c r="J877" s="49" t="s">
        <v>11453</v>
      </c>
      <c r="K877" s="49" t="s">
        <v>11454</v>
      </c>
      <c r="L877" s="49" t="s">
        <v>159</v>
      </c>
      <c r="M877" s="49" t="s">
        <v>11455</v>
      </c>
      <c r="N877" s="49" t="s">
        <v>2536</v>
      </c>
      <c r="O877" s="49" t="s">
        <v>11</v>
      </c>
      <c r="P877" s="49" t="s">
        <v>15291</v>
      </c>
      <c r="Q877" s="49" t="s">
        <v>145</v>
      </c>
      <c r="R877" s="49" t="s">
        <v>12829</v>
      </c>
      <c r="S877" s="49" t="s">
        <v>14960</v>
      </c>
      <c r="T877" s="69"/>
      <c r="U877" s="163"/>
      <c r="V877" s="163" t="s">
        <v>15292</v>
      </c>
      <c r="W877" s="163"/>
      <c r="X877" s="163"/>
      <c r="Y877" s="163"/>
      <c r="Z877" s="163"/>
      <c r="AA877" s="163"/>
      <c r="AB877" s="163"/>
      <c r="AC877" s="163"/>
      <c r="AD877" s="163"/>
      <c r="AE877" s="163"/>
      <c r="AF877" s="163"/>
      <c r="AG877" s="56"/>
      <c r="AH877" s="56"/>
      <c r="AI877" s="56"/>
      <c r="AJ877" s="56"/>
    </row>
    <row r="878" ht="26.25" customHeight="1">
      <c r="A878" s="60">
        <f t="shared" si="1"/>
        <v>877</v>
      </c>
      <c r="B878" s="69"/>
      <c r="C878" s="49" t="s">
        <v>11472</v>
      </c>
      <c r="D878" s="116">
        <v>8.1519432324E10</v>
      </c>
      <c r="E878" s="116">
        <v>8.166836E8</v>
      </c>
      <c r="F878" s="49" t="s">
        <v>139</v>
      </c>
      <c r="G878" s="49" t="s">
        <v>1844</v>
      </c>
      <c r="H878" s="49" t="s">
        <v>1844</v>
      </c>
      <c r="I878" s="49" t="s">
        <v>1636</v>
      </c>
      <c r="J878" s="49" t="s">
        <v>11474</v>
      </c>
      <c r="K878" s="49" t="s">
        <v>11475</v>
      </c>
      <c r="L878" s="49" t="s">
        <v>593</v>
      </c>
      <c r="M878" s="65" t="s">
        <v>11476</v>
      </c>
      <c r="N878" s="49" t="s">
        <v>15293</v>
      </c>
      <c r="O878" s="49" t="s">
        <v>751</v>
      </c>
      <c r="P878" s="49" t="s">
        <v>15294</v>
      </c>
      <c r="Q878" s="49" t="s">
        <v>156</v>
      </c>
      <c r="R878" s="49" t="s">
        <v>15295</v>
      </c>
      <c r="S878" s="49" t="s">
        <v>14960</v>
      </c>
      <c r="T878" s="69"/>
      <c r="U878" s="163"/>
      <c r="V878" s="163"/>
      <c r="W878" s="163"/>
      <c r="X878" s="163"/>
      <c r="Y878" s="163"/>
      <c r="Z878" s="163"/>
      <c r="AA878" s="163"/>
      <c r="AB878" s="163"/>
      <c r="AC878" s="163"/>
      <c r="AD878" s="163"/>
      <c r="AE878" s="163"/>
      <c r="AF878" s="163"/>
      <c r="AG878" s="56"/>
      <c r="AH878" s="56"/>
      <c r="AI878" s="56"/>
      <c r="AJ878" s="56"/>
    </row>
    <row r="879" ht="26.25" customHeight="1">
      <c r="A879" s="60">
        <f t="shared" si="1"/>
        <v>878</v>
      </c>
      <c r="B879" s="49" t="s">
        <v>11988</v>
      </c>
      <c r="C879" s="49" t="s">
        <v>11989</v>
      </c>
      <c r="D879" s="116">
        <v>8.121285522E10</v>
      </c>
      <c r="E879" s="116">
        <v>8.211334806E10</v>
      </c>
      <c r="F879" s="49" t="s">
        <v>139</v>
      </c>
      <c r="G879" s="49" t="s">
        <v>11991</v>
      </c>
      <c r="H879" s="49" t="s">
        <v>11992</v>
      </c>
      <c r="I879" s="49" t="s">
        <v>1636</v>
      </c>
      <c r="J879" s="49" t="s">
        <v>11992</v>
      </c>
      <c r="K879" s="49" t="s">
        <v>11992</v>
      </c>
      <c r="L879" s="49" t="s">
        <v>159</v>
      </c>
      <c r="M879" s="49" t="s">
        <v>308</v>
      </c>
      <c r="N879" s="49" t="s">
        <v>15</v>
      </c>
      <c r="O879" s="49" t="s">
        <v>751</v>
      </c>
      <c r="P879" s="49" t="s">
        <v>15296</v>
      </c>
      <c r="Q879" s="49" t="s">
        <v>156</v>
      </c>
      <c r="R879" s="49" t="s">
        <v>14982</v>
      </c>
      <c r="S879" s="69"/>
      <c r="T879" s="69"/>
      <c r="U879" s="163"/>
      <c r="V879" s="163" t="s">
        <v>10889</v>
      </c>
      <c r="W879" s="163"/>
      <c r="X879" s="163"/>
      <c r="Y879" s="163"/>
      <c r="Z879" s="163"/>
      <c r="AA879" s="163"/>
      <c r="AB879" s="163"/>
      <c r="AC879" s="163"/>
      <c r="AD879" s="163"/>
      <c r="AE879" s="163"/>
      <c r="AF879" s="163"/>
      <c r="AG879" s="56"/>
      <c r="AH879" s="56"/>
      <c r="AI879" s="56"/>
      <c r="AJ879" s="56"/>
    </row>
    <row r="880" ht="26.25" customHeight="1">
      <c r="A880" s="60">
        <f t="shared" si="1"/>
        <v>879</v>
      </c>
      <c r="B880" s="69"/>
      <c r="C880" s="49" t="s">
        <v>11478</v>
      </c>
      <c r="D880" s="116">
        <v>8.953017738E10</v>
      </c>
      <c r="E880" s="116">
        <v>8.17611152E8</v>
      </c>
      <c r="F880" s="49" t="s">
        <v>139</v>
      </c>
      <c r="G880" s="49" t="s">
        <v>11481</v>
      </c>
      <c r="H880" s="49" t="s">
        <v>11482</v>
      </c>
      <c r="I880" s="49" t="s">
        <v>1636</v>
      </c>
      <c r="J880" s="49" t="s">
        <v>11483</v>
      </c>
      <c r="K880" s="49" t="s">
        <v>11483</v>
      </c>
      <c r="L880" s="49" t="s">
        <v>593</v>
      </c>
      <c r="M880" s="49" t="s">
        <v>11484</v>
      </c>
      <c r="N880" s="49" t="s">
        <v>15297</v>
      </c>
      <c r="O880" s="49" t="s">
        <v>11213</v>
      </c>
      <c r="P880" s="49" t="s">
        <v>15298</v>
      </c>
      <c r="Q880" s="49" t="s">
        <v>156</v>
      </c>
      <c r="R880" s="49" t="s">
        <v>7591</v>
      </c>
      <c r="S880" s="49" t="s">
        <v>14960</v>
      </c>
      <c r="T880" s="69"/>
      <c r="U880" s="163"/>
      <c r="V880" s="163" t="s">
        <v>10903</v>
      </c>
      <c r="W880" s="163"/>
      <c r="X880" s="163"/>
      <c r="Y880" s="163"/>
      <c r="Z880" s="163"/>
      <c r="AA880" s="163"/>
      <c r="AB880" s="163"/>
      <c r="AC880" s="163"/>
      <c r="AD880" s="163"/>
      <c r="AE880" s="163"/>
      <c r="AF880" s="163"/>
      <c r="AG880" s="56"/>
      <c r="AH880" s="56"/>
      <c r="AI880" s="56"/>
      <c r="AJ880" s="56"/>
    </row>
    <row r="881" ht="26.25" customHeight="1">
      <c r="A881" s="60">
        <f t="shared" si="1"/>
        <v>880</v>
      </c>
      <c r="B881" s="69"/>
      <c r="C881" s="49" t="s">
        <v>11486</v>
      </c>
      <c r="D881" s="116">
        <v>6.28966E12</v>
      </c>
      <c r="E881" s="116">
        <v>6.28951E12</v>
      </c>
      <c r="F881" s="49" t="s">
        <v>139</v>
      </c>
      <c r="G881" s="49" t="s">
        <v>11489</v>
      </c>
      <c r="H881" s="49" t="s">
        <v>11490</v>
      </c>
      <c r="I881" s="49" t="s">
        <v>1636</v>
      </c>
      <c r="J881" s="49" t="s">
        <v>11491</v>
      </c>
      <c r="K881" s="49" t="s">
        <v>11492</v>
      </c>
      <c r="L881" s="49" t="s">
        <v>9390</v>
      </c>
      <c r="M881" s="49" t="s">
        <v>11493</v>
      </c>
      <c r="N881" s="49" t="s">
        <v>15116</v>
      </c>
      <c r="O881" s="49" t="s">
        <v>15096</v>
      </c>
      <c r="P881" s="49" t="s">
        <v>15299</v>
      </c>
      <c r="Q881" s="49" t="s">
        <v>156</v>
      </c>
      <c r="R881" s="49" t="s">
        <v>14947</v>
      </c>
      <c r="S881" s="49" t="s">
        <v>14960</v>
      </c>
      <c r="T881" s="69"/>
      <c r="U881" s="163"/>
      <c r="V881" s="163" t="s">
        <v>10908</v>
      </c>
      <c r="W881" s="163"/>
      <c r="X881" s="163"/>
      <c r="Y881" s="163"/>
      <c r="Z881" s="163"/>
      <c r="AA881" s="163"/>
      <c r="AB881" s="163"/>
      <c r="AC881" s="163"/>
      <c r="AD881" s="163"/>
      <c r="AE881" s="163"/>
      <c r="AF881" s="163"/>
      <c r="AG881" s="56"/>
      <c r="AH881" s="56"/>
      <c r="AI881" s="56"/>
      <c r="AJ881" s="56"/>
    </row>
    <row r="882" ht="26.25" customHeight="1">
      <c r="A882" s="60">
        <f t="shared" si="1"/>
        <v>881</v>
      </c>
      <c r="B882" s="60" t="s">
        <v>253</v>
      </c>
      <c r="C882" s="60" t="s">
        <v>254</v>
      </c>
      <c r="D882" s="154">
        <v>8.9634418496E10</v>
      </c>
      <c r="E882" s="154"/>
      <c r="F882" s="60" t="s">
        <v>139</v>
      </c>
      <c r="G882" s="60"/>
      <c r="H882" s="60"/>
      <c r="I882" s="60"/>
      <c r="J882" s="60"/>
      <c r="K882" s="60"/>
      <c r="L882" s="60"/>
      <c r="M882" s="60"/>
      <c r="N882" s="60"/>
      <c r="O882" s="60"/>
      <c r="P882" s="60"/>
      <c r="Q882" s="60"/>
      <c r="R882" s="60"/>
      <c r="S882" s="60"/>
      <c r="T882" s="60"/>
      <c r="U882" s="163"/>
      <c r="V882" s="163" t="s">
        <v>10924</v>
      </c>
      <c r="W882" s="163"/>
      <c r="X882" s="163"/>
      <c r="Y882" s="163"/>
      <c r="Z882" s="163"/>
      <c r="AA882" s="163"/>
      <c r="AB882" s="163"/>
      <c r="AC882" s="163"/>
      <c r="AD882" s="163"/>
      <c r="AE882" s="163"/>
      <c r="AF882" s="163"/>
      <c r="AG882" s="56"/>
      <c r="AH882" s="56"/>
      <c r="AI882" s="56"/>
      <c r="AJ882" s="56"/>
    </row>
    <row r="883" ht="26.25" customHeight="1">
      <c r="A883" s="60">
        <f t="shared" si="1"/>
        <v>882</v>
      </c>
      <c r="B883" s="69"/>
      <c r="C883" s="49" t="s">
        <v>11552</v>
      </c>
      <c r="D883" s="116">
        <v>8.1218927808E10</v>
      </c>
      <c r="E883" s="116">
        <v>8.2112750699E10</v>
      </c>
      <c r="F883" s="49" t="s">
        <v>139</v>
      </c>
      <c r="G883" s="49" t="s">
        <v>202</v>
      </c>
      <c r="H883" s="49" t="s">
        <v>202</v>
      </c>
      <c r="I883" s="49" t="s">
        <v>1636</v>
      </c>
      <c r="J883" s="49" t="s">
        <v>11554</v>
      </c>
      <c r="K883" s="49" t="s">
        <v>15300</v>
      </c>
      <c r="L883" s="49" t="s">
        <v>593</v>
      </c>
      <c r="M883" s="49" t="s">
        <v>11556</v>
      </c>
      <c r="N883" s="49" t="s">
        <v>15</v>
      </c>
      <c r="O883" s="49" t="s">
        <v>11213</v>
      </c>
      <c r="P883" s="49" t="s">
        <v>15301</v>
      </c>
      <c r="Q883" s="49" t="s">
        <v>156</v>
      </c>
      <c r="R883" s="69"/>
      <c r="S883" s="49" t="s">
        <v>14960</v>
      </c>
      <c r="T883" s="69"/>
      <c r="U883" s="163"/>
      <c r="V883" s="163" t="s">
        <v>10930</v>
      </c>
      <c r="W883" s="163"/>
      <c r="X883" s="163"/>
      <c r="Y883" s="163"/>
      <c r="Z883" s="163"/>
      <c r="AA883" s="163"/>
      <c r="AB883" s="163"/>
      <c r="AC883" s="163"/>
      <c r="AD883" s="163"/>
      <c r="AE883" s="163"/>
      <c r="AF883" s="163"/>
      <c r="AG883" s="56"/>
      <c r="AH883" s="56"/>
      <c r="AI883" s="56"/>
      <c r="AJ883" s="56"/>
    </row>
    <row r="884" ht="26.25" customHeight="1">
      <c r="A884" s="60">
        <f t="shared" si="1"/>
        <v>883</v>
      </c>
      <c r="B884" s="69"/>
      <c r="C884" s="49" t="s">
        <v>11564</v>
      </c>
      <c r="D884" s="116">
        <v>8.1210155766E10</v>
      </c>
      <c r="E884" s="116">
        <v>8.123062221E9</v>
      </c>
      <c r="F884" s="49" t="s">
        <v>139</v>
      </c>
      <c r="G884" s="49" t="s">
        <v>11567</v>
      </c>
      <c r="H884" s="49" t="s">
        <v>8896</v>
      </c>
      <c r="I884" s="49" t="s">
        <v>167</v>
      </c>
      <c r="J884" s="49" t="s">
        <v>11568</v>
      </c>
      <c r="K884" s="49" t="s">
        <v>11569</v>
      </c>
      <c r="L884" s="49" t="s">
        <v>593</v>
      </c>
      <c r="M884" s="49" t="s">
        <v>11570</v>
      </c>
      <c r="N884" s="49" t="s">
        <v>9682</v>
      </c>
      <c r="O884" s="49" t="s">
        <v>16</v>
      </c>
      <c r="P884" s="49" t="s">
        <v>15302</v>
      </c>
      <c r="Q884" s="49" t="s">
        <v>145</v>
      </c>
      <c r="R884" s="49" t="s">
        <v>15303</v>
      </c>
      <c r="S884" s="49" t="s">
        <v>14960</v>
      </c>
      <c r="T884" s="69"/>
      <c r="U884" s="163"/>
      <c r="V884" s="163" t="s">
        <v>10782</v>
      </c>
      <c r="W884" s="163"/>
      <c r="X884" s="163"/>
      <c r="Y884" s="163"/>
      <c r="Z884" s="163"/>
      <c r="AA884" s="163"/>
      <c r="AB884" s="163"/>
      <c r="AC884" s="163"/>
      <c r="AD884" s="163"/>
      <c r="AE884" s="163"/>
      <c r="AF884" s="163"/>
      <c r="AG884" s="56"/>
      <c r="AH884" s="56"/>
      <c r="AI884" s="56"/>
      <c r="AJ884" s="56"/>
    </row>
    <row r="885" ht="26.25" customHeight="1">
      <c r="A885" s="60">
        <f t="shared" si="1"/>
        <v>884</v>
      </c>
      <c r="B885" s="69"/>
      <c r="C885" s="49" t="s">
        <v>11572</v>
      </c>
      <c r="D885" s="116">
        <v>8.816244699E9</v>
      </c>
      <c r="E885" s="116">
        <v>8.179652457E9</v>
      </c>
      <c r="F885" s="49" t="s">
        <v>139</v>
      </c>
      <c r="G885" s="49" t="s">
        <v>11575</v>
      </c>
      <c r="H885" s="49" t="s">
        <v>1244</v>
      </c>
      <c r="I885" s="49" t="s">
        <v>1636</v>
      </c>
      <c r="J885" s="49" t="s">
        <v>1899</v>
      </c>
      <c r="K885" s="49" t="s">
        <v>1244</v>
      </c>
      <c r="L885" s="49" t="s">
        <v>263</v>
      </c>
      <c r="M885" s="49" t="s">
        <v>11576</v>
      </c>
      <c r="N885" s="49" t="s">
        <v>383</v>
      </c>
      <c r="O885" s="49" t="s">
        <v>16</v>
      </c>
      <c r="P885" s="49" t="s">
        <v>15304</v>
      </c>
      <c r="Q885" s="49" t="s">
        <v>156</v>
      </c>
      <c r="R885" s="49" t="s">
        <v>14947</v>
      </c>
      <c r="S885" s="49" t="s">
        <v>14960</v>
      </c>
      <c r="T885" s="69"/>
      <c r="U885" s="163"/>
      <c r="V885" s="163" t="s">
        <v>10951</v>
      </c>
      <c r="W885" s="163"/>
      <c r="X885" s="163"/>
      <c r="Y885" s="163"/>
      <c r="Z885" s="163"/>
      <c r="AA885" s="163"/>
      <c r="AB885" s="163"/>
      <c r="AC885" s="163"/>
      <c r="AD885" s="163"/>
      <c r="AE885" s="163"/>
      <c r="AF885" s="163"/>
      <c r="AG885" s="56"/>
      <c r="AH885" s="56"/>
      <c r="AI885" s="56"/>
      <c r="AJ885" s="56"/>
    </row>
    <row r="886" ht="26.25" customHeight="1">
      <c r="A886" s="60">
        <f t="shared" si="1"/>
        <v>885</v>
      </c>
      <c r="B886" s="69"/>
      <c r="C886" s="49" t="s">
        <v>11578</v>
      </c>
      <c r="D886" s="116">
        <v>8.813341249E9</v>
      </c>
      <c r="E886" s="116">
        <v>8.1233850744E10</v>
      </c>
      <c r="F886" s="49" t="s">
        <v>139</v>
      </c>
      <c r="G886" s="49" t="s">
        <v>11581</v>
      </c>
      <c r="H886" s="49" t="s">
        <v>258</v>
      </c>
      <c r="I886" s="49" t="s">
        <v>167</v>
      </c>
      <c r="J886" s="49" t="s">
        <v>11582</v>
      </c>
      <c r="K886" s="49" t="s">
        <v>167</v>
      </c>
      <c r="L886" s="49" t="s">
        <v>263</v>
      </c>
      <c r="M886" s="49" t="s">
        <v>11583</v>
      </c>
      <c r="N886" s="49" t="s">
        <v>383</v>
      </c>
      <c r="O886" s="49" t="s">
        <v>16</v>
      </c>
      <c r="P886" s="49" t="s">
        <v>15305</v>
      </c>
      <c r="Q886" s="49" t="s">
        <v>145</v>
      </c>
      <c r="R886" s="69"/>
      <c r="S886" s="49" t="s">
        <v>14960</v>
      </c>
      <c r="T886" s="69"/>
      <c r="U886" s="163"/>
      <c r="V886" s="163"/>
      <c r="W886" s="163"/>
      <c r="X886" s="163"/>
      <c r="Y886" s="163"/>
      <c r="Z886" s="163"/>
      <c r="AA886" s="163"/>
      <c r="AB886" s="163"/>
      <c r="AC886" s="163"/>
      <c r="AD886" s="163"/>
      <c r="AE886" s="163"/>
      <c r="AF886" s="163"/>
      <c r="AG886" s="56"/>
      <c r="AH886" s="56"/>
      <c r="AI886" s="56"/>
      <c r="AJ886" s="56"/>
    </row>
    <row r="887" ht="26.25" customHeight="1">
      <c r="A887" s="60">
        <f t="shared" si="1"/>
        <v>886</v>
      </c>
      <c r="B887" s="69"/>
      <c r="C887" s="49" t="s">
        <v>11585</v>
      </c>
      <c r="D887" s="116">
        <v>8.1229665238E10</v>
      </c>
      <c r="E887" s="116">
        <v>8.2133627274E10</v>
      </c>
      <c r="F887" s="49" t="s">
        <v>139</v>
      </c>
      <c r="G887" s="49" t="s">
        <v>11589</v>
      </c>
      <c r="H887" s="49" t="s">
        <v>11590</v>
      </c>
      <c r="I887" s="49" t="s">
        <v>167</v>
      </c>
      <c r="J887" s="49" t="s">
        <v>11591</v>
      </c>
      <c r="K887" s="49" t="s">
        <v>11592</v>
      </c>
      <c r="L887" s="49" t="s">
        <v>593</v>
      </c>
      <c r="M887" s="49" t="s">
        <v>11593</v>
      </c>
      <c r="N887" s="49" t="s">
        <v>9645</v>
      </c>
      <c r="O887" s="49" t="s">
        <v>24</v>
      </c>
      <c r="P887" s="49" t="s">
        <v>15046</v>
      </c>
      <c r="Q887" s="49" t="s">
        <v>145</v>
      </c>
      <c r="R887" s="49" t="s">
        <v>14947</v>
      </c>
      <c r="S887" s="49" t="s">
        <v>14960</v>
      </c>
      <c r="T887" s="69"/>
      <c r="U887" s="163"/>
      <c r="V887" s="163" t="s">
        <v>10978</v>
      </c>
      <c r="W887" s="163"/>
      <c r="X887" s="163"/>
      <c r="Y887" s="163"/>
      <c r="Z887" s="163"/>
      <c r="AA887" s="163"/>
      <c r="AB887" s="163"/>
      <c r="AC887" s="163"/>
      <c r="AD887" s="163"/>
      <c r="AE887" s="163"/>
      <c r="AF887" s="163"/>
      <c r="AG887" s="56"/>
      <c r="AH887" s="56"/>
      <c r="AI887" s="56"/>
      <c r="AJ887" s="56"/>
    </row>
    <row r="888" ht="26.25" customHeight="1">
      <c r="A888" s="60">
        <f t="shared" si="1"/>
        <v>887</v>
      </c>
      <c r="B888" s="69"/>
      <c r="C888" s="49" t="s">
        <v>11595</v>
      </c>
      <c r="D888" s="116">
        <v>8.95706E11</v>
      </c>
      <c r="E888" s="116">
        <v>6.28133E12</v>
      </c>
      <c r="F888" s="49" t="s">
        <v>139</v>
      </c>
      <c r="G888" s="49" t="s">
        <v>11599</v>
      </c>
      <c r="H888" s="49" t="s">
        <v>1244</v>
      </c>
      <c r="I888" s="49" t="s">
        <v>167</v>
      </c>
      <c r="J888" s="49" t="s">
        <v>11600</v>
      </c>
      <c r="K888" s="49" t="s">
        <v>1244</v>
      </c>
      <c r="L888" s="49" t="s">
        <v>593</v>
      </c>
      <c r="M888" s="49" t="s">
        <v>11601</v>
      </c>
      <c r="N888" s="49" t="s">
        <v>15306</v>
      </c>
      <c r="O888" s="49" t="s">
        <v>16</v>
      </c>
      <c r="P888" s="49" t="s">
        <v>15307</v>
      </c>
      <c r="Q888" s="49" t="s">
        <v>145</v>
      </c>
      <c r="R888" s="49" t="s">
        <v>15308</v>
      </c>
      <c r="S888" s="49" t="s">
        <v>14960</v>
      </c>
      <c r="T888" s="69"/>
      <c r="U888" s="163" t="s">
        <v>145</v>
      </c>
      <c r="V888" s="163" t="s">
        <v>11021</v>
      </c>
      <c r="W888" s="163"/>
      <c r="X888" s="163"/>
      <c r="Y888" s="163"/>
      <c r="Z888" s="163"/>
      <c r="AA888" s="163"/>
      <c r="AB888" s="163"/>
      <c r="AC888" s="163"/>
      <c r="AD888" s="163"/>
      <c r="AE888" s="163"/>
      <c r="AF888" s="163"/>
      <c r="AG888" s="56"/>
      <c r="AH888" s="56"/>
      <c r="AI888" s="56"/>
      <c r="AJ888" s="56"/>
    </row>
    <row r="889" ht="26.25" customHeight="1">
      <c r="A889" s="60">
        <f t="shared" si="1"/>
        <v>888</v>
      </c>
      <c r="B889" s="69"/>
      <c r="C889" s="49" t="s">
        <v>11603</v>
      </c>
      <c r="D889" s="116">
        <v>8.5606393292E10</v>
      </c>
      <c r="E889" s="116">
        <v>8.5331096734E10</v>
      </c>
      <c r="F889" s="49" t="s">
        <v>11606</v>
      </c>
      <c r="G889" s="49" t="s">
        <v>11607</v>
      </c>
      <c r="H889" s="49" t="s">
        <v>1244</v>
      </c>
      <c r="I889" s="49" t="s">
        <v>167</v>
      </c>
      <c r="J889" s="49" t="s">
        <v>11608</v>
      </c>
      <c r="K889" s="49" t="s">
        <v>11609</v>
      </c>
      <c r="L889" s="49" t="s">
        <v>159</v>
      </c>
      <c r="M889" s="49" t="s">
        <v>11610</v>
      </c>
      <c r="N889" s="49" t="s">
        <v>15309</v>
      </c>
      <c r="O889" s="49" t="s">
        <v>16</v>
      </c>
      <c r="P889" s="49" t="s">
        <v>15310</v>
      </c>
      <c r="Q889" s="49" t="s">
        <v>145</v>
      </c>
      <c r="R889" s="49" t="s">
        <v>1244</v>
      </c>
      <c r="S889" s="49" t="s">
        <v>14960</v>
      </c>
      <c r="T889" s="69"/>
      <c r="U889" s="163" t="s">
        <v>11027</v>
      </c>
      <c r="V889" s="163" t="s">
        <v>11028</v>
      </c>
      <c r="W889" s="163"/>
      <c r="X889" s="163"/>
      <c r="Y889" s="163"/>
      <c r="Z889" s="163"/>
      <c r="AA889" s="163"/>
      <c r="AB889" s="163"/>
      <c r="AC889" s="163"/>
      <c r="AD889" s="163"/>
      <c r="AE889" s="163"/>
      <c r="AF889" s="163"/>
      <c r="AG889" s="56"/>
      <c r="AH889" s="56"/>
      <c r="AI889" s="56"/>
      <c r="AJ889" s="56"/>
    </row>
    <row r="890" ht="26.25" customHeight="1">
      <c r="A890" s="60">
        <f t="shared" si="1"/>
        <v>889</v>
      </c>
      <c r="B890" s="69"/>
      <c r="C890" s="49" t="s">
        <v>11612</v>
      </c>
      <c r="D890" s="116">
        <v>8.8801750534E10</v>
      </c>
      <c r="E890" s="116">
        <v>8.8231969342E10</v>
      </c>
      <c r="F890" s="49" t="s">
        <v>139</v>
      </c>
      <c r="G890" s="49" t="s">
        <v>11615</v>
      </c>
      <c r="H890" s="49" t="s">
        <v>11616</v>
      </c>
      <c r="I890" s="49" t="s">
        <v>1636</v>
      </c>
      <c r="J890" s="49" t="s">
        <v>11617</v>
      </c>
      <c r="K890" s="49" t="s">
        <v>11618</v>
      </c>
      <c r="L890" s="49" t="s">
        <v>593</v>
      </c>
      <c r="M890" s="49" t="s">
        <v>11619</v>
      </c>
      <c r="N890" s="49" t="s">
        <v>2958</v>
      </c>
      <c r="O890" s="49" t="s">
        <v>14967</v>
      </c>
      <c r="P890" s="49" t="s">
        <v>15311</v>
      </c>
      <c r="Q890" s="49" t="s">
        <v>156</v>
      </c>
      <c r="R890" s="49" t="s">
        <v>638</v>
      </c>
      <c r="S890" s="49" t="s">
        <v>14960</v>
      </c>
      <c r="T890" s="69"/>
      <c r="U890" s="163" t="s">
        <v>145</v>
      </c>
      <c r="V890" s="163" t="s">
        <v>11049</v>
      </c>
      <c r="W890" s="163"/>
      <c r="X890" s="163"/>
      <c r="Y890" s="163"/>
      <c r="Z890" s="163"/>
      <c r="AA890" s="163"/>
      <c r="AB890" s="163"/>
      <c r="AC890" s="163"/>
      <c r="AD890" s="163"/>
      <c r="AE890" s="163"/>
      <c r="AF890" s="163"/>
      <c r="AG890" s="56"/>
      <c r="AH890" s="56"/>
      <c r="AI890" s="56"/>
      <c r="AJ890" s="56"/>
    </row>
    <row r="891" ht="26.25" customHeight="1">
      <c r="A891" s="60">
        <f t="shared" si="1"/>
        <v>890</v>
      </c>
      <c r="B891" s="49" t="s">
        <v>12201</v>
      </c>
      <c r="C891" s="49" t="s">
        <v>12202</v>
      </c>
      <c r="D891" s="116">
        <v>8.7883903814E10</v>
      </c>
      <c r="E891" s="116">
        <v>8.1318575E10</v>
      </c>
      <c r="F891" s="49" t="s">
        <v>139</v>
      </c>
      <c r="G891" s="49" t="s">
        <v>12205</v>
      </c>
      <c r="H891" s="49" t="s">
        <v>12206</v>
      </c>
      <c r="I891" s="49" t="s">
        <v>1636</v>
      </c>
      <c r="J891" s="49" t="s">
        <v>12207</v>
      </c>
      <c r="K891" s="49" t="s">
        <v>15312</v>
      </c>
      <c r="L891" s="49" t="s">
        <v>593</v>
      </c>
      <c r="M891" s="49" t="s">
        <v>12209</v>
      </c>
      <c r="N891" s="49" t="s">
        <v>15</v>
      </c>
      <c r="O891" s="49" t="s">
        <v>13</v>
      </c>
      <c r="P891" s="49" t="s">
        <v>15313</v>
      </c>
      <c r="Q891" s="49" t="s">
        <v>156</v>
      </c>
      <c r="R891" s="49" t="s">
        <v>638</v>
      </c>
      <c r="S891" s="49" t="s">
        <v>14960</v>
      </c>
      <c r="T891" s="69"/>
      <c r="U891" s="163" t="s">
        <v>593</v>
      </c>
      <c r="V891" s="163" t="s">
        <v>11056</v>
      </c>
      <c r="W891" s="163"/>
      <c r="X891" s="163"/>
      <c r="Y891" s="163"/>
      <c r="Z891" s="163"/>
      <c r="AA891" s="163"/>
      <c r="AB891" s="163"/>
      <c r="AC891" s="163"/>
      <c r="AD891" s="163"/>
      <c r="AE891" s="163"/>
      <c r="AF891" s="163"/>
      <c r="AG891" s="56"/>
      <c r="AH891" s="56"/>
      <c r="AI891" s="56"/>
      <c r="AJ891" s="56"/>
    </row>
    <row r="892" ht="26.25" customHeight="1">
      <c r="A892" s="60">
        <f t="shared" si="1"/>
        <v>891</v>
      </c>
      <c r="B892" s="69"/>
      <c r="C892" s="49" t="s">
        <v>11640</v>
      </c>
      <c r="D892" s="116">
        <v>8.2332689228E10</v>
      </c>
      <c r="E892" s="116">
        <v>8.1332848163E10</v>
      </c>
      <c r="F892" s="49" t="s">
        <v>139</v>
      </c>
      <c r="G892" s="49" t="s">
        <v>11643</v>
      </c>
      <c r="H892" s="49" t="s">
        <v>11644</v>
      </c>
      <c r="I892" s="49" t="s">
        <v>1636</v>
      </c>
      <c r="J892" s="49" t="s">
        <v>11645</v>
      </c>
      <c r="K892" s="49" t="s">
        <v>11646</v>
      </c>
      <c r="L892" s="49" t="s">
        <v>593</v>
      </c>
      <c r="M892" s="49" t="s">
        <v>11647</v>
      </c>
      <c r="N892" s="49" t="s">
        <v>2591</v>
      </c>
      <c r="O892" s="49" t="s">
        <v>15314</v>
      </c>
      <c r="P892" s="49" t="s">
        <v>15315</v>
      </c>
      <c r="Q892" s="49" t="s">
        <v>156</v>
      </c>
      <c r="R892" s="69"/>
      <c r="S892" s="49" t="s">
        <v>14960</v>
      </c>
      <c r="T892" s="69"/>
      <c r="U892" s="163" t="s">
        <v>159</v>
      </c>
      <c r="V892" s="163" t="s">
        <v>11066</v>
      </c>
      <c r="W892" s="163"/>
      <c r="X892" s="163"/>
      <c r="Y892" s="163"/>
      <c r="Z892" s="163"/>
      <c r="AA892" s="163"/>
      <c r="AB892" s="163"/>
      <c r="AC892" s="163"/>
      <c r="AD892" s="163"/>
      <c r="AE892" s="163"/>
      <c r="AF892" s="163"/>
      <c r="AG892" s="56"/>
      <c r="AH892" s="56"/>
      <c r="AI892" s="56"/>
      <c r="AJ892" s="56"/>
    </row>
    <row r="893" ht="26.25" customHeight="1">
      <c r="A893" s="60">
        <f t="shared" si="1"/>
        <v>892</v>
      </c>
      <c r="B893" s="69"/>
      <c r="C893" s="49" t="s">
        <v>11671</v>
      </c>
      <c r="D893" s="116">
        <v>8.5591946353E10</v>
      </c>
      <c r="E893" s="116">
        <v>8.2189090182E10</v>
      </c>
      <c r="F893" s="49" t="s">
        <v>139</v>
      </c>
      <c r="G893" s="49" t="s">
        <v>202</v>
      </c>
      <c r="H893" s="49" t="s">
        <v>202</v>
      </c>
      <c r="I893" s="49" t="s">
        <v>167</v>
      </c>
      <c r="J893" s="49" t="s">
        <v>3543</v>
      </c>
      <c r="K893" s="49" t="s">
        <v>11674</v>
      </c>
      <c r="L893" s="49" t="s">
        <v>145</v>
      </c>
      <c r="M893" s="49" t="s">
        <v>11675</v>
      </c>
      <c r="N893" s="49" t="s">
        <v>9976</v>
      </c>
      <c r="O893" s="49" t="s">
        <v>11</v>
      </c>
      <c r="P893" s="49" t="s">
        <v>15316</v>
      </c>
      <c r="Q893" s="49" t="s">
        <v>156</v>
      </c>
      <c r="R893" s="49" t="s">
        <v>10929</v>
      </c>
      <c r="S893" s="49" t="s">
        <v>14960</v>
      </c>
      <c r="T893" s="69"/>
      <c r="U893" s="163" t="s">
        <v>159</v>
      </c>
      <c r="V893" s="163" t="s">
        <v>15317</v>
      </c>
      <c r="W893" s="163"/>
      <c r="X893" s="163"/>
      <c r="Y893" s="163"/>
      <c r="Z893" s="163"/>
      <c r="AA893" s="163"/>
      <c r="AB893" s="163"/>
      <c r="AC893" s="163"/>
      <c r="AD893" s="163"/>
      <c r="AE893" s="163"/>
      <c r="AF893" s="163"/>
      <c r="AG893" s="56"/>
      <c r="AH893" s="56"/>
      <c r="AI893" s="56"/>
      <c r="AJ893" s="56"/>
    </row>
    <row r="894" ht="26.25" customHeight="1">
      <c r="A894" s="60">
        <f t="shared" si="1"/>
        <v>893</v>
      </c>
      <c r="B894" s="69"/>
      <c r="C894" s="49" t="s">
        <v>11677</v>
      </c>
      <c r="D894" s="116">
        <v>8.1291133181E10</v>
      </c>
      <c r="E894" s="116">
        <v>8.5959498293E10</v>
      </c>
      <c r="F894" s="49" t="s">
        <v>139</v>
      </c>
      <c r="G894" s="49" t="s">
        <v>11680</v>
      </c>
      <c r="H894" s="49" t="s">
        <v>11681</v>
      </c>
      <c r="I894" s="49" t="s">
        <v>1636</v>
      </c>
      <c r="J894" s="49" t="s">
        <v>1716</v>
      </c>
      <c r="K894" s="49" t="s">
        <v>11682</v>
      </c>
      <c r="L894" s="49" t="s">
        <v>593</v>
      </c>
      <c r="M894" s="49" t="s">
        <v>11677</v>
      </c>
      <c r="N894" s="49" t="s">
        <v>11679</v>
      </c>
      <c r="O894" s="49" t="s">
        <v>24</v>
      </c>
      <c r="P894" s="49" t="s">
        <v>15318</v>
      </c>
      <c r="Q894" s="49" t="s">
        <v>156</v>
      </c>
      <c r="R894" s="69"/>
      <c r="S894" s="49" t="s">
        <v>14960</v>
      </c>
      <c r="T894" s="69"/>
      <c r="U894" s="163" t="s">
        <v>145</v>
      </c>
      <c r="V894" s="163" t="s">
        <v>11138</v>
      </c>
      <c r="W894" s="163"/>
      <c r="X894" s="163"/>
      <c r="Y894" s="163"/>
      <c r="Z894" s="163"/>
      <c r="AA894" s="163"/>
      <c r="AB894" s="163"/>
      <c r="AC894" s="163"/>
      <c r="AD894" s="163"/>
      <c r="AE894" s="163"/>
      <c r="AF894" s="163"/>
      <c r="AG894" s="56"/>
      <c r="AH894" s="56"/>
      <c r="AI894" s="56"/>
      <c r="AJ894" s="56"/>
    </row>
    <row r="895" ht="26.25" customHeight="1">
      <c r="A895" s="60">
        <f t="shared" si="1"/>
        <v>894</v>
      </c>
      <c r="B895" s="69"/>
      <c r="C895" s="49" t="s">
        <v>11684</v>
      </c>
      <c r="D895" s="116">
        <v>8.95E15</v>
      </c>
      <c r="E895" s="116">
        <v>8.1347437524E10</v>
      </c>
      <c r="F895" s="49" t="s">
        <v>139</v>
      </c>
      <c r="G895" s="49" t="s">
        <v>11687</v>
      </c>
      <c r="H895" s="49" t="s">
        <v>11687</v>
      </c>
      <c r="I895" s="49" t="s">
        <v>167</v>
      </c>
      <c r="J895" s="49" t="s">
        <v>258</v>
      </c>
      <c r="K895" s="49" t="s">
        <v>11688</v>
      </c>
      <c r="L895" s="49" t="s">
        <v>263</v>
      </c>
      <c r="M895" s="49" t="s">
        <v>389</v>
      </c>
      <c r="N895" s="49" t="s">
        <v>11686</v>
      </c>
      <c r="O895" s="49" t="s">
        <v>2217</v>
      </c>
      <c r="P895" s="49" t="s">
        <v>15319</v>
      </c>
      <c r="Q895" s="49" t="s">
        <v>156</v>
      </c>
      <c r="R895" s="69"/>
      <c r="S895" s="49" t="s">
        <v>14960</v>
      </c>
      <c r="T895" s="69"/>
      <c r="U895" s="163" t="s">
        <v>593</v>
      </c>
      <c r="V895" s="163" t="s">
        <v>11146</v>
      </c>
      <c r="W895" s="163" t="s">
        <v>15268</v>
      </c>
      <c r="X895" s="163" t="s">
        <v>13</v>
      </c>
      <c r="Y895" s="163" t="s">
        <v>15269</v>
      </c>
      <c r="Z895" s="163" t="s">
        <v>156</v>
      </c>
      <c r="AA895" s="163" t="s">
        <v>308</v>
      </c>
      <c r="AB895" s="170"/>
      <c r="AC895" s="174"/>
      <c r="AD895" s="174"/>
      <c r="AE895" s="174"/>
      <c r="AF895" s="174"/>
      <c r="AG895" s="93"/>
      <c r="AH895" s="93"/>
      <c r="AI895" s="93"/>
      <c r="AJ895" s="93"/>
    </row>
    <row r="896" ht="26.25" customHeight="1">
      <c r="A896" s="60">
        <f t="shared" si="1"/>
        <v>895</v>
      </c>
      <c r="B896" s="69"/>
      <c r="C896" s="49" t="s">
        <v>11696</v>
      </c>
      <c r="D896" s="116">
        <v>8.5695985275E10</v>
      </c>
      <c r="E896" s="116">
        <v>8.1384601641E10</v>
      </c>
      <c r="F896" s="49" t="s">
        <v>139</v>
      </c>
      <c r="G896" s="49" t="s">
        <v>8831</v>
      </c>
      <c r="H896" s="49" t="s">
        <v>1244</v>
      </c>
      <c r="I896" s="49" t="s">
        <v>1636</v>
      </c>
      <c r="J896" s="49" t="s">
        <v>11705</v>
      </c>
      <c r="K896" s="49" t="s">
        <v>11706</v>
      </c>
      <c r="L896" s="49" t="s">
        <v>593</v>
      </c>
      <c r="M896" s="49" t="s">
        <v>11707</v>
      </c>
      <c r="N896" s="49" t="s">
        <v>164</v>
      </c>
      <c r="O896" s="49" t="s">
        <v>11</v>
      </c>
      <c r="P896" s="49" t="s">
        <v>15320</v>
      </c>
      <c r="Q896" s="49" t="s">
        <v>156</v>
      </c>
      <c r="R896" s="49" t="s">
        <v>15321</v>
      </c>
      <c r="S896" s="49" t="s">
        <v>14960</v>
      </c>
      <c r="T896" s="69"/>
      <c r="U896" s="163" t="s">
        <v>114</v>
      </c>
      <c r="V896" s="163" t="s">
        <v>1244</v>
      </c>
      <c r="W896" s="163" t="s">
        <v>15271</v>
      </c>
      <c r="X896" s="163" t="s">
        <v>15272</v>
      </c>
      <c r="Y896" s="175" t="s">
        <v>15322</v>
      </c>
      <c r="Z896" s="163" t="s">
        <v>156</v>
      </c>
      <c r="AA896" s="163" t="s">
        <v>12829</v>
      </c>
      <c r="AB896" s="170"/>
      <c r="AC896" s="176"/>
      <c r="AD896" s="176"/>
      <c r="AE896" s="176"/>
      <c r="AF896" s="176"/>
      <c r="AG896" s="177"/>
      <c r="AH896" s="177"/>
      <c r="AI896" s="177"/>
      <c r="AJ896" s="177"/>
    </row>
    <row r="897" ht="26.25" customHeight="1">
      <c r="A897" s="60">
        <f t="shared" si="1"/>
        <v>896</v>
      </c>
      <c r="B897" s="49" t="s">
        <v>12270</v>
      </c>
      <c r="C897" s="49" t="s">
        <v>12271</v>
      </c>
      <c r="D897" s="116">
        <v>6.29E17</v>
      </c>
      <c r="E897" s="116">
        <v>8.1346314925E10</v>
      </c>
      <c r="F897" s="49" t="s">
        <v>139</v>
      </c>
      <c r="G897" s="49" t="s">
        <v>12274</v>
      </c>
      <c r="H897" s="49" t="s">
        <v>12275</v>
      </c>
      <c r="I897" s="49" t="s">
        <v>167</v>
      </c>
      <c r="J897" s="49" t="s">
        <v>12276</v>
      </c>
      <c r="K897" s="49" t="s">
        <v>15323</v>
      </c>
      <c r="L897" s="49" t="s">
        <v>593</v>
      </c>
      <c r="M897" s="49" t="s">
        <v>12278</v>
      </c>
      <c r="N897" s="49" t="s">
        <v>9269</v>
      </c>
      <c r="O897" s="49" t="s">
        <v>33</v>
      </c>
      <c r="P897" s="49" t="s">
        <v>15324</v>
      </c>
      <c r="Q897" s="49" t="s">
        <v>156</v>
      </c>
      <c r="R897" s="49" t="s">
        <v>1716</v>
      </c>
      <c r="S897" s="49" t="s">
        <v>14960</v>
      </c>
      <c r="T897" s="69"/>
      <c r="U897" s="163" t="s">
        <v>593</v>
      </c>
      <c r="V897" s="163" t="s">
        <v>11220</v>
      </c>
      <c r="W897" s="163" t="s">
        <v>3624</v>
      </c>
      <c r="X897" s="163" t="s">
        <v>10</v>
      </c>
      <c r="Y897" s="163" t="s">
        <v>15274</v>
      </c>
      <c r="Z897" s="163" t="s">
        <v>156</v>
      </c>
      <c r="AA897" s="163" t="s">
        <v>14944</v>
      </c>
      <c r="AB897" s="163"/>
      <c r="AC897" s="176"/>
      <c r="AD897" s="176"/>
      <c r="AE897" s="176"/>
      <c r="AF897" s="176"/>
      <c r="AG897" s="177"/>
      <c r="AH897" s="177"/>
      <c r="AI897" s="93"/>
      <c r="AJ897" s="93"/>
    </row>
    <row r="898" ht="26.25" customHeight="1">
      <c r="A898" s="60">
        <f t="shared" si="1"/>
        <v>897</v>
      </c>
      <c r="B898" s="69"/>
      <c r="C898" s="49" t="s">
        <v>11709</v>
      </c>
      <c r="D898" s="116">
        <v>8.999078911E9</v>
      </c>
      <c r="E898" s="116">
        <v>8.9679750206E10</v>
      </c>
      <c r="F898" s="49" t="s">
        <v>139</v>
      </c>
      <c r="G898" s="49" t="s">
        <v>11711</v>
      </c>
      <c r="H898" s="49" t="s">
        <v>11105</v>
      </c>
      <c r="I898" s="49" t="s">
        <v>1636</v>
      </c>
      <c r="J898" s="49" t="s">
        <v>11712</v>
      </c>
      <c r="K898" s="49" t="s">
        <v>11713</v>
      </c>
      <c r="L898" s="49" t="s">
        <v>159</v>
      </c>
      <c r="M898" s="49" t="s">
        <v>11709</v>
      </c>
      <c r="N898" s="49" t="s">
        <v>151</v>
      </c>
      <c r="O898" s="49" t="s">
        <v>11213</v>
      </c>
      <c r="P898" s="49" t="s">
        <v>15325</v>
      </c>
      <c r="Q898" s="49" t="s">
        <v>6648</v>
      </c>
      <c r="R898" s="49" t="s">
        <v>15326</v>
      </c>
      <c r="S898" s="49" t="s">
        <v>14960</v>
      </c>
      <c r="T898" s="69"/>
      <c r="U898" s="163" t="s">
        <v>593</v>
      </c>
      <c r="V898" s="163" t="s">
        <v>11242</v>
      </c>
      <c r="W898" s="163" t="s">
        <v>585</v>
      </c>
      <c r="X898" s="163" t="s">
        <v>15275</v>
      </c>
      <c r="Y898" s="163" t="s">
        <v>15276</v>
      </c>
      <c r="Z898" s="163" t="s">
        <v>145</v>
      </c>
      <c r="AA898" s="163" t="s">
        <v>14944</v>
      </c>
      <c r="AB898" s="163" t="s">
        <v>14960</v>
      </c>
      <c r="AC898" s="176"/>
      <c r="AD898" s="176"/>
      <c r="AE898" s="176"/>
      <c r="AF898" s="176"/>
      <c r="AG898" s="177"/>
      <c r="AH898" s="177"/>
      <c r="AI898" s="93"/>
      <c r="AJ898" s="93"/>
    </row>
    <row r="899" ht="26.25" customHeight="1">
      <c r="A899" s="60">
        <f t="shared" si="1"/>
        <v>898</v>
      </c>
      <c r="B899" s="69"/>
      <c r="C899" s="49" t="s">
        <v>11715</v>
      </c>
      <c r="D899" s="116">
        <v>8.5654787435E10</v>
      </c>
      <c r="E899" s="116">
        <v>8.2158274727E10</v>
      </c>
      <c r="F899" s="49" t="s">
        <v>139</v>
      </c>
      <c r="G899" s="49" t="s">
        <v>11717</v>
      </c>
      <c r="H899" s="49" t="s">
        <v>11718</v>
      </c>
      <c r="I899" s="49" t="s">
        <v>167</v>
      </c>
      <c r="J899" s="49" t="s">
        <v>11719</v>
      </c>
      <c r="K899" s="49" t="s">
        <v>11720</v>
      </c>
      <c r="L899" s="49" t="s">
        <v>159</v>
      </c>
      <c r="M899" s="49" t="s">
        <v>11721</v>
      </c>
      <c r="N899" s="49" t="s">
        <v>9186</v>
      </c>
      <c r="O899" s="49" t="s">
        <v>40</v>
      </c>
      <c r="P899" s="49" t="s">
        <v>15327</v>
      </c>
      <c r="Q899" s="49" t="s">
        <v>145</v>
      </c>
      <c r="R899" s="69"/>
      <c r="S899" s="49" t="s">
        <v>14960</v>
      </c>
      <c r="T899" s="69"/>
      <c r="U899" s="163" t="s">
        <v>593</v>
      </c>
      <c r="V899" s="163" t="s">
        <v>12328</v>
      </c>
      <c r="W899" s="163" t="s">
        <v>151</v>
      </c>
      <c r="X899" s="163" t="s">
        <v>751</v>
      </c>
      <c r="Y899" s="163" t="s">
        <v>15328</v>
      </c>
      <c r="Z899" s="163" t="s">
        <v>156</v>
      </c>
      <c r="AA899" s="163" t="s">
        <v>15329</v>
      </c>
      <c r="AB899" s="163" t="s">
        <v>14960</v>
      </c>
      <c r="AC899" s="176"/>
      <c r="AD899" s="176"/>
      <c r="AE899" s="176"/>
      <c r="AF899" s="176"/>
      <c r="AG899" s="177"/>
      <c r="AH899" s="177"/>
      <c r="AI899" s="93"/>
      <c r="AJ899" s="93"/>
    </row>
    <row r="900" ht="26.25" customHeight="1">
      <c r="A900" s="60">
        <f t="shared" si="1"/>
        <v>899</v>
      </c>
      <c r="B900" s="69"/>
      <c r="C900" s="49" t="s">
        <v>11723</v>
      </c>
      <c r="D900" s="116">
        <v>8.5733039796E10</v>
      </c>
      <c r="E900" s="116">
        <v>8.5203832055E10</v>
      </c>
      <c r="F900" s="49" t="s">
        <v>139</v>
      </c>
      <c r="G900" s="49" t="s">
        <v>11725</v>
      </c>
      <c r="H900" s="49" t="s">
        <v>1244</v>
      </c>
      <c r="I900" s="49" t="s">
        <v>1636</v>
      </c>
      <c r="J900" s="49" t="s">
        <v>11726</v>
      </c>
      <c r="K900" s="49" t="s">
        <v>11727</v>
      </c>
      <c r="L900" s="49" t="s">
        <v>145</v>
      </c>
      <c r="M900" s="49" t="s">
        <v>11728</v>
      </c>
      <c r="N900" s="49" t="s">
        <v>383</v>
      </c>
      <c r="O900" s="49" t="s">
        <v>16</v>
      </c>
      <c r="P900" s="49" t="s">
        <v>15330</v>
      </c>
      <c r="Q900" s="49" t="s">
        <v>156</v>
      </c>
      <c r="R900" s="69"/>
      <c r="S900" s="49" t="s">
        <v>14960</v>
      </c>
      <c r="T900" s="69"/>
      <c r="U900" s="163" t="s">
        <v>263</v>
      </c>
      <c r="V900" s="163" t="s">
        <v>13803</v>
      </c>
      <c r="W900" s="163" t="s">
        <v>15331</v>
      </c>
      <c r="X900" s="163" t="s">
        <v>11</v>
      </c>
      <c r="Y900" s="163" t="s">
        <v>15332</v>
      </c>
      <c r="Z900" s="163" t="s">
        <v>145</v>
      </c>
      <c r="AA900" s="163" t="s">
        <v>638</v>
      </c>
      <c r="AB900" s="163" t="s">
        <v>14960</v>
      </c>
      <c r="AC900" s="176"/>
      <c r="AD900" s="176"/>
      <c r="AE900" s="176"/>
      <c r="AF900" s="176"/>
      <c r="AG900" s="177"/>
      <c r="AH900" s="177"/>
      <c r="AI900" s="93"/>
      <c r="AJ900" s="93"/>
    </row>
    <row r="901" ht="26.25" customHeight="1">
      <c r="A901" s="60">
        <f t="shared" si="1"/>
        <v>900</v>
      </c>
      <c r="B901" s="69"/>
      <c r="C901" s="49" t="s">
        <v>11730</v>
      </c>
      <c r="D901" s="116">
        <v>8.1212694853E10</v>
      </c>
      <c r="E901" s="116">
        <v>8.2125528934E10</v>
      </c>
      <c r="F901" s="49" t="s">
        <v>139</v>
      </c>
      <c r="G901" s="49" t="s">
        <v>11733</v>
      </c>
      <c r="H901" s="49" t="s">
        <v>11733</v>
      </c>
      <c r="I901" s="49" t="s">
        <v>167</v>
      </c>
      <c r="J901" s="49" t="s">
        <v>8999</v>
      </c>
      <c r="K901" s="49" t="s">
        <v>11734</v>
      </c>
      <c r="L901" s="49" t="s">
        <v>145</v>
      </c>
      <c r="M901" s="49" t="s">
        <v>11735</v>
      </c>
      <c r="N901" s="49" t="s">
        <v>15</v>
      </c>
      <c r="O901" s="49" t="s">
        <v>12097</v>
      </c>
      <c r="P901" s="49" t="s">
        <v>15333</v>
      </c>
      <c r="Q901" s="49" t="s">
        <v>145</v>
      </c>
      <c r="R901" s="69"/>
      <c r="S901" s="49" t="s">
        <v>14960</v>
      </c>
      <c r="T901" s="69"/>
      <c r="U901" s="163" t="s">
        <v>2275</v>
      </c>
      <c r="V901" s="163" t="s">
        <v>11297</v>
      </c>
      <c r="W901" s="163" t="s">
        <v>5001</v>
      </c>
      <c r="X901" s="163" t="s">
        <v>13</v>
      </c>
      <c r="Y901" s="163" t="s">
        <v>15278</v>
      </c>
      <c r="Z901" s="163" t="s">
        <v>156</v>
      </c>
      <c r="AA901" s="163" t="s">
        <v>15279</v>
      </c>
      <c r="AB901" s="163" t="s">
        <v>14960</v>
      </c>
      <c r="AC901" s="176"/>
      <c r="AD901" s="176"/>
      <c r="AE901" s="176"/>
      <c r="AF901" s="176"/>
      <c r="AG901" s="177"/>
      <c r="AH901" s="177"/>
      <c r="AI901" s="93"/>
      <c r="AJ901" s="93"/>
    </row>
    <row r="902" ht="26.25" customHeight="1">
      <c r="A902" s="60">
        <f t="shared" si="1"/>
        <v>901</v>
      </c>
      <c r="B902" s="69"/>
      <c r="C902" s="49" t="s">
        <v>11745</v>
      </c>
      <c r="D902" s="116">
        <v>8.2237382554E10</v>
      </c>
      <c r="E902" s="116">
        <v>8.1330559141E10</v>
      </c>
      <c r="F902" s="49" t="s">
        <v>139</v>
      </c>
      <c r="G902" s="49" t="s">
        <v>11748</v>
      </c>
      <c r="H902" s="49" t="s">
        <v>1636</v>
      </c>
      <c r="I902" s="49" t="s">
        <v>1636</v>
      </c>
      <c r="J902" s="49" t="s">
        <v>11749</v>
      </c>
      <c r="K902" s="49" t="s">
        <v>15334</v>
      </c>
      <c r="L902" s="49" t="s">
        <v>593</v>
      </c>
      <c r="M902" s="49" t="s">
        <v>11745</v>
      </c>
      <c r="N902" s="49" t="s">
        <v>11747</v>
      </c>
      <c r="O902" s="49" t="s">
        <v>14967</v>
      </c>
      <c r="P902" s="49" t="s">
        <v>15335</v>
      </c>
      <c r="Q902" s="49" t="s">
        <v>156</v>
      </c>
      <c r="R902" s="69"/>
      <c r="S902" s="49" t="s">
        <v>14960</v>
      </c>
      <c r="T902" s="69"/>
      <c r="U902" s="163" t="s">
        <v>593</v>
      </c>
      <c r="V902" s="163" t="s">
        <v>11312</v>
      </c>
      <c r="W902" s="163" t="s">
        <v>15</v>
      </c>
      <c r="X902" s="163" t="s">
        <v>15</v>
      </c>
      <c r="Y902" s="163" t="s">
        <v>15280</v>
      </c>
      <c r="Z902" s="163" t="s">
        <v>156</v>
      </c>
      <c r="AA902" s="163" t="s">
        <v>15281</v>
      </c>
      <c r="AB902" s="163" t="s">
        <v>14960</v>
      </c>
      <c r="AC902" s="176"/>
      <c r="AD902" s="176"/>
      <c r="AE902" s="176"/>
      <c r="AF902" s="176"/>
      <c r="AG902" s="177"/>
      <c r="AH902" s="177"/>
      <c r="AI902" s="93"/>
      <c r="AJ902" s="93"/>
    </row>
    <row r="903" ht="26.25" customHeight="1">
      <c r="A903" s="60">
        <f t="shared" si="1"/>
        <v>902</v>
      </c>
      <c r="B903" s="69"/>
      <c r="C903" s="49" t="s">
        <v>11752</v>
      </c>
      <c r="D903" s="116">
        <v>8.1391017929E10</v>
      </c>
      <c r="E903" s="116">
        <v>8.2313954636E10</v>
      </c>
      <c r="F903" s="49" t="s">
        <v>139</v>
      </c>
      <c r="G903" s="49" t="s">
        <v>11754</v>
      </c>
      <c r="H903" s="49" t="s">
        <v>11755</v>
      </c>
      <c r="I903" s="49" t="s">
        <v>1636</v>
      </c>
      <c r="J903" s="49" t="s">
        <v>11756</v>
      </c>
      <c r="K903" s="49" t="s">
        <v>11757</v>
      </c>
      <c r="L903" s="49" t="s">
        <v>593</v>
      </c>
      <c r="M903" s="49" t="s">
        <v>11758</v>
      </c>
      <c r="N903" s="49" t="s">
        <v>15336</v>
      </c>
      <c r="O903" s="49" t="s">
        <v>24</v>
      </c>
      <c r="P903" s="49" t="s">
        <v>15337</v>
      </c>
      <c r="Q903" s="49" t="s">
        <v>156</v>
      </c>
      <c r="R903" s="49" t="s">
        <v>9570</v>
      </c>
      <c r="S903" s="49" t="s">
        <v>14960</v>
      </c>
      <c r="T903" s="69"/>
      <c r="U903" s="163" t="s">
        <v>263</v>
      </c>
      <c r="V903" s="163" t="s">
        <v>11318</v>
      </c>
      <c r="W903" s="163" t="s">
        <v>15338</v>
      </c>
      <c r="X903" s="163" t="s">
        <v>15339</v>
      </c>
      <c r="Y903" s="163" t="s">
        <v>15282</v>
      </c>
      <c r="Z903" s="163" t="s">
        <v>156</v>
      </c>
      <c r="AA903" s="163"/>
      <c r="AB903" s="163" t="s">
        <v>14960</v>
      </c>
      <c r="AC903" s="176"/>
      <c r="AD903" s="176"/>
      <c r="AE903" s="176"/>
      <c r="AF903" s="176"/>
      <c r="AG903" s="177"/>
      <c r="AH903" s="177"/>
      <c r="AI903" s="93"/>
      <c r="AJ903" s="93"/>
    </row>
    <row r="904" ht="26.25" customHeight="1">
      <c r="A904" s="60">
        <f t="shared" si="1"/>
        <v>903</v>
      </c>
      <c r="B904" s="69"/>
      <c r="C904" s="49" t="s">
        <v>11760</v>
      </c>
      <c r="D904" s="116">
        <v>8.967889007E10</v>
      </c>
      <c r="E904" s="116">
        <v>8.5101649669E10</v>
      </c>
      <c r="F904" s="49" t="s">
        <v>139</v>
      </c>
      <c r="G904" s="49" t="s">
        <v>11680</v>
      </c>
      <c r="H904" s="49" t="s">
        <v>1244</v>
      </c>
      <c r="I904" s="49" t="s">
        <v>167</v>
      </c>
      <c r="J904" s="49" t="s">
        <v>11762</v>
      </c>
      <c r="K904" s="49" t="s">
        <v>11763</v>
      </c>
      <c r="L904" s="49" t="s">
        <v>593</v>
      </c>
      <c r="M904" s="49" t="s">
        <v>11764</v>
      </c>
      <c r="N904" s="116" t="s">
        <v>2958</v>
      </c>
      <c r="O904" s="49" t="s">
        <v>16</v>
      </c>
      <c r="P904" s="49" t="s">
        <v>15340</v>
      </c>
      <c r="Q904" s="49" t="s">
        <v>145</v>
      </c>
      <c r="R904" s="49" t="s">
        <v>3296</v>
      </c>
      <c r="S904" s="49" t="s">
        <v>14960</v>
      </c>
      <c r="T904" s="69"/>
      <c r="U904" s="49" t="s">
        <v>263</v>
      </c>
      <c r="V904" s="49" t="s">
        <v>11340</v>
      </c>
      <c r="W904" s="49" t="s">
        <v>3728</v>
      </c>
      <c r="X904" s="49" t="s">
        <v>16</v>
      </c>
      <c r="Y904" s="49" t="s">
        <v>15283</v>
      </c>
      <c r="Z904" s="49" t="s">
        <v>145</v>
      </c>
      <c r="AA904" s="49" t="s">
        <v>15284</v>
      </c>
      <c r="AB904" s="49" t="s">
        <v>14960</v>
      </c>
      <c r="AC904" s="174"/>
      <c r="AD904" s="174"/>
      <c r="AE904" s="174"/>
      <c r="AF904" s="174"/>
      <c r="AG904" s="93"/>
      <c r="AH904" s="93"/>
      <c r="AI904" s="93"/>
      <c r="AJ904" s="93"/>
    </row>
    <row r="905" ht="26.25" customHeight="1">
      <c r="A905" s="60">
        <f t="shared" si="1"/>
        <v>904</v>
      </c>
      <c r="B905" s="69"/>
      <c r="C905" s="49" t="s">
        <v>11766</v>
      </c>
      <c r="D905" s="116">
        <v>8.1515331758E10</v>
      </c>
      <c r="E905" s="116">
        <v>8.5733387548E10</v>
      </c>
      <c r="F905" s="49" t="s">
        <v>139</v>
      </c>
      <c r="G905" s="49" t="s">
        <v>8831</v>
      </c>
      <c r="H905" s="49" t="s">
        <v>1244</v>
      </c>
      <c r="I905" s="49" t="s">
        <v>167</v>
      </c>
      <c r="J905" s="49" t="s">
        <v>11769</v>
      </c>
      <c r="K905" s="141" t="s">
        <v>11770</v>
      </c>
      <c r="L905" s="49" t="s">
        <v>593</v>
      </c>
      <c r="M905" s="49" t="s">
        <v>11771</v>
      </c>
      <c r="N905" s="116" t="s">
        <v>9441</v>
      </c>
      <c r="O905" s="49" t="s">
        <v>16</v>
      </c>
      <c r="P905" s="49" t="s">
        <v>15196</v>
      </c>
      <c r="Q905" s="49" t="s">
        <v>145</v>
      </c>
      <c r="R905" s="49" t="s">
        <v>1244</v>
      </c>
      <c r="S905" s="49" t="s">
        <v>14960</v>
      </c>
      <c r="T905" s="69"/>
      <c r="U905" s="49" t="s">
        <v>593</v>
      </c>
      <c r="V905" s="49" t="s">
        <v>11352</v>
      </c>
      <c r="W905" s="49" t="s">
        <v>248</v>
      </c>
      <c r="X905" s="49" t="s">
        <v>11213</v>
      </c>
      <c r="Y905" s="49" t="s">
        <v>15285</v>
      </c>
      <c r="Z905" s="49" t="s">
        <v>156</v>
      </c>
      <c r="AA905" s="49"/>
      <c r="AB905" s="49" t="s">
        <v>14960</v>
      </c>
      <c r="AC905" s="174"/>
      <c r="AD905" s="174"/>
      <c r="AE905" s="174"/>
      <c r="AF905" s="174"/>
      <c r="AG905" s="93"/>
      <c r="AH905" s="93"/>
      <c r="AI905" s="93"/>
      <c r="AJ905" s="93"/>
    </row>
    <row r="906" ht="26.25" customHeight="1">
      <c r="A906" s="60">
        <f t="shared" si="1"/>
        <v>905</v>
      </c>
      <c r="B906" s="69"/>
      <c r="C906" s="49" t="s">
        <v>11773</v>
      </c>
      <c r="D906" s="116">
        <v>8.96E16</v>
      </c>
      <c r="E906" s="116">
        <v>8.1217940919E10</v>
      </c>
      <c r="F906" s="49" t="s">
        <v>139</v>
      </c>
      <c r="G906" s="49" t="s">
        <v>11776</v>
      </c>
      <c r="H906" s="49" t="s">
        <v>11777</v>
      </c>
      <c r="I906" s="49" t="s">
        <v>1636</v>
      </c>
      <c r="J906" s="49" t="s">
        <v>11778</v>
      </c>
      <c r="K906" s="49" t="s">
        <v>11779</v>
      </c>
      <c r="L906" s="49" t="s">
        <v>593</v>
      </c>
      <c r="M906" s="49" t="s">
        <v>11780</v>
      </c>
      <c r="N906" s="116" t="s">
        <v>383</v>
      </c>
      <c r="O906" s="49" t="s">
        <v>14967</v>
      </c>
      <c r="P906" s="49" t="s">
        <v>15341</v>
      </c>
      <c r="Q906" s="49" t="s">
        <v>156</v>
      </c>
      <c r="R906" s="49" t="s">
        <v>14947</v>
      </c>
      <c r="S906" s="49" t="s">
        <v>14960</v>
      </c>
      <c r="T906" s="69"/>
      <c r="U906" s="49" t="s">
        <v>593</v>
      </c>
      <c r="V906" s="49" t="s">
        <v>11376</v>
      </c>
      <c r="W906" s="49" t="s">
        <v>248</v>
      </c>
      <c r="X906" s="49" t="s">
        <v>11213</v>
      </c>
      <c r="Y906" s="49" t="s">
        <v>15286</v>
      </c>
      <c r="Z906" s="49" t="s">
        <v>145</v>
      </c>
      <c r="AA906" s="49"/>
      <c r="AB906" s="49" t="s">
        <v>14960</v>
      </c>
      <c r="AC906" s="174"/>
      <c r="AD906" s="174"/>
      <c r="AE906" s="174"/>
      <c r="AF906" s="174"/>
      <c r="AG906" s="93"/>
      <c r="AH906" s="93"/>
      <c r="AI906" s="93"/>
      <c r="AJ906" s="93"/>
    </row>
    <row r="907" ht="26.25" customHeight="1">
      <c r="A907" s="60">
        <f t="shared" si="1"/>
        <v>906</v>
      </c>
      <c r="B907" s="69"/>
      <c r="C907" s="49" t="s">
        <v>11782</v>
      </c>
      <c r="D907" s="116">
        <v>8.1194009E8</v>
      </c>
      <c r="E907" s="116">
        <v>8.18973923E8</v>
      </c>
      <c r="F907" s="49" t="s">
        <v>139</v>
      </c>
      <c r="G907" s="49" t="s">
        <v>11785</v>
      </c>
      <c r="H907" s="49" t="s">
        <v>11786</v>
      </c>
      <c r="I907" s="49" t="s">
        <v>167</v>
      </c>
      <c r="J907" s="49" t="s">
        <v>11787</v>
      </c>
      <c r="K907" s="49" t="s">
        <v>11483</v>
      </c>
      <c r="L907" s="49" t="s">
        <v>159</v>
      </c>
      <c r="M907" s="49" t="s">
        <v>11788</v>
      </c>
      <c r="N907" s="116" t="s">
        <v>15</v>
      </c>
      <c r="O907" s="49" t="s">
        <v>14967</v>
      </c>
      <c r="P907" s="49" t="s">
        <v>15342</v>
      </c>
      <c r="Q907" s="49" t="s">
        <v>156</v>
      </c>
      <c r="R907" s="49" t="s">
        <v>15343</v>
      </c>
      <c r="S907" s="49" t="s">
        <v>14960</v>
      </c>
      <c r="T907" s="69"/>
      <c r="U907" s="49" t="s">
        <v>114</v>
      </c>
      <c r="V907" s="49" t="s">
        <v>12985</v>
      </c>
      <c r="W907" s="49" t="s">
        <v>2351</v>
      </c>
      <c r="X907" s="49" t="s">
        <v>11</v>
      </c>
      <c r="Y907" s="49" t="s">
        <v>15288</v>
      </c>
      <c r="Z907" s="49" t="s">
        <v>156</v>
      </c>
      <c r="AA907" s="49" t="s">
        <v>3296</v>
      </c>
      <c r="AB907" s="49" t="s">
        <v>14960</v>
      </c>
      <c r="AC907" s="174"/>
      <c r="AD907" s="174"/>
      <c r="AE907" s="174"/>
      <c r="AF907" s="174"/>
      <c r="AG907" s="93"/>
      <c r="AH907" s="93"/>
      <c r="AI907" s="93"/>
      <c r="AJ907" s="93"/>
    </row>
    <row r="908" ht="26.25" customHeight="1">
      <c r="A908" s="60">
        <f t="shared" si="1"/>
        <v>907</v>
      </c>
      <c r="B908" s="69"/>
      <c r="C908" s="49" t="s">
        <v>11808</v>
      </c>
      <c r="D908" s="116">
        <v>8.973146016E9</v>
      </c>
      <c r="E908" s="116">
        <v>6.29E17</v>
      </c>
      <c r="F908" s="49" t="s">
        <v>139</v>
      </c>
      <c r="G908" s="49" t="s">
        <v>11811</v>
      </c>
      <c r="H908" s="49" t="s">
        <v>1244</v>
      </c>
      <c r="I908" s="49" t="s">
        <v>1636</v>
      </c>
      <c r="J908" s="49" t="s">
        <v>11812</v>
      </c>
      <c r="K908" s="49" t="s">
        <v>11813</v>
      </c>
      <c r="L908" s="49" t="s">
        <v>593</v>
      </c>
      <c r="M908" s="49" t="s">
        <v>11484</v>
      </c>
      <c r="N908" s="116" t="s">
        <v>9682</v>
      </c>
      <c r="O908" s="49" t="s">
        <v>14967</v>
      </c>
      <c r="P908" s="49" t="s">
        <v>15196</v>
      </c>
      <c r="Q908" s="49" t="s">
        <v>145</v>
      </c>
      <c r="R908" s="49" t="s">
        <v>3115</v>
      </c>
      <c r="S908" s="49" t="s">
        <v>14960</v>
      </c>
      <c r="T908" s="69"/>
      <c r="U908" s="49" t="s">
        <v>145</v>
      </c>
      <c r="V908" s="49" t="s">
        <v>11415</v>
      </c>
      <c r="W908" s="49" t="s">
        <v>2958</v>
      </c>
      <c r="X908" s="49" t="s">
        <v>14967</v>
      </c>
      <c r="Y908" s="49" t="s">
        <v>15289</v>
      </c>
      <c r="Z908" s="49" t="s">
        <v>156</v>
      </c>
      <c r="AA908" s="49" t="s">
        <v>1488</v>
      </c>
      <c r="AB908" s="49" t="s">
        <v>14960</v>
      </c>
      <c r="AC908" s="174"/>
      <c r="AD908" s="174"/>
      <c r="AE908" s="174"/>
      <c r="AF908" s="174"/>
      <c r="AG908" s="93"/>
      <c r="AH908" s="93"/>
      <c r="AI908" s="93"/>
      <c r="AJ908" s="93"/>
    </row>
    <row r="909" ht="26.25" customHeight="1">
      <c r="A909" s="60">
        <f t="shared" si="1"/>
        <v>908</v>
      </c>
      <c r="B909" s="69"/>
      <c r="C909" s="49" t="s">
        <v>11822</v>
      </c>
      <c r="D909" s="116">
        <v>8.2230686593E10</v>
      </c>
      <c r="E909" s="116">
        <v>8.2229269667E10</v>
      </c>
      <c r="F909" s="49" t="s">
        <v>139</v>
      </c>
      <c r="G909" s="49" t="s">
        <v>11825</v>
      </c>
      <c r="H909" s="49" t="s">
        <v>11826</v>
      </c>
      <c r="I909" s="49" t="s">
        <v>167</v>
      </c>
      <c r="J909" s="49" t="s">
        <v>11827</v>
      </c>
      <c r="K909" s="49" t="s">
        <v>3386</v>
      </c>
      <c r="L909" s="49" t="s">
        <v>159</v>
      </c>
      <c r="M909" s="49" t="s">
        <v>11828</v>
      </c>
      <c r="N909" s="116" t="s">
        <v>11824</v>
      </c>
      <c r="O909" s="49" t="s">
        <v>15028</v>
      </c>
      <c r="P909" s="49" t="s">
        <v>15344</v>
      </c>
      <c r="Q909" s="49" t="s">
        <v>145</v>
      </c>
      <c r="R909" s="69"/>
      <c r="S909" s="49" t="s">
        <v>14960</v>
      </c>
      <c r="T909" s="69"/>
      <c r="U909" s="49" t="s">
        <v>593</v>
      </c>
      <c r="V909" s="49" t="s">
        <v>11424</v>
      </c>
      <c r="W909" s="49" t="s">
        <v>15</v>
      </c>
      <c r="X909" s="49" t="s">
        <v>11</v>
      </c>
      <c r="Y909" s="49" t="s">
        <v>15290</v>
      </c>
      <c r="Z909" s="49" t="s">
        <v>156</v>
      </c>
      <c r="AA909" s="49" t="s">
        <v>14947</v>
      </c>
      <c r="AB909" s="49" t="s">
        <v>14960</v>
      </c>
      <c r="AC909" s="174"/>
      <c r="AD909" s="174"/>
      <c r="AE909" s="174"/>
      <c r="AF909" s="174"/>
      <c r="AG909" s="93"/>
      <c r="AH909" s="93"/>
      <c r="AI909" s="93"/>
      <c r="AJ909" s="93"/>
    </row>
    <row r="910" ht="26.25" customHeight="1">
      <c r="A910" s="60">
        <f t="shared" si="1"/>
        <v>909</v>
      </c>
      <c r="B910" s="69"/>
      <c r="C910" s="49" t="s">
        <v>11830</v>
      </c>
      <c r="D910" s="116">
        <v>8.560491148E10</v>
      </c>
      <c r="E910" s="116">
        <v>8.5736250739E10</v>
      </c>
      <c r="F910" s="49" t="s">
        <v>139</v>
      </c>
      <c r="G910" s="49" t="s">
        <v>10772</v>
      </c>
      <c r="H910" s="49" t="s">
        <v>11832</v>
      </c>
      <c r="I910" s="49" t="s">
        <v>167</v>
      </c>
      <c r="J910" s="49" t="s">
        <v>10929</v>
      </c>
      <c r="K910" s="49" t="s">
        <v>3386</v>
      </c>
      <c r="L910" s="49" t="s">
        <v>593</v>
      </c>
      <c r="M910" s="49" t="s">
        <v>11833</v>
      </c>
      <c r="N910" s="116" t="s">
        <v>1400</v>
      </c>
      <c r="O910" s="49" t="s">
        <v>16</v>
      </c>
      <c r="P910" s="49" t="s">
        <v>15345</v>
      </c>
      <c r="Q910" s="49" t="s">
        <v>156</v>
      </c>
      <c r="R910" s="69"/>
      <c r="S910" s="49" t="s">
        <v>14960</v>
      </c>
      <c r="T910" s="69"/>
      <c r="U910" s="49" t="s">
        <v>593</v>
      </c>
      <c r="V910" s="49" t="s">
        <v>11367</v>
      </c>
      <c r="W910" s="49" t="s">
        <v>11679</v>
      </c>
      <c r="X910" s="49" t="s">
        <v>15275</v>
      </c>
      <c r="Y910" s="49" t="s">
        <v>15346</v>
      </c>
      <c r="Z910" s="49" t="s">
        <v>156</v>
      </c>
      <c r="AA910" s="49" t="s">
        <v>14984</v>
      </c>
      <c r="AB910" s="49" t="s">
        <v>14960</v>
      </c>
      <c r="AC910" s="174"/>
      <c r="AD910" s="174"/>
      <c r="AE910" s="174"/>
      <c r="AF910" s="174"/>
      <c r="AG910" s="93"/>
      <c r="AH910" s="93"/>
      <c r="AI910" s="93"/>
      <c r="AJ910" s="93"/>
    </row>
    <row r="911" ht="26.25" customHeight="1">
      <c r="A911" s="60">
        <f t="shared" si="1"/>
        <v>910</v>
      </c>
      <c r="B911" s="60" t="s">
        <v>1143</v>
      </c>
      <c r="C911" s="60" t="s">
        <v>1144</v>
      </c>
      <c r="D911" s="154">
        <v>8.1910148777E10</v>
      </c>
      <c r="E911" s="154">
        <v>8.1910148777E10</v>
      </c>
      <c r="F911" s="60" t="s">
        <v>139</v>
      </c>
      <c r="G911" s="60" t="s">
        <v>10927</v>
      </c>
      <c r="H911" s="60" t="s">
        <v>10928</v>
      </c>
      <c r="I911" s="60"/>
      <c r="J911" s="60" t="s">
        <v>10929</v>
      </c>
      <c r="K911" s="60" t="s">
        <v>10929</v>
      </c>
      <c r="L911" s="60"/>
      <c r="M911" s="168" t="s">
        <v>10930</v>
      </c>
      <c r="N911" s="154"/>
      <c r="O911" s="60"/>
      <c r="P911" s="60"/>
      <c r="Q911" s="60"/>
      <c r="R911" s="60"/>
      <c r="S911" s="60"/>
      <c r="T911" s="60"/>
      <c r="U911" s="49" t="s">
        <v>159</v>
      </c>
      <c r="V911" s="49" t="s">
        <v>11455</v>
      </c>
      <c r="W911" s="49" t="s">
        <v>2536</v>
      </c>
      <c r="X911" s="49" t="s">
        <v>11</v>
      </c>
      <c r="Y911" s="49" t="s">
        <v>15291</v>
      </c>
      <c r="Z911" s="49" t="s">
        <v>145</v>
      </c>
      <c r="AA911" s="49" t="s">
        <v>12829</v>
      </c>
      <c r="AB911" s="49" t="s">
        <v>14960</v>
      </c>
      <c r="AC911" s="174"/>
      <c r="AD911" s="174"/>
      <c r="AE911" s="174"/>
      <c r="AF911" s="174"/>
      <c r="AG911" s="93"/>
      <c r="AH911" s="93"/>
      <c r="AI911" s="93"/>
      <c r="AJ911" s="93"/>
    </row>
    <row r="912" ht="26.25" customHeight="1">
      <c r="A912" s="60">
        <f t="shared" si="1"/>
        <v>911</v>
      </c>
      <c r="B912" s="69"/>
      <c r="C912" s="49" t="s">
        <v>11842</v>
      </c>
      <c r="D912" s="116">
        <v>8.1383071676E10</v>
      </c>
      <c r="E912" s="116">
        <v>8.5921124505E10</v>
      </c>
      <c r="F912" s="49" t="s">
        <v>139</v>
      </c>
      <c r="G912" s="49" t="s">
        <v>11845</v>
      </c>
      <c r="H912" s="49" t="s">
        <v>11846</v>
      </c>
      <c r="I912" s="49" t="s">
        <v>167</v>
      </c>
      <c r="J912" s="49" t="s">
        <v>11847</v>
      </c>
      <c r="K912" s="49" t="s">
        <v>11848</v>
      </c>
      <c r="L912" s="49" t="s">
        <v>159</v>
      </c>
      <c r="M912" s="49" t="s">
        <v>11849</v>
      </c>
      <c r="N912" s="116" t="s">
        <v>15</v>
      </c>
      <c r="O912" s="49" t="s">
        <v>13</v>
      </c>
      <c r="P912" s="49" t="s">
        <v>15347</v>
      </c>
      <c r="Q912" s="49" t="s">
        <v>145</v>
      </c>
      <c r="R912" s="69"/>
      <c r="S912" s="49" t="s">
        <v>14960</v>
      </c>
      <c r="T912" s="69"/>
      <c r="U912" s="49" t="s">
        <v>593</v>
      </c>
      <c r="V912" s="111" t="s">
        <v>11476</v>
      </c>
      <c r="W912" s="49" t="s">
        <v>15293</v>
      </c>
      <c r="X912" s="49" t="s">
        <v>751</v>
      </c>
      <c r="Y912" s="49" t="s">
        <v>15294</v>
      </c>
      <c r="Z912" s="49" t="s">
        <v>156</v>
      </c>
      <c r="AA912" s="49" t="s">
        <v>15295</v>
      </c>
      <c r="AB912" s="49" t="s">
        <v>14960</v>
      </c>
      <c r="AC912" s="174"/>
      <c r="AD912" s="174"/>
      <c r="AE912" s="174"/>
      <c r="AF912" s="174"/>
      <c r="AG912" s="93"/>
      <c r="AH912" s="93"/>
      <c r="AI912" s="93"/>
      <c r="AJ912" s="93"/>
    </row>
    <row r="913" ht="26.25" customHeight="1">
      <c r="A913" s="60">
        <f t="shared" si="1"/>
        <v>912</v>
      </c>
      <c r="B913" s="49" t="s">
        <v>12321</v>
      </c>
      <c r="C913" s="49" t="s">
        <v>12322</v>
      </c>
      <c r="D913" s="116">
        <v>8.999077679E9</v>
      </c>
      <c r="E913" s="116">
        <v>8.11816088E8</v>
      </c>
      <c r="F913" s="49" t="s">
        <v>139</v>
      </c>
      <c r="G913" s="49" t="s">
        <v>12324</v>
      </c>
      <c r="H913" s="49" t="s">
        <v>12325</v>
      </c>
      <c r="I913" s="49" t="s">
        <v>1636</v>
      </c>
      <c r="J913" s="49" t="s">
        <v>12326</v>
      </c>
      <c r="K913" s="49" t="s">
        <v>12327</v>
      </c>
      <c r="L913" s="49" t="s">
        <v>593</v>
      </c>
      <c r="M913" s="49" t="s">
        <v>12328</v>
      </c>
      <c r="N913" s="116" t="s">
        <v>15348</v>
      </c>
      <c r="O913" s="49" t="s">
        <v>751</v>
      </c>
      <c r="P913" s="49" t="s">
        <v>15349</v>
      </c>
      <c r="Q913" s="49" t="s">
        <v>156</v>
      </c>
      <c r="R913" s="49" t="s">
        <v>15329</v>
      </c>
      <c r="S913" s="69"/>
      <c r="T913" s="69"/>
      <c r="U913" s="49" t="s">
        <v>593</v>
      </c>
      <c r="V913" s="49" t="s">
        <v>11289</v>
      </c>
      <c r="W913" s="49" t="s">
        <v>248</v>
      </c>
      <c r="X913" s="49" t="s">
        <v>11</v>
      </c>
      <c r="Y913" s="49" t="s">
        <v>1144</v>
      </c>
      <c r="Z913" s="49" t="s">
        <v>156</v>
      </c>
      <c r="AA913" s="49" t="s">
        <v>10929</v>
      </c>
      <c r="AB913" s="49" t="s">
        <v>14960</v>
      </c>
      <c r="AC913" s="174"/>
      <c r="AD913" s="174"/>
      <c r="AE913" s="174"/>
      <c r="AF913" s="174"/>
      <c r="AG913" s="93"/>
      <c r="AH913" s="93"/>
      <c r="AI913" s="93"/>
      <c r="AJ913" s="93"/>
    </row>
    <row r="914" ht="26.25" customHeight="1">
      <c r="A914" s="60">
        <f t="shared" si="1"/>
        <v>913</v>
      </c>
      <c r="B914" s="69"/>
      <c r="C914" s="49" t="s">
        <v>11865</v>
      </c>
      <c r="D914" s="116">
        <v>8.7846954991E10</v>
      </c>
      <c r="E914" s="116">
        <v>8.777308707E10</v>
      </c>
      <c r="F914" s="49" t="s">
        <v>139</v>
      </c>
      <c r="G914" s="49" t="s">
        <v>9935</v>
      </c>
      <c r="H914" s="49" t="s">
        <v>11868</v>
      </c>
      <c r="I914" s="49" t="s">
        <v>167</v>
      </c>
      <c r="J914" s="49" t="s">
        <v>1716</v>
      </c>
      <c r="K914" s="49" t="s">
        <v>11869</v>
      </c>
      <c r="L914" s="49" t="s">
        <v>159</v>
      </c>
      <c r="M914" s="49" t="s">
        <v>11870</v>
      </c>
      <c r="N914" s="116" t="s">
        <v>9186</v>
      </c>
      <c r="O914" s="49" t="s">
        <v>40</v>
      </c>
      <c r="P914" s="49" t="s">
        <v>15350</v>
      </c>
      <c r="Q914" s="49" t="s">
        <v>145</v>
      </c>
      <c r="R914" s="69"/>
      <c r="S914" s="49" t="s">
        <v>14960</v>
      </c>
      <c r="T914" s="69"/>
      <c r="U914" s="49" t="s">
        <v>593</v>
      </c>
      <c r="V914" s="49" t="s">
        <v>11484</v>
      </c>
      <c r="W914" s="49" t="s">
        <v>15297</v>
      </c>
      <c r="X914" s="49" t="s">
        <v>11213</v>
      </c>
      <c r="Y914" s="49" t="s">
        <v>15298</v>
      </c>
      <c r="Z914" s="49" t="s">
        <v>156</v>
      </c>
      <c r="AA914" s="49" t="s">
        <v>7591</v>
      </c>
      <c r="AB914" s="49" t="s">
        <v>14960</v>
      </c>
      <c r="AC914" s="174"/>
      <c r="AD914" s="174"/>
      <c r="AE914" s="174"/>
      <c r="AF914" s="174"/>
      <c r="AG914" s="93"/>
      <c r="AH914" s="93"/>
      <c r="AI914" s="93"/>
      <c r="AJ914" s="93"/>
    </row>
    <row r="915" ht="26.25" customHeight="1">
      <c r="A915" s="60">
        <f t="shared" si="1"/>
        <v>914</v>
      </c>
      <c r="B915" s="69"/>
      <c r="C915" s="49" t="s">
        <v>11874</v>
      </c>
      <c r="D915" s="116">
        <v>8.5524701147E10</v>
      </c>
      <c r="E915" s="116">
        <v>8.7878022158E10</v>
      </c>
      <c r="F915" s="49" t="s">
        <v>139</v>
      </c>
      <c r="G915" s="49" t="s">
        <v>8831</v>
      </c>
      <c r="H915" s="49" t="s">
        <v>8831</v>
      </c>
      <c r="I915" s="49" t="s">
        <v>167</v>
      </c>
      <c r="J915" s="49" t="s">
        <v>258</v>
      </c>
      <c r="K915" s="49" t="s">
        <v>11877</v>
      </c>
      <c r="L915" s="49" t="s">
        <v>159</v>
      </c>
      <c r="M915" s="65" t="s">
        <v>11878</v>
      </c>
      <c r="N915" s="116" t="s">
        <v>15</v>
      </c>
      <c r="O915" s="49" t="s">
        <v>11</v>
      </c>
      <c r="P915" s="49" t="s">
        <v>15351</v>
      </c>
      <c r="Q915" s="49" t="s">
        <v>156</v>
      </c>
      <c r="R915" s="49" t="s">
        <v>9345</v>
      </c>
      <c r="S915" s="49" t="s">
        <v>14960</v>
      </c>
      <c r="T915" s="69"/>
      <c r="U915" s="49" t="s">
        <v>9390</v>
      </c>
      <c r="V915" s="49" t="s">
        <v>11493</v>
      </c>
      <c r="W915" s="49" t="s">
        <v>15116</v>
      </c>
      <c r="X915" s="49" t="s">
        <v>15096</v>
      </c>
      <c r="Y915" s="49" t="s">
        <v>15299</v>
      </c>
      <c r="Z915" s="49" t="s">
        <v>156</v>
      </c>
      <c r="AA915" s="49" t="s">
        <v>14947</v>
      </c>
      <c r="AB915" s="49" t="s">
        <v>14960</v>
      </c>
      <c r="AC915" s="174"/>
      <c r="AD915" s="174"/>
      <c r="AE915" s="174"/>
      <c r="AF915" s="174"/>
      <c r="AG915" s="93"/>
      <c r="AH915" s="93"/>
      <c r="AI915" s="93"/>
      <c r="AJ915" s="93"/>
    </row>
    <row r="916" ht="26.25" customHeight="1">
      <c r="A916" s="60">
        <f t="shared" si="1"/>
        <v>915</v>
      </c>
      <c r="B916" s="69"/>
      <c r="C916" s="49" t="s">
        <v>11888</v>
      </c>
      <c r="D916" s="116">
        <v>8.1217150904E10</v>
      </c>
      <c r="E916" s="116">
        <v>8.5967238298E10</v>
      </c>
      <c r="F916" s="49" t="s">
        <v>139</v>
      </c>
      <c r="G916" s="49" t="s">
        <v>8896</v>
      </c>
      <c r="H916" s="49" t="s">
        <v>11893</v>
      </c>
      <c r="I916" s="49" t="s">
        <v>167</v>
      </c>
      <c r="J916" s="49" t="s">
        <v>9900</v>
      </c>
      <c r="K916" s="49" t="s">
        <v>11894</v>
      </c>
      <c r="L916" s="49" t="s">
        <v>9297</v>
      </c>
      <c r="M916" s="49" t="s">
        <v>11895</v>
      </c>
      <c r="N916" s="116" t="s">
        <v>7584</v>
      </c>
      <c r="O916" s="49" t="s">
        <v>15028</v>
      </c>
      <c r="P916" s="49" t="s">
        <v>15352</v>
      </c>
      <c r="Q916" s="49" t="s">
        <v>145</v>
      </c>
      <c r="R916" s="69"/>
      <c r="S916" s="49" t="s">
        <v>14960</v>
      </c>
      <c r="T916" s="69"/>
      <c r="U916" s="49" t="s">
        <v>593</v>
      </c>
      <c r="V916" s="49" t="s">
        <v>13012</v>
      </c>
      <c r="W916" s="49" t="s">
        <v>7402</v>
      </c>
      <c r="X916" s="49" t="s">
        <v>751</v>
      </c>
      <c r="Y916" s="49" t="s">
        <v>15353</v>
      </c>
      <c r="Z916" s="49" t="s">
        <v>156</v>
      </c>
      <c r="AA916" s="49" t="s">
        <v>15354</v>
      </c>
      <c r="AB916" s="49" t="s">
        <v>14960</v>
      </c>
      <c r="AC916" s="174"/>
      <c r="AD916" s="174"/>
      <c r="AE916" s="174"/>
      <c r="AF916" s="174"/>
      <c r="AG916" s="93"/>
      <c r="AH916" s="93"/>
      <c r="AI916" s="93"/>
      <c r="AJ916" s="93"/>
    </row>
    <row r="917" ht="26.25" customHeight="1">
      <c r="A917" s="60">
        <f t="shared" si="1"/>
        <v>916</v>
      </c>
      <c r="B917" s="69"/>
      <c r="C917" s="49" t="s">
        <v>12422</v>
      </c>
      <c r="D917" s="116">
        <v>8.2112176805E10</v>
      </c>
      <c r="E917" s="116">
        <v>8.2229295393E10</v>
      </c>
      <c r="F917" s="49" t="s">
        <v>139</v>
      </c>
      <c r="G917" s="49" t="s">
        <v>12424</v>
      </c>
      <c r="H917" s="49" t="s">
        <v>12425</v>
      </c>
      <c r="I917" s="49" t="s">
        <v>1636</v>
      </c>
      <c r="J917" s="49" t="s">
        <v>12426</v>
      </c>
      <c r="K917" s="49" t="s">
        <v>12427</v>
      </c>
      <c r="L917" s="49" t="s">
        <v>593</v>
      </c>
      <c r="M917" s="49" t="s">
        <v>12428</v>
      </c>
      <c r="N917" s="116" t="s">
        <v>3728</v>
      </c>
      <c r="O917" s="49" t="s">
        <v>14967</v>
      </c>
      <c r="P917" s="49" t="s">
        <v>15355</v>
      </c>
      <c r="Q917" s="49" t="s">
        <v>156</v>
      </c>
      <c r="R917" s="49" t="s">
        <v>15356</v>
      </c>
      <c r="S917" s="49" t="s">
        <v>14960</v>
      </c>
      <c r="T917" s="69"/>
      <c r="U917" s="49" t="s">
        <v>159</v>
      </c>
      <c r="V917" s="49" t="s">
        <v>13809</v>
      </c>
      <c r="W917" s="49" t="s">
        <v>15331</v>
      </c>
      <c r="X917" s="49" t="s">
        <v>14958</v>
      </c>
      <c r="Y917" s="49" t="s">
        <v>15357</v>
      </c>
      <c r="Z917" s="49" t="s">
        <v>156</v>
      </c>
      <c r="AA917" s="49" t="s">
        <v>638</v>
      </c>
      <c r="AB917" s="49" t="s">
        <v>14960</v>
      </c>
      <c r="AC917" s="174"/>
      <c r="AD917" s="174"/>
      <c r="AE917" s="174"/>
      <c r="AF917" s="174"/>
      <c r="AG917" s="93"/>
      <c r="AH917" s="93"/>
      <c r="AI917" s="93"/>
      <c r="AJ917" s="93"/>
    </row>
    <row r="918" ht="26.25" customHeight="1">
      <c r="A918" s="60">
        <f t="shared" si="1"/>
        <v>917</v>
      </c>
      <c r="B918" s="69"/>
      <c r="C918" s="49" t="s">
        <v>11920</v>
      </c>
      <c r="D918" s="116">
        <v>8.5100823459E10</v>
      </c>
      <c r="E918" s="116">
        <v>8.1944944629E10</v>
      </c>
      <c r="F918" s="49" t="s">
        <v>139</v>
      </c>
      <c r="G918" s="49" t="s">
        <v>11923</v>
      </c>
      <c r="H918" s="49" t="s">
        <v>11924</v>
      </c>
      <c r="I918" s="49" t="s">
        <v>167</v>
      </c>
      <c r="J918" s="49" t="s">
        <v>11925</v>
      </c>
      <c r="K918" s="49" t="s">
        <v>11863</v>
      </c>
      <c r="L918" s="49" t="s">
        <v>159</v>
      </c>
      <c r="M918" s="49" t="s">
        <v>11926</v>
      </c>
      <c r="N918" s="116" t="s">
        <v>15358</v>
      </c>
      <c r="O918" s="49" t="s">
        <v>16</v>
      </c>
      <c r="P918" s="49" t="s">
        <v>15359</v>
      </c>
      <c r="Q918" s="49" t="s">
        <v>156</v>
      </c>
      <c r="R918" s="69"/>
      <c r="S918" s="49" t="s">
        <v>14960</v>
      </c>
      <c r="T918" s="69"/>
      <c r="U918" s="49" t="s">
        <v>593</v>
      </c>
      <c r="V918" s="49" t="s">
        <v>11556</v>
      </c>
      <c r="W918" s="49" t="s">
        <v>15</v>
      </c>
      <c r="X918" s="49" t="s">
        <v>11213</v>
      </c>
      <c r="Y918" s="49" t="s">
        <v>15301</v>
      </c>
      <c r="Z918" s="49" t="s">
        <v>156</v>
      </c>
      <c r="AA918" s="49"/>
      <c r="AB918" s="49" t="s">
        <v>14960</v>
      </c>
      <c r="AC918" s="174"/>
      <c r="AD918" s="174"/>
      <c r="AE918" s="174"/>
      <c r="AF918" s="174"/>
      <c r="AG918" s="93"/>
      <c r="AH918" s="93"/>
      <c r="AI918" s="93"/>
      <c r="AJ918" s="93"/>
    </row>
    <row r="919" ht="26.25" customHeight="1">
      <c r="A919" s="60">
        <f t="shared" si="1"/>
        <v>918</v>
      </c>
      <c r="B919" s="69"/>
      <c r="C919" s="49" t="s">
        <v>11937</v>
      </c>
      <c r="D919" s="116">
        <v>8.9685812522E10</v>
      </c>
      <c r="E919" s="116">
        <v>8.1314989105E10</v>
      </c>
      <c r="F919" s="49" t="s">
        <v>139</v>
      </c>
      <c r="G919" s="49" t="s">
        <v>11940</v>
      </c>
      <c r="H919" s="49" t="s">
        <v>11941</v>
      </c>
      <c r="I919" s="49" t="s">
        <v>167</v>
      </c>
      <c r="J919" s="49" t="s">
        <v>11942</v>
      </c>
      <c r="K919" s="49" t="s">
        <v>11943</v>
      </c>
      <c r="L919" s="49" t="s">
        <v>593</v>
      </c>
      <c r="M919" s="49" t="s">
        <v>11944</v>
      </c>
      <c r="N919" s="116" t="s">
        <v>15</v>
      </c>
      <c r="O919" s="49" t="s">
        <v>11213</v>
      </c>
      <c r="P919" s="49" t="s">
        <v>15360</v>
      </c>
      <c r="Q919" s="49" t="s">
        <v>156</v>
      </c>
      <c r="R919" s="49" t="s">
        <v>14947</v>
      </c>
      <c r="S919" s="49" t="s">
        <v>14960</v>
      </c>
      <c r="T919" s="69"/>
      <c r="U919" s="49" t="s">
        <v>593</v>
      </c>
      <c r="V919" s="49" t="s">
        <v>11367</v>
      </c>
      <c r="W919" s="49" t="s">
        <v>11679</v>
      </c>
      <c r="X919" s="49" t="s">
        <v>15096</v>
      </c>
      <c r="Y919" s="49" t="s">
        <v>15238</v>
      </c>
      <c r="Z919" s="49" t="s">
        <v>156</v>
      </c>
      <c r="AA919" s="49" t="s">
        <v>15239</v>
      </c>
      <c r="AB919" s="49" t="s">
        <v>14960</v>
      </c>
      <c r="AC919" s="174"/>
      <c r="AD919" s="174"/>
      <c r="AE919" s="174"/>
      <c r="AF919" s="174"/>
      <c r="AG919" s="93"/>
      <c r="AH919" s="93"/>
      <c r="AI919" s="93"/>
      <c r="AJ919" s="93"/>
    </row>
    <row r="920" ht="26.25" customHeight="1">
      <c r="A920" s="60">
        <f t="shared" si="1"/>
        <v>919</v>
      </c>
      <c r="B920" s="69"/>
      <c r="C920" s="49" t="s">
        <v>11956</v>
      </c>
      <c r="D920" s="116">
        <v>8.1239791779E10</v>
      </c>
      <c r="E920" s="116">
        <v>8.1355110844E10</v>
      </c>
      <c r="F920" s="49" t="s">
        <v>139</v>
      </c>
      <c r="G920" s="49" t="s">
        <v>8445</v>
      </c>
      <c r="H920" s="49">
        <v>0.0</v>
      </c>
      <c r="I920" s="49" t="s">
        <v>1636</v>
      </c>
      <c r="J920" s="49" t="s">
        <v>11961</v>
      </c>
      <c r="K920" s="49" t="s">
        <v>15361</v>
      </c>
      <c r="L920" s="49" t="s">
        <v>159</v>
      </c>
      <c r="M920" s="49" t="s">
        <v>11963</v>
      </c>
      <c r="N920" s="116" t="s">
        <v>15362</v>
      </c>
      <c r="O920" s="49" t="s">
        <v>15363</v>
      </c>
      <c r="P920" s="49" t="s">
        <v>15364</v>
      </c>
      <c r="Q920" s="49" t="s">
        <v>156</v>
      </c>
      <c r="R920" s="49" t="s">
        <v>15365</v>
      </c>
      <c r="S920" s="49" t="s">
        <v>14960</v>
      </c>
      <c r="T920" s="69"/>
      <c r="U920" s="49" t="s">
        <v>593</v>
      </c>
      <c r="V920" s="49" t="s">
        <v>11570</v>
      </c>
      <c r="W920" s="49" t="s">
        <v>9682</v>
      </c>
      <c r="X920" s="49" t="s">
        <v>16</v>
      </c>
      <c r="Y920" s="49" t="s">
        <v>15302</v>
      </c>
      <c r="Z920" s="49" t="s">
        <v>145</v>
      </c>
      <c r="AA920" s="49" t="s">
        <v>15303</v>
      </c>
      <c r="AB920" s="49" t="s">
        <v>14960</v>
      </c>
      <c r="AC920" s="174"/>
      <c r="AD920" s="174"/>
      <c r="AE920" s="174"/>
      <c r="AF920" s="174"/>
      <c r="AG920" s="93"/>
      <c r="AH920" s="93"/>
      <c r="AI920" s="93"/>
      <c r="AJ920" s="93"/>
    </row>
    <row r="921" ht="26.25" customHeight="1">
      <c r="A921" s="60">
        <f t="shared" si="1"/>
        <v>920</v>
      </c>
      <c r="B921" s="69"/>
      <c r="C921" s="49" t="s">
        <v>11976</v>
      </c>
      <c r="D921" s="116">
        <v>8.5389551329E10</v>
      </c>
      <c r="E921" s="116">
        <v>8.5389644518E10</v>
      </c>
      <c r="F921" s="49" t="s">
        <v>139</v>
      </c>
      <c r="G921" s="49" t="s">
        <v>262</v>
      </c>
      <c r="H921" s="49" t="s">
        <v>1716</v>
      </c>
      <c r="I921" s="49" t="s">
        <v>167</v>
      </c>
      <c r="J921" s="49" t="s">
        <v>11979</v>
      </c>
      <c r="K921" s="49" t="s">
        <v>308</v>
      </c>
      <c r="L921" s="49" t="s">
        <v>2275</v>
      </c>
      <c r="M921" s="49" t="s">
        <v>11980</v>
      </c>
      <c r="N921" s="116" t="s">
        <v>9186</v>
      </c>
      <c r="O921" s="49" t="s">
        <v>40</v>
      </c>
      <c r="P921" s="49" t="s">
        <v>15366</v>
      </c>
      <c r="Q921" s="49" t="s">
        <v>145</v>
      </c>
      <c r="R921" s="69"/>
      <c r="S921" s="49" t="s">
        <v>14960</v>
      </c>
      <c r="T921" s="69"/>
      <c r="U921" s="49" t="s">
        <v>263</v>
      </c>
      <c r="V921" s="49" t="s">
        <v>11576</v>
      </c>
      <c r="W921" s="49" t="s">
        <v>383</v>
      </c>
      <c r="X921" s="49" t="s">
        <v>16</v>
      </c>
      <c r="Y921" s="49" t="s">
        <v>15304</v>
      </c>
      <c r="Z921" s="49" t="s">
        <v>156</v>
      </c>
      <c r="AA921" s="49" t="s">
        <v>14947</v>
      </c>
      <c r="AB921" s="49" t="s">
        <v>14960</v>
      </c>
      <c r="AC921" s="174"/>
      <c r="AD921" s="174"/>
      <c r="AE921" s="174"/>
      <c r="AF921" s="174"/>
      <c r="AG921" s="93"/>
      <c r="AH921" s="93"/>
      <c r="AI921" s="93"/>
      <c r="AJ921" s="93"/>
    </row>
    <row r="922" ht="26.25" customHeight="1">
      <c r="A922" s="60">
        <f t="shared" si="1"/>
        <v>921</v>
      </c>
      <c r="B922" s="49" t="s">
        <v>12657</v>
      </c>
      <c r="C922" s="49" t="s">
        <v>12658</v>
      </c>
      <c r="D922" s="116">
        <v>8.124141206E9</v>
      </c>
      <c r="E922" s="116">
        <v>8.1284318413E10</v>
      </c>
      <c r="F922" s="49" t="s">
        <v>139</v>
      </c>
      <c r="G922" s="49" t="s">
        <v>12662</v>
      </c>
      <c r="H922" s="49" t="s">
        <v>12663</v>
      </c>
      <c r="I922" s="49" t="s">
        <v>1636</v>
      </c>
      <c r="J922" s="49" t="s">
        <v>1716</v>
      </c>
      <c r="K922" s="49" t="s">
        <v>12664</v>
      </c>
      <c r="L922" s="49" t="s">
        <v>159</v>
      </c>
      <c r="M922" s="49" t="s">
        <v>12665</v>
      </c>
      <c r="N922" s="116" t="s">
        <v>15</v>
      </c>
      <c r="O922" s="49" t="s">
        <v>1955</v>
      </c>
      <c r="P922" s="49" t="s">
        <v>15367</v>
      </c>
      <c r="Q922" s="49" t="s">
        <v>145</v>
      </c>
      <c r="R922" s="49" t="s">
        <v>15368</v>
      </c>
      <c r="S922" s="69"/>
      <c r="T922" s="69"/>
      <c r="U922" s="49" t="s">
        <v>263</v>
      </c>
      <c r="V922" s="49" t="s">
        <v>11583</v>
      </c>
      <c r="W922" s="49" t="s">
        <v>383</v>
      </c>
      <c r="X922" s="49" t="s">
        <v>16</v>
      </c>
      <c r="Y922" s="49" t="s">
        <v>15305</v>
      </c>
      <c r="Z922" s="49" t="s">
        <v>145</v>
      </c>
      <c r="AA922" s="49"/>
      <c r="AB922" s="49" t="s">
        <v>14960</v>
      </c>
      <c r="AC922" s="174"/>
      <c r="AD922" s="174"/>
      <c r="AE922" s="174"/>
      <c r="AF922" s="174"/>
      <c r="AG922" s="93"/>
      <c r="AH922" s="93"/>
      <c r="AI922" s="93"/>
      <c r="AJ922" s="93"/>
    </row>
    <row r="923" ht="26.25" customHeight="1">
      <c r="A923" s="60">
        <f t="shared" si="1"/>
        <v>922</v>
      </c>
      <c r="B923" s="69"/>
      <c r="C923" s="49" t="s">
        <v>12014</v>
      </c>
      <c r="D923" s="116">
        <v>8.9695110698E10</v>
      </c>
      <c r="E923" s="116">
        <v>6.2813E12</v>
      </c>
      <c r="F923" s="49" t="s">
        <v>139</v>
      </c>
      <c r="G923" s="49" t="s">
        <v>12017</v>
      </c>
      <c r="H923" s="49" t="s">
        <v>12018</v>
      </c>
      <c r="I923" s="49" t="s">
        <v>1636</v>
      </c>
      <c r="J923" s="49" t="s">
        <v>12019</v>
      </c>
      <c r="K923" s="49" t="s">
        <v>12020</v>
      </c>
      <c r="L923" s="49" t="s">
        <v>159</v>
      </c>
      <c r="M923" s="49" t="s">
        <v>9251</v>
      </c>
      <c r="N923" s="116" t="s">
        <v>15</v>
      </c>
      <c r="O923" s="49" t="s">
        <v>13</v>
      </c>
      <c r="P923" s="49" t="s">
        <v>11696</v>
      </c>
      <c r="Q923" s="49" t="s">
        <v>156</v>
      </c>
      <c r="R923" s="49" t="s">
        <v>13626</v>
      </c>
      <c r="S923" s="49" t="s">
        <v>14960</v>
      </c>
      <c r="T923" s="69"/>
      <c r="U923" s="49" t="s">
        <v>593</v>
      </c>
      <c r="V923" s="49" t="s">
        <v>11593</v>
      </c>
      <c r="W923" s="49" t="s">
        <v>9645</v>
      </c>
      <c r="X923" s="49" t="s">
        <v>24</v>
      </c>
      <c r="Y923" s="49" t="s">
        <v>15046</v>
      </c>
      <c r="Z923" s="49" t="s">
        <v>145</v>
      </c>
      <c r="AA923" s="49" t="s">
        <v>14947</v>
      </c>
      <c r="AB923" s="49" t="s">
        <v>14960</v>
      </c>
      <c r="AC923" s="174"/>
      <c r="AD923" s="174"/>
      <c r="AE923" s="174"/>
      <c r="AF923" s="174"/>
      <c r="AG923" s="93"/>
      <c r="AH923" s="93"/>
      <c r="AI923" s="93"/>
      <c r="AJ923" s="93"/>
    </row>
    <row r="924" ht="26.25" customHeight="1">
      <c r="A924" s="60">
        <f t="shared" si="1"/>
        <v>923</v>
      </c>
      <c r="B924" s="69"/>
      <c r="C924" s="49" t="s">
        <v>12728</v>
      </c>
      <c r="D924" s="116">
        <v>8.7770601792E10</v>
      </c>
      <c r="E924" s="116">
        <v>8.170733979E9</v>
      </c>
      <c r="F924" s="49" t="s">
        <v>139</v>
      </c>
      <c r="G924" s="49" t="s">
        <v>158</v>
      </c>
      <c r="H924" s="49" t="s">
        <v>9516</v>
      </c>
      <c r="I924" s="49" t="s">
        <v>167</v>
      </c>
      <c r="J924" s="49" t="s">
        <v>1716</v>
      </c>
      <c r="K924" s="49" t="s">
        <v>12730</v>
      </c>
      <c r="L924" s="49" t="s">
        <v>159</v>
      </c>
      <c r="M924" s="49" t="s">
        <v>12731</v>
      </c>
      <c r="N924" s="116" t="s">
        <v>164</v>
      </c>
      <c r="O924" s="49" t="s">
        <v>11213</v>
      </c>
      <c r="P924" s="49" t="s">
        <v>15369</v>
      </c>
      <c r="Q924" s="49" t="s">
        <v>145</v>
      </c>
      <c r="R924" s="49" t="s">
        <v>258</v>
      </c>
      <c r="S924" s="49" t="s">
        <v>14960</v>
      </c>
      <c r="T924" s="69"/>
      <c r="U924" s="49" t="s">
        <v>593</v>
      </c>
      <c r="V924" s="49" t="s">
        <v>11601</v>
      </c>
      <c r="W924" s="49" t="s">
        <v>15306</v>
      </c>
      <c r="X924" s="49" t="s">
        <v>16</v>
      </c>
      <c r="Y924" s="49" t="s">
        <v>15307</v>
      </c>
      <c r="Z924" s="49" t="s">
        <v>145</v>
      </c>
      <c r="AA924" s="49" t="s">
        <v>15308</v>
      </c>
      <c r="AB924" s="49" t="s">
        <v>14960</v>
      </c>
      <c r="AC924" s="174"/>
      <c r="AD924" s="174"/>
      <c r="AE924" s="174"/>
      <c r="AF924" s="174"/>
      <c r="AG924" s="93"/>
      <c r="AH924" s="93"/>
      <c r="AI924" s="93"/>
      <c r="AJ924" s="93"/>
    </row>
    <row r="925" ht="26.25" customHeight="1">
      <c r="A925" s="60">
        <f t="shared" si="1"/>
        <v>924</v>
      </c>
      <c r="B925" s="69"/>
      <c r="C925" s="49" t="s">
        <v>12047</v>
      </c>
      <c r="D925" s="116">
        <v>8.9601291918E10</v>
      </c>
      <c r="E925" s="116">
        <v>8.1283912404E10</v>
      </c>
      <c r="F925" s="49" t="s">
        <v>139</v>
      </c>
      <c r="G925" s="49" t="s">
        <v>12051</v>
      </c>
      <c r="H925" s="49" t="s">
        <v>12052</v>
      </c>
      <c r="I925" s="49" t="s">
        <v>1636</v>
      </c>
      <c r="J925" s="49" t="s">
        <v>12053</v>
      </c>
      <c r="K925" s="49" t="s">
        <v>15370</v>
      </c>
      <c r="L925" s="49" t="s">
        <v>159</v>
      </c>
      <c r="M925" s="49" t="s">
        <v>12055</v>
      </c>
      <c r="N925" s="116" t="s">
        <v>248</v>
      </c>
      <c r="O925" s="49" t="s">
        <v>11</v>
      </c>
      <c r="P925" s="49" t="s">
        <v>15371</v>
      </c>
      <c r="Q925" s="49" t="s">
        <v>156</v>
      </c>
      <c r="R925" s="69"/>
      <c r="S925" s="49" t="s">
        <v>14960</v>
      </c>
      <c r="T925" s="69"/>
      <c r="U925" s="60" t="s">
        <v>159</v>
      </c>
      <c r="V925" s="60" t="s">
        <v>11610</v>
      </c>
      <c r="W925" s="60" t="s">
        <v>15309</v>
      </c>
      <c r="X925" s="60" t="s">
        <v>16</v>
      </c>
      <c r="Y925" s="60" t="s">
        <v>15310</v>
      </c>
      <c r="Z925" s="60" t="s">
        <v>145</v>
      </c>
      <c r="AA925" s="60" t="s">
        <v>1244</v>
      </c>
      <c r="AB925" s="60" t="s">
        <v>14960</v>
      </c>
      <c r="AC925" s="174"/>
      <c r="AD925" s="174"/>
      <c r="AE925" s="174"/>
      <c r="AF925" s="174"/>
      <c r="AG925" s="93"/>
      <c r="AH925" s="93"/>
      <c r="AI925" s="93"/>
      <c r="AJ925" s="93"/>
    </row>
    <row r="926" ht="26.25" customHeight="1">
      <c r="A926" s="60">
        <f t="shared" si="1"/>
        <v>925</v>
      </c>
      <c r="B926" s="69"/>
      <c r="C926" s="49" t="s">
        <v>12081</v>
      </c>
      <c r="D926" s="116">
        <v>8.5606022966E10</v>
      </c>
      <c r="E926" s="116">
        <v>8.1554240232E10</v>
      </c>
      <c r="F926" s="49" t="s">
        <v>139</v>
      </c>
      <c r="G926" s="49" t="s">
        <v>12084</v>
      </c>
      <c r="H926" s="49" t="s">
        <v>126</v>
      </c>
      <c r="I926" s="49" t="s">
        <v>1636</v>
      </c>
      <c r="J926" s="49" t="s">
        <v>12085</v>
      </c>
      <c r="K926" s="49" t="s">
        <v>12086</v>
      </c>
      <c r="L926" s="49" t="s">
        <v>263</v>
      </c>
      <c r="M926" s="49" t="s">
        <v>12087</v>
      </c>
      <c r="N926" s="116" t="s">
        <v>15372</v>
      </c>
      <c r="O926" s="49" t="s">
        <v>16</v>
      </c>
      <c r="P926" s="49" t="s">
        <v>15373</v>
      </c>
      <c r="Q926" s="49" t="s">
        <v>156</v>
      </c>
      <c r="R926" s="49" t="s">
        <v>14947</v>
      </c>
      <c r="S926" s="49" t="s">
        <v>14960</v>
      </c>
      <c r="T926" s="69"/>
      <c r="U926" s="60" t="s">
        <v>593</v>
      </c>
      <c r="V926" s="60" t="s">
        <v>11619</v>
      </c>
      <c r="W926" s="60" t="s">
        <v>2958</v>
      </c>
      <c r="X926" s="60" t="s">
        <v>14967</v>
      </c>
      <c r="Y926" s="60" t="s">
        <v>15311</v>
      </c>
      <c r="Z926" s="60" t="s">
        <v>156</v>
      </c>
      <c r="AA926" s="60" t="s">
        <v>638</v>
      </c>
      <c r="AB926" s="60" t="s">
        <v>14960</v>
      </c>
      <c r="AC926" s="174"/>
      <c r="AD926" s="174"/>
      <c r="AE926" s="174"/>
      <c r="AF926" s="174"/>
      <c r="AG926" s="93"/>
      <c r="AH926" s="93"/>
      <c r="AI926" s="93"/>
      <c r="AJ926" s="93"/>
    </row>
    <row r="927" ht="26.25" customHeight="1">
      <c r="A927" s="60">
        <f t="shared" si="1"/>
        <v>926</v>
      </c>
      <c r="B927" s="69"/>
      <c r="C927" s="49" t="s">
        <v>12103</v>
      </c>
      <c r="D927" s="116">
        <v>8.1295399409E10</v>
      </c>
      <c r="E927" s="116">
        <v>8.568842121E9</v>
      </c>
      <c r="F927" s="49" t="s">
        <v>139</v>
      </c>
      <c r="G927" s="49" t="s">
        <v>158</v>
      </c>
      <c r="H927" s="49" t="s">
        <v>158</v>
      </c>
      <c r="I927" s="49" t="s">
        <v>1636</v>
      </c>
      <c r="J927" s="49" t="s">
        <v>12107</v>
      </c>
      <c r="K927" s="49" t="s">
        <v>12108</v>
      </c>
      <c r="L927" s="49" t="s">
        <v>593</v>
      </c>
      <c r="M927" s="49" t="s">
        <v>12109</v>
      </c>
      <c r="N927" s="116" t="s">
        <v>164</v>
      </c>
      <c r="O927" s="49" t="s">
        <v>11</v>
      </c>
      <c r="P927" s="49" t="s">
        <v>15374</v>
      </c>
      <c r="Q927" s="49" t="s">
        <v>156</v>
      </c>
      <c r="R927" s="69"/>
      <c r="S927" s="49" t="s">
        <v>14960</v>
      </c>
      <c r="T927" s="69"/>
      <c r="U927" s="60" t="s">
        <v>159</v>
      </c>
      <c r="V927" s="60" t="s">
        <v>1952</v>
      </c>
      <c r="W927" s="60" t="s">
        <v>9976</v>
      </c>
      <c r="X927" s="60" t="s">
        <v>15159</v>
      </c>
      <c r="Y927" s="60" t="s">
        <v>15160</v>
      </c>
      <c r="Z927" s="60" t="s">
        <v>156</v>
      </c>
      <c r="AA927" s="60" t="s">
        <v>1948</v>
      </c>
      <c r="AB927" s="60" t="s">
        <v>14960</v>
      </c>
      <c r="AC927" s="174"/>
      <c r="AD927" s="174"/>
      <c r="AE927" s="174"/>
      <c r="AF927" s="174"/>
      <c r="AG927" s="93"/>
      <c r="AH927" s="93"/>
      <c r="AI927" s="93"/>
      <c r="AJ927" s="93"/>
    </row>
    <row r="928" ht="26.25" customHeight="1">
      <c r="A928" s="60">
        <f t="shared" si="1"/>
        <v>927</v>
      </c>
      <c r="B928" s="69"/>
      <c r="C928" s="49" t="s">
        <v>12111</v>
      </c>
      <c r="D928" s="116">
        <v>8.3840800828E10</v>
      </c>
      <c r="E928" s="116">
        <v>8.5314834827E10</v>
      </c>
      <c r="F928" s="49" t="s">
        <v>139</v>
      </c>
      <c r="G928" s="49" t="s">
        <v>12113</v>
      </c>
      <c r="H928" s="49" t="s">
        <v>12114</v>
      </c>
      <c r="I928" s="49" t="s">
        <v>167</v>
      </c>
      <c r="J928" s="49" t="s">
        <v>12115</v>
      </c>
      <c r="K928" s="49" t="s">
        <v>12116</v>
      </c>
      <c r="L928" s="49" t="s">
        <v>9361</v>
      </c>
      <c r="M928" s="49" t="s">
        <v>12117</v>
      </c>
      <c r="N928" s="116" t="s">
        <v>248</v>
      </c>
      <c r="O928" s="49" t="s">
        <v>11</v>
      </c>
      <c r="P928" s="49" t="s">
        <v>15375</v>
      </c>
      <c r="Q928" s="49" t="s">
        <v>156</v>
      </c>
      <c r="R928" s="49" t="s">
        <v>15376</v>
      </c>
      <c r="S928" s="49" t="s">
        <v>14960</v>
      </c>
      <c r="T928" s="69"/>
      <c r="U928" s="60" t="s">
        <v>593</v>
      </c>
      <c r="V928" s="60" t="s">
        <v>11647</v>
      </c>
      <c r="W928" s="60" t="s">
        <v>2591</v>
      </c>
      <c r="X928" s="60" t="s">
        <v>15314</v>
      </c>
      <c r="Y928" s="60" t="s">
        <v>15315</v>
      </c>
      <c r="Z928" s="60" t="s">
        <v>156</v>
      </c>
      <c r="AA928" s="60"/>
      <c r="AB928" s="60" t="s">
        <v>14960</v>
      </c>
      <c r="AC928" s="174"/>
      <c r="AD928" s="174"/>
      <c r="AE928" s="174"/>
      <c r="AF928" s="174"/>
      <c r="AG928" s="93"/>
      <c r="AH928" s="93"/>
      <c r="AI928" s="93"/>
      <c r="AJ928" s="93"/>
    </row>
    <row r="929" ht="26.25" customHeight="1">
      <c r="A929" s="60">
        <f t="shared" si="1"/>
        <v>928</v>
      </c>
      <c r="B929" s="69"/>
      <c r="C929" s="49" t="s">
        <v>12119</v>
      </c>
      <c r="D929" s="116">
        <v>8.1286224626E10</v>
      </c>
      <c r="E929" s="116">
        <v>8.5883109646E10</v>
      </c>
      <c r="F929" s="49" t="s">
        <v>139</v>
      </c>
      <c r="G929" s="49" t="s">
        <v>12121</v>
      </c>
      <c r="H929" s="49" t="s">
        <v>12122</v>
      </c>
      <c r="I929" s="49" t="s">
        <v>167</v>
      </c>
      <c r="J929" s="49" t="s">
        <v>12123</v>
      </c>
      <c r="K929" s="49" t="s">
        <v>12124</v>
      </c>
      <c r="L929" s="49" t="s">
        <v>2275</v>
      </c>
      <c r="M929" s="49" t="s">
        <v>12125</v>
      </c>
      <c r="N929" s="116" t="s">
        <v>15</v>
      </c>
      <c r="O929" s="49" t="s">
        <v>15377</v>
      </c>
      <c r="P929" s="49" t="s">
        <v>15378</v>
      </c>
      <c r="Q929" s="49" t="s">
        <v>145</v>
      </c>
      <c r="R929" s="69"/>
      <c r="S929" s="49" t="s">
        <v>14960</v>
      </c>
      <c r="T929" s="69"/>
      <c r="U929" s="60" t="s">
        <v>145</v>
      </c>
      <c r="V929" s="60" t="s">
        <v>11675</v>
      </c>
      <c r="W929" s="60" t="s">
        <v>9976</v>
      </c>
      <c r="X929" s="60" t="s">
        <v>11</v>
      </c>
      <c r="Y929" s="60" t="s">
        <v>15316</v>
      </c>
      <c r="Z929" s="60" t="s">
        <v>156</v>
      </c>
      <c r="AA929" s="60" t="s">
        <v>10929</v>
      </c>
      <c r="AB929" s="60" t="s">
        <v>14960</v>
      </c>
      <c r="AC929" s="174"/>
      <c r="AD929" s="174"/>
      <c r="AE929" s="174"/>
      <c r="AF929" s="174"/>
      <c r="AG929" s="93"/>
      <c r="AH929" s="93"/>
      <c r="AI929" s="93"/>
      <c r="AJ929" s="93"/>
    </row>
    <row r="930" ht="26.25" customHeight="1">
      <c r="A930" s="60">
        <f t="shared" si="1"/>
        <v>929</v>
      </c>
      <c r="B930" s="69"/>
      <c r="C930" s="49" t="s">
        <v>12127</v>
      </c>
      <c r="D930" s="116">
        <v>6.29E17</v>
      </c>
      <c r="E930" s="116">
        <v>6.29E17</v>
      </c>
      <c r="F930" s="49" t="s">
        <v>139</v>
      </c>
      <c r="G930" s="49" t="s">
        <v>12129</v>
      </c>
      <c r="H930" s="49" t="s">
        <v>12130</v>
      </c>
      <c r="I930" s="49" t="s">
        <v>1636</v>
      </c>
      <c r="J930" s="49" t="s">
        <v>12131</v>
      </c>
      <c r="K930" s="49" t="s">
        <v>12132</v>
      </c>
      <c r="L930" s="49" t="s">
        <v>159</v>
      </c>
      <c r="M930" s="49" t="s">
        <v>12133</v>
      </c>
      <c r="N930" s="116" t="s">
        <v>15</v>
      </c>
      <c r="O930" s="49" t="s">
        <v>15039</v>
      </c>
      <c r="P930" s="49" t="s">
        <v>15379</v>
      </c>
      <c r="Q930" s="49" t="s">
        <v>156</v>
      </c>
      <c r="R930" s="49" t="s">
        <v>5703</v>
      </c>
      <c r="S930" s="49" t="s">
        <v>14960</v>
      </c>
      <c r="T930" s="69"/>
      <c r="U930" s="60" t="s">
        <v>593</v>
      </c>
      <c r="V930" s="60" t="s">
        <v>11677</v>
      </c>
      <c r="W930" s="60" t="s">
        <v>11679</v>
      </c>
      <c r="X930" s="60" t="s">
        <v>24</v>
      </c>
      <c r="Y930" s="60" t="s">
        <v>15318</v>
      </c>
      <c r="Z930" s="60" t="s">
        <v>156</v>
      </c>
      <c r="AA930" s="60"/>
      <c r="AB930" s="60" t="s">
        <v>14960</v>
      </c>
      <c r="AC930" s="174"/>
      <c r="AD930" s="174"/>
      <c r="AE930" s="174"/>
      <c r="AF930" s="174"/>
      <c r="AG930" s="93"/>
      <c r="AH930" s="93"/>
      <c r="AI930" s="93"/>
      <c r="AJ930" s="93"/>
    </row>
    <row r="931" ht="26.25" customHeight="1">
      <c r="A931" s="60">
        <f t="shared" si="1"/>
        <v>930</v>
      </c>
      <c r="B931" s="69"/>
      <c r="C931" s="49" t="s">
        <v>12143</v>
      </c>
      <c r="D931" s="116">
        <v>8.3895832087E10</v>
      </c>
      <c r="E931" s="116">
        <v>6.29E17</v>
      </c>
      <c r="F931" s="49" t="s">
        <v>139</v>
      </c>
      <c r="G931" s="49" t="s">
        <v>12145</v>
      </c>
      <c r="H931" s="49" t="s">
        <v>12146</v>
      </c>
      <c r="I931" s="49" t="s">
        <v>167</v>
      </c>
      <c r="J931" s="141" t="s">
        <v>12147</v>
      </c>
      <c r="K931" s="49" t="s">
        <v>12148</v>
      </c>
      <c r="L931" s="49" t="s">
        <v>159</v>
      </c>
      <c r="M931" s="49" t="s">
        <v>9253</v>
      </c>
      <c r="N931" s="116" t="s">
        <v>15380</v>
      </c>
      <c r="O931" s="49" t="s">
        <v>15377</v>
      </c>
      <c r="P931" s="49" t="s">
        <v>15381</v>
      </c>
      <c r="Q931" s="49" t="s">
        <v>156</v>
      </c>
      <c r="R931" s="69"/>
      <c r="S931" s="49" t="s">
        <v>14960</v>
      </c>
      <c r="T931" s="69"/>
      <c r="U931" s="60" t="s">
        <v>263</v>
      </c>
      <c r="V931" s="60" t="s">
        <v>389</v>
      </c>
      <c r="W931" s="60" t="s">
        <v>11686</v>
      </c>
      <c r="X931" s="60" t="s">
        <v>2217</v>
      </c>
      <c r="Y931" s="60" t="s">
        <v>15319</v>
      </c>
      <c r="Z931" s="60" t="s">
        <v>156</v>
      </c>
      <c r="AA931" s="60"/>
      <c r="AB931" s="60" t="s">
        <v>14960</v>
      </c>
      <c r="AC931" s="174"/>
      <c r="AD931" s="174"/>
      <c r="AE931" s="174"/>
      <c r="AF931" s="174"/>
      <c r="AG931" s="93"/>
      <c r="AH931" s="93"/>
      <c r="AI931" s="93"/>
      <c r="AJ931" s="93"/>
    </row>
    <row r="932" ht="26.25" customHeight="1">
      <c r="A932" s="60">
        <f t="shared" si="1"/>
        <v>931</v>
      </c>
      <c r="B932" s="69"/>
      <c r="C932" s="49" t="s">
        <v>12173</v>
      </c>
      <c r="D932" s="116">
        <v>8.7878821717E10</v>
      </c>
      <c r="E932" s="116">
        <v>8.5370255999E10</v>
      </c>
      <c r="F932" s="49" t="s">
        <v>139</v>
      </c>
      <c r="G932" s="49" t="s">
        <v>12176</v>
      </c>
      <c r="H932" s="49" t="s">
        <v>12177</v>
      </c>
      <c r="I932" s="49" t="s">
        <v>1636</v>
      </c>
      <c r="J932" s="49" t="s">
        <v>10332</v>
      </c>
      <c r="K932" s="49" t="s">
        <v>308</v>
      </c>
      <c r="L932" s="49" t="s">
        <v>159</v>
      </c>
      <c r="M932" s="49" t="s">
        <v>12178</v>
      </c>
      <c r="N932" s="116" t="s">
        <v>15382</v>
      </c>
      <c r="O932" s="49" t="s">
        <v>751</v>
      </c>
      <c r="P932" s="49" t="s">
        <v>15383</v>
      </c>
      <c r="Q932" s="49" t="s">
        <v>156</v>
      </c>
      <c r="R932" s="49" t="s">
        <v>15376</v>
      </c>
      <c r="S932" s="49" t="s">
        <v>14960</v>
      </c>
      <c r="T932" s="69"/>
      <c r="U932" s="60" t="s">
        <v>593</v>
      </c>
      <c r="V932" s="60" t="s">
        <v>11707</v>
      </c>
      <c r="W932" s="60" t="s">
        <v>164</v>
      </c>
      <c r="X932" s="60" t="s">
        <v>11</v>
      </c>
      <c r="Y932" s="60" t="s">
        <v>15320</v>
      </c>
      <c r="Z932" s="60" t="s">
        <v>156</v>
      </c>
      <c r="AA932" s="60" t="s">
        <v>15321</v>
      </c>
      <c r="AB932" s="60" t="s">
        <v>14960</v>
      </c>
      <c r="AC932" s="174"/>
      <c r="AD932" s="174"/>
      <c r="AE932" s="174"/>
      <c r="AF932" s="174"/>
      <c r="AG932" s="93"/>
      <c r="AH932" s="93"/>
      <c r="AI932" s="93"/>
      <c r="AJ932" s="93"/>
    </row>
    <row r="933" ht="26.25" customHeight="1">
      <c r="A933" s="60">
        <f t="shared" si="1"/>
        <v>932</v>
      </c>
      <c r="B933" s="69"/>
      <c r="C933" s="49" t="s">
        <v>12186</v>
      </c>
      <c r="D933" s="116">
        <v>8.5797296259E10</v>
      </c>
      <c r="E933" s="116">
        <v>8.5781647686E10</v>
      </c>
      <c r="F933" s="49" t="s">
        <v>139</v>
      </c>
      <c r="G933" s="49" t="s">
        <v>12188</v>
      </c>
      <c r="H933" s="49" t="s">
        <v>12189</v>
      </c>
      <c r="I933" s="49" t="s">
        <v>1636</v>
      </c>
      <c r="J933" s="49" t="s">
        <v>12190</v>
      </c>
      <c r="K933" s="49" t="s">
        <v>12191</v>
      </c>
      <c r="L933" s="49" t="s">
        <v>593</v>
      </c>
      <c r="M933" s="49" t="s">
        <v>12192</v>
      </c>
      <c r="N933" s="116" t="s">
        <v>15</v>
      </c>
      <c r="O933" s="49" t="s">
        <v>751</v>
      </c>
      <c r="P933" s="49" t="s">
        <v>15384</v>
      </c>
      <c r="Q933" s="49" t="s">
        <v>156</v>
      </c>
      <c r="R933" s="49" t="s">
        <v>638</v>
      </c>
      <c r="S933" s="49" t="s">
        <v>14960</v>
      </c>
      <c r="T933" s="69"/>
      <c r="U933" s="60" t="s">
        <v>593</v>
      </c>
      <c r="V933" s="60" t="s">
        <v>12428</v>
      </c>
      <c r="W933" s="60" t="s">
        <v>3728</v>
      </c>
      <c r="X933" s="60" t="s">
        <v>14967</v>
      </c>
      <c r="Y933" s="60" t="s">
        <v>15355</v>
      </c>
      <c r="Z933" s="60" t="s">
        <v>156</v>
      </c>
      <c r="AA933" s="60" t="s">
        <v>15356</v>
      </c>
      <c r="AB933" s="60" t="s">
        <v>14960</v>
      </c>
      <c r="AC933" s="174"/>
      <c r="AD933" s="174"/>
      <c r="AE933" s="174"/>
      <c r="AF933" s="174"/>
      <c r="AG933" s="93"/>
      <c r="AH933" s="93"/>
      <c r="AI933" s="93"/>
      <c r="AJ933" s="93"/>
    </row>
    <row r="934" ht="26.25" customHeight="1">
      <c r="A934" s="60">
        <f t="shared" si="1"/>
        <v>933</v>
      </c>
      <c r="B934" s="69"/>
      <c r="C934" s="49" t="s">
        <v>12218</v>
      </c>
      <c r="D934" s="116">
        <v>8.770835007E10</v>
      </c>
      <c r="E934" s="116">
        <v>8.1908308527E10</v>
      </c>
      <c r="F934" s="49" t="s">
        <v>139</v>
      </c>
      <c r="G934" s="49" t="s">
        <v>12221</v>
      </c>
      <c r="H934" s="49" t="s">
        <v>12222</v>
      </c>
      <c r="I934" s="49" t="s">
        <v>167</v>
      </c>
      <c r="J934" s="49" t="s">
        <v>12223</v>
      </c>
      <c r="K934" s="49" t="s">
        <v>12224</v>
      </c>
      <c r="L934" s="49" t="s">
        <v>593</v>
      </c>
      <c r="M934" s="49" t="s">
        <v>593</v>
      </c>
      <c r="N934" s="116" t="s">
        <v>248</v>
      </c>
      <c r="O934" s="49" t="s">
        <v>11</v>
      </c>
      <c r="P934" s="49" t="s">
        <v>15385</v>
      </c>
      <c r="Q934" s="49" t="s">
        <v>156</v>
      </c>
      <c r="R934" s="49" t="s">
        <v>14982</v>
      </c>
      <c r="S934" s="49" t="s">
        <v>14960</v>
      </c>
      <c r="T934" s="69"/>
      <c r="U934" s="60" t="s">
        <v>159</v>
      </c>
      <c r="V934" s="60" t="s">
        <v>389</v>
      </c>
      <c r="W934" s="60" t="s">
        <v>383</v>
      </c>
      <c r="X934" s="60" t="s">
        <v>16</v>
      </c>
      <c r="Y934" s="60" t="s">
        <v>15141</v>
      </c>
      <c r="Z934" s="60" t="s">
        <v>145</v>
      </c>
      <c r="AA934" s="60" t="s">
        <v>15142</v>
      </c>
      <c r="AB934" s="60" t="s">
        <v>14960</v>
      </c>
      <c r="AC934" s="174"/>
      <c r="AD934" s="174"/>
      <c r="AE934" s="174"/>
      <c r="AF934" s="174"/>
      <c r="AG934" s="93"/>
      <c r="AH934" s="93"/>
      <c r="AI934" s="93"/>
      <c r="AJ934" s="93"/>
    </row>
    <row r="935" ht="26.25" customHeight="1">
      <c r="A935" s="60">
        <f t="shared" si="1"/>
        <v>934</v>
      </c>
      <c r="B935" s="69"/>
      <c r="C935" s="49" t="s">
        <v>12226</v>
      </c>
      <c r="D935" s="116">
        <v>8.1325624729E10</v>
      </c>
      <c r="E935" s="116">
        <v>8.5901342312E10</v>
      </c>
      <c r="F935" s="49" t="s">
        <v>139</v>
      </c>
      <c r="G935" s="49" t="s">
        <v>258</v>
      </c>
      <c r="H935" s="49" t="s">
        <v>12229</v>
      </c>
      <c r="I935" s="49" t="s">
        <v>167</v>
      </c>
      <c r="J935" s="49" t="s">
        <v>258</v>
      </c>
      <c r="K935" s="49" t="s">
        <v>1325</v>
      </c>
      <c r="L935" s="49" t="s">
        <v>593</v>
      </c>
      <c r="M935" s="49" t="s">
        <v>12230</v>
      </c>
      <c r="N935" s="116" t="s">
        <v>15</v>
      </c>
      <c r="O935" s="49" t="s">
        <v>10</v>
      </c>
      <c r="P935" s="49" t="s">
        <v>15386</v>
      </c>
      <c r="Q935" s="49" t="s">
        <v>145</v>
      </c>
      <c r="R935" s="49" t="s">
        <v>2254</v>
      </c>
      <c r="S935" s="49" t="s">
        <v>14960</v>
      </c>
      <c r="T935" s="69"/>
      <c r="U935" s="60" t="s">
        <v>159</v>
      </c>
      <c r="V935" s="60" t="s">
        <v>11709</v>
      </c>
      <c r="W935" s="60" t="s">
        <v>151</v>
      </c>
      <c r="X935" s="60" t="s">
        <v>11213</v>
      </c>
      <c r="Y935" s="60" t="s">
        <v>15325</v>
      </c>
      <c r="Z935" s="60" t="s">
        <v>6648</v>
      </c>
      <c r="AA935" s="60" t="s">
        <v>15326</v>
      </c>
      <c r="AB935" s="60" t="s">
        <v>14960</v>
      </c>
      <c r="AC935" s="174"/>
      <c r="AD935" s="174"/>
      <c r="AE935" s="174"/>
      <c r="AF935" s="174"/>
      <c r="AG935" s="93"/>
      <c r="AH935" s="93"/>
      <c r="AI935" s="93"/>
      <c r="AJ935" s="93"/>
    </row>
    <row r="936" ht="26.25" customHeight="1">
      <c r="A936" s="60">
        <f t="shared" si="1"/>
        <v>935</v>
      </c>
      <c r="B936" s="69"/>
      <c r="C936" s="49" t="s">
        <v>12240</v>
      </c>
      <c r="D936" s="116">
        <v>8.562429937E10</v>
      </c>
      <c r="E936" s="116">
        <v>8.5216089666E10</v>
      </c>
      <c r="F936" s="49" t="s">
        <v>139</v>
      </c>
      <c r="G936" s="49" t="s">
        <v>12243</v>
      </c>
      <c r="H936" s="49" t="s">
        <v>1244</v>
      </c>
      <c r="I936" s="49" t="s">
        <v>167</v>
      </c>
      <c r="J936" s="49" t="s">
        <v>4690</v>
      </c>
      <c r="K936" s="49" t="s">
        <v>12244</v>
      </c>
      <c r="L936" s="49" t="s">
        <v>593</v>
      </c>
      <c r="M936" s="49" t="s">
        <v>12245</v>
      </c>
      <c r="N936" s="116" t="s">
        <v>15387</v>
      </c>
      <c r="O936" s="49" t="s">
        <v>11</v>
      </c>
      <c r="P936" s="49" t="s">
        <v>15388</v>
      </c>
      <c r="Q936" s="49" t="s">
        <v>156</v>
      </c>
      <c r="R936" s="69"/>
      <c r="S936" s="49" t="s">
        <v>14960</v>
      </c>
      <c r="T936" s="69"/>
      <c r="U936" s="60" t="s">
        <v>159</v>
      </c>
      <c r="V936" s="60" t="s">
        <v>11721</v>
      </c>
      <c r="W936" s="60" t="s">
        <v>9186</v>
      </c>
      <c r="X936" s="60" t="s">
        <v>40</v>
      </c>
      <c r="Y936" s="60" t="s">
        <v>15327</v>
      </c>
      <c r="Z936" s="60" t="s">
        <v>145</v>
      </c>
      <c r="AA936" s="60"/>
      <c r="AB936" s="60" t="s">
        <v>14960</v>
      </c>
      <c r="AC936" s="174"/>
      <c r="AD936" s="174"/>
      <c r="AE936" s="174"/>
      <c r="AF936" s="174"/>
      <c r="AG936" s="93"/>
      <c r="AH936" s="93"/>
      <c r="AI936" s="93"/>
      <c r="AJ936" s="93"/>
    </row>
    <row r="937" ht="26.25" customHeight="1">
      <c r="A937" s="60">
        <f t="shared" si="1"/>
        <v>936</v>
      </c>
      <c r="B937" s="69"/>
      <c r="C937" s="49" t="s">
        <v>12247</v>
      </c>
      <c r="D937" s="116">
        <v>8.788041271E10</v>
      </c>
      <c r="E937" s="116">
        <v>8.5880814418E10</v>
      </c>
      <c r="F937" s="49" t="s">
        <v>139</v>
      </c>
      <c r="G937" s="49" t="s">
        <v>12250</v>
      </c>
      <c r="H937" s="49" t="s">
        <v>12251</v>
      </c>
      <c r="I937" s="49" t="s">
        <v>1636</v>
      </c>
      <c r="J937" s="49" t="s">
        <v>12252</v>
      </c>
      <c r="K937" s="49" t="s">
        <v>12253</v>
      </c>
      <c r="L937" s="49" t="s">
        <v>159</v>
      </c>
      <c r="M937" s="49" t="s">
        <v>12254</v>
      </c>
      <c r="N937" s="116" t="s">
        <v>4318</v>
      </c>
      <c r="O937" s="49" t="s">
        <v>751</v>
      </c>
      <c r="P937" s="49" t="s">
        <v>15389</v>
      </c>
      <c r="Q937" s="49" t="s">
        <v>156</v>
      </c>
      <c r="R937" s="49" t="s">
        <v>15390</v>
      </c>
      <c r="S937" s="49" t="s">
        <v>14960</v>
      </c>
      <c r="T937" s="69"/>
      <c r="U937" s="60" t="s">
        <v>145</v>
      </c>
      <c r="V937" s="60" t="s">
        <v>11728</v>
      </c>
      <c r="W937" s="60" t="s">
        <v>383</v>
      </c>
      <c r="X937" s="60" t="s">
        <v>16</v>
      </c>
      <c r="Y937" s="60" t="s">
        <v>15330</v>
      </c>
      <c r="Z937" s="60" t="s">
        <v>156</v>
      </c>
      <c r="AA937" s="60"/>
      <c r="AB937" s="60" t="s">
        <v>14960</v>
      </c>
      <c r="AC937" s="174"/>
      <c r="AD937" s="174"/>
      <c r="AE937" s="174"/>
      <c r="AF937" s="174"/>
      <c r="AG937" s="93"/>
      <c r="AH937" s="93"/>
      <c r="AI937" s="93"/>
      <c r="AJ937" s="93"/>
    </row>
    <row r="938" ht="26.25" customHeight="1">
      <c r="A938" s="60">
        <f t="shared" si="1"/>
        <v>937</v>
      </c>
      <c r="B938" s="60" t="s">
        <v>917</v>
      </c>
      <c r="C938" s="60" t="s">
        <v>918</v>
      </c>
      <c r="D938" s="154">
        <v>8.138252559E10</v>
      </c>
      <c r="E938" s="154">
        <v>8.5781737719E10</v>
      </c>
      <c r="F938" s="60" t="s">
        <v>139</v>
      </c>
      <c r="G938" s="60" t="s">
        <v>10905</v>
      </c>
      <c r="H938" s="60" t="s">
        <v>1244</v>
      </c>
      <c r="I938" s="60"/>
      <c r="J938" s="60" t="s">
        <v>10906</v>
      </c>
      <c r="K938" s="60" t="s">
        <v>10907</v>
      </c>
      <c r="L938" s="60"/>
      <c r="M938" s="168" t="s">
        <v>10908</v>
      </c>
      <c r="N938" s="154"/>
      <c r="O938" s="60"/>
      <c r="P938" s="60"/>
      <c r="Q938" s="60"/>
      <c r="R938" s="60"/>
      <c r="S938" s="60"/>
      <c r="T938" s="60"/>
      <c r="U938" s="60" t="s">
        <v>145</v>
      </c>
      <c r="V938" s="60" t="s">
        <v>11735</v>
      </c>
      <c r="W938" s="60" t="s">
        <v>15</v>
      </c>
      <c r="X938" s="60" t="s">
        <v>12097</v>
      </c>
      <c r="Y938" s="60" t="s">
        <v>15333</v>
      </c>
      <c r="Z938" s="60" t="s">
        <v>145</v>
      </c>
      <c r="AA938" s="60"/>
      <c r="AB938" s="60" t="s">
        <v>14960</v>
      </c>
      <c r="AC938" s="174"/>
      <c r="AD938" s="174"/>
      <c r="AE938" s="174"/>
      <c r="AF938" s="174"/>
      <c r="AG938" s="93"/>
      <c r="AH938" s="93"/>
      <c r="AI938" s="93"/>
      <c r="AJ938" s="93"/>
    </row>
    <row r="939" ht="26.25" customHeight="1">
      <c r="A939" s="60">
        <f t="shared" si="1"/>
        <v>938</v>
      </c>
      <c r="B939" s="69"/>
      <c r="C939" s="49" t="s">
        <v>12256</v>
      </c>
      <c r="D939" s="116">
        <v>8.1284669417E10</v>
      </c>
      <c r="E939" s="116">
        <v>8.1370361157E10</v>
      </c>
      <c r="F939" s="49" t="s">
        <v>139</v>
      </c>
      <c r="G939" s="49" t="s">
        <v>12260</v>
      </c>
      <c r="H939" s="49" t="s">
        <v>12261</v>
      </c>
      <c r="I939" s="49" t="s">
        <v>1636</v>
      </c>
      <c r="J939" s="49" t="s">
        <v>12262</v>
      </c>
      <c r="K939" s="49" t="s">
        <v>12263</v>
      </c>
      <c r="L939" s="49" t="s">
        <v>2275</v>
      </c>
      <c r="M939" s="49" t="s">
        <v>11184</v>
      </c>
      <c r="N939" s="116" t="s">
        <v>2368</v>
      </c>
      <c r="O939" s="49" t="s">
        <v>751</v>
      </c>
      <c r="P939" s="49" t="s">
        <v>15391</v>
      </c>
      <c r="Q939" s="49" t="s">
        <v>156</v>
      </c>
      <c r="R939" s="49" t="s">
        <v>15392</v>
      </c>
      <c r="S939" s="49" t="s">
        <v>14960</v>
      </c>
      <c r="T939" s="69"/>
      <c r="U939" s="60" t="s">
        <v>593</v>
      </c>
      <c r="V939" s="60" t="s">
        <v>11745</v>
      </c>
      <c r="W939" s="60" t="s">
        <v>11747</v>
      </c>
      <c r="X939" s="60" t="s">
        <v>14967</v>
      </c>
      <c r="Y939" s="60" t="s">
        <v>15335</v>
      </c>
      <c r="Z939" s="60" t="s">
        <v>156</v>
      </c>
      <c r="AA939" s="60"/>
      <c r="AB939" s="60" t="s">
        <v>14960</v>
      </c>
      <c r="AC939" s="174"/>
      <c r="AD939" s="174"/>
      <c r="AE939" s="174"/>
      <c r="AF939" s="174"/>
      <c r="AG939" s="93"/>
      <c r="AH939" s="93"/>
      <c r="AI939" s="93"/>
      <c r="AJ939" s="93"/>
    </row>
    <row r="940" ht="26.25" customHeight="1">
      <c r="A940" s="60">
        <f t="shared" si="1"/>
        <v>939</v>
      </c>
      <c r="B940" s="69"/>
      <c r="C940" s="49" t="s">
        <v>12265</v>
      </c>
      <c r="D940" s="116">
        <v>8.5814174371E10</v>
      </c>
      <c r="E940" s="116">
        <v>8.5814174371E10</v>
      </c>
      <c r="F940" s="49" t="s">
        <v>139</v>
      </c>
      <c r="G940" s="49" t="s">
        <v>12267</v>
      </c>
      <c r="H940" s="49" t="s">
        <v>638</v>
      </c>
      <c r="I940" s="49" t="s">
        <v>1636</v>
      </c>
      <c r="J940" s="49" t="s">
        <v>12268</v>
      </c>
      <c r="K940" s="49" t="s">
        <v>12269</v>
      </c>
      <c r="L940" s="49" t="s">
        <v>593</v>
      </c>
      <c r="M940" s="49" t="s">
        <v>593</v>
      </c>
      <c r="N940" s="116" t="s">
        <v>39</v>
      </c>
      <c r="O940" s="49" t="s">
        <v>751</v>
      </c>
      <c r="P940" s="49" t="s">
        <v>15393</v>
      </c>
      <c r="Q940" s="49" t="s">
        <v>156</v>
      </c>
      <c r="R940" s="49" t="s">
        <v>638</v>
      </c>
      <c r="S940" s="49" t="s">
        <v>14960</v>
      </c>
      <c r="T940" s="69"/>
      <c r="U940" s="60" t="s">
        <v>593</v>
      </c>
      <c r="V940" s="60" t="s">
        <v>11758</v>
      </c>
      <c r="W940" s="60" t="s">
        <v>15336</v>
      </c>
      <c r="X940" s="60" t="s">
        <v>24</v>
      </c>
      <c r="Y940" s="60" t="s">
        <v>15337</v>
      </c>
      <c r="Z940" s="60" t="s">
        <v>156</v>
      </c>
      <c r="AA940" s="60" t="s">
        <v>9570</v>
      </c>
      <c r="AB940" s="60" t="s">
        <v>14960</v>
      </c>
      <c r="AC940" s="174"/>
      <c r="AD940" s="174"/>
      <c r="AE940" s="174"/>
      <c r="AF940" s="174"/>
      <c r="AG940" s="93"/>
      <c r="AH940" s="93"/>
      <c r="AI940" s="93"/>
      <c r="AJ940" s="93"/>
    </row>
    <row r="941" ht="26.25" customHeight="1">
      <c r="A941" s="60">
        <f t="shared" si="1"/>
        <v>940</v>
      </c>
      <c r="B941" s="65" t="s">
        <v>12279</v>
      </c>
      <c r="C941" s="49" t="s">
        <v>12280</v>
      </c>
      <c r="D941" s="116">
        <v>8.5782571138E10</v>
      </c>
      <c r="E941" s="116">
        <v>8.2111792525E10</v>
      </c>
      <c r="F941" s="49" t="s">
        <v>139</v>
      </c>
      <c r="G941" s="49" t="s">
        <v>12284</v>
      </c>
      <c r="H941" s="49" t="s">
        <v>12285</v>
      </c>
      <c r="I941" s="49" t="s">
        <v>167</v>
      </c>
      <c r="J941" s="49" t="s">
        <v>12286</v>
      </c>
      <c r="K941" s="49" t="s">
        <v>308</v>
      </c>
      <c r="L941" s="49" t="s">
        <v>593</v>
      </c>
      <c r="M941" s="49" t="s">
        <v>12287</v>
      </c>
      <c r="N941" s="116" t="s">
        <v>15</v>
      </c>
      <c r="O941" s="49" t="s">
        <v>15394</v>
      </c>
      <c r="P941" s="49" t="s">
        <v>15395</v>
      </c>
      <c r="Q941" s="49" t="s">
        <v>145</v>
      </c>
      <c r="R941" s="69"/>
      <c r="S941" s="49" t="s">
        <v>14960</v>
      </c>
      <c r="T941" s="69"/>
      <c r="U941" s="60" t="s">
        <v>593</v>
      </c>
      <c r="V941" s="60" t="s">
        <v>11764</v>
      </c>
      <c r="W941" s="60" t="s">
        <v>2958</v>
      </c>
      <c r="X941" s="60" t="s">
        <v>16</v>
      </c>
      <c r="Y941" s="60" t="s">
        <v>15340</v>
      </c>
      <c r="Z941" s="60" t="s">
        <v>145</v>
      </c>
      <c r="AA941" s="60" t="s">
        <v>3296</v>
      </c>
      <c r="AB941" s="60" t="s">
        <v>14960</v>
      </c>
      <c r="AC941" s="174"/>
      <c r="AD941" s="174"/>
      <c r="AE941" s="174"/>
      <c r="AF941" s="174"/>
      <c r="AG941" s="93"/>
      <c r="AH941" s="93"/>
      <c r="AI941" s="93"/>
      <c r="AJ941" s="93"/>
    </row>
    <row r="942" ht="26.25" customHeight="1">
      <c r="A942" s="60">
        <f t="shared" si="1"/>
        <v>941</v>
      </c>
      <c r="B942" s="49" t="s">
        <v>12288</v>
      </c>
      <c r="C942" s="49" t="s">
        <v>12289</v>
      </c>
      <c r="D942" s="116">
        <v>8.9677742097E10</v>
      </c>
      <c r="E942" s="116">
        <v>8.2132271005E10</v>
      </c>
      <c r="F942" s="49" t="s">
        <v>139</v>
      </c>
      <c r="G942" s="49" t="s">
        <v>11687</v>
      </c>
      <c r="H942" s="49" t="s">
        <v>11687</v>
      </c>
      <c r="I942" s="49" t="s">
        <v>167</v>
      </c>
      <c r="J942" s="49" t="s">
        <v>12292</v>
      </c>
      <c r="K942" s="49" t="s">
        <v>15396</v>
      </c>
      <c r="L942" s="49" t="s">
        <v>593</v>
      </c>
      <c r="M942" s="49" t="s">
        <v>12294</v>
      </c>
      <c r="N942" s="116" t="s">
        <v>2958</v>
      </c>
      <c r="O942" s="49" t="s">
        <v>14967</v>
      </c>
      <c r="P942" s="49" t="s">
        <v>15046</v>
      </c>
      <c r="Q942" s="49" t="s">
        <v>145</v>
      </c>
      <c r="R942" s="69"/>
      <c r="S942" s="49" t="s">
        <v>14960</v>
      </c>
      <c r="T942" s="69"/>
      <c r="U942" s="60" t="s">
        <v>593</v>
      </c>
      <c r="V942" s="60" t="s">
        <v>11771</v>
      </c>
      <c r="W942" s="60" t="s">
        <v>9441</v>
      </c>
      <c r="X942" s="60" t="s">
        <v>16</v>
      </c>
      <c r="Y942" s="60" t="s">
        <v>15196</v>
      </c>
      <c r="Z942" s="60" t="s">
        <v>145</v>
      </c>
      <c r="AA942" s="60" t="s">
        <v>1244</v>
      </c>
      <c r="AB942" s="60" t="s">
        <v>14960</v>
      </c>
      <c r="AC942" s="174"/>
      <c r="AD942" s="174"/>
      <c r="AE942" s="174"/>
      <c r="AF942" s="174"/>
      <c r="AG942" s="93"/>
      <c r="AH942" s="93"/>
      <c r="AI942" s="93"/>
      <c r="AJ942" s="93"/>
    </row>
    <row r="943" ht="26.25" customHeight="1">
      <c r="A943" s="60">
        <f t="shared" si="1"/>
        <v>942</v>
      </c>
      <c r="B943" s="49" t="s">
        <v>12295</v>
      </c>
      <c r="C943" s="49" t="s">
        <v>12296</v>
      </c>
      <c r="D943" s="116">
        <v>8.7837173553E10</v>
      </c>
      <c r="E943" s="116">
        <v>8.1994641087E10</v>
      </c>
      <c r="F943" s="49" t="s">
        <v>139</v>
      </c>
      <c r="G943" s="49" t="s">
        <v>12298</v>
      </c>
      <c r="H943" s="49" t="s">
        <v>12299</v>
      </c>
      <c r="I943" s="49" t="s">
        <v>1636</v>
      </c>
      <c r="J943" s="141" t="s">
        <v>12300</v>
      </c>
      <c r="K943" s="49" t="s">
        <v>10912</v>
      </c>
      <c r="L943" s="49" t="s">
        <v>9390</v>
      </c>
      <c r="M943" s="49" t="s">
        <v>12301</v>
      </c>
      <c r="N943" s="116" t="s">
        <v>313</v>
      </c>
      <c r="O943" s="49" t="s">
        <v>751</v>
      </c>
      <c r="P943" s="49" t="s">
        <v>1271</v>
      </c>
      <c r="Q943" s="49" t="s">
        <v>156</v>
      </c>
      <c r="R943" s="49" t="s">
        <v>12928</v>
      </c>
      <c r="S943" s="49" t="s">
        <v>14960</v>
      </c>
      <c r="T943" s="69"/>
      <c r="U943" s="60" t="s">
        <v>593</v>
      </c>
      <c r="V943" s="60" t="s">
        <v>11780</v>
      </c>
      <c r="W943" s="60" t="s">
        <v>383</v>
      </c>
      <c r="X943" s="60" t="s">
        <v>14967</v>
      </c>
      <c r="Y943" s="60" t="s">
        <v>15341</v>
      </c>
      <c r="Z943" s="60" t="s">
        <v>156</v>
      </c>
      <c r="AA943" s="60" t="s">
        <v>14947</v>
      </c>
      <c r="AB943" s="60" t="s">
        <v>14960</v>
      </c>
      <c r="AC943" s="174"/>
      <c r="AD943" s="174"/>
      <c r="AE943" s="174"/>
      <c r="AF943" s="174"/>
      <c r="AG943" s="93"/>
      <c r="AH943" s="93"/>
      <c r="AI943" s="93"/>
      <c r="AJ943" s="93"/>
    </row>
    <row r="944" ht="26.25" customHeight="1">
      <c r="A944" s="60">
        <f t="shared" si="1"/>
        <v>943</v>
      </c>
      <c r="B944" s="49" t="s">
        <v>12337</v>
      </c>
      <c r="C944" s="49" t="s">
        <v>12338</v>
      </c>
      <c r="D944" s="116">
        <v>8.5711234615E10</v>
      </c>
      <c r="E944" s="116">
        <v>8.5717186456E10</v>
      </c>
      <c r="F944" s="49" t="s">
        <v>139</v>
      </c>
      <c r="G944" s="49" t="s">
        <v>12344</v>
      </c>
      <c r="H944" s="49" t="s">
        <v>12345</v>
      </c>
      <c r="I944" s="49" t="s">
        <v>1636</v>
      </c>
      <c r="J944" s="49" t="s">
        <v>12346</v>
      </c>
      <c r="K944" s="49" t="s">
        <v>12347</v>
      </c>
      <c r="L944" s="49" t="s">
        <v>593</v>
      </c>
      <c r="M944" s="49" t="s">
        <v>12348</v>
      </c>
      <c r="N944" s="116" t="s">
        <v>151</v>
      </c>
      <c r="O944" s="49" t="s">
        <v>11</v>
      </c>
      <c r="P944" s="49" t="s">
        <v>15397</v>
      </c>
      <c r="Q944" s="49" t="s">
        <v>156</v>
      </c>
      <c r="R944" s="49" t="s">
        <v>14947</v>
      </c>
      <c r="S944" s="49" t="s">
        <v>14960</v>
      </c>
      <c r="T944" s="69"/>
      <c r="U944" s="60" t="s">
        <v>159</v>
      </c>
      <c r="V944" s="60" t="s">
        <v>11788</v>
      </c>
      <c r="W944" s="60" t="s">
        <v>15</v>
      </c>
      <c r="X944" s="60" t="s">
        <v>14967</v>
      </c>
      <c r="Y944" s="60" t="s">
        <v>15342</v>
      </c>
      <c r="Z944" s="60" t="s">
        <v>156</v>
      </c>
      <c r="AA944" s="60" t="s">
        <v>15343</v>
      </c>
      <c r="AB944" s="60" t="s">
        <v>14960</v>
      </c>
      <c r="AC944" s="174"/>
      <c r="AD944" s="174"/>
      <c r="AE944" s="174"/>
      <c r="AF944" s="174"/>
      <c r="AG944" s="93"/>
      <c r="AH944" s="93"/>
      <c r="AI944" s="93"/>
      <c r="AJ944" s="93"/>
    </row>
    <row r="945" ht="26.25" customHeight="1">
      <c r="A945" s="60">
        <f t="shared" si="1"/>
        <v>944</v>
      </c>
      <c r="B945" s="49" t="s">
        <v>12357</v>
      </c>
      <c r="C945" s="49" t="s">
        <v>12358</v>
      </c>
      <c r="D945" s="116">
        <v>8.2141242393E10</v>
      </c>
      <c r="E945" s="116">
        <v>8.1280929049E10</v>
      </c>
      <c r="F945" s="49" t="s">
        <v>139</v>
      </c>
      <c r="G945" s="49" t="s">
        <v>5703</v>
      </c>
      <c r="H945" s="49" t="s">
        <v>5703</v>
      </c>
      <c r="I945" s="49" t="s">
        <v>167</v>
      </c>
      <c r="J945" s="49" t="s">
        <v>1244</v>
      </c>
      <c r="K945" s="49" t="s">
        <v>12360</v>
      </c>
      <c r="L945" s="49" t="s">
        <v>2275</v>
      </c>
      <c r="M945" s="49" t="s">
        <v>12361</v>
      </c>
      <c r="N945" s="49" t="s">
        <v>2958</v>
      </c>
      <c r="O945" s="49" t="s">
        <v>14967</v>
      </c>
      <c r="P945" s="49" t="s">
        <v>1244</v>
      </c>
      <c r="Q945" s="49" t="s">
        <v>156</v>
      </c>
      <c r="R945" s="49" t="s">
        <v>15001</v>
      </c>
      <c r="S945" s="49" t="s">
        <v>14960</v>
      </c>
      <c r="T945" s="69"/>
      <c r="U945" s="60" t="s">
        <v>159</v>
      </c>
      <c r="V945" s="60" t="s">
        <v>15398</v>
      </c>
      <c r="W945" s="60" t="s">
        <v>1400</v>
      </c>
      <c r="X945" s="60" t="s">
        <v>16</v>
      </c>
      <c r="Y945" s="60" t="s">
        <v>15196</v>
      </c>
      <c r="Z945" s="60" t="s">
        <v>145</v>
      </c>
      <c r="AA945" s="60" t="s">
        <v>15197</v>
      </c>
      <c r="AB945" s="60" t="s">
        <v>14960</v>
      </c>
      <c r="AC945" s="174"/>
      <c r="AD945" s="174"/>
      <c r="AE945" s="174"/>
      <c r="AF945" s="174"/>
      <c r="AG945" s="93"/>
      <c r="AH945" s="93"/>
      <c r="AI945" s="93"/>
      <c r="AJ945" s="93"/>
    </row>
    <row r="946" ht="26.25" customHeight="1">
      <c r="A946" s="60">
        <f t="shared" si="1"/>
        <v>945</v>
      </c>
      <c r="B946" s="49" t="s">
        <v>12362</v>
      </c>
      <c r="C946" s="49" t="s">
        <v>12363</v>
      </c>
      <c r="D946" s="116">
        <v>8.211523419E10</v>
      </c>
      <c r="E946" s="116">
        <v>8.5223013309E10</v>
      </c>
      <c r="F946" s="49" t="s">
        <v>139</v>
      </c>
      <c r="G946" s="49" t="s">
        <v>12366</v>
      </c>
      <c r="H946" s="49" t="s">
        <v>12367</v>
      </c>
      <c r="I946" s="49" t="s">
        <v>167</v>
      </c>
      <c r="J946" s="49" t="s">
        <v>12368</v>
      </c>
      <c r="K946" s="141" t="s">
        <v>5703</v>
      </c>
      <c r="L946" s="49" t="s">
        <v>593</v>
      </c>
      <c r="M946" s="49" t="s">
        <v>12369</v>
      </c>
      <c r="N946" s="49" t="s">
        <v>12060</v>
      </c>
      <c r="O946" s="49" t="s">
        <v>751</v>
      </c>
      <c r="P946" s="49" t="s">
        <v>15399</v>
      </c>
      <c r="Q946" s="49" t="s">
        <v>145</v>
      </c>
      <c r="R946" s="69"/>
      <c r="S946" s="49" t="s">
        <v>14960</v>
      </c>
      <c r="T946" s="69"/>
      <c r="U946" s="60" t="s">
        <v>593</v>
      </c>
      <c r="V946" s="60" t="s">
        <v>11484</v>
      </c>
      <c r="W946" s="60" t="s">
        <v>9682</v>
      </c>
      <c r="X946" s="60" t="s">
        <v>14967</v>
      </c>
      <c r="Y946" s="60" t="s">
        <v>15196</v>
      </c>
      <c r="Z946" s="60" t="s">
        <v>145</v>
      </c>
      <c r="AA946" s="60" t="s">
        <v>3115</v>
      </c>
      <c r="AB946" s="60" t="s">
        <v>14960</v>
      </c>
      <c r="AC946" s="174"/>
      <c r="AD946" s="174"/>
      <c r="AE946" s="174"/>
      <c r="AF946" s="174"/>
      <c r="AG946" s="93"/>
      <c r="AH946" s="93"/>
      <c r="AI946" s="93"/>
      <c r="AJ946" s="93"/>
    </row>
    <row r="947" ht="26.25" customHeight="1">
      <c r="A947" s="60">
        <f t="shared" si="1"/>
        <v>946</v>
      </c>
      <c r="B947" s="60"/>
      <c r="C947" s="60" t="s">
        <v>8699</v>
      </c>
      <c r="D947" s="154"/>
      <c r="E947" s="154" t="s">
        <v>8703</v>
      </c>
      <c r="F947" s="60" t="s">
        <v>15175</v>
      </c>
      <c r="G947" s="60"/>
      <c r="H947" s="60"/>
      <c r="I947" s="60"/>
      <c r="J947" s="60"/>
      <c r="K947" s="60" t="s">
        <v>8705</v>
      </c>
      <c r="L947" s="60"/>
      <c r="M947" s="60"/>
      <c r="N947" s="60"/>
      <c r="O947" s="60"/>
      <c r="P947" s="60"/>
      <c r="Q947" s="60"/>
      <c r="R947" s="60"/>
      <c r="S947" s="60"/>
      <c r="T947" s="60"/>
      <c r="U947" s="60" t="s">
        <v>159</v>
      </c>
      <c r="V947" s="60" t="s">
        <v>11828</v>
      </c>
      <c r="W947" s="60" t="s">
        <v>11824</v>
      </c>
      <c r="X947" s="60" t="s">
        <v>15028</v>
      </c>
      <c r="Y947" s="60" t="s">
        <v>15344</v>
      </c>
      <c r="Z947" s="60" t="s">
        <v>145</v>
      </c>
      <c r="AA947" s="60"/>
      <c r="AB947" s="60" t="s">
        <v>14960</v>
      </c>
      <c r="AC947" s="174"/>
      <c r="AD947" s="174"/>
      <c r="AE947" s="174"/>
      <c r="AF947" s="174"/>
      <c r="AG947" s="93"/>
      <c r="AH947" s="93"/>
      <c r="AI947" s="93"/>
      <c r="AJ947" s="93"/>
    </row>
    <row r="948" ht="26.25" customHeight="1">
      <c r="A948" s="60">
        <f t="shared" si="1"/>
        <v>947</v>
      </c>
      <c r="B948" s="49" t="s">
        <v>12405</v>
      </c>
      <c r="C948" s="49" t="s">
        <v>12406</v>
      </c>
      <c r="D948" s="116">
        <v>8.2245454957E10</v>
      </c>
      <c r="E948" s="116">
        <v>8.2298569091E10</v>
      </c>
      <c r="F948" s="49" t="s">
        <v>139</v>
      </c>
      <c r="G948" s="49" t="s">
        <v>12408</v>
      </c>
      <c r="H948" s="49" t="s">
        <v>1636</v>
      </c>
      <c r="I948" s="49" t="s">
        <v>1636</v>
      </c>
      <c r="J948" s="49" t="s">
        <v>12409</v>
      </c>
      <c r="K948" s="49" t="s">
        <v>15400</v>
      </c>
      <c r="L948" s="49" t="s">
        <v>159</v>
      </c>
      <c r="M948" s="49" t="s">
        <v>389</v>
      </c>
      <c r="N948" s="49" t="s">
        <v>15401</v>
      </c>
      <c r="O948" s="49" t="s">
        <v>224</v>
      </c>
      <c r="P948" s="49" t="s">
        <v>15402</v>
      </c>
      <c r="Q948" s="49" t="s">
        <v>156</v>
      </c>
      <c r="R948" s="49" t="s">
        <v>15403</v>
      </c>
      <c r="S948" s="49" t="s">
        <v>14960</v>
      </c>
      <c r="T948" s="69"/>
      <c r="U948" s="60" t="s">
        <v>593</v>
      </c>
      <c r="V948" s="60" t="s">
        <v>11833</v>
      </c>
      <c r="W948" s="60" t="s">
        <v>1400</v>
      </c>
      <c r="X948" s="60" t="s">
        <v>16</v>
      </c>
      <c r="Y948" s="60" t="s">
        <v>15345</v>
      </c>
      <c r="Z948" s="60" t="s">
        <v>156</v>
      </c>
      <c r="AA948" s="60"/>
      <c r="AB948" s="60" t="s">
        <v>14960</v>
      </c>
      <c r="AC948" s="174"/>
      <c r="AD948" s="174"/>
      <c r="AE948" s="174"/>
      <c r="AF948" s="174"/>
      <c r="AG948" s="93"/>
      <c r="AH948" s="93"/>
      <c r="AI948" s="93"/>
      <c r="AJ948" s="93"/>
    </row>
    <row r="949" ht="26.25" customHeight="1">
      <c r="A949" s="60">
        <f t="shared" si="1"/>
        <v>948</v>
      </c>
      <c r="B949" s="49" t="s">
        <v>12411</v>
      </c>
      <c r="C949" s="49" t="s">
        <v>12412</v>
      </c>
      <c r="D949" s="116">
        <v>8.5875592608E10</v>
      </c>
      <c r="E949" s="116">
        <v>8.5200117892E10</v>
      </c>
      <c r="F949" s="49" t="s">
        <v>139</v>
      </c>
      <c r="G949" s="49" t="s">
        <v>12416</v>
      </c>
      <c r="H949" s="49" t="s">
        <v>12417</v>
      </c>
      <c r="I949" s="49" t="s">
        <v>167</v>
      </c>
      <c r="J949" s="49" t="s">
        <v>12418</v>
      </c>
      <c r="K949" s="49" t="s">
        <v>12419</v>
      </c>
      <c r="L949" s="49" t="s">
        <v>114</v>
      </c>
      <c r="M949" s="49" t="s">
        <v>12420</v>
      </c>
      <c r="N949" s="49" t="s">
        <v>4130</v>
      </c>
      <c r="O949" s="49" t="s">
        <v>15017</v>
      </c>
      <c r="P949" s="49" t="s">
        <v>15404</v>
      </c>
      <c r="Q949" s="49" t="s">
        <v>156</v>
      </c>
      <c r="R949" s="49" t="s">
        <v>9570</v>
      </c>
      <c r="S949" s="49" t="s">
        <v>14960</v>
      </c>
      <c r="T949" s="69"/>
      <c r="U949" s="60" t="s">
        <v>593</v>
      </c>
      <c r="V949" s="60" t="s">
        <v>593</v>
      </c>
      <c r="W949" s="60" t="s">
        <v>9682</v>
      </c>
      <c r="X949" s="60" t="s">
        <v>14967</v>
      </c>
      <c r="Y949" s="60" t="s">
        <v>15156</v>
      </c>
      <c r="Z949" s="60" t="s">
        <v>145</v>
      </c>
      <c r="AA949" s="60" t="s">
        <v>3115</v>
      </c>
      <c r="AB949" s="60" t="s">
        <v>14960</v>
      </c>
      <c r="AC949" s="174"/>
      <c r="AD949" s="174"/>
      <c r="AE949" s="174"/>
      <c r="AF949" s="174"/>
      <c r="AG949" s="93"/>
      <c r="AH949" s="93"/>
      <c r="AI949" s="93"/>
      <c r="AJ949" s="93"/>
    </row>
    <row r="950" ht="26.25" customHeight="1">
      <c r="A950" s="60">
        <f t="shared" si="1"/>
        <v>949</v>
      </c>
      <c r="B950" s="49" t="s">
        <v>12552</v>
      </c>
      <c r="C950" s="49" t="s">
        <v>12553</v>
      </c>
      <c r="D950" s="116">
        <v>8.1383894532E10</v>
      </c>
      <c r="E950" s="116">
        <v>8.1385323251E10</v>
      </c>
      <c r="F950" s="49" t="s">
        <v>139</v>
      </c>
      <c r="G950" s="49" t="s">
        <v>12555</v>
      </c>
      <c r="H950" s="49" t="s">
        <v>12556</v>
      </c>
      <c r="I950" s="49" t="s">
        <v>1636</v>
      </c>
      <c r="J950" s="49" t="s">
        <v>12557</v>
      </c>
      <c r="K950" s="49" t="s">
        <v>12558</v>
      </c>
      <c r="L950" s="49" t="s">
        <v>593</v>
      </c>
      <c r="M950" s="49" t="s">
        <v>593</v>
      </c>
      <c r="N950" s="49" t="s">
        <v>15</v>
      </c>
      <c r="O950" s="49" t="s">
        <v>751</v>
      </c>
      <c r="P950" s="49" t="s">
        <v>15405</v>
      </c>
      <c r="Q950" s="49" t="s">
        <v>156</v>
      </c>
      <c r="R950" s="49" t="s">
        <v>1716</v>
      </c>
      <c r="S950" s="49" t="s">
        <v>14960</v>
      </c>
      <c r="T950" s="69"/>
      <c r="U950" s="60" t="s">
        <v>159</v>
      </c>
      <c r="V950" s="60" t="s">
        <v>10775</v>
      </c>
      <c r="W950" s="60" t="s">
        <v>1400</v>
      </c>
      <c r="X950" s="60" t="s">
        <v>14967</v>
      </c>
      <c r="Y950" s="60" t="s">
        <v>15196</v>
      </c>
      <c r="Z950" s="60" t="s">
        <v>145</v>
      </c>
      <c r="AA950" s="60" t="s">
        <v>15197</v>
      </c>
      <c r="AB950" s="60" t="s">
        <v>14960</v>
      </c>
      <c r="AC950" s="174"/>
      <c r="AD950" s="174"/>
      <c r="AE950" s="174"/>
      <c r="AF950" s="174"/>
      <c r="AG950" s="93"/>
      <c r="AH950" s="93"/>
      <c r="AI950" s="93"/>
      <c r="AJ950" s="93"/>
    </row>
    <row r="951" ht="26.25" customHeight="1">
      <c r="A951" s="60">
        <f t="shared" si="1"/>
        <v>950</v>
      </c>
      <c r="B951" s="49" t="s">
        <v>12429</v>
      </c>
      <c r="C951" s="49" t="s">
        <v>12430</v>
      </c>
      <c r="D951" s="116">
        <v>8.5697842381E10</v>
      </c>
      <c r="E951" s="116">
        <v>8.3893013209E10</v>
      </c>
      <c r="F951" s="49" t="s">
        <v>139</v>
      </c>
      <c r="G951" s="49" t="s">
        <v>9516</v>
      </c>
      <c r="H951" s="49" t="s">
        <v>9516</v>
      </c>
      <c r="I951" s="49" t="s">
        <v>1636</v>
      </c>
      <c r="J951" s="49" t="s">
        <v>12433</v>
      </c>
      <c r="K951" s="49" t="s">
        <v>12434</v>
      </c>
      <c r="L951" s="49" t="s">
        <v>263</v>
      </c>
      <c r="M951" s="49" t="s">
        <v>12435</v>
      </c>
      <c r="N951" s="49" t="s">
        <v>15</v>
      </c>
      <c r="O951" s="49" t="s">
        <v>751</v>
      </c>
      <c r="P951" s="49" t="s">
        <v>15406</v>
      </c>
      <c r="Q951" s="49" t="s">
        <v>156</v>
      </c>
      <c r="R951" s="49" t="s">
        <v>15001</v>
      </c>
      <c r="S951" s="49" t="s">
        <v>14960</v>
      </c>
      <c r="T951" s="69"/>
      <c r="U951" s="60" t="s">
        <v>159</v>
      </c>
      <c r="V951" s="60" t="s">
        <v>11849</v>
      </c>
      <c r="W951" s="60" t="s">
        <v>15</v>
      </c>
      <c r="X951" s="60" t="s">
        <v>13</v>
      </c>
      <c r="Y951" s="60" t="s">
        <v>15347</v>
      </c>
      <c r="Z951" s="60" t="s">
        <v>145</v>
      </c>
      <c r="AA951" s="60"/>
      <c r="AB951" s="60" t="s">
        <v>14960</v>
      </c>
      <c r="AC951" s="174"/>
      <c r="AD951" s="174"/>
      <c r="AE951" s="174"/>
      <c r="AF951" s="174"/>
      <c r="AG951" s="93"/>
      <c r="AH951" s="93"/>
      <c r="AI951" s="93"/>
      <c r="AJ951" s="93"/>
    </row>
    <row r="952" ht="26.25" customHeight="1">
      <c r="A952" s="60">
        <f t="shared" si="1"/>
        <v>951</v>
      </c>
      <c r="B952" s="49" t="s">
        <v>12436</v>
      </c>
      <c r="C952" s="49" t="s">
        <v>12437</v>
      </c>
      <c r="D952" s="116">
        <v>8.5797858779E10</v>
      </c>
      <c r="E952" s="116">
        <v>8.5220212048E10</v>
      </c>
      <c r="F952" s="49" t="s">
        <v>139</v>
      </c>
      <c r="G952" s="49" t="s">
        <v>123</v>
      </c>
      <c r="H952" s="49" t="s">
        <v>123</v>
      </c>
      <c r="I952" s="49" t="s">
        <v>167</v>
      </c>
      <c r="J952" s="49" t="s">
        <v>12440</v>
      </c>
      <c r="K952" s="49" t="s">
        <v>12441</v>
      </c>
      <c r="L952" s="49" t="s">
        <v>159</v>
      </c>
      <c r="M952" s="49" t="s">
        <v>593</v>
      </c>
      <c r="N952" s="49" t="s">
        <v>2536</v>
      </c>
      <c r="O952" s="49" t="s">
        <v>11213</v>
      </c>
      <c r="P952" s="49" t="s">
        <v>15296</v>
      </c>
      <c r="Q952" s="49" t="s">
        <v>156</v>
      </c>
      <c r="R952" s="49" t="s">
        <v>106</v>
      </c>
      <c r="S952" s="49" t="s">
        <v>14960</v>
      </c>
      <c r="T952" s="69"/>
      <c r="U952" s="60" t="s">
        <v>593</v>
      </c>
      <c r="V952" s="60" t="s">
        <v>14157</v>
      </c>
      <c r="W952" s="60" t="s">
        <v>2722</v>
      </c>
      <c r="X952" s="60" t="s">
        <v>40</v>
      </c>
      <c r="Y952" s="60" t="s">
        <v>15407</v>
      </c>
      <c r="Z952" s="60" t="s">
        <v>156</v>
      </c>
      <c r="AA952" s="60"/>
      <c r="AB952" s="60" t="s">
        <v>14960</v>
      </c>
      <c r="AC952" s="174"/>
      <c r="AD952" s="174"/>
      <c r="AE952" s="174"/>
      <c r="AF952" s="174"/>
      <c r="AG952" s="93"/>
      <c r="AH952" s="93"/>
      <c r="AI952" s="93"/>
      <c r="AJ952" s="93"/>
    </row>
    <row r="953" ht="26.25" customHeight="1">
      <c r="A953" s="60">
        <f t="shared" si="1"/>
        <v>952</v>
      </c>
      <c r="B953" s="49" t="s">
        <v>12442</v>
      </c>
      <c r="C953" s="49" t="s">
        <v>12443</v>
      </c>
      <c r="D953" s="116">
        <v>8.9647999895E10</v>
      </c>
      <c r="E953" s="116">
        <v>6.28E17</v>
      </c>
      <c r="F953" s="49" t="s">
        <v>139</v>
      </c>
      <c r="G953" s="49" t="s">
        <v>12446</v>
      </c>
      <c r="H953" s="49" t="s">
        <v>12447</v>
      </c>
      <c r="I953" s="49" t="s">
        <v>1636</v>
      </c>
      <c r="J953" s="49" t="s">
        <v>12448</v>
      </c>
      <c r="K953" s="49" t="s">
        <v>12449</v>
      </c>
      <c r="L953" s="49" t="s">
        <v>263</v>
      </c>
      <c r="M953" s="49" t="s">
        <v>12450</v>
      </c>
      <c r="N953" s="49" t="s">
        <v>2424</v>
      </c>
      <c r="O953" s="49" t="s">
        <v>14958</v>
      </c>
      <c r="P953" s="49" t="s">
        <v>15408</v>
      </c>
      <c r="Q953" s="49" t="s">
        <v>156</v>
      </c>
      <c r="R953" s="49" t="s">
        <v>15409</v>
      </c>
      <c r="S953" s="49" t="s">
        <v>14960</v>
      </c>
      <c r="T953" s="69"/>
      <c r="U953" s="60" t="s">
        <v>159</v>
      </c>
      <c r="V953" s="60" t="s">
        <v>11870</v>
      </c>
      <c r="W953" s="60" t="s">
        <v>9186</v>
      </c>
      <c r="X953" s="60" t="s">
        <v>40</v>
      </c>
      <c r="Y953" s="60" t="s">
        <v>15350</v>
      </c>
      <c r="Z953" s="60" t="s">
        <v>145</v>
      </c>
      <c r="AA953" s="60"/>
      <c r="AB953" s="60" t="s">
        <v>14960</v>
      </c>
      <c r="AC953" s="174"/>
      <c r="AD953" s="174"/>
      <c r="AE953" s="174"/>
      <c r="AF953" s="174"/>
      <c r="AG953" s="93"/>
      <c r="AH953" s="93"/>
      <c r="AI953" s="93"/>
      <c r="AJ953" s="93"/>
    </row>
    <row r="954" ht="26.25" customHeight="1">
      <c r="A954" s="60">
        <f t="shared" si="1"/>
        <v>953</v>
      </c>
      <c r="B954" s="69"/>
      <c r="C954" s="49" t="s">
        <v>13006</v>
      </c>
      <c r="D954" s="116">
        <v>8.571142409E10</v>
      </c>
      <c r="E954" s="116">
        <v>8.1513334282E10</v>
      </c>
      <c r="F954" s="49" t="s">
        <v>139</v>
      </c>
      <c r="G954" s="49" t="s">
        <v>158</v>
      </c>
      <c r="H954" s="49" t="s">
        <v>13009</v>
      </c>
      <c r="I954" s="49" t="s">
        <v>1636</v>
      </c>
      <c r="J954" s="49" t="s">
        <v>13010</v>
      </c>
      <c r="K954" s="49" t="s">
        <v>15410</v>
      </c>
      <c r="L954" s="49" t="s">
        <v>593</v>
      </c>
      <c r="M954" s="49" t="s">
        <v>13012</v>
      </c>
      <c r="N954" s="49" t="s">
        <v>7402</v>
      </c>
      <c r="O954" s="49" t="s">
        <v>751</v>
      </c>
      <c r="P954" s="49" t="s">
        <v>15353</v>
      </c>
      <c r="Q954" s="49" t="s">
        <v>156</v>
      </c>
      <c r="R954" s="49" t="s">
        <v>15354</v>
      </c>
      <c r="S954" s="49" t="s">
        <v>14960</v>
      </c>
      <c r="T954" s="69"/>
      <c r="U954" s="60" t="s">
        <v>593</v>
      </c>
      <c r="V954" s="60" t="s">
        <v>593</v>
      </c>
      <c r="W954" s="60" t="s">
        <v>15153</v>
      </c>
      <c r="X954" s="60" t="s">
        <v>15154</v>
      </c>
      <c r="Y954" s="60" t="s">
        <v>15155</v>
      </c>
      <c r="Z954" s="60" t="s">
        <v>156</v>
      </c>
      <c r="AA954" s="60"/>
      <c r="AB954" s="60" t="s">
        <v>14960</v>
      </c>
      <c r="AC954" s="174"/>
      <c r="AD954" s="174"/>
      <c r="AE954" s="174"/>
      <c r="AF954" s="174"/>
      <c r="AG954" s="93"/>
      <c r="AH954" s="93"/>
      <c r="AI954" s="93"/>
      <c r="AJ954" s="93"/>
    </row>
    <row r="955" ht="26.25" customHeight="1">
      <c r="A955" s="60">
        <f t="shared" si="1"/>
        <v>954</v>
      </c>
      <c r="B955" s="49" t="s">
        <v>12451</v>
      </c>
      <c r="C955" s="49" t="s">
        <v>12452</v>
      </c>
      <c r="D955" s="116">
        <v>8.5776880169E10</v>
      </c>
      <c r="E955" s="116">
        <v>8.5313351088E10</v>
      </c>
      <c r="F955" s="49" t="s">
        <v>139</v>
      </c>
      <c r="G955" s="49" t="s">
        <v>12455</v>
      </c>
      <c r="H955" s="49" t="s">
        <v>12456</v>
      </c>
      <c r="I955" s="49" t="s">
        <v>167</v>
      </c>
      <c r="J955" s="49" t="s">
        <v>12457</v>
      </c>
      <c r="K955" s="49" t="s">
        <v>12458</v>
      </c>
      <c r="L955" s="49" t="s">
        <v>145</v>
      </c>
      <c r="M955" s="49" t="s">
        <v>12459</v>
      </c>
      <c r="N955" s="49" t="s">
        <v>15</v>
      </c>
      <c r="O955" s="49" t="s">
        <v>461</v>
      </c>
      <c r="P955" s="49" t="s">
        <v>8198</v>
      </c>
      <c r="Q955" s="49" t="s">
        <v>156</v>
      </c>
      <c r="R955" s="49" t="s">
        <v>15411</v>
      </c>
      <c r="S955" s="49" t="s">
        <v>14960</v>
      </c>
      <c r="T955" s="69"/>
      <c r="U955" s="60" t="s">
        <v>159</v>
      </c>
      <c r="V955" s="123" t="s">
        <v>11878</v>
      </c>
      <c r="W955" s="60" t="s">
        <v>15</v>
      </c>
      <c r="X955" s="60" t="s">
        <v>11</v>
      </c>
      <c r="Y955" s="60" t="s">
        <v>15351</v>
      </c>
      <c r="Z955" s="60" t="s">
        <v>156</v>
      </c>
      <c r="AA955" s="60" t="s">
        <v>9345</v>
      </c>
      <c r="AB955" s="60" t="s">
        <v>14960</v>
      </c>
      <c r="AC955" s="174"/>
      <c r="AD955" s="174"/>
      <c r="AE955" s="174"/>
      <c r="AF955" s="174"/>
      <c r="AG955" s="93"/>
      <c r="AH955" s="93"/>
      <c r="AI955" s="93"/>
      <c r="AJ955" s="93"/>
    </row>
    <row r="956" ht="26.25" customHeight="1">
      <c r="A956" s="60">
        <f t="shared" si="1"/>
        <v>955</v>
      </c>
      <c r="B956" s="49" t="s">
        <v>12460</v>
      </c>
      <c r="C956" s="49" t="s">
        <v>12461</v>
      </c>
      <c r="D956" s="116">
        <v>8.5640195904E10</v>
      </c>
      <c r="E956" s="116">
        <v>8.5640195904E10</v>
      </c>
      <c r="F956" s="49" t="s">
        <v>139</v>
      </c>
      <c r="G956" s="49" t="s">
        <v>12463</v>
      </c>
      <c r="H956" s="49" t="s">
        <v>12464</v>
      </c>
      <c r="I956" s="49" t="s">
        <v>1636</v>
      </c>
      <c r="J956" s="49" t="s">
        <v>12465</v>
      </c>
      <c r="K956" s="49" t="s">
        <v>12466</v>
      </c>
      <c r="L956" s="49" t="s">
        <v>114</v>
      </c>
      <c r="M956" s="49" t="s">
        <v>11184</v>
      </c>
      <c r="N956" s="49" t="s">
        <v>15412</v>
      </c>
      <c r="O956" s="49" t="s">
        <v>15413</v>
      </c>
      <c r="P956" s="49" t="s">
        <v>15414</v>
      </c>
      <c r="Q956" s="49" t="s">
        <v>156</v>
      </c>
      <c r="R956" s="69"/>
      <c r="S956" s="49" t="s">
        <v>14960</v>
      </c>
      <c r="T956" s="69"/>
      <c r="U956" s="60" t="s">
        <v>9297</v>
      </c>
      <c r="V956" s="60" t="s">
        <v>11895</v>
      </c>
      <c r="W956" s="60" t="s">
        <v>7584</v>
      </c>
      <c r="X956" s="60" t="s">
        <v>15028</v>
      </c>
      <c r="Y956" s="60" t="s">
        <v>15352</v>
      </c>
      <c r="Z956" s="60" t="s">
        <v>145</v>
      </c>
      <c r="AA956" s="60"/>
      <c r="AB956" s="60" t="s">
        <v>14960</v>
      </c>
      <c r="AC956" s="174"/>
      <c r="AD956" s="174"/>
      <c r="AE956" s="174"/>
      <c r="AF956" s="174"/>
      <c r="AG956" s="93"/>
      <c r="AH956" s="93"/>
      <c r="AI956" s="93"/>
      <c r="AJ956" s="93"/>
    </row>
    <row r="957" ht="26.25" customHeight="1">
      <c r="A957" s="60">
        <f t="shared" si="1"/>
        <v>956</v>
      </c>
      <c r="B957" s="49" t="s">
        <v>12476</v>
      </c>
      <c r="C957" s="49" t="s">
        <v>12477</v>
      </c>
      <c r="D957" s="116">
        <v>8.95E15</v>
      </c>
      <c r="E957" s="116">
        <v>8.1293493057E10</v>
      </c>
      <c r="F957" s="49" t="s">
        <v>139</v>
      </c>
      <c r="G957" s="49" t="s">
        <v>12479</v>
      </c>
      <c r="H957" s="49" t="s">
        <v>12480</v>
      </c>
      <c r="I957" s="49" t="s">
        <v>1636</v>
      </c>
      <c r="J957" s="49" t="s">
        <v>12481</v>
      </c>
      <c r="K957" s="49" t="s">
        <v>5703</v>
      </c>
      <c r="L957" s="49" t="s">
        <v>593</v>
      </c>
      <c r="M957" s="49" t="s">
        <v>593</v>
      </c>
      <c r="N957" s="49" t="s">
        <v>15</v>
      </c>
      <c r="O957" s="49" t="s">
        <v>1356</v>
      </c>
      <c r="P957" s="49" t="s">
        <v>15415</v>
      </c>
      <c r="Q957" s="49" t="s">
        <v>156</v>
      </c>
      <c r="R957" s="49" t="s">
        <v>638</v>
      </c>
      <c r="S957" s="49" t="s">
        <v>14960</v>
      </c>
      <c r="T957" s="69"/>
      <c r="U957" s="60" t="s">
        <v>159</v>
      </c>
      <c r="V957" s="60" t="s">
        <v>11902</v>
      </c>
      <c r="W957" s="60" t="s">
        <v>2958</v>
      </c>
      <c r="X957" s="60" t="s">
        <v>14967</v>
      </c>
      <c r="Y957" s="60" t="s">
        <v>15243</v>
      </c>
      <c r="Z957" s="60" t="s">
        <v>145</v>
      </c>
      <c r="AA957" s="60"/>
      <c r="AB957" s="60" t="s">
        <v>14960</v>
      </c>
      <c r="AC957" s="174"/>
      <c r="AD957" s="174"/>
      <c r="AE957" s="174"/>
      <c r="AF957" s="174"/>
      <c r="AG957" s="93"/>
      <c r="AH957" s="93"/>
      <c r="AI957" s="93"/>
      <c r="AJ957" s="93"/>
    </row>
    <row r="958" ht="26.25" customHeight="1">
      <c r="A958" s="60">
        <f t="shared" si="1"/>
        <v>957</v>
      </c>
      <c r="B958" s="49" t="s">
        <v>13200</v>
      </c>
      <c r="C958" s="49" t="s">
        <v>13201</v>
      </c>
      <c r="D958" s="116">
        <v>8.5894289148E10</v>
      </c>
      <c r="E958" s="116">
        <v>6.28E17</v>
      </c>
      <c r="F958" s="49" t="s">
        <v>139</v>
      </c>
      <c r="G958" s="49" t="s">
        <v>13204</v>
      </c>
      <c r="H958" s="49" t="s">
        <v>1636</v>
      </c>
      <c r="I958" s="49" t="s">
        <v>1636</v>
      </c>
      <c r="J958" s="49" t="s">
        <v>13205</v>
      </c>
      <c r="K958" s="49" t="s">
        <v>13206</v>
      </c>
      <c r="L958" s="49" t="s">
        <v>159</v>
      </c>
      <c r="M958" s="49" t="s">
        <v>13207</v>
      </c>
      <c r="N958" s="49" t="s">
        <v>151</v>
      </c>
      <c r="O958" s="49" t="s">
        <v>11213</v>
      </c>
      <c r="P958" s="49" t="s">
        <v>15416</v>
      </c>
      <c r="Q958" s="49" t="s">
        <v>156</v>
      </c>
      <c r="R958" s="49" t="s">
        <v>638</v>
      </c>
      <c r="S958" s="49" t="s">
        <v>14960</v>
      </c>
      <c r="T958" s="69"/>
      <c r="U958" s="60" t="s">
        <v>159</v>
      </c>
      <c r="V958" s="60" t="s">
        <v>11926</v>
      </c>
      <c r="W958" s="60" t="s">
        <v>15358</v>
      </c>
      <c r="X958" s="60" t="s">
        <v>16</v>
      </c>
      <c r="Y958" s="60" t="s">
        <v>15359</v>
      </c>
      <c r="Z958" s="60" t="s">
        <v>156</v>
      </c>
      <c r="AA958" s="60"/>
      <c r="AB958" s="60" t="s">
        <v>14960</v>
      </c>
      <c r="AC958" s="174"/>
      <c r="AD958" s="174"/>
      <c r="AE958" s="174"/>
      <c r="AF958" s="174"/>
      <c r="AG958" s="93"/>
      <c r="AH958" s="93"/>
      <c r="AI958" s="93"/>
      <c r="AJ958" s="93"/>
    </row>
    <row r="959" ht="26.25" customHeight="1">
      <c r="A959" s="60">
        <f t="shared" si="1"/>
        <v>958</v>
      </c>
      <c r="B959" s="49" t="s">
        <v>12482</v>
      </c>
      <c r="C959" s="49" t="s">
        <v>12483</v>
      </c>
      <c r="D959" s="116">
        <v>8.5695469951E10</v>
      </c>
      <c r="E959" s="116">
        <v>8.969663834E10</v>
      </c>
      <c r="F959" s="49" t="s">
        <v>139</v>
      </c>
      <c r="G959" s="49" t="s">
        <v>12485</v>
      </c>
      <c r="H959" s="49" t="s">
        <v>12486</v>
      </c>
      <c r="I959" s="49" t="s">
        <v>167</v>
      </c>
      <c r="J959" s="49" t="s">
        <v>7237</v>
      </c>
      <c r="K959" s="49" t="s">
        <v>12487</v>
      </c>
      <c r="L959" s="49" t="s">
        <v>159</v>
      </c>
      <c r="M959" s="49" t="s">
        <v>389</v>
      </c>
      <c r="N959" s="49" t="s">
        <v>9976</v>
      </c>
      <c r="O959" s="49" t="s">
        <v>164</v>
      </c>
      <c r="P959" s="49" t="s">
        <v>15325</v>
      </c>
      <c r="Q959" s="49" t="s">
        <v>156</v>
      </c>
      <c r="R959" s="49" t="s">
        <v>638</v>
      </c>
      <c r="S959" s="49" t="s">
        <v>14960</v>
      </c>
      <c r="T959" s="69"/>
      <c r="U959" s="60" t="s">
        <v>159</v>
      </c>
      <c r="V959" s="60" t="s">
        <v>15417</v>
      </c>
      <c r="W959" s="60" t="s">
        <v>383</v>
      </c>
      <c r="X959" s="60" t="s">
        <v>16</v>
      </c>
      <c r="Y959" s="60" t="s">
        <v>15418</v>
      </c>
      <c r="Z959" s="60" t="s">
        <v>156</v>
      </c>
      <c r="AA959" s="60" t="s">
        <v>15419</v>
      </c>
      <c r="AB959" s="60" t="s">
        <v>14960</v>
      </c>
      <c r="AC959" s="174"/>
      <c r="AD959" s="174"/>
      <c r="AE959" s="174"/>
      <c r="AF959" s="174"/>
      <c r="AG959" s="93"/>
      <c r="AH959" s="93"/>
      <c r="AI959" s="93"/>
      <c r="AJ959" s="93"/>
    </row>
    <row r="960" ht="26.25" customHeight="1">
      <c r="A960" s="60">
        <f t="shared" si="1"/>
        <v>959</v>
      </c>
      <c r="B960" s="49" t="s">
        <v>12488</v>
      </c>
      <c r="C960" s="49" t="s">
        <v>12489</v>
      </c>
      <c r="D960" s="116">
        <v>8.5778788253E10</v>
      </c>
      <c r="E960" s="116">
        <v>8.1208951222E10</v>
      </c>
      <c r="F960" s="49" t="s">
        <v>139</v>
      </c>
      <c r="G960" s="49" t="s">
        <v>12493</v>
      </c>
      <c r="H960" s="49" t="s">
        <v>12494</v>
      </c>
      <c r="I960" s="49" t="s">
        <v>1636</v>
      </c>
      <c r="J960" s="49" t="s">
        <v>12495</v>
      </c>
      <c r="K960" s="49" t="s">
        <v>12496</v>
      </c>
      <c r="L960" s="49" t="s">
        <v>114</v>
      </c>
      <c r="M960" s="49" t="s">
        <v>12497</v>
      </c>
      <c r="N960" s="49" t="s">
        <v>15</v>
      </c>
      <c r="O960" s="49" t="s">
        <v>11</v>
      </c>
      <c r="P960" s="49" t="s">
        <v>15420</v>
      </c>
      <c r="Q960" s="49" t="s">
        <v>156</v>
      </c>
      <c r="R960" s="49" t="s">
        <v>14944</v>
      </c>
      <c r="S960" s="49" t="s">
        <v>14960</v>
      </c>
      <c r="T960" s="69"/>
      <c r="U960" s="60" t="s">
        <v>593</v>
      </c>
      <c r="V960" s="60" t="s">
        <v>11944</v>
      </c>
      <c r="W960" s="60" t="s">
        <v>15</v>
      </c>
      <c r="X960" s="60" t="s">
        <v>11213</v>
      </c>
      <c r="Y960" s="60" t="s">
        <v>15360</v>
      </c>
      <c r="Z960" s="60" t="s">
        <v>156</v>
      </c>
      <c r="AA960" s="60" t="s">
        <v>14947</v>
      </c>
      <c r="AB960" s="60" t="s">
        <v>14960</v>
      </c>
      <c r="AC960" s="174"/>
      <c r="AD960" s="174"/>
      <c r="AE960" s="174"/>
      <c r="AF960" s="174"/>
      <c r="AG960" s="93"/>
      <c r="AH960" s="93"/>
      <c r="AI960" s="93"/>
      <c r="AJ960" s="93"/>
    </row>
    <row r="961" ht="26.25" customHeight="1">
      <c r="A961" s="60">
        <f t="shared" si="1"/>
        <v>960</v>
      </c>
      <c r="B961" s="60"/>
      <c r="C961" s="60" t="s">
        <v>826</v>
      </c>
      <c r="D961" s="154">
        <v>8.9501196336E10</v>
      </c>
      <c r="E961" s="154">
        <v>8.1290732026E10</v>
      </c>
      <c r="F961" s="60" t="s">
        <v>15175</v>
      </c>
      <c r="G961" s="60"/>
      <c r="H961" s="60"/>
      <c r="I961" s="60"/>
      <c r="J961" s="60"/>
      <c r="K961" s="60" t="s">
        <v>15421</v>
      </c>
      <c r="L961" s="60"/>
      <c r="M961" s="60"/>
      <c r="N961" s="60"/>
      <c r="O961" s="60"/>
      <c r="P961" s="60"/>
      <c r="Q961" s="60"/>
      <c r="R961" s="60"/>
      <c r="S961" s="60"/>
      <c r="T961" s="60"/>
      <c r="U961" s="60" t="s">
        <v>159</v>
      </c>
      <c r="V961" s="60" t="s">
        <v>11963</v>
      </c>
      <c r="W961" s="60" t="s">
        <v>15362</v>
      </c>
      <c r="X961" s="60" t="s">
        <v>15363</v>
      </c>
      <c r="Y961" s="60" t="s">
        <v>15364</v>
      </c>
      <c r="Z961" s="60" t="s">
        <v>156</v>
      </c>
      <c r="AA961" s="60" t="s">
        <v>15365</v>
      </c>
      <c r="AB961" s="60" t="s">
        <v>14960</v>
      </c>
      <c r="AC961" s="174"/>
      <c r="AD961" s="174"/>
      <c r="AE961" s="174"/>
      <c r="AF961" s="174"/>
      <c r="AG961" s="93"/>
      <c r="AH961" s="93"/>
      <c r="AI961" s="93"/>
      <c r="AJ961" s="93"/>
    </row>
    <row r="962" ht="26.25" customHeight="1">
      <c r="A962" s="60">
        <f t="shared" si="1"/>
        <v>961</v>
      </c>
      <c r="B962" s="60" t="s">
        <v>10189</v>
      </c>
      <c r="C962" s="60" t="s">
        <v>10190</v>
      </c>
      <c r="D962" s="154">
        <v>8.5797005159E10</v>
      </c>
      <c r="E962" s="154">
        <v>8.2214472494E10</v>
      </c>
      <c r="F962" s="60" t="s">
        <v>139</v>
      </c>
      <c r="G962" s="60" t="s">
        <v>7237</v>
      </c>
      <c r="H962" s="60" t="s">
        <v>1244</v>
      </c>
      <c r="I962" s="60" t="s">
        <v>167</v>
      </c>
      <c r="J962" s="60" t="s">
        <v>1244</v>
      </c>
      <c r="K962" s="60" t="s">
        <v>7237</v>
      </c>
      <c r="L962" s="60" t="s">
        <v>159</v>
      </c>
      <c r="M962" s="60" t="s">
        <v>10193</v>
      </c>
      <c r="N962" s="60"/>
      <c r="O962" s="60"/>
      <c r="P962" s="60"/>
      <c r="Q962" s="60"/>
      <c r="R962" s="60"/>
      <c r="S962" s="60"/>
      <c r="T962" s="60"/>
      <c r="U962" s="60" t="s">
        <v>2275</v>
      </c>
      <c r="V962" s="60" t="s">
        <v>11980</v>
      </c>
      <c r="W962" s="60" t="s">
        <v>9186</v>
      </c>
      <c r="X962" s="60" t="s">
        <v>40</v>
      </c>
      <c r="Y962" s="60" t="s">
        <v>15366</v>
      </c>
      <c r="Z962" s="60" t="s">
        <v>145</v>
      </c>
      <c r="AA962" s="60"/>
      <c r="AB962" s="60" t="s">
        <v>14960</v>
      </c>
      <c r="AC962" s="174"/>
      <c r="AD962" s="174"/>
      <c r="AE962" s="174"/>
      <c r="AF962" s="174"/>
      <c r="AG962" s="93"/>
      <c r="AH962" s="93"/>
      <c r="AI962" s="93"/>
      <c r="AJ962" s="93"/>
    </row>
    <row r="963" ht="26.25" customHeight="1">
      <c r="A963" s="60">
        <f t="shared" si="1"/>
        <v>962</v>
      </c>
      <c r="B963" s="49" t="s">
        <v>12693</v>
      </c>
      <c r="C963" s="49" t="s">
        <v>12694</v>
      </c>
      <c r="D963" s="116">
        <v>8.1315971194E10</v>
      </c>
      <c r="E963" s="116">
        <v>8.1319836288E10</v>
      </c>
      <c r="F963" s="49" t="s">
        <v>139</v>
      </c>
      <c r="G963" s="49" t="s">
        <v>12698</v>
      </c>
      <c r="H963" s="49" t="s">
        <v>12699</v>
      </c>
      <c r="I963" s="49" t="s">
        <v>1636</v>
      </c>
      <c r="J963" s="49" t="s">
        <v>12700</v>
      </c>
      <c r="K963" s="49" t="s">
        <v>15422</v>
      </c>
      <c r="L963" s="49" t="s">
        <v>593</v>
      </c>
      <c r="M963" s="49" t="s">
        <v>12702</v>
      </c>
      <c r="N963" s="49" t="s">
        <v>61</v>
      </c>
      <c r="O963" s="49" t="s">
        <v>13</v>
      </c>
      <c r="P963" s="49" t="s">
        <v>15423</v>
      </c>
      <c r="Q963" s="49" t="s">
        <v>156</v>
      </c>
      <c r="R963" s="49" t="s">
        <v>15424</v>
      </c>
      <c r="S963" s="49" t="s">
        <v>14960</v>
      </c>
      <c r="T963" s="69"/>
      <c r="U963" s="60" t="s">
        <v>114</v>
      </c>
      <c r="V963" s="60" t="s">
        <v>5707</v>
      </c>
      <c r="W963" s="60" t="s">
        <v>2368</v>
      </c>
      <c r="X963" s="60" t="s">
        <v>11213</v>
      </c>
      <c r="Y963" s="60" t="s">
        <v>15016</v>
      </c>
      <c r="Z963" s="60" t="s">
        <v>145</v>
      </c>
      <c r="AA963" s="60" t="s">
        <v>4709</v>
      </c>
      <c r="AB963" s="60" t="s">
        <v>14960</v>
      </c>
      <c r="AC963" s="174"/>
      <c r="AD963" s="174"/>
      <c r="AE963" s="174"/>
      <c r="AF963" s="174"/>
      <c r="AG963" s="93"/>
      <c r="AH963" s="93"/>
      <c r="AI963" s="93"/>
      <c r="AJ963" s="93"/>
    </row>
    <row r="964" ht="26.25" customHeight="1">
      <c r="A964" s="60">
        <f t="shared" si="1"/>
        <v>963</v>
      </c>
      <c r="B964" s="49" t="s">
        <v>12711</v>
      </c>
      <c r="C964" s="49" t="s">
        <v>12712</v>
      </c>
      <c r="D964" s="116">
        <v>8.122107776E9</v>
      </c>
      <c r="E964" s="116">
        <v>8.1210878487E10</v>
      </c>
      <c r="F964" s="49" t="s">
        <v>139</v>
      </c>
      <c r="G964" s="49" t="s">
        <v>12019</v>
      </c>
      <c r="H964" s="49" t="s">
        <v>12019</v>
      </c>
      <c r="I964" s="49" t="s">
        <v>1636</v>
      </c>
      <c r="J964" s="49" t="s">
        <v>12715</v>
      </c>
      <c r="K964" s="49" t="s">
        <v>12716</v>
      </c>
      <c r="L964" s="49" t="s">
        <v>2275</v>
      </c>
      <c r="M964" s="49" t="s">
        <v>12717</v>
      </c>
      <c r="N964" s="49" t="s">
        <v>15425</v>
      </c>
      <c r="O964" s="49" t="s">
        <v>15039</v>
      </c>
      <c r="P964" s="49" t="s">
        <v>15426</v>
      </c>
      <c r="Q964" s="49" t="s">
        <v>156</v>
      </c>
      <c r="R964" s="49" t="s">
        <v>15427</v>
      </c>
      <c r="S964" s="49" t="s">
        <v>14960</v>
      </c>
      <c r="T964" s="69"/>
      <c r="U964" s="60" t="s">
        <v>159</v>
      </c>
      <c r="V964" s="60" t="s">
        <v>9251</v>
      </c>
      <c r="W964" s="60" t="s">
        <v>15</v>
      </c>
      <c r="X964" s="60" t="s">
        <v>13</v>
      </c>
      <c r="Y964" s="60" t="s">
        <v>11696</v>
      </c>
      <c r="Z964" s="60" t="s">
        <v>156</v>
      </c>
      <c r="AA964" s="60" t="s">
        <v>13626</v>
      </c>
      <c r="AB964" s="60" t="s">
        <v>14960</v>
      </c>
      <c r="AC964" s="174"/>
      <c r="AD964" s="174"/>
      <c r="AE964" s="174"/>
      <c r="AF964" s="174"/>
      <c r="AG964" s="93"/>
      <c r="AH964" s="93"/>
      <c r="AI964" s="93"/>
      <c r="AJ964" s="93"/>
    </row>
    <row r="965" ht="26.25" customHeight="1">
      <c r="A965" s="60">
        <f t="shared" si="1"/>
        <v>964</v>
      </c>
      <c r="B965" s="49" t="s">
        <v>12718</v>
      </c>
      <c r="C965" s="49" t="s">
        <v>12719</v>
      </c>
      <c r="D965" s="116">
        <v>8.5810197672E10</v>
      </c>
      <c r="E965" s="116">
        <v>8.811811516E9</v>
      </c>
      <c r="F965" s="49" t="s">
        <v>139</v>
      </c>
      <c r="G965" s="49" t="s">
        <v>12723</v>
      </c>
      <c r="H965" s="49" t="s">
        <v>12724</v>
      </c>
      <c r="I965" s="49" t="s">
        <v>1636</v>
      </c>
      <c r="J965" s="49" t="s">
        <v>12725</v>
      </c>
      <c r="K965" s="49" t="s">
        <v>15428</v>
      </c>
      <c r="L965" s="49" t="s">
        <v>593</v>
      </c>
      <c r="M965" s="49" t="s">
        <v>12727</v>
      </c>
      <c r="N965" s="49" t="s">
        <v>61</v>
      </c>
      <c r="O965" s="49" t="s">
        <v>13</v>
      </c>
      <c r="P965" s="49" t="s">
        <v>15429</v>
      </c>
      <c r="Q965" s="49" t="s">
        <v>156</v>
      </c>
      <c r="R965" s="49" t="s">
        <v>258</v>
      </c>
      <c r="S965" s="49" t="s">
        <v>14960</v>
      </c>
      <c r="T965" s="69"/>
      <c r="U965" s="60" t="s">
        <v>145</v>
      </c>
      <c r="V965" s="60" t="s">
        <v>1848</v>
      </c>
      <c r="W965" s="60" t="s">
        <v>1841</v>
      </c>
      <c r="X965" s="60" t="s">
        <v>24</v>
      </c>
      <c r="Y965" s="60" t="s">
        <v>15158</v>
      </c>
      <c r="Z965" s="60" t="s">
        <v>156</v>
      </c>
      <c r="AA965" s="60" t="s">
        <v>15103</v>
      </c>
      <c r="AB965" s="60" t="s">
        <v>14960</v>
      </c>
      <c r="AC965" s="174"/>
      <c r="AD965" s="174"/>
      <c r="AE965" s="174"/>
      <c r="AF965" s="174"/>
      <c r="AG965" s="93"/>
      <c r="AH965" s="93"/>
      <c r="AI965" s="93"/>
      <c r="AJ965" s="93"/>
    </row>
    <row r="966" ht="26.25" customHeight="1">
      <c r="A966" s="60">
        <f t="shared" si="1"/>
        <v>965</v>
      </c>
      <c r="B966" s="49" t="s">
        <v>12732</v>
      </c>
      <c r="C966" s="49" t="s">
        <v>12733</v>
      </c>
      <c r="D966" s="116">
        <v>8.8291204967E10</v>
      </c>
      <c r="E966" s="116">
        <v>6.28522E12</v>
      </c>
      <c r="F966" s="49" t="s">
        <v>139</v>
      </c>
      <c r="G966" s="49" t="s">
        <v>12736</v>
      </c>
      <c r="H966" s="49" t="s">
        <v>9882</v>
      </c>
      <c r="I966" s="49" t="s">
        <v>1636</v>
      </c>
      <c r="J966" s="49" t="s">
        <v>12737</v>
      </c>
      <c r="K966" s="49" t="s">
        <v>12738</v>
      </c>
      <c r="L966" s="49" t="s">
        <v>2275</v>
      </c>
      <c r="M966" s="49" t="s">
        <v>12739</v>
      </c>
      <c r="N966" s="49" t="s">
        <v>1925</v>
      </c>
      <c r="O966" s="49" t="s">
        <v>1925</v>
      </c>
      <c r="P966" s="49" t="s">
        <v>15430</v>
      </c>
      <c r="Q966" s="49" t="s">
        <v>156</v>
      </c>
      <c r="R966" s="49" t="s">
        <v>15431</v>
      </c>
      <c r="S966" s="49" t="s">
        <v>14960</v>
      </c>
      <c r="T966" s="69"/>
      <c r="U966" s="60" t="s">
        <v>593</v>
      </c>
      <c r="V966" s="60" t="s">
        <v>4144</v>
      </c>
      <c r="W966" s="60" t="s">
        <v>15161</v>
      </c>
      <c r="X966" s="60" t="s">
        <v>11</v>
      </c>
      <c r="Y966" s="60" t="s">
        <v>15162</v>
      </c>
      <c r="Z966" s="60" t="s">
        <v>156</v>
      </c>
      <c r="AA966" s="60" t="s">
        <v>15163</v>
      </c>
      <c r="AB966" s="60" t="s">
        <v>14960</v>
      </c>
      <c r="AC966" s="174"/>
      <c r="AD966" s="174"/>
      <c r="AE966" s="174"/>
      <c r="AF966" s="174"/>
      <c r="AG966" s="93"/>
      <c r="AH966" s="93"/>
      <c r="AI966" s="93"/>
      <c r="AJ966" s="93"/>
    </row>
    <row r="967" ht="26.25" customHeight="1">
      <c r="A967" s="60">
        <f t="shared" si="1"/>
        <v>966</v>
      </c>
      <c r="B967" s="49" t="s">
        <v>12740</v>
      </c>
      <c r="C967" s="49" t="s">
        <v>12741</v>
      </c>
      <c r="D967" s="116">
        <v>8.561000481E9</v>
      </c>
      <c r="E967" s="116">
        <v>8.1511579493E10</v>
      </c>
      <c r="F967" s="49" t="s">
        <v>12745</v>
      </c>
      <c r="G967" s="49" t="s">
        <v>12746</v>
      </c>
      <c r="H967" s="49" t="s">
        <v>12747</v>
      </c>
      <c r="I967" s="49" t="s">
        <v>167</v>
      </c>
      <c r="J967" s="49" t="s">
        <v>12748</v>
      </c>
      <c r="K967" s="49" t="s">
        <v>308</v>
      </c>
      <c r="L967" s="49" t="s">
        <v>593</v>
      </c>
      <c r="M967" s="49" t="s">
        <v>12749</v>
      </c>
      <c r="N967" s="49" t="s">
        <v>15</v>
      </c>
      <c r="O967" s="49" t="s">
        <v>121</v>
      </c>
      <c r="P967" s="49" t="s">
        <v>15432</v>
      </c>
      <c r="Q967" s="49" t="s">
        <v>145</v>
      </c>
      <c r="R967" s="49" t="s">
        <v>3115</v>
      </c>
      <c r="S967" s="49" t="s">
        <v>14960</v>
      </c>
      <c r="T967" s="69"/>
      <c r="U967" s="60" t="s">
        <v>159</v>
      </c>
      <c r="V967" s="60" t="s">
        <v>12055</v>
      </c>
      <c r="W967" s="60" t="s">
        <v>248</v>
      </c>
      <c r="X967" s="60" t="s">
        <v>11</v>
      </c>
      <c r="Y967" s="60" t="s">
        <v>15371</v>
      </c>
      <c r="Z967" s="60" t="s">
        <v>156</v>
      </c>
      <c r="AA967" s="60"/>
      <c r="AB967" s="60" t="s">
        <v>14960</v>
      </c>
      <c r="AC967" s="174"/>
      <c r="AD967" s="174"/>
      <c r="AE967" s="174"/>
      <c r="AF967" s="174"/>
      <c r="AG967" s="93"/>
      <c r="AH967" s="93"/>
      <c r="AI967" s="93"/>
      <c r="AJ967" s="93"/>
    </row>
    <row r="968" ht="26.25" customHeight="1">
      <c r="A968" s="60">
        <f t="shared" si="1"/>
        <v>967</v>
      </c>
      <c r="B968" s="49" t="s">
        <v>12820</v>
      </c>
      <c r="C968" s="49" t="s">
        <v>12821</v>
      </c>
      <c r="D968" s="116">
        <v>8.9785885E9</v>
      </c>
      <c r="E968" s="116">
        <v>8.21E16</v>
      </c>
      <c r="F968" s="49" t="s">
        <v>139</v>
      </c>
      <c r="G968" s="49" t="s">
        <v>1244</v>
      </c>
      <c r="H968" s="49" t="s">
        <v>1244</v>
      </c>
      <c r="I968" s="49" t="s">
        <v>1636</v>
      </c>
      <c r="J968" s="49" t="s">
        <v>1244</v>
      </c>
      <c r="K968" s="49" t="s">
        <v>12824</v>
      </c>
      <c r="L968" s="49" t="s">
        <v>9390</v>
      </c>
      <c r="M968" s="49" t="s">
        <v>1244</v>
      </c>
      <c r="N968" s="49" t="s">
        <v>15</v>
      </c>
      <c r="O968" s="49" t="s">
        <v>15061</v>
      </c>
      <c r="P968" s="49" t="s">
        <v>15433</v>
      </c>
      <c r="Q968" s="49" t="s">
        <v>145</v>
      </c>
      <c r="R968" s="49" t="s">
        <v>15434</v>
      </c>
      <c r="S968" s="69"/>
      <c r="T968" s="69"/>
      <c r="U968" s="60" t="s">
        <v>263</v>
      </c>
      <c r="V968" s="60" t="s">
        <v>12087</v>
      </c>
      <c r="W968" s="60" t="s">
        <v>15372</v>
      </c>
      <c r="X968" s="60" t="s">
        <v>16</v>
      </c>
      <c r="Y968" s="60" t="s">
        <v>15373</v>
      </c>
      <c r="Z968" s="60" t="s">
        <v>156</v>
      </c>
      <c r="AA968" s="60" t="s">
        <v>14947</v>
      </c>
      <c r="AB968" s="60" t="s">
        <v>14960</v>
      </c>
      <c r="AC968" s="174"/>
      <c r="AD968" s="174"/>
      <c r="AE968" s="174"/>
      <c r="AF968" s="174"/>
      <c r="AG968" s="93"/>
      <c r="AH968" s="93"/>
      <c r="AI968" s="93"/>
      <c r="AJ968" s="93"/>
    </row>
    <row r="969" ht="26.25" customHeight="1">
      <c r="A969" s="60">
        <f t="shared" si="1"/>
        <v>968</v>
      </c>
      <c r="B969" s="49" t="s">
        <v>12825</v>
      </c>
      <c r="C969" s="49" t="s">
        <v>12826</v>
      </c>
      <c r="D969" s="116">
        <v>8.9683765313E10</v>
      </c>
      <c r="E969" s="116">
        <v>8.5777725255E10</v>
      </c>
      <c r="F969" s="49" t="s">
        <v>139</v>
      </c>
      <c r="G969" s="49" t="s">
        <v>12828</v>
      </c>
      <c r="H969" s="49" t="s">
        <v>12829</v>
      </c>
      <c r="I969" s="49" t="s">
        <v>1636</v>
      </c>
      <c r="J969" s="49" t="s">
        <v>12830</v>
      </c>
      <c r="K969" s="49" t="s">
        <v>12831</v>
      </c>
      <c r="L969" s="49" t="s">
        <v>159</v>
      </c>
      <c r="M969" s="49" t="s">
        <v>389</v>
      </c>
      <c r="N969" s="49" t="s">
        <v>164</v>
      </c>
      <c r="O969" s="49" t="s">
        <v>11</v>
      </c>
      <c r="P969" s="49" t="s">
        <v>15435</v>
      </c>
      <c r="Q969" s="49" t="s">
        <v>156</v>
      </c>
      <c r="R969" s="49" t="s">
        <v>14944</v>
      </c>
      <c r="S969" s="69"/>
      <c r="T969" s="69"/>
      <c r="U969" s="60" t="s">
        <v>593</v>
      </c>
      <c r="V969" s="60" t="s">
        <v>12109</v>
      </c>
      <c r="W969" s="60" t="s">
        <v>164</v>
      </c>
      <c r="X969" s="60" t="s">
        <v>11</v>
      </c>
      <c r="Y969" s="60" t="s">
        <v>15374</v>
      </c>
      <c r="Z969" s="60" t="s">
        <v>156</v>
      </c>
      <c r="AA969" s="60"/>
      <c r="AB969" s="60" t="s">
        <v>14960</v>
      </c>
      <c r="AC969" s="174"/>
      <c r="AD969" s="174"/>
      <c r="AE969" s="174"/>
      <c r="AF969" s="174"/>
      <c r="AG969" s="93"/>
      <c r="AH969" s="93"/>
      <c r="AI969" s="93"/>
      <c r="AJ969" s="93"/>
    </row>
    <row r="970" ht="26.25" customHeight="1">
      <c r="A970" s="60">
        <f t="shared" si="1"/>
        <v>969</v>
      </c>
      <c r="B970" s="49" t="s">
        <v>12862</v>
      </c>
      <c r="C970" s="49" t="s">
        <v>12863</v>
      </c>
      <c r="D970" s="116">
        <v>8.95E16</v>
      </c>
      <c r="E970" s="116">
        <v>8.5891205253E10</v>
      </c>
      <c r="F970" s="49" t="s">
        <v>139</v>
      </c>
      <c r="G970" s="49" t="s">
        <v>12866</v>
      </c>
      <c r="H970" s="49" t="s">
        <v>308</v>
      </c>
      <c r="I970" s="49" t="s">
        <v>1636</v>
      </c>
      <c r="J970" s="49" t="s">
        <v>12867</v>
      </c>
      <c r="K970" s="49" t="s">
        <v>12868</v>
      </c>
      <c r="L970" s="49" t="s">
        <v>2275</v>
      </c>
      <c r="M970" s="49" t="s">
        <v>12869</v>
      </c>
      <c r="N970" s="49" t="s">
        <v>5001</v>
      </c>
      <c r="O970" s="49" t="s">
        <v>11213</v>
      </c>
      <c r="P970" s="49" t="s">
        <v>15436</v>
      </c>
      <c r="Q970" s="49" t="s">
        <v>156</v>
      </c>
      <c r="R970" s="49" t="s">
        <v>8999</v>
      </c>
      <c r="S970" s="69"/>
      <c r="T970" s="69"/>
      <c r="U970" s="60" t="s">
        <v>9361</v>
      </c>
      <c r="V970" s="60" t="s">
        <v>12117</v>
      </c>
      <c r="W970" s="60" t="s">
        <v>248</v>
      </c>
      <c r="X970" s="60" t="s">
        <v>11</v>
      </c>
      <c r="Y970" s="60" t="s">
        <v>15375</v>
      </c>
      <c r="Z970" s="60" t="s">
        <v>156</v>
      </c>
      <c r="AA970" s="60" t="s">
        <v>15376</v>
      </c>
      <c r="AB970" s="60" t="s">
        <v>14960</v>
      </c>
      <c r="AC970" s="174"/>
      <c r="AD970" s="174"/>
      <c r="AE970" s="174"/>
      <c r="AF970" s="174"/>
      <c r="AG970" s="93"/>
      <c r="AH970" s="93"/>
      <c r="AI970" s="93"/>
      <c r="AJ970" s="93"/>
    </row>
    <row r="971" ht="26.25" customHeight="1">
      <c r="A971" s="60">
        <f t="shared" si="1"/>
        <v>970</v>
      </c>
      <c r="B971" s="49" t="s">
        <v>12870</v>
      </c>
      <c r="C971" s="49" t="s">
        <v>12871</v>
      </c>
      <c r="D971" s="116">
        <v>8.1398523143E10</v>
      </c>
      <c r="E971" s="116">
        <v>8.8212017088E10</v>
      </c>
      <c r="F971" s="49" t="s">
        <v>12874</v>
      </c>
      <c r="G971" s="49" t="s">
        <v>2281</v>
      </c>
      <c r="H971" s="49" t="s">
        <v>2281</v>
      </c>
      <c r="I971" s="49" t="s">
        <v>167</v>
      </c>
      <c r="J971" s="49" t="s">
        <v>1244</v>
      </c>
      <c r="K971" s="49" t="s">
        <v>12875</v>
      </c>
      <c r="L971" s="49" t="s">
        <v>593</v>
      </c>
      <c r="M971" s="49" t="s">
        <v>12876</v>
      </c>
      <c r="N971" s="49" t="s">
        <v>164</v>
      </c>
      <c r="O971" s="49" t="s">
        <v>751</v>
      </c>
      <c r="P971" s="49" t="s">
        <v>15437</v>
      </c>
      <c r="Q971" s="49" t="s">
        <v>145</v>
      </c>
      <c r="R971" s="69"/>
      <c r="S971" s="69"/>
      <c r="T971" s="69"/>
      <c r="U971" s="60" t="s">
        <v>2275</v>
      </c>
      <c r="V971" s="60" t="s">
        <v>12125</v>
      </c>
      <c r="W971" s="60" t="s">
        <v>15</v>
      </c>
      <c r="X971" s="60" t="s">
        <v>15377</v>
      </c>
      <c r="Y971" s="60" t="s">
        <v>15378</v>
      </c>
      <c r="Z971" s="60" t="s">
        <v>145</v>
      </c>
      <c r="AA971" s="60"/>
      <c r="AB971" s="60" t="s">
        <v>14960</v>
      </c>
      <c r="AC971" s="174"/>
      <c r="AD971" s="174"/>
      <c r="AE971" s="174"/>
      <c r="AF971" s="174"/>
      <c r="AG971" s="93"/>
      <c r="AH971" s="93"/>
      <c r="AI971" s="93"/>
      <c r="AJ971" s="93"/>
    </row>
    <row r="972" ht="26.25" customHeight="1">
      <c r="A972" s="60">
        <f t="shared" si="1"/>
        <v>971</v>
      </c>
      <c r="B972" s="60" t="s">
        <v>1081</v>
      </c>
      <c r="C972" s="60" t="s">
        <v>1082</v>
      </c>
      <c r="D972" s="154">
        <v>8.2113728744E10</v>
      </c>
      <c r="E972" s="154"/>
      <c r="F972" s="60" t="s">
        <v>139</v>
      </c>
      <c r="G972" s="60"/>
      <c r="H972" s="60"/>
      <c r="I972" s="60"/>
      <c r="J972" s="166"/>
      <c r="K972" s="166"/>
      <c r="L972" s="60"/>
      <c r="M972" s="60"/>
      <c r="N972" s="60"/>
      <c r="O972" s="60"/>
      <c r="P972" s="60"/>
      <c r="Q972" s="60"/>
      <c r="R972" s="60"/>
      <c r="S972" s="60"/>
      <c r="T972" s="60"/>
      <c r="U972" s="60" t="s">
        <v>159</v>
      </c>
      <c r="V972" s="60" t="s">
        <v>12133</v>
      </c>
      <c r="W972" s="60" t="s">
        <v>15</v>
      </c>
      <c r="X972" s="60" t="s">
        <v>15039</v>
      </c>
      <c r="Y972" s="60" t="s">
        <v>15379</v>
      </c>
      <c r="Z972" s="60" t="s">
        <v>156</v>
      </c>
      <c r="AA972" s="60" t="s">
        <v>5703</v>
      </c>
      <c r="AB972" s="60" t="s">
        <v>14960</v>
      </c>
      <c r="AC972" s="174"/>
      <c r="AD972" s="174"/>
      <c r="AE972" s="174"/>
      <c r="AF972" s="174"/>
      <c r="AG972" s="93"/>
      <c r="AH972" s="93"/>
      <c r="AI972" s="93"/>
      <c r="AJ972" s="93"/>
    </row>
    <row r="973" ht="26.25" customHeight="1">
      <c r="A973" s="60">
        <f t="shared" si="1"/>
        <v>972</v>
      </c>
      <c r="B973" s="49" t="s">
        <v>12896</v>
      </c>
      <c r="C973" s="49" t="s">
        <v>12897</v>
      </c>
      <c r="D973" s="116">
        <v>8.7896079428E10</v>
      </c>
      <c r="E973" s="116">
        <v>8.9668153467E10</v>
      </c>
      <c r="F973" s="49" t="s">
        <v>139</v>
      </c>
      <c r="G973" s="49" t="s">
        <v>262</v>
      </c>
      <c r="H973" s="49" t="s">
        <v>12901</v>
      </c>
      <c r="I973" s="49" t="s">
        <v>167</v>
      </c>
      <c r="J973" s="49" t="s">
        <v>12902</v>
      </c>
      <c r="K973" s="141" t="s">
        <v>12903</v>
      </c>
      <c r="L973" s="49" t="s">
        <v>593</v>
      </c>
      <c r="M973" s="49" t="s">
        <v>12904</v>
      </c>
      <c r="N973" s="49" t="s">
        <v>12899</v>
      </c>
      <c r="O973" s="49" t="s">
        <v>11</v>
      </c>
      <c r="P973" s="49" t="s">
        <v>15438</v>
      </c>
      <c r="Q973" s="49" t="s">
        <v>145</v>
      </c>
      <c r="R973" s="69"/>
      <c r="S973" s="69"/>
      <c r="T973" s="69"/>
      <c r="U973" s="60" t="s">
        <v>159</v>
      </c>
      <c r="V973" s="60" t="s">
        <v>9253</v>
      </c>
      <c r="W973" s="60" t="s">
        <v>15380</v>
      </c>
      <c r="X973" s="60" t="s">
        <v>15377</v>
      </c>
      <c r="Y973" s="60" t="s">
        <v>15381</v>
      </c>
      <c r="Z973" s="60" t="s">
        <v>156</v>
      </c>
      <c r="AA973" s="60"/>
      <c r="AB973" s="60" t="s">
        <v>14960</v>
      </c>
      <c r="AC973" s="174"/>
      <c r="AD973" s="174"/>
      <c r="AE973" s="174"/>
      <c r="AF973" s="174"/>
      <c r="AG973" s="93"/>
      <c r="AH973" s="93"/>
      <c r="AI973" s="93"/>
      <c r="AJ973" s="93"/>
    </row>
    <row r="974" ht="26.25" customHeight="1">
      <c r="A974" s="60">
        <f t="shared" si="1"/>
        <v>973</v>
      </c>
      <c r="B974" s="49" t="s">
        <v>12905</v>
      </c>
      <c r="C974" s="49" t="s">
        <v>12906</v>
      </c>
      <c r="D974" s="116">
        <v>8.2390139176E10</v>
      </c>
      <c r="E974" s="116">
        <v>8.5278639946E10</v>
      </c>
      <c r="F974" s="49" t="s">
        <v>139</v>
      </c>
      <c r="G974" s="49" t="s">
        <v>262</v>
      </c>
      <c r="H974" s="49" t="s">
        <v>262</v>
      </c>
      <c r="I974" s="49" t="s">
        <v>167</v>
      </c>
      <c r="J974" s="49" t="s">
        <v>308</v>
      </c>
      <c r="K974" s="49" t="s">
        <v>12909</v>
      </c>
      <c r="L974" s="49" t="s">
        <v>159</v>
      </c>
      <c r="M974" s="49" t="s">
        <v>389</v>
      </c>
      <c r="N974" s="49" t="s">
        <v>7707</v>
      </c>
      <c r="O974" s="49" t="s">
        <v>48</v>
      </c>
      <c r="P974" s="49" t="s">
        <v>15439</v>
      </c>
      <c r="Q974" s="49" t="s">
        <v>145</v>
      </c>
      <c r="R974" s="49" t="s">
        <v>14241</v>
      </c>
      <c r="S974" s="69"/>
      <c r="T974" s="69"/>
      <c r="U974" s="60" t="s">
        <v>159</v>
      </c>
      <c r="V974" s="60" t="s">
        <v>12178</v>
      </c>
      <c r="W974" s="60" t="s">
        <v>15382</v>
      </c>
      <c r="X974" s="60" t="s">
        <v>751</v>
      </c>
      <c r="Y974" s="60" t="s">
        <v>15383</v>
      </c>
      <c r="Z974" s="60" t="s">
        <v>156</v>
      </c>
      <c r="AA974" s="60" t="s">
        <v>15376</v>
      </c>
      <c r="AB974" s="60" t="s">
        <v>14960</v>
      </c>
      <c r="AC974" s="174"/>
      <c r="AD974" s="174"/>
      <c r="AE974" s="174"/>
      <c r="AF974" s="174"/>
      <c r="AG974" s="93"/>
      <c r="AH974" s="93"/>
      <c r="AI974" s="93"/>
      <c r="AJ974" s="93"/>
    </row>
    <row r="975" ht="26.25" customHeight="1">
      <c r="A975" s="60">
        <f t="shared" si="1"/>
        <v>974</v>
      </c>
      <c r="B975" s="49" t="s">
        <v>12917</v>
      </c>
      <c r="C975" s="49" t="s">
        <v>12918</v>
      </c>
      <c r="D975" s="116">
        <v>8.1228943349E10</v>
      </c>
      <c r="E975" s="116">
        <v>8.564026517E10</v>
      </c>
      <c r="F975" s="49" t="s">
        <v>139</v>
      </c>
      <c r="G975" s="49" t="s">
        <v>262</v>
      </c>
      <c r="H975" s="49" t="s">
        <v>262</v>
      </c>
      <c r="I975" s="49" t="s">
        <v>1636</v>
      </c>
      <c r="J975" s="49" t="s">
        <v>12921</v>
      </c>
      <c r="K975" s="49" t="s">
        <v>12922</v>
      </c>
      <c r="L975" s="49" t="s">
        <v>114</v>
      </c>
      <c r="M975" s="49" t="s">
        <v>12923</v>
      </c>
      <c r="N975" s="49" t="s">
        <v>12920</v>
      </c>
      <c r="O975" s="49" t="s">
        <v>15017</v>
      </c>
      <c r="P975" s="49" t="s">
        <v>15440</v>
      </c>
      <c r="Q975" s="49" t="s">
        <v>156</v>
      </c>
      <c r="R975" s="49" t="s">
        <v>308</v>
      </c>
      <c r="S975" s="69"/>
      <c r="T975" s="69"/>
      <c r="U975" s="60" t="s">
        <v>593</v>
      </c>
      <c r="V975" s="60" t="s">
        <v>12192</v>
      </c>
      <c r="W975" s="60" t="s">
        <v>15</v>
      </c>
      <c r="X975" s="60" t="s">
        <v>751</v>
      </c>
      <c r="Y975" s="60" t="s">
        <v>15384</v>
      </c>
      <c r="Z975" s="60" t="s">
        <v>156</v>
      </c>
      <c r="AA975" s="60" t="s">
        <v>638</v>
      </c>
      <c r="AB975" s="60" t="s">
        <v>14960</v>
      </c>
      <c r="AC975" s="174"/>
      <c r="AD975" s="174"/>
      <c r="AE975" s="174"/>
      <c r="AF975" s="174"/>
      <c r="AG975" s="93"/>
      <c r="AH975" s="93"/>
      <c r="AI975" s="93"/>
      <c r="AJ975" s="93"/>
    </row>
    <row r="976" ht="26.25" customHeight="1">
      <c r="A976" s="60">
        <f t="shared" si="1"/>
        <v>975</v>
      </c>
      <c r="B976" s="49" t="s">
        <v>12924</v>
      </c>
      <c r="C976" s="49" t="s">
        <v>12925</v>
      </c>
      <c r="D976" s="116">
        <v>8.1294316211E10</v>
      </c>
      <c r="E976" s="116">
        <v>8.2328902241E10</v>
      </c>
      <c r="F976" s="49" t="s">
        <v>139</v>
      </c>
      <c r="G976" s="49" t="s">
        <v>8445</v>
      </c>
      <c r="H976" s="49" t="s">
        <v>12927</v>
      </c>
      <c r="I976" s="49" t="s">
        <v>167</v>
      </c>
      <c r="J976" s="49" t="s">
        <v>12928</v>
      </c>
      <c r="K976" s="49" t="s">
        <v>12929</v>
      </c>
      <c r="L976" s="49" t="s">
        <v>114</v>
      </c>
      <c r="M976" s="49" t="s">
        <v>398</v>
      </c>
      <c r="N976" s="49" t="s">
        <v>15441</v>
      </c>
      <c r="O976" s="49" t="s">
        <v>15017</v>
      </c>
      <c r="P976" s="49" t="s">
        <v>15442</v>
      </c>
      <c r="Q976" s="49" t="s">
        <v>145</v>
      </c>
      <c r="R976" s="49" t="s">
        <v>12829</v>
      </c>
      <c r="S976" s="69"/>
      <c r="T976" s="69"/>
      <c r="U976" s="60" t="s">
        <v>159</v>
      </c>
      <c r="V976" s="60" t="s">
        <v>12731</v>
      </c>
      <c r="W976" s="60" t="s">
        <v>164</v>
      </c>
      <c r="X976" s="60" t="s">
        <v>11213</v>
      </c>
      <c r="Y976" s="60" t="s">
        <v>15369</v>
      </c>
      <c r="Z976" s="60" t="s">
        <v>145</v>
      </c>
      <c r="AA976" s="60" t="s">
        <v>258</v>
      </c>
      <c r="AB976" s="60" t="s">
        <v>14960</v>
      </c>
      <c r="AC976" s="174"/>
      <c r="AD976" s="174"/>
      <c r="AE976" s="174"/>
      <c r="AF976" s="174"/>
      <c r="AG976" s="93"/>
      <c r="AH976" s="93"/>
      <c r="AI976" s="93"/>
      <c r="AJ976" s="93"/>
    </row>
    <row r="977" ht="26.25" customHeight="1">
      <c r="A977" s="60">
        <f t="shared" si="1"/>
        <v>976</v>
      </c>
      <c r="B977" s="49" t="s">
        <v>12930</v>
      </c>
      <c r="C977" s="49" t="s">
        <v>12931</v>
      </c>
      <c r="D977" s="116">
        <v>8.8219827408E10</v>
      </c>
      <c r="E977" s="116">
        <v>3.2E20</v>
      </c>
      <c r="F977" s="49" t="s">
        <v>139</v>
      </c>
      <c r="G977" s="49" t="s">
        <v>12934</v>
      </c>
      <c r="H977" s="49" t="s">
        <v>10912</v>
      </c>
      <c r="I977" s="49" t="s">
        <v>167</v>
      </c>
      <c r="J977" s="49" t="s">
        <v>12935</v>
      </c>
      <c r="K977" s="49" t="s">
        <v>11483</v>
      </c>
      <c r="L977" s="49" t="s">
        <v>593</v>
      </c>
      <c r="M977" s="49" t="s">
        <v>12936</v>
      </c>
      <c r="N977" s="49" t="s">
        <v>248</v>
      </c>
      <c r="O977" s="49" t="s">
        <v>11213</v>
      </c>
      <c r="P977" s="49" t="s">
        <v>15443</v>
      </c>
      <c r="Q977" s="49" t="s">
        <v>145</v>
      </c>
      <c r="R977" s="49" t="s">
        <v>1488</v>
      </c>
      <c r="S977" s="69"/>
      <c r="T977" s="69"/>
      <c r="U977" s="60" t="s">
        <v>593</v>
      </c>
      <c r="V977" s="60" t="s">
        <v>593</v>
      </c>
      <c r="W977" s="60" t="s">
        <v>248</v>
      </c>
      <c r="X977" s="60" t="s">
        <v>11</v>
      </c>
      <c r="Y977" s="60" t="s">
        <v>15385</v>
      </c>
      <c r="Z977" s="60" t="s">
        <v>156</v>
      </c>
      <c r="AA977" s="60" t="s">
        <v>14982</v>
      </c>
      <c r="AB977" s="60" t="s">
        <v>14960</v>
      </c>
      <c r="AC977" s="174"/>
      <c r="AD977" s="174"/>
      <c r="AE977" s="174"/>
      <c r="AF977" s="174"/>
      <c r="AG977" s="93"/>
      <c r="AH977" s="93"/>
      <c r="AI977" s="93"/>
      <c r="AJ977" s="93"/>
    </row>
    <row r="978" ht="26.25" customHeight="1">
      <c r="A978" s="60">
        <f t="shared" si="1"/>
        <v>977</v>
      </c>
      <c r="B978" s="49" t="s">
        <v>12937</v>
      </c>
      <c r="C978" s="49" t="s">
        <v>12938</v>
      </c>
      <c r="D978" s="116">
        <v>8.5817501115E10</v>
      </c>
      <c r="E978" s="116">
        <v>8.5817501115E10</v>
      </c>
      <c r="F978" s="49" t="s">
        <v>139</v>
      </c>
      <c r="G978" s="49" t="s">
        <v>12941</v>
      </c>
      <c r="H978" s="49" t="s">
        <v>12942</v>
      </c>
      <c r="I978" s="49" t="s">
        <v>167</v>
      </c>
      <c r="J978" s="49" t="s">
        <v>12943</v>
      </c>
      <c r="K978" s="49" t="s">
        <v>12944</v>
      </c>
      <c r="L978" s="49" t="s">
        <v>114</v>
      </c>
      <c r="M978" s="49" t="s">
        <v>12938</v>
      </c>
      <c r="N978" s="49" t="s">
        <v>164</v>
      </c>
      <c r="O978" s="49" t="s">
        <v>12940</v>
      </c>
      <c r="P978" s="49" t="s">
        <v>15444</v>
      </c>
      <c r="Q978" s="49" t="s">
        <v>145</v>
      </c>
      <c r="R978" s="49" t="s">
        <v>14982</v>
      </c>
      <c r="S978" s="69"/>
      <c r="T978" s="69"/>
      <c r="U978" s="60" t="s">
        <v>593</v>
      </c>
      <c r="V978" s="60" t="s">
        <v>12230</v>
      </c>
      <c r="W978" s="60" t="s">
        <v>15</v>
      </c>
      <c r="X978" s="60" t="s">
        <v>10</v>
      </c>
      <c r="Y978" s="60" t="s">
        <v>15386</v>
      </c>
      <c r="Z978" s="60" t="s">
        <v>145</v>
      </c>
      <c r="AA978" s="60" t="s">
        <v>2254</v>
      </c>
      <c r="AB978" s="60" t="s">
        <v>14960</v>
      </c>
      <c r="AC978" s="174"/>
      <c r="AD978" s="174"/>
      <c r="AE978" s="174"/>
      <c r="AF978" s="174"/>
      <c r="AG978" s="93"/>
      <c r="AH978" s="93"/>
      <c r="AI978" s="93"/>
      <c r="AJ978" s="93"/>
    </row>
    <row r="979" ht="26.25" customHeight="1">
      <c r="A979" s="60">
        <f t="shared" si="1"/>
        <v>978</v>
      </c>
      <c r="B979" s="49" t="s">
        <v>12952</v>
      </c>
      <c r="C979" s="49" t="s">
        <v>12953</v>
      </c>
      <c r="D979" s="116">
        <v>8.1229093416E10</v>
      </c>
      <c r="E979" s="116">
        <v>8.156635106E9</v>
      </c>
      <c r="F979" s="49" t="s">
        <v>139</v>
      </c>
      <c r="G979" s="49" t="s">
        <v>12956</v>
      </c>
      <c r="H979" s="49" t="s">
        <v>12957</v>
      </c>
      <c r="I979" s="49" t="s">
        <v>167</v>
      </c>
      <c r="J979" s="49" t="s">
        <v>12958</v>
      </c>
      <c r="K979" s="49" t="s">
        <v>12959</v>
      </c>
      <c r="L979" s="49" t="s">
        <v>593</v>
      </c>
      <c r="M979" s="49" t="s">
        <v>12960</v>
      </c>
      <c r="N979" s="49" t="s">
        <v>12955</v>
      </c>
      <c r="O979" s="49" t="s">
        <v>15445</v>
      </c>
      <c r="P979" s="49" t="s">
        <v>15446</v>
      </c>
      <c r="Q979" s="49" t="s">
        <v>145</v>
      </c>
      <c r="R979" s="69"/>
      <c r="S979" s="69"/>
      <c r="T979" s="69"/>
      <c r="U979" s="60" t="s">
        <v>593</v>
      </c>
      <c r="V979" s="60" t="s">
        <v>12245</v>
      </c>
      <c r="W979" s="60" t="s">
        <v>15387</v>
      </c>
      <c r="X979" s="60" t="s">
        <v>11</v>
      </c>
      <c r="Y979" s="60" t="s">
        <v>15388</v>
      </c>
      <c r="Z979" s="60" t="s">
        <v>156</v>
      </c>
      <c r="AA979" s="60"/>
      <c r="AB979" s="60" t="s">
        <v>14960</v>
      </c>
      <c r="AC979" s="174"/>
      <c r="AD979" s="174"/>
      <c r="AE979" s="174"/>
      <c r="AF979" s="174"/>
      <c r="AG979" s="93"/>
      <c r="AH979" s="93"/>
      <c r="AI979" s="93"/>
      <c r="AJ979" s="93"/>
    </row>
    <row r="980" ht="26.25" customHeight="1">
      <c r="A980" s="60">
        <f t="shared" si="1"/>
        <v>979</v>
      </c>
      <c r="B980" s="49" t="s">
        <v>12961</v>
      </c>
      <c r="C980" s="49" t="s">
        <v>12962</v>
      </c>
      <c r="D980" s="116">
        <v>8.1317254229E10</v>
      </c>
      <c r="E980" s="116">
        <v>8.1283134728E10</v>
      </c>
      <c r="F980" s="49" t="s">
        <v>139</v>
      </c>
      <c r="G980" s="49" t="s">
        <v>2281</v>
      </c>
      <c r="H980" s="49" t="s">
        <v>2281</v>
      </c>
      <c r="I980" s="49" t="s">
        <v>167</v>
      </c>
      <c r="J980" s="49" t="s">
        <v>2281</v>
      </c>
      <c r="K980" s="49" t="s">
        <v>12964</v>
      </c>
      <c r="L980" s="49" t="s">
        <v>145</v>
      </c>
      <c r="M980" s="49" t="s">
        <v>389</v>
      </c>
      <c r="N980" s="49" t="s">
        <v>15</v>
      </c>
      <c r="O980" s="49" t="s">
        <v>15447</v>
      </c>
      <c r="P980" s="49" t="s">
        <v>15319</v>
      </c>
      <c r="Q980" s="49" t="s">
        <v>156</v>
      </c>
      <c r="R980" s="49" t="s">
        <v>9213</v>
      </c>
      <c r="S980" s="69"/>
      <c r="T980" s="69"/>
      <c r="U980" s="60" t="s">
        <v>159</v>
      </c>
      <c r="V980" s="60" t="s">
        <v>12254</v>
      </c>
      <c r="W980" s="60" t="s">
        <v>4318</v>
      </c>
      <c r="X980" s="60" t="s">
        <v>751</v>
      </c>
      <c r="Y980" s="60" t="s">
        <v>15389</v>
      </c>
      <c r="Z980" s="60" t="s">
        <v>156</v>
      </c>
      <c r="AA980" s="60" t="s">
        <v>15390</v>
      </c>
      <c r="AB980" s="60" t="s">
        <v>14960</v>
      </c>
      <c r="AC980" s="174"/>
      <c r="AD980" s="174"/>
      <c r="AE980" s="174"/>
      <c r="AF980" s="174"/>
      <c r="AG980" s="93"/>
      <c r="AH980" s="93"/>
      <c r="AI980" s="93"/>
      <c r="AJ980" s="93"/>
    </row>
    <row r="981" ht="26.25" customHeight="1">
      <c r="A981" s="60">
        <f t="shared" si="1"/>
        <v>980</v>
      </c>
      <c r="B981" s="49" t="s">
        <v>12965</v>
      </c>
      <c r="C981" s="49" t="s">
        <v>12966</v>
      </c>
      <c r="D981" s="116">
        <v>8.5718845484E10</v>
      </c>
      <c r="E981" s="116">
        <v>8.2261172058E10</v>
      </c>
      <c r="F981" s="49" t="s">
        <v>1843</v>
      </c>
      <c r="G981" s="49" t="s">
        <v>12969</v>
      </c>
      <c r="H981" s="49" t="s">
        <v>12969</v>
      </c>
      <c r="I981" s="49" t="s">
        <v>167</v>
      </c>
      <c r="J981" s="49" t="s">
        <v>12970</v>
      </c>
      <c r="K981" s="49" t="s">
        <v>12971</v>
      </c>
      <c r="L981" s="49" t="s">
        <v>2275</v>
      </c>
      <c r="M981" s="49" t="s">
        <v>12972</v>
      </c>
      <c r="N981" s="49" t="s">
        <v>11968</v>
      </c>
      <c r="O981" s="49" t="s">
        <v>15061</v>
      </c>
      <c r="P981" s="49" t="s">
        <v>15448</v>
      </c>
      <c r="Q981" s="49" t="s">
        <v>145</v>
      </c>
      <c r="R981" s="69"/>
      <c r="S981" s="69"/>
      <c r="T981" s="69"/>
      <c r="U981" s="60" t="s">
        <v>593</v>
      </c>
      <c r="V981" s="60" t="s">
        <v>6588</v>
      </c>
      <c r="W981" s="60" t="s">
        <v>15</v>
      </c>
      <c r="X981" s="60" t="s">
        <v>15169</v>
      </c>
      <c r="Y981" s="60" t="s">
        <v>15170</v>
      </c>
      <c r="Z981" s="60" t="s">
        <v>156</v>
      </c>
      <c r="AA981" s="60"/>
      <c r="AB981" s="60" t="s">
        <v>14960</v>
      </c>
      <c r="AC981" s="174"/>
      <c r="AD981" s="174"/>
      <c r="AE981" s="174"/>
      <c r="AF981" s="174"/>
      <c r="AG981" s="93"/>
      <c r="AH981" s="93"/>
      <c r="AI981" s="93"/>
      <c r="AJ981" s="93"/>
    </row>
    <row r="982" ht="26.25" customHeight="1">
      <c r="A982" s="60">
        <f t="shared" si="1"/>
        <v>981</v>
      </c>
      <c r="B982" s="49" t="s">
        <v>13479</v>
      </c>
      <c r="C982" s="49" t="s">
        <v>13480</v>
      </c>
      <c r="D982" s="116">
        <v>8.1383894533E10</v>
      </c>
      <c r="E982" s="116">
        <v>8.7877245934E10</v>
      </c>
      <c r="F982" s="49" t="s">
        <v>139</v>
      </c>
      <c r="G982" s="49" t="s">
        <v>13483</v>
      </c>
      <c r="H982" s="49" t="s">
        <v>13484</v>
      </c>
      <c r="I982" s="49" t="s">
        <v>167</v>
      </c>
      <c r="J982" s="49" t="s">
        <v>11712</v>
      </c>
      <c r="K982" s="49" t="s">
        <v>13485</v>
      </c>
      <c r="L982" s="49" t="s">
        <v>593</v>
      </c>
      <c r="M982" s="49" t="s">
        <v>13486</v>
      </c>
      <c r="N982" s="49" t="s">
        <v>12097</v>
      </c>
      <c r="O982" s="49" t="s">
        <v>15449</v>
      </c>
      <c r="P982" s="49" t="s">
        <v>15450</v>
      </c>
      <c r="Q982" s="49" t="s">
        <v>156</v>
      </c>
      <c r="R982" s="49" t="s">
        <v>12829</v>
      </c>
      <c r="S982" s="49" t="s">
        <v>14960</v>
      </c>
      <c r="T982" s="69"/>
      <c r="U982" s="60" t="s">
        <v>2275</v>
      </c>
      <c r="V982" s="60" t="s">
        <v>11184</v>
      </c>
      <c r="W982" s="60" t="s">
        <v>2368</v>
      </c>
      <c r="X982" s="60" t="s">
        <v>751</v>
      </c>
      <c r="Y982" s="60" t="s">
        <v>15391</v>
      </c>
      <c r="Z982" s="60" t="s">
        <v>156</v>
      </c>
      <c r="AA982" s="60" t="s">
        <v>15392</v>
      </c>
      <c r="AB982" s="60" t="s">
        <v>14960</v>
      </c>
      <c r="AC982" s="174"/>
      <c r="AD982" s="174"/>
      <c r="AE982" s="174"/>
      <c r="AF982" s="174"/>
      <c r="AG982" s="93"/>
      <c r="AH982" s="93"/>
      <c r="AI982" s="93"/>
      <c r="AJ982" s="93"/>
    </row>
    <row r="983" ht="26.25" customHeight="1">
      <c r="A983" s="60">
        <f t="shared" si="1"/>
        <v>982</v>
      </c>
      <c r="B983" s="49" t="s">
        <v>12986</v>
      </c>
      <c r="C983" s="49" t="s">
        <v>12987</v>
      </c>
      <c r="D983" s="116">
        <v>8.7874770204E10</v>
      </c>
      <c r="E983" s="116">
        <v>8.1286264643E10</v>
      </c>
      <c r="F983" s="49" t="s">
        <v>139</v>
      </c>
      <c r="G983" s="49" t="s">
        <v>12989</v>
      </c>
      <c r="H983" s="49" t="s">
        <v>12990</v>
      </c>
      <c r="I983" s="49" t="s">
        <v>167</v>
      </c>
      <c r="J983" s="49" t="s">
        <v>12991</v>
      </c>
      <c r="K983" s="49" t="s">
        <v>12992</v>
      </c>
      <c r="L983" s="49" t="s">
        <v>159</v>
      </c>
      <c r="M983" s="49" t="s">
        <v>12993</v>
      </c>
      <c r="N983" s="49" t="s">
        <v>151</v>
      </c>
      <c r="O983" s="49" t="s">
        <v>11213</v>
      </c>
      <c r="P983" s="49" t="s">
        <v>15393</v>
      </c>
      <c r="Q983" s="49" t="s">
        <v>145</v>
      </c>
      <c r="R983" s="49" t="s">
        <v>15451</v>
      </c>
      <c r="S983" s="69"/>
      <c r="T983" s="69"/>
      <c r="U983" s="60" t="s">
        <v>593</v>
      </c>
      <c r="V983" s="60" t="s">
        <v>593</v>
      </c>
      <c r="W983" s="60" t="s">
        <v>39</v>
      </c>
      <c r="X983" s="60" t="s">
        <v>751</v>
      </c>
      <c r="Y983" s="60" t="s">
        <v>15393</v>
      </c>
      <c r="Z983" s="60" t="s">
        <v>156</v>
      </c>
      <c r="AA983" s="60" t="s">
        <v>638</v>
      </c>
      <c r="AB983" s="60" t="s">
        <v>14960</v>
      </c>
      <c r="AC983" s="174"/>
      <c r="AD983" s="174"/>
      <c r="AE983" s="174"/>
      <c r="AF983" s="174"/>
      <c r="AG983" s="93"/>
      <c r="AH983" s="93"/>
      <c r="AI983" s="93"/>
      <c r="AJ983" s="93"/>
    </row>
    <row r="984" ht="26.25" customHeight="1">
      <c r="A984" s="60">
        <f t="shared" si="1"/>
        <v>983</v>
      </c>
      <c r="B984" s="49" t="s">
        <v>12994</v>
      </c>
      <c r="C984" s="49" t="s">
        <v>12995</v>
      </c>
      <c r="D984" s="116">
        <v>8.970900666E9</v>
      </c>
      <c r="E984" s="116">
        <v>8.3869312065E10</v>
      </c>
      <c r="F984" s="49" t="s">
        <v>139</v>
      </c>
      <c r="G984" s="49" t="s">
        <v>2281</v>
      </c>
      <c r="H984" s="49" t="s">
        <v>2281</v>
      </c>
      <c r="I984" s="49" t="s">
        <v>1636</v>
      </c>
      <c r="J984" s="49" t="s">
        <v>11712</v>
      </c>
      <c r="K984" s="49" t="s">
        <v>12997</v>
      </c>
      <c r="L984" s="49" t="s">
        <v>159</v>
      </c>
      <c r="M984" s="49" t="s">
        <v>12998</v>
      </c>
      <c r="N984" s="49" t="s">
        <v>164</v>
      </c>
      <c r="O984" s="49" t="s">
        <v>11</v>
      </c>
      <c r="P984" s="49" t="s">
        <v>15452</v>
      </c>
      <c r="Q984" s="49" t="s">
        <v>156</v>
      </c>
      <c r="R984" s="69"/>
      <c r="S984" s="69"/>
      <c r="T984" s="69"/>
      <c r="U984" s="60" t="s">
        <v>593</v>
      </c>
      <c r="V984" s="60" t="s">
        <v>12287</v>
      </c>
      <c r="W984" s="60" t="s">
        <v>15</v>
      </c>
      <c r="X984" s="60" t="s">
        <v>15394</v>
      </c>
      <c r="Y984" s="60" t="s">
        <v>15395</v>
      </c>
      <c r="Z984" s="60" t="s">
        <v>145</v>
      </c>
      <c r="AA984" s="60"/>
      <c r="AB984" s="60" t="s">
        <v>14960</v>
      </c>
      <c r="AC984" s="174"/>
      <c r="AD984" s="174"/>
      <c r="AE984" s="174"/>
      <c r="AF984" s="174"/>
      <c r="AG984" s="93"/>
      <c r="AH984" s="93"/>
      <c r="AI984" s="93"/>
      <c r="AJ984" s="93"/>
    </row>
    <row r="985" ht="26.25" customHeight="1">
      <c r="A985" s="60">
        <f t="shared" si="1"/>
        <v>984</v>
      </c>
      <c r="B985" s="60" t="s">
        <v>15453</v>
      </c>
      <c r="C985" s="60" t="s">
        <v>15454</v>
      </c>
      <c r="D985" s="154">
        <v>8.8708028822E10</v>
      </c>
      <c r="E985" s="154">
        <v>8.11668679E8</v>
      </c>
      <c r="F985" s="172" t="s">
        <v>139</v>
      </c>
      <c r="G985" s="60" t="s">
        <v>15455</v>
      </c>
      <c r="H985" s="60" t="s">
        <v>1244</v>
      </c>
      <c r="I985" s="60" t="s">
        <v>167</v>
      </c>
      <c r="J985" s="60" t="s">
        <v>15456</v>
      </c>
      <c r="K985" s="60" t="s">
        <v>1244</v>
      </c>
      <c r="L985" s="60" t="s">
        <v>263</v>
      </c>
      <c r="M985" s="60" t="s">
        <v>13803</v>
      </c>
      <c r="N985" s="60" t="s">
        <v>15331</v>
      </c>
      <c r="O985" s="60" t="s">
        <v>11</v>
      </c>
      <c r="P985" s="60" t="s">
        <v>15332</v>
      </c>
      <c r="Q985" s="60" t="s">
        <v>145</v>
      </c>
      <c r="R985" s="60" t="s">
        <v>638</v>
      </c>
      <c r="S985" s="60" t="s">
        <v>14960</v>
      </c>
      <c r="T985" s="69"/>
      <c r="U985" s="60" t="s">
        <v>593</v>
      </c>
      <c r="V985" s="60" t="s">
        <v>12294</v>
      </c>
      <c r="W985" s="60" t="s">
        <v>2958</v>
      </c>
      <c r="X985" s="60" t="s">
        <v>14967</v>
      </c>
      <c r="Y985" s="60" t="s">
        <v>15046</v>
      </c>
      <c r="Z985" s="60" t="s">
        <v>145</v>
      </c>
      <c r="AA985" s="60"/>
      <c r="AB985" s="60" t="s">
        <v>14960</v>
      </c>
      <c r="AC985" s="174"/>
      <c r="AD985" s="174"/>
      <c r="AE985" s="174"/>
      <c r="AF985" s="174"/>
      <c r="AG985" s="93"/>
      <c r="AH985" s="93"/>
      <c r="AI985" s="93"/>
      <c r="AJ985" s="93"/>
    </row>
    <row r="986" ht="26.25" customHeight="1">
      <c r="A986" s="60">
        <f t="shared" si="1"/>
        <v>985</v>
      </c>
      <c r="B986" s="49" t="s">
        <v>13035</v>
      </c>
      <c r="C986" s="49" t="s">
        <v>13036</v>
      </c>
      <c r="D986" s="116">
        <v>8.128527705E10</v>
      </c>
      <c r="E986" s="116">
        <v>8.2125648078E10</v>
      </c>
      <c r="F986" s="49" t="s">
        <v>139</v>
      </c>
      <c r="G986" s="49" t="s">
        <v>13040</v>
      </c>
      <c r="H986" s="49" t="s">
        <v>13041</v>
      </c>
      <c r="I986" s="49" t="s">
        <v>1636</v>
      </c>
      <c r="J986" s="49" t="s">
        <v>167</v>
      </c>
      <c r="K986" s="49" t="s">
        <v>167</v>
      </c>
      <c r="L986" s="49" t="s">
        <v>145</v>
      </c>
      <c r="M986" s="49" t="s">
        <v>13042</v>
      </c>
      <c r="N986" s="49" t="s">
        <v>365</v>
      </c>
      <c r="O986" s="49" t="s">
        <v>11213</v>
      </c>
      <c r="P986" s="49" t="s">
        <v>15457</v>
      </c>
      <c r="Q986" s="49" t="s">
        <v>156</v>
      </c>
      <c r="R986" s="49" t="s">
        <v>15458</v>
      </c>
      <c r="S986" s="69"/>
      <c r="T986" s="69"/>
      <c r="U986" s="60" t="s">
        <v>9390</v>
      </c>
      <c r="V986" s="60" t="s">
        <v>12301</v>
      </c>
      <c r="W986" s="60" t="s">
        <v>313</v>
      </c>
      <c r="X986" s="60" t="s">
        <v>751</v>
      </c>
      <c r="Y986" s="60" t="s">
        <v>1271</v>
      </c>
      <c r="Z986" s="60" t="s">
        <v>156</v>
      </c>
      <c r="AA986" s="60" t="s">
        <v>12928</v>
      </c>
      <c r="AB986" s="60" t="s">
        <v>14960</v>
      </c>
      <c r="AC986" s="174"/>
      <c r="AD986" s="174"/>
      <c r="AE986" s="174"/>
      <c r="AF986" s="174"/>
      <c r="AG986" s="93"/>
      <c r="AH986" s="93"/>
      <c r="AI986" s="93"/>
      <c r="AJ986" s="93"/>
    </row>
    <row r="987" ht="26.25" customHeight="1">
      <c r="A987" s="60">
        <f t="shared" si="1"/>
        <v>986</v>
      </c>
      <c r="B987" s="49" t="s">
        <v>13050</v>
      </c>
      <c r="C987" s="49" t="s">
        <v>13051</v>
      </c>
      <c r="D987" s="116">
        <v>8.7738962564E10</v>
      </c>
      <c r="E987" s="116">
        <v>8.8229454607E10</v>
      </c>
      <c r="F987" s="49" t="s">
        <v>139</v>
      </c>
      <c r="G987" s="49" t="s">
        <v>13053</v>
      </c>
      <c r="H987" s="49" t="s">
        <v>1244</v>
      </c>
      <c r="I987" s="49" t="s">
        <v>167</v>
      </c>
      <c r="J987" s="141" t="s">
        <v>13054</v>
      </c>
      <c r="K987" s="49" t="s">
        <v>13055</v>
      </c>
      <c r="L987" s="49" t="s">
        <v>159</v>
      </c>
      <c r="M987" s="49" t="s">
        <v>13056</v>
      </c>
      <c r="N987" s="49" t="s">
        <v>248</v>
      </c>
      <c r="O987" s="49" t="s">
        <v>11</v>
      </c>
      <c r="P987" s="49" t="s">
        <v>15459</v>
      </c>
      <c r="Q987" s="49" t="s">
        <v>145</v>
      </c>
      <c r="R987" s="69"/>
      <c r="S987" s="69"/>
      <c r="T987" s="69"/>
      <c r="U987" s="60" t="s">
        <v>593</v>
      </c>
      <c r="V987" s="60" t="s">
        <v>12278</v>
      </c>
      <c r="W987" s="60" t="s">
        <v>9269</v>
      </c>
      <c r="X987" s="60" t="s">
        <v>33</v>
      </c>
      <c r="Y987" s="60" t="s">
        <v>15324</v>
      </c>
      <c r="Z987" s="60" t="s">
        <v>156</v>
      </c>
      <c r="AA987" s="60" t="s">
        <v>1716</v>
      </c>
      <c r="AB987" s="60" t="s">
        <v>14960</v>
      </c>
      <c r="AC987" s="174"/>
      <c r="AD987" s="174"/>
      <c r="AE987" s="174"/>
      <c r="AF987" s="174"/>
      <c r="AG987" s="93"/>
      <c r="AH987" s="93"/>
      <c r="AI987" s="93"/>
      <c r="AJ987" s="93"/>
    </row>
    <row r="988" ht="26.25" customHeight="1">
      <c r="A988" s="60">
        <f t="shared" si="1"/>
        <v>987</v>
      </c>
      <c r="B988" s="49" t="s">
        <v>13064</v>
      </c>
      <c r="C988" s="49" t="s">
        <v>13065</v>
      </c>
      <c r="D988" s="116">
        <v>8.7770605031E10</v>
      </c>
      <c r="E988" s="116">
        <v>8.1285531747E10</v>
      </c>
      <c r="F988" s="49" t="s">
        <v>139</v>
      </c>
      <c r="G988" s="49" t="s">
        <v>8896</v>
      </c>
      <c r="H988" s="49" t="s">
        <v>13069</v>
      </c>
      <c r="I988" s="49" t="s">
        <v>167</v>
      </c>
      <c r="J988" s="49" t="s">
        <v>13070</v>
      </c>
      <c r="K988" s="49" t="s">
        <v>13071</v>
      </c>
      <c r="L988" s="49" t="s">
        <v>593</v>
      </c>
      <c r="M988" s="49" t="s">
        <v>13072</v>
      </c>
      <c r="N988" s="49" t="s">
        <v>15460</v>
      </c>
      <c r="O988" s="49" t="s">
        <v>13</v>
      </c>
      <c r="P988" s="49" t="s">
        <v>15461</v>
      </c>
      <c r="Q988" s="49" t="s">
        <v>145</v>
      </c>
      <c r="R988" s="49" t="s">
        <v>15462</v>
      </c>
      <c r="S988" s="69"/>
      <c r="T988" s="69"/>
      <c r="U988" s="60" t="s">
        <v>593</v>
      </c>
      <c r="V988" s="60" t="s">
        <v>12348</v>
      </c>
      <c r="W988" s="60" t="s">
        <v>151</v>
      </c>
      <c r="X988" s="60" t="s">
        <v>11</v>
      </c>
      <c r="Y988" s="60" t="s">
        <v>15397</v>
      </c>
      <c r="Z988" s="60" t="s">
        <v>156</v>
      </c>
      <c r="AA988" s="60" t="s">
        <v>14947</v>
      </c>
      <c r="AB988" s="60" t="s">
        <v>14960</v>
      </c>
      <c r="AC988" s="174"/>
      <c r="AD988" s="174"/>
      <c r="AE988" s="174"/>
      <c r="AF988" s="174"/>
      <c r="AG988" s="93"/>
      <c r="AH988" s="93"/>
      <c r="AI988" s="93"/>
      <c r="AJ988" s="93"/>
    </row>
    <row r="989" ht="26.25" customHeight="1">
      <c r="A989" s="60">
        <f t="shared" si="1"/>
        <v>988</v>
      </c>
      <c r="B989" s="49" t="s">
        <v>13073</v>
      </c>
      <c r="C989" s="49" t="s">
        <v>13074</v>
      </c>
      <c r="D989" s="116">
        <v>8.9669899741E10</v>
      </c>
      <c r="E989" s="116">
        <v>8.2123984651E10</v>
      </c>
      <c r="F989" s="49" t="s">
        <v>139</v>
      </c>
      <c r="G989" s="49" t="s">
        <v>2281</v>
      </c>
      <c r="H989" s="49" t="s">
        <v>13078</v>
      </c>
      <c r="I989" s="49" t="s">
        <v>167</v>
      </c>
      <c r="J989" s="49" t="s">
        <v>13079</v>
      </c>
      <c r="K989" s="49" t="s">
        <v>13080</v>
      </c>
      <c r="L989" s="49" t="s">
        <v>114</v>
      </c>
      <c r="M989" s="49" t="s">
        <v>13081</v>
      </c>
      <c r="N989" s="49" t="s">
        <v>151</v>
      </c>
      <c r="O989" s="49" t="s">
        <v>11213</v>
      </c>
      <c r="P989" s="49" t="s">
        <v>15463</v>
      </c>
      <c r="Q989" s="49" t="s">
        <v>145</v>
      </c>
      <c r="R989" s="49" t="s">
        <v>12829</v>
      </c>
      <c r="S989" s="69"/>
      <c r="T989" s="69"/>
      <c r="U989" s="60" t="s">
        <v>2275</v>
      </c>
      <c r="V989" s="60" t="s">
        <v>12361</v>
      </c>
      <c r="W989" s="60" t="s">
        <v>2958</v>
      </c>
      <c r="X989" s="60" t="s">
        <v>14967</v>
      </c>
      <c r="Y989" s="60" t="s">
        <v>1244</v>
      </c>
      <c r="Z989" s="60" t="s">
        <v>156</v>
      </c>
      <c r="AA989" s="60" t="s">
        <v>15001</v>
      </c>
      <c r="AB989" s="60" t="s">
        <v>14960</v>
      </c>
      <c r="AC989" s="174"/>
      <c r="AD989" s="174"/>
      <c r="AE989" s="174"/>
      <c r="AF989" s="174"/>
      <c r="AG989" s="93"/>
      <c r="AH989" s="93"/>
      <c r="AI989" s="93"/>
      <c r="AJ989" s="93"/>
    </row>
    <row r="990" ht="26.25" customHeight="1">
      <c r="A990" s="60">
        <f t="shared" si="1"/>
        <v>989</v>
      </c>
      <c r="B990" s="49" t="s">
        <v>13082</v>
      </c>
      <c r="C990" s="49" t="s">
        <v>13083</v>
      </c>
      <c r="D990" s="116">
        <v>8.138046122E10</v>
      </c>
      <c r="E990" s="116">
        <v>8.7771728587E10</v>
      </c>
      <c r="F990" s="49" t="s">
        <v>139</v>
      </c>
      <c r="G990" s="49" t="s">
        <v>2281</v>
      </c>
      <c r="H990" s="49" t="s">
        <v>1244</v>
      </c>
      <c r="I990" s="49" t="s">
        <v>1636</v>
      </c>
      <c r="J990" s="49" t="s">
        <v>13086</v>
      </c>
      <c r="K990" s="49" t="s">
        <v>13087</v>
      </c>
      <c r="L990" s="49" t="s">
        <v>593</v>
      </c>
      <c r="M990" s="49" t="s">
        <v>13088</v>
      </c>
      <c r="N990" s="49" t="s">
        <v>164</v>
      </c>
      <c r="O990" s="49" t="s">
        <v>11</v>
      </c>
      <c r="P990" s="49" t="s">
        <v>15464</v>
      </c>
      <c r="Q990" s="49" t="s">
        <v>156</v>
      </c>
      <c r="R990" s="69"/>
      <c r="S990" s="69"/>
      <c r="T990" s="69"/>
      <c r="U990" s="60" t="s">
        <v>593</v>
      </c>
      <c r="V990" s="60" t="s">
        <v>12369</v>
      </c>
      <c r="W990" s="60" t="s">
        <v>12060</v>
      </c>
      <c r="X990" s="60" t="s">
        <v>751</v>
      </c>
      <c r="Y990" s="60" t="s">
        <v>15399</v>
      </c>
      <c r="Z990" s="60" t="s">
        <v>145</v>
      </c>
      <c r="AA990" s="60"/>
      <c r="AB990" s="60" t="s">
        <v>14960</v>
      </c>
      <c r="AC990" s="174"/>
      <c r="AD990" s="174"/>
      <c r="AE990" s="174"/>
      <c r="AF990" s="174"/>
      <c r="AG990" s="93"/>
      <c r="AH990" s="93"/>
      <c r="AI990" s="93"/>
      <c r="AJ990" s="93"/>
    </row>
    <row r="991" ht="26.25" customHeight="1">
      <c r="A991" s="60">
        <f t="shared" si="1"/>
        <v>990</v>
      </c>
      <c r="B991" s="49" t="s">
        <v>13089</v>
      </c>
      <c r="C991" s="49" t="s">
        <v>13090</v>
      </c>
      <c r="D991" s="116">
        <v>8.5724768867E10</v>
      </c>
      <c r="E991" s="116">
        <v>8.5721110972E10</v>
      </c>
      <c r="F991" s="49" t="s">
        <v>139</v>
      </c>
      <c r="G991" s="49" t="s">
        <v>13092</v>
      </c>
      <c r="H991" s="49" t="s">
        <v>13093</v>
      </c>
      <c r="I991" s="49" t="s">
        <v>1636</v>
      </c>
      <c r="J991" s="49" t="s">
        <v>13092</v>
      </c>
      <c r="K991" s="49" t="s">
        <v>13094</v>
      </c>
      <c r="L991" s="49" t="s">
        <v>2275</v>
      </c>
      <c r="M991" s="49" t="s">
        <v>13095</v>
      </c>
      <c r="N991" s="49" t="s">
        <v>365</v>
      </c>
      <c r="O991" s="49" t="s">
        <v>11213</v>
      </c>
      <c r="P991" s="49" t="s">
        <v>15196</v>
      </c>
      <c r="Q991" s="49" t="s">
        <v>156</v>
      </c>
      <c r="R991" s="49" t="s">
        <v>14928</v>
      </c>
      <c r="S991" s="69"/>
      <c r="T991" s="69"/>
      <c r="U991" s="60" t="s">
        <v>159</v>
      </c>
      <c r="V991" s="60" t="s">
        <v>11638</v>
      </c>
      <c r="W991" s="60" t="s">
        <v>164</v>
      </c>
      <c r="X991" s="60" t="s">
        <v>11</v>
      </c>
      <c r="Y991" s="60">
        <v>8.996446E9</v>
      </c>
      <c r="Z991" s="60" t="s">
        <v>156</v>
      </c>
      <c r="AA991" s="60" t="s">
        <v>14982</v>
      </c>
      <c r="AB991" s="60" t="s">
        <v>14960</v>
      </c>
      <c r="AC991" s="174"/>
      <c r="AD991" s="174"/>
      <c r="AE991" s="174"/>
      <c r="AF991" s="174"/>
      <c r="AG991" s="93"/>
      <c r="AH991" s="93"/>
      <c r="AI991" s="93"/>
      <c r="AJ991" s="93"/>
    </row>
    <row r="992" ht="26.25" customHeight="1">
      <c r="A992" s="60">
        <f t="shared" si="1"/>
        <v>991</v>
      </c>
      <c r="B992" s="49" t="s">
        <v>13096</v>
      </c>
      <c r="C992" s="49" t="s">
        <v>13097</v>
      </c>
      <c r="D992" s="116">
        <v>8.9688590201E10</v>
      </c>
      <c r="E992" s="116">
        <v>8.1572237363E10</v>
      </c>
      <c r="F992" s="49" t="s">
        <v>139</v>
      </c>
      <c r="G992" s="49" t="s">
        <v>13092</v>
      </c>
      <c r="H992" s="49" t="s">
        <v>5601</v>
      </c>
      <c r="I992" s="49" t="s">
        <v>167</v>
      </c>
      <c r="J992" s="49" t="s">
        <v>13100</v>
      </c>
      <c r="K992" s="49" t="s">
        <v>5601</v>
      </c>
      <c r="L992" s="49" t="s">
        <v>593</v>
      </c>
      <c r="M992" s="49" t="s">
        <v>11484</v>
      </c>
      <c r="N992" s="49" t="s">
        <v>365</v>
      </c>
      <c r="O992" s="49" t="s">
        <v>15061</v>
      </c>
      <c r="P992" s="49" t="s">
        <v>15465</v>
      </c>
      <c r="Q992" s="49" t="s">
        <v>145</v>
      </c>
      <c r="R992" s="69"/>
      <c r="S992" s="69"/>
      <c r="T992" s="69"/>
      <c r="U992" s="60" t="s">
        <v>159</v>
      </c>
      <c r="V992" s="60" t="s">
        <v>389</v>
      </c>
      <c r="W992" s="60" t="s">
        <v>15401</v>
      </c>
      <c r="X992" s="60" t="s">
        <v>224</v>
      </c>
      <c r="Y992" s="60" t="s">
        <v>15402</v>
      </c>
      <c r="Z992" s="60" t="s">
        <v>156</v>
      </c>
      <c r="AA992" s="60" t="s">
        <v>15403</v>
      </c>
      <c r="AB992" s="60" t="s">
        <v>14960</v>
      </c>
      <c r="AC992" s="174"/>
      <c r="AD992" s="174"/>
      <c r="AE992" s="174"/>
      <c r="AF992" s="174"/>
      <c r="AG992" s="93"/>
      <c r="AH992" s="93"/>
      <c r="AI992" s="93"/>
      <c r="AJ992" s="93"/>
    </row>
    <row r="993" ht="26.25" customHeight="1">
      <c r="A993" s="60">
        <f t="shared" si="1"/>
        <v>992</v>
      </c>
      <c r="B993" s="49" t="s">
        <v>13101</v>
      </c>
      <c r="C993" s="49" t="s">
        <v>13102</v>
      </c>
      <c r="D993" s="116">
        <v>8.1331573352E10</v>
      </c>
      <c r="E993" s="116">
        <v>8.1331573352E10</v>
      </c>
      <c r="F993" s="49" t="s">
        <v>139</v>
      </c>
      <c r="G993" s="49" t="s">
        <v>13104</v>
      </c>
      <c r="H993" s="49" t="s">
        <v>13105</v>
      </c>
      <c r="I993" s="49" t="s">
        <v>1636</v>
      </c>
      <c r="J993" s="49" t="s">
        <v>258</v>
      </c>
      <c r="K993" s="49" t="s">
        <v>13106</v>
      </c>
      <c r="L993" s="49" t="s">
        <v>114</v>
      </c>
      <c r="M993" s="49" t="s">
        <v>13107</v>
      </c>
      <c r="N993" s="49" t="s">
        <v>9682</v>
      </c>
      <c r="O993" s="49" t="s">
        <v>14967</v>
      </c>
      <c r="P993" s="49" t="s">
        <v>15466</v>
      </c>
      <c r="Q993" s="49" t="s">
        <v>156</v>
      </c>
      <c r="R993" s="49" t="s">
        <v>14947</v>
      </c>
      <c r="S993" s="69"/>
      <c r="T993" s="69"/>
      <c r="U993" s="60" t="s">
        <v>593</v>
      </c>
      <c r="V993" s="60" t="s">
        <v>8791</v>
      </c>
      <c r="W993" s="60" t="s">
        <v>15</v>
      </c>
      <c r="X993" s="60" t="s">
        <v>11213</v>
      </c>
      <c r="Y993" s="60" t="s">
        <v>15180</v>
      </c>
      <c r="Z993" s="60" t="s">
        <v>156</v>
      </c>
      <c r="AA993" s="60" t="s">
        <v>15001</v>
      </c>
      <c r="AB993" s="60" t="s">
        <v>14960</v>
      </c>
      <c r="AC993" s="174"/>
      <c r="AD993" s="174"/>
      <c r="AE993" s="174"/>
      <c r="AF993" s="174"/>
      <c r="AG993" s="93"/>
      <c r="AH993" s="93"/>
      <c r="AI993" s="93"/>
      <c r="AJ993" s="93"/>
    </row>
    <row r="994" ht="26.25" customHeight="1">
      <c r="A994" s="60">
        <f t="shared" si="1"/>
        <v>993</v>
      </c>
      <c r="B994" s="49" t="s">
        <v>13108</v>
      </c>
      <c r="C994" s="49" t="s">
        <v>13109</v>
      </c>
      <c r="D994" s="116">
        <v>8.8294416644E10</v>
      </c>
      <c r="E994" s="116">
        <v>8.1381529208E10</v>
      </c>
      <c r="F994" s="49" t="s">
        <v>139</v>
      </c>
      <c r="G994" s="49" t="s">
        <v>13112</v>
      </c>
      <c r="H994" s="49" t="s">
        <v>13113</v>
      </c>
      <c r="I994" s="49" t="s">
        <v>1636</v>
      </c>
      <c r="J994" s="49" t="s">
        <v>13114</v>
      </c>
      <c r="K994" s="49" t="s">
        <v>10561</v>
      </c>
      <c r="L994" s="49" t="s">
        <v>593</v>
      </c>
      <c r="M994" s="49" t="s">
        <v>13115</v>
      </c>
      <c r="N994" s="49" t="s">
        <v>15467</v>
      </c>
      <c r="O994" s="49" t="s">
        <v>751</v>
      </c>
      <c r="P994" s="49" t="s">
        <v>15468</v>
      </c>
      <c r="Q994" s="49" t="s">
        <v>156</v>
      </c>
      <c r="R994" s="69"/>
      <c r="S994" s="69"/>
      <c r="T994" s="69"/>
      <c r="U994" s="60" t="s">
        <v>114</v>
      </c>
      <c r="V994" s="60" t="s">
        <v>12420</v>
      </c>
      <c r="W994" s="60" t="s">
        <v>4130</v>
      </c>
      <c r="X994" s="60" t="s">
        <v>15017</v>
      </c>
      <c r="Y994" s="60" t="s">
        <v>15404</v>
      </c>
      <c r="Z994" s="60" t="s">
        <v>156</v>
      </c>
      <c r="AA994" s="60" t="s">
        <v>9570</v>
      </c>
      <c r="AB994" s="60" t="s">
        <v>14960</v>
      </c>
      <c r="AC994" s="174"/>
      <c r="AD994" s="174"/>
      <c r="AE994" s="174"/>
      <c r="AF994" s="174"/>
      <c r="AG994" s="93"/>
      <c r="AH994" s="93"/>
      <c r="AI994" s="93"/>
      <c r="AJ994" s="93"/>
    </row>
    <row r="995" ht="26.25" customHeight="1">
      <c r="A995" s="60">
        <f t="shared" si="1"/>
        <v>994</v>
      </c>
      <c r="B995" s="49" t="s">
        <v>13116</v>
      </c>
      <c r="C995" s="49" t="s">
        <v>13117</v>
      </c>
      <c r="D995" s="116">
        <v>8.5163226635E10</v>
      </c>
      <c r="E995" s="116">
        <v>8.5798417778E10</v>
      </c>
      <c r="F995" s="49" t="s">
        <v>139</v>
      </c>
      <c r="G995" s="49" t="s">
        <v>13120</v>
      </c>
      <c r="H995" s="49">
        <v>0.0</v>
      </c>
      <c r="I995" s="49" t="s">
        <v>167</v>
      </c>
      <c r="J995" s="49" t="s">
        <v>13121</v>
      </c>
      <c r="K995" s="49">
        <v>0.0</v>
      </c>
      <c r="L995" s="49" t="s">
        <v>159</v>
      </c>
      <c r="M995" s="49" t="s">
        <v>13122</v>
      </c>
      <c r="N995" s="49" t="s">
        <v>365</v>
      </c>
      <c r="O995" s="49" t="s">
        <v>15469</v>
      </c>
      <c r="P995" s="49" t="s">
        <v>15470</v>
      </c>
      <c r="Q995" s="49" t="s">
        <v>145</v>
      </c>
      <c r="R995" s="69"/>
      <c r="S995" s="69"/>
      <c r="T995" s="69"/>
      <c r="U995" s="60" t="s">
        <v>593</v>
      </c>
      <c r="V995" s="60" t="s">
        <v>593</v>
      </c>
      <c r="W995" s="60" t="s">
        <v>15</v>
      </c>
      <c r="X995" s="60" t="s">
        <v>751</v>
      </c>
      <c r="Y995" s="60" t="s">
        <v>15405</v>
      </c>
      <c r="Z995" s="60" t="s">
        <v>156</v>
      </c>
      <c r="AA995" s="60" t="s">
        <v>1716</v>
      </c>
      <c r="AB995" s="60" t="s">
        <v>14960</v>
      </c>
      <c r="AC995" s="174"/>
      <c r="AD995" s="174"/>
      <c r="AE995" s="174"/>
      <c r="AF995" s="174"/>
      <c r="AG995" s="93"/>
      <c r="AH995" s="93"/>
      <c r="AI995" s="93"/>
      <c r="AJ995" s="93"/>
    </row>
    <row r="996" ht="26.25" customHeight="1">
      <c r="A996" s="60">
        <f t="shared" si="1"/>
        <v>995</v>
      </c>
      <c r="B996" s="49" t="s">
        <v>13140</v>
      </c>
      <c r="C996" s="49" t="s">
        <v>13141</v>
      </c>
      <c r="D996" s="116">
        <v>8.2245254525E10</v>
      </c>
      <c r="E996" s="116">
        <v>8.5257989898E10</v>
      </c>
      <c r="F996" s="49" t="s">
        <v>139</v>
      </c>
      <c r="G996" s="49" t="s">
        <v>13143</v>
      </c>
      <c r="H996" s="49" t="s">
        <v>1948</v>
      </c>
      <c r="I996" s="49" t="s">
        <v>1636</v>
      </c>
      <c r="J996" s="49" t="s">
        <v>13144</v>
      </c>
      <c r="K996" s="49" t="s">
        <v>13145</v>
      </c>
      <c r="L996" s="49" t="s">
        <v>145</v>
      </c>
      <c r="M996" s="49" t="s">
        <v>13146</v>
      </c>
      <c r="N996" s="49" t="s">
        <v>2958</v>
      </c>
      <c r="O996" s="49" t="s">
        <v>14967</v>
      </c>
      <c r="P996" s="49" t="s">
        <v>15471</v>
      </c>
      <c r="Q996" s="49" t="s">
        <v>156</v>
      </c>
      <c r="R996" s="69"/>
      <c r="S996" s="69"/>
      <c r="T996" s="69"/>
      <c r="U996" s="60" t="s">
        <v>263</v>
      </c>
      <c r="V996" s="60" t="s">
        <v>12435</v>
      </c>
      <c r="W996" s="60" t="s">
        <v>15</v>
      </c>
      <c r="X996" s="60" t="s">
        <v>751</v>
      </c>
      <c r="Y996" s="60" t="s">
        <v>15406</v>
      </c>
      <c r="Z996" s="60" t="s">
        <v>156</v>
      </c>
      <c r="AA996" s="60" t="s">
        <v>15001</v>
      </c>
      <c r="AB996" s="60" t="s">
        <v>14960</v>
      </c>
      <c r="AC996" s="174"/>
      <c r="AD996" s="174"/>
      <c r="AE996" s="174"/>
      <c r="AF996" s="174"/>
      <c r="AG996" s="93"/>
      <c r="AH996" s="93"/>
      <c r="AI996" s="93"/>
      <c r="AJ996" s="93"/>
    </row>
    <row r="997" ht="26.25" customHeight="1">
      <c r="A997" s="60">
        <f t="shared" si="1"/>
        <v>996</v>
      </c>
      <c r="B997" s="49" t="s">
        <v>13154</v>
      </c>
      <c r="C997" s="49" t="s">
        <v>13155</v>
      </c>
      <c r="D997" s="116">
        <v>8.886070859E9</v>
      </c>
      <c r="E997" s="116">
        <v>8.131153149E10</v>
      </c>
      <c r="F997" s="49" t="s">
        <v>139</v>
      </c>
      <c r="G997" s="49" t="s">
        <v>13157</v>
      </c>
      <c r="H997" s="49" t="s">
        <v>13158</v>
      </c>
      <c r="I997" s="49" t="s">
        <v>1636</v>
      </c>
      <c r="J997" s="49" t="s">
        <v>13159</v>
      </c>
      <c r="K997" s="49" t="s">
        <v>13160</v>
      </c>
      <c r="L997" s="49" t="s">
        <v>593</v>
      </c>
      <c r="M997" s="49" t="s">
        <v>13161</v>
      </c>
      <c r="N997" s="49" t="s">
        <v>15</v>
      </c>
      <c r="O997" s="49" t="s">
        <v>461</v>
      </c>
      <c r="P997" s="49" t="s">
        <v>15472</v>
      </c>
      <c r="Q997" s="49" t="s">
        <v>156</v>
      </c>
      <c r="R997" s="49" t="s">
        <v>15473</v>
      </c>
      <c r="S997" s="69"/>
      <c r="T997" s="69"/>
      <c r="U997" s="60" t="s">
        <v>159</v>
      </c>
      <c r="V997" s="60" t="s">
        <v>593</v>
      </c>
      <c r="W997" s="60" t="s">
        <v>2536</v>
      </c>
      <c r="X997" s="60" t="s">
        <v>11213</v>
      </c>
      <c r="Y997" s="60" t="s">
        <v>15296</v>
      </c>
      <c r="Z997" s="60" t="s">
        <v>156</v>
      </c>
      <c r="AA997" s="60" t="s">
        <v>106</v>
      </c>
      <c r="AB997" s="60" t="s">
        <v>14960</v>
      </c>
      <c r="AC997" s="174"/>
      <c r="AD997" s="174"/>
      <c r="AE997" s="174"/>
      <c r="AF997" s="174"/>
      <c r="AG997" s="93"/>
      <c r="AH997" s="93"/>
      <c r="AI997" s="93"/>
      <c r="AJ997" s="93"/>
    </row>
    <row r="998" ht="26.25" customHeight="1">
      <c r="A998" s="60">
        <f t="shared" si="1"/>
        <v>997</v>
      </c>
      <c r="B998" s="49" t="s">
        <v>13170</v>
      </c>
      <c r="C998" s="49" t="s">
        <v>13171</v>
      </c>
      <c r="D998" s="116">
        <v>8.5779513317E10</v>
      </c>
      <c r="E998" s="116">
        <v>8.5717820123E10</v>
      </c>
      <c r="F998" s="49" t="s">
        <v>139</v>
      </c>
      <c r="G998" s="49" t="s">
        <v>262</v>
      </c>
      <c r="H998" s="49" t="s">
        <v>1244</v>
      </c>
      <c r="I998" s="49" t="s">
        <v>1636</v>
      </c>
      <c r="J998" s="49" t="s">
        <v>1244</v>
      </c>
      <c r="K998" s="141" t="s">
        <v>1244</v>
      </c>
      <c r="L998" s="49" t="s">
        <v>593</v>
      </c>
      <c r="M998" s="49" t="s">
        <v>13174</v>
      </c>
      <c r="N998" s="49" t="s">
        <v>15</v>
      </c>
      <c r="O998" s="49" t="s">
        <v>121</v>
      </c>
      <c r="P998" s="49" t="s">
        <v>15474</v>
      </c>
      <c r="Q998" s="49" t="s">
        <v>156</v>
      </c>
      <c r="R998" s="49" t="s">
        <v>14947</v>
      </c>
      <c r="S998" s="69"/>
      <c r="T998" s="69"/>
      <c r="U998" s="60" t="s">
        <v>263</v>
      </c>
      <c r="V998" s="60" t="s">
        <v>12450</v>
      </c>
      <c r="W998" s="60" t="s">
        <v>2424</v>
      </c>
      <c r="X998" s="60" t="s">
        <v>14958</v>
      </c>
      <c r="Y998" s="60" t="s">
        <v>15408</v>
      </c>
      <c r="Z998" s="60" t="s">
        <v>156</v>
      </c>
      <c r="AA998" s="60" t="s">
        <v>15409</v>
      </c>
      <c r="AB998" s="60" t="s">
        <v>14960</v>
      </c>
      <c r="AC998" s="174"/>
      <c r="AD998" s="174"/>
      <c r="AE998" s="174"/>
      <c r="AF998" s="174"/>
      <c r="AG998" s="93"/>
      <c r="AH998" s="93"/>
      <c r="AI998" s="93"/>
      <c r="AJ998" s="93"/>
    </row>
    <row r="999" ht="26.25" customHeight="1">
      <c r="A999" s="60">
        <f t="shared" si="1"/>
        <v>998</v>
      </c>
      <c r="B999" s="49" t="s">
        <v>13208</v>
      </c>
      <c r="C999" s="49" t="s">
        <v>13209</v>
      </c>
      <c r="D999" s="116">
        <v>8.1295304395E10</v>
      </c>
      <c r="E999" s="116">
        <v>8.129029185E9</v>
      </c>
      <c r="F999" s="49" t="s">
        <v>139</v>
      </c>
      <c r="G999" s="49" t="s">
        <v>13211</v>
      </c>
      <c r="H999" s="49" t="s">
        <v>13212</v>
      </c>
      <c r="I999" s="49" t="s">
        <v>1636</v>
      </c>
      <c r="J999" s="49" t="s">
        <v>13213</v>
      </c>
      <c r="K999" s="49" t="s">
        <v>13214</v>
      </c>
      <c r="L999" s="49" t="s">
        <v>593</v>
      </c>
      <c r="M999" s="49" t="s">
        <v>13215</v>
      </c>
      <c r="N999" s="49" t="s">
        <v>8184</v>
      </c>
      <c r="O999" s="49" t="s">
        <v>11</v>
      </c>
      <c r="P999" s="49" t="s">
        <v>15475</v>
      </c>
      <c r="Q999" s="49" t="s">
        <v>156</v>
      </c>
      <c r="R999" s="49" t="s">
        <v>190</v>
      </c>
      <c r="S999" s="69"/>
      <c r="T999" s="69"/>
      <c r="U999" s="60" t="s">
        <v>593</v>
      </c>
      <c r="V999" s="60" t="s">
        <v>11470</v>
      </c>
      <c r="W999" s="60" t="s">
        <v>15</v>
      </c>
      <c r="X999" s="60" t="s">
        <v>11</v>
      </c>
      <c r="Y999" s="60" t="s">
        <v>15476</v>
      </c>
      <c r="Z999" s="60" t="s">
        <v>145</v>
      </c>
      <c r="AA999" s="60" t="s">
        <v>106</v>
      </c>
      <c r="AB999" s="60" t="s">
        <v>14960</v>
      </c>
      <c r="AC999" s="174"/>
      <c r="AD999" s="174"/>
      <c r="AE999" s="174"/>
      <c r="AF999" s="174"/>
      <c r="AG999" s="93"/>
      <c r="AH999" s="93"/>
      <c r="AI999" s="93"/>
      <c r="AJ999" s="93"/>
    </row>
    <row r="1000" ht="26.25" customHeight="1">
      <c r="A1000" s="60">
        <f t="shared" si="1"/>
        <v>999</v>
      </c>
      <c r="B1000" s="49" t="s">
        <v>13256</v>
      </c>
      <c r="C1000" s="49" t="s">
        <v>13257</v>
      </c>
      <c r="D1000" s="116">
        <v>8.9652331572E10</v>
      </c>
      <c r="E1000" s="116"/>
      <c r="F1000" s="49" t="s">
        <v>23</v>
      </c>
      <c r="G1000" s="69"/>
      <c r="H1000" s="69"/>
      <c r="I1000" s="69"/>
      <c r="J1000" s="69"/>
      <c r="K1000" s="49" t="s">
        <v>13138</v>
      </c>
      <c r="L1000" s="69"/>
      <c r="M1000" s="69"/>
      <c r="N1000" s="69"/>
      <c r="O1000" s="69"/>
      <c r="P1000" s="69"/>
      <c r="Q1000" s="69"/>
      <c r="R1000" s="49"/>
      <c r="S1000" s="69"/>
      <c r="T1000" s="69"/>
      <c r="U1000" s="60" t="s">
        <v>145</v>
      </c>
      <c r="V1000" s="60" t="s">
        <v>12459</v>
      </c>
      <c r="W1000" s="60" t="s">
        <v>15</v>
      </c>
      <c r="X1000" s="60" t="s">
        <v>461</v>
      </c>
      <c r="Y1000" s="60" t="s">
        <v>8198</v>
      </c>
      <c r="Z1000" s="60" t="s">
        <v>156</v>
      </c>
      <c r="AA1000" s="60" t="s">
        <v>15411</v>
      </c>
      <c r="AB1000" s="60" t="s">
        <v>14960</v>
      </c>
      <c r="AC1000" s="174"/>
      <c r="AD1000" s="174"/>
      <c r="AE1000" s="174"/>
      <c r="AF1000" s="174"/>
      <c r="AG1000" s="93"/>
      <c r="AH1000" s="93"/>
      <c r="AI1000" s="93"/>
      <c r="AJ1000" s="93"/>
    </row>
    <row r="1001" ht="26.25" customHeight="1">
      <c r="A1001" s="60">
        <f t="shared" si="1"/>
        <v>1000</v>
      </c>
      <c r="B1001" s="60"/>
      <c r="C1001" s="60" t="s">
        <v>1016</v>
      </c>
      <c r="D1001" s="154">
        <v>8.5810220959E10</v>
      </c>
      <c r="E1001" s="154" t="s">
        <v>8373</v>
      </c>
      <c r="F1001" s="60" t="s">
        <v>15175</v>
      </c>
      <c r="G1001" s="60"/>
      <c r="H1001" s="60"/>
      <c r="I1001" s="60"/>
      <c r="J1001" s="60"/>
      <c r="K1001" s="60"/>
      <c r="L1001" s="60"/>
      <c r="M1001" s="60"/>
      <c r="N1001" s="60"/>
      <c r="O1001" s="60"/>
      <c r="P1001" s="60"/>
      <c r="Q1001" s="60"/>
      <c r="R1001" s="60"/>
      <c r="S1001" s="60"/>
      <c r="T1001" s="60"/>
      <c r="U1001" s="60" t="s">
        <v>114</v>
      </c>
      <c r="V1001" s="60" t="s">
        <v>11184</v>
      </c>
      <c r="W1001" s="60" t="s">
        <v>15412</v>
      </c>
      <c r="X1001" s="60" t="s">
        <v>15413</v>
      </c>
      <c r="Y1001" s="60" t="s">
        <v>15414</v>
      </c>
      <c r="Z1001" s="60" t="s">
        <v>156</v>
      </c>
      <c r="AA1001" s="60"/>
      <c r="AB1001" s="60" t="s">
        <v>14960</v>
      </c>
      <c r="AC1001" s="174"/>
      <c r="AD1001" s="174"/>
      <c r="AE1001" s="174"/>
      <c r="AF1001" s="174"/>
      <c r="AG1001" s="93"/>
      <c r="AH1001" s="93"/>
      <c r="AI1001" s="93"/>
      <c r="AJ1001" s="93"/>
    </row>
    <row r="1002" ht="26.25" customHeight="1">
      <c r="A1002" s="60">
        <f t="shared" si="1"/>
        <v>1001</v>
      </c>
      <c r="B1002" s="49" t="s">
        <v>13274</v>
      </c>
      <c r="C1002" s="49" t="s">
        <v>13275</v>
      </c>
      <c r="D1002" s="116">
        <v>8.818106737E9</v>
      </c>
      <c r="E1002" s="116"/>
      <c r="F1002" s="49" t="s">
        <v>23</v>
      </c>
      <c r="G1002" s="69"/>
      <c r="H1002" s="69"/>
      <c r="I1002" s="69"/>
      <c r="J1002" s="69"/>
      <c r="K1002" s="141" t="s">
        <v>13278</v>
      </c>
      <c r="L1002" s="69"/>
      <c r="M1002" s="69"/>
      <c r="N1002" s="69"/>
      <c r="O1002" s="69"/>
      <c r="P1002" s="69"/>
      <c r="Q1002" s="69"/>
      <c r="R1002" s="49"/>
      <c r="S1002" s="69"/>
      <c r="T1002" s="69"/>
      <c r="U1002" s="60" t="s">
        <v>593</v>
      </c>
      <c r="V1002" s="60" t="s">
        <v>7712</v>
      </c>
      <c r="W1002" s="60" t="s">
        <v>12097</v>
      </c>
      <c r="X1002" s="60" t="s">
        <v>12097</v>
      </c>
      <c r="Y1002" s="60" t="s">
        <v>15450</v>
      </c>
      <c r="Z1002" s="60" t="s">
        <v>156</v>
      </c>
      <c r="AA1002" s="60" t="s">
        <v>12829</v>
      </c>
      <c r="AB1002" s="60" t="s">
        <v>14960</v>
      </c>
      <c r="AC1002" s="174"/>
      <c r="AD1002" s="174"/>
      <c r="AE1002" s="174"/>
      <c r="AF1002" s="174"/>
      <c r="AG1002" s="93"/>
      <c r="AH1002" s="93"/>
      <c r="AI1002" s="93"/>
      <c r="AJ1002" s="93"/>
    </row>
    <row r="1003" ht="26.25" customHeight="1">
      <c r="A1003" s="60">
        <f t="shared" si="1"/>
        <v>1002</v>
      </c>
      <c r="B1003" s="49" t="s">
        <v>13279</v>
      </c>
      <c r="C1003" s="49" t="s">
        <v>13280</v>
      </c>
      <c r="D1003" s="116">
        <v>8.9650934176E10</v>
      </c>
      <c r="E1003" s="116"/>
      <c r="F1003" s="49" t="s">
        <v>23</v>
      </c>
      <c r="G1003" s="69"/>
      <c r="H1003" s="69"/>
      <c r="I1003" s="69"/>
      <c r="J1003" s="178"/>
      <c r="K1003" s="49" t="s">
        <v>13283</v>
      </c>
      <c r="L1003" s="69"/>
      <c r="M1003" s="69"/>
      <c r="N1003" s="69"/>
      <c r="O1003" s="69"/>
      <c r="P1003" s="69"/>
      <c r="Q1003" s="69"/>
      <c r="R1003" s="49"/>
      <c r="S1003" s="69"/>
      <c r="T1003" s="69"/>
      <c r="U1003" s="60" t="s">
        <v>593</v>
      </c>
      <c r="V1003" s="60" t="s">
        <v>593</v>
      </c>
      <c r="W1003" s="60" t="s">
        <v>15</v>
      </c>
      <c r="X1003" s="60" t="s">
        <v>1356</v>
      </c>
      <c r="Y1003" s="60" t="s">
        <v>15415</v>
      </c>
      <c r="Z1003" s="60" t="s">
        <v>156</v>
      </c>
      <c r="AA1003" s="60" t="s">
        <v>638</v>
      </c>
      <c r="AB1003" s="60" t="s">
        <v>14960</v>
      </c>
      <c r="AC1003" s="174"/>
      <c r="AD1003" s="174"/>
      <c r="AE1003" s="174"/>
      <c r="AF1003" s="174"/>
      <c r="AG1003" s="93"/>
      <c r="AH1003" s="93"/>
      <c r="AI1003" s="93"/>
      <c r="AJ1003" s="93"/>
    </row>
    <row r="1004" ht="26.25" customHeight="1">
      <c r="A1004" s="60">
        <f t="shared" si="1"/>
        <v>1003</v>
      </c>
      <c r="B1004" s="49" t="s">
        <v>13284</v>
      </c>
      <c r="C1004" s="49" t="s">
        <v>13285</v>
      </c>
      <c r="D1004" s="116">
        <v>8.95386E11</v>
      </c>
      <c r="E1004" s="116"/>
      <c r="F1004" s="49" t="s">
        <v>23</v>
      </c>
      <c r="G1004" s="69"/>
      <c r="H1004" s="69"/>
      <c r="I1004" s="69"/>
      <c r="J1004" s="69"/>
      <c r="K1004" s="141" t="s">
        <v>13288</v>
      </c>
      <c r="L1004" s="69"/>
      <c r="M1004" s="69"/>
      <c r="N1004" s="69"/>
      <c r="O1004" s="69"/>
      <c r="P1004" s="69"/>
      <c r="Q1004" s="69"/>
      <c r="R1004" s="49"/>
      <c r="S1004" s="69"/>
      <c r="T1004" s="69"/>
      <c r="U1004" s="60" t="s">
        <v>159</v>
      </c>
      <c r="V1004" s="60" t="s">
        <v>13207</v>
      </c>
      <c r="W1004" s="60" t="s">
        <v>151</v>
      </c>
      <c r="X1004" s="60" t="s">
        <v>11213</v>
      </c>
      <c r="Y1004" s="60" t="s">
        <v>15416</v>
      </c>
      <c r="Z1004" s="60" t="s">
        <v>156</v>
      </c>
      <c r="AA1004" s="60" t="s">
        <v>638</v>
      </c>
      <c r="AB1004" s="60" t="s">
        <v>14960</v>
      </c>
      <c r="AC1004" s="174"/>
      <c r="AD1004" s="174"/>
      <c r="AE1004" s="174"/>
      <c r="AF1004" s="174"/>
      <c r="AG1004" s="93"/>
      <c r="AH1004" s="93"/>
      <c r="AI1004" s="93"/>
      <c r="AJ1004" s="93"/>
    </row>
    <row r="1005" ht="26.25" customHeight="1">
      <c r="A1005" s="60">
        <f t="shared" si="1"/>
        <v>1004</v>
      </c>
      <c r="B1005" s="49" t="s">
        <v>13289</v>
      </c>
      <c r="C1005" s="49" t="s">
        <v>13290</v>
      </c>
      <c r="D1005" s="116">
        <v>8.1212965344E10</v>
      </c>
      <c r="E1005" s="116"/>
      <c r="F1005" s="49" t="s">
        <v>23</v>
      </c>
      <c r="G1005" s="69"/>
      <c r="H1005" s="69"/>
      <c r="I1005" s="69"/>
      <c r="J1005" s="69"/>
      <c r="K1005" s="49" t="s">
        <v>13293</v>
      </c>
      <c r="L1005" s="69"/>
      <c r="M1005" s="69"/>
      <c r="N1005" s="69"/>
      <c r="O1005" s="69"/>
      <c r="P1005" s="69"/>
      <c r="Q1005" s="69"/>
      <c r="R1005" s="49"/>
      <c r="S1005" s="69"/>
      <c r="T1005" s="69"/>
      <c r="U1005" s="60" t="s">
        <v>159</v>
      </c>
      <c r="V1005" s="60" t="s">
        <v>389</v>
      </c>
      <c r="W1005" s="60" t="s">
        <v>9976</v>
      </c>
      <c r="X1005" s="60" t="s">
        <v>164</v>
      </c>
      <c r="Y1005" s="60" t="s">
        <v>15325</v>
      </c>
      <c r="Z1005" s="60" t="s">
        <v>156</v>
      </c>
      <c r="AA1005" s="60" t="s">
        <v>638</v>
      </c>
      <c r="AB1005" s="60" t="s">
        <v>14960</v>
      </c>
      <c r="AC1005" s="174"/>
      <c r="AD1005" s="174"/>
      <c r="AE1005" s="174"/>
      <c r="AF1005" s="174"/>
      <c r="AG1005" s="93"/>
      <c r="AH1005" s="93"/>
      <c r="AI1005" s="93"/>
      <c r="AJ1005" s="93"/>
    </row>
    <row r="1006" ht="26.25" customHeight="1">
      <c r="A1006" s="60">
        <f t="shared" si="1"/>
        <v>1005</v>
      </c>
      <c r="B1006" s="49" t="s">
        <v>13294</v>
      </c>
      <c r="C1006" s="49" t="s">
        <v>13295</v>
      </c>
      <c r="D1006" s="116">
        <v>8.1311714634E10</v>
      </c>
      <c r="E1006" s="116"/>
      <c r="F1006" s="49" t="s">
        <v>23</v>
      </c>
      <c r="G1006" s="69"/>
      <c r="H1006" s="69"/>
      <c r="I1006" s="69"/>
      <c r="J1006" s="69"/>
      <c r="K1006" s="49" t="s">
        <v>13298</v>
      </c>
      <c r="L1006" s="69"/>
      <c r="M1006" s="69"/>
      <c r="N1006" s="69"/>
      <c r="O1006" s="69"/>
      <c r="P1006" s="69"/>
      <c r="Q1006" s="69"/>
      <c r="R1006" s="49"/>
      <c r="S1006" s="69"/>
      <c r="T1006" s="69"/>
      <c r="U1006" s="60" t="s">
        <v>114</v>
      </c>
      <c r="V1006" s="60" t="s">
        <v>12497</v>
      </c>
      <c r="W1006" s="60" t="s">
        <v>15</v>
      </c>
      <c r="X1006" s="60" t="s">
        <v>11</v>
      </c>
      <c r="Y1006" s="60" t="s">
        <v>15420</v>
      </c>
      <c r="Z1006" s="60" t="s">
        <v>156</v>
      </c>
      <c r="AA1006" s="60" t="s">
        <v>14944</v>
      </c>
      <c r="AB1006" s="60" t="s">
        <v>14960</v>
      </c>
      <c r="AC1006" s="174"/>
      <c r="AD1006" s="174"/>
      <c r="AE1006" s="174"/>
      <c r="AF1006" s="174"/>
      <c r="AG1006" s="93"/>
      <c r="AH1006" s="93"/>
      <c r="AI1006" s="93"/>
      <c r="AJ1006" s="93"/>
    </row>
    <row r="1007" ht="26.25" customHeight="1">
      <c r="A1007" s="60">
        <f t="shared" si="1"/>
        <v>1006</v>
      </c>
      <c r="B1007" s="49" t="s">
        <v>13319</v>
      </c>
      <c r="C1007" s="49" t="s">
        <v>13320</v>
      </c>
      <c r="D1007" s="116">
        <v>8.5349883886E10</v>
      </c>
      <c r="E1007" s="116"/>
      <c r="F1007" s="49" t="s">
        <v>23</v>
      </c>
      <c r="G1007" s="69"/>
      <c r="H1007" s="69"/>
      <c r="I1007" s="69"/>
      <c r="J1007" s="69"/>
      <c r="K1007" s="49" t="s">
        <v>3386</v>
      </c>
      <c r="L1007" s="69"/>
      <c r="M1007" s="69"/>
      <c r="N1007" s="69"/>
      <c r="O1007" s="69"/>
      <c r="P1007" s="69"/>
      <c r="Q1007" s="69"/>
      <c r="R1007" s="49"/>
      <c r="S1007" s="69"/>
      <c r="T1007" s="69"/>
      <c r="U1007" s="60" t="s">
        <v>593</v>
      </c>
      <c r="V1007" s="60" t="s">
        <v>13486</v>
      </c>
      <c r="W1007" s="60" t="s">
        <v>12097</v>
      </c>
      <c r="X1007" s="60" t="s">
        <v>15449</v>
      </c>
      <c r="Y1007" s="60" t="s">
        <v>15450</v>
      </c>
      <c r="Z1007" s="60" t="s">
        <v>156</v>
      </c>
      <c r="AA1007" s="60" t="s">
        <v>12829</v>
      </c>
      <c r="AB1007" s="60" t="s">
        <v>14960</v>
      </c>
      <c r="AC1007" s="174"/>
      <c r="AD1007" s="174"/>
      <c r="AE1007" s="174"/>
      <c r="AF1007" s="174"/>
      <c r="AG1007" s="93"/>
      <c r="AH1007" s="93"/>
      <c r="AI1007" s="93"/>
      <c r="AJ1007" s="93"/>
    </row>
    <row r="1008" ht="26.25" customHeight="1">
      <c r="A1008" s="60">
        <f t="shared" si="1"/>
        <v>1007</v>
      </c>
      <c r="B1008" s="49" t="s">
        <v>13323</v>
      </c>
      <c r="C1008" s="49" t="s">
        <v>13324</v>
      </c>
      <c r="D1008" s="116">
        <v>8.1219461851E10</v>
      </c>
      <c r="E1008" s="116"/>
      <c r="F1008" s="49" t="s">
        <v>23</v>
      </c>
      <c r="G1008" s="69"/>
      <c r="H1008" s="69"/>
      <c r="I1008" s="69"/>
      <c r="J1008" s="69"/>
      <c r="K1008" s="49" t="s">
        <v>13327</v>
      </c>
      <c r="L1008" s="69"/>
      <c r="M1008" s="69"/>
      <c r="N1008" s="69"/>
      <c r="O1008" s="69"/>
      <c r="P1008" s="69"/>
      <c r="Q1008" s="69"/>
      <c r="R1008" s="49"/>
      <c r="S1008" s="69"/>
      <c r="T1008" s="69"/>
      <c r="U1008" s="60" t="s">
        <v>159</v>
      </c>
      <c r="V1008" s="60" t="s">
        <v>12665</v>
      </c>
      <c r="W1008" s="60" t="s">
        <v>15</v>
      </c>
      <c r="X1008" s="60" t="s">
        <v>1955</v>
      </c>
      <c r="Y1008" s="60" t="s">
        <v>15367</v>
      </c>
      <c r="Z1008" s="60" t="s">
        <v>145</v>
      </c>
      <c r="AA1008" s="60" t="s">
        <v>15368</v>
      </c>
      <c r="AB1008" s="60"/>
      <c r="AC1008" s="174"/>
      <c r="AD1008" s="174"/>
      <c r="AE1008" s="174"/>
      <c r="AF1008" s="174"/>
      <c r="AG1008" s="93"/>
      <c r="AH1008" s="93"/>
      <c r="AI1008" s="93"/>
      <c r="AJ1008" s="93"/>
    </row>
    <row r="1009" ht="26.25" customHeight="1">
      <c r="A1009" s="60">
        <f t="shared" si="1"/>
        <v>1008</v>
      </c>
      <c r="B1009" s="49" t="s">
        <v>13328</v>
      </c>
      <c r="C1009" s="49" t="s">
        <v>13329</v>
      </c>
      <c r="D1009" s="116">
        <v>8.386361666E10</v>
      </c>
      <c r="E1009" s="116"/>
      <c r="F1009" s="49" t="s">
        <v>23</v>
      </c>
      <c r="G1009" s="69"/>
      <c r="H1009" s="69"/>
      <c r="I1009" s="69"/>
      <c r="J1009" s="69"/>
      <c r="K1009" s="49" t="s">
        <v>13332</v>
      </c>
      <c r="L1009" s="69"/>
      <c r="M1009" s="69"/>
      <c r="N1009" s="69"/>
      <c r="O1009" s="69"/>
      <c r="P1009" s="69"/>
      <c r="Q1009" s="69"/>
      <c r="R1009" s="49"/>
      <c r="S1009" s="69"/>
      <c r="T1009" s="69"/>
      <c r="U1009" s="60" t="s">
        <v>593</v>
      </c>
      <c r="V1009" s="60" t="s">
        <v>12209</v>
      </c>
      <c r="W1009" s="60" t="s">
        <v>15</v>
      </c>
      <c r="X1009" s="60" t="s">
        <v>13</v>
      </c>
      <c r="Y1009" s="60" t="s">
        <v>15313</v>
      </c>
      <c r="Z1009" s="60" t="s">
        <v>156</v>
      </c>
      <c r="AA1009" s="60" t="s">
        <v>638</v>
      </c>
      <c r="AB1009" s="60" t="s">
        <v>14960</v>
      </c>
      <c r="AC1009" s="174"/>
      <c r="AD1009" s="174"/>
      <c r="AE1009" s="174"/>
      <c r="AF1009" s="174"/>
      <c r="AG1009" s="93"/>
      <c r="AH1009" s="93"/>
      <c r="AI1009" s="93"/>
      <c r="AJ1009" s="93"/>
    </row>
    <row r="1010" ht="26.25" customHeight="1">
      <c r="A1010" s="60">
        <f t="shared" si="1"/>
        <v>1009</v>
      </c>
      <c r="B1010" s="49" t="s">
        <v>13333</v>
      </c>
      <c r="C1010" s="49" t="s">
        <v>13334</v>
      </c>
      <c r="D1010" s="116">
        <v>8.2133770602E10</v>
      </c>
      <c r="E1010" s="116"/>
      <c r="F1010" s="49" t="s">
        <v>23</v>
      </c>
      <c r="G1010" s="69"/>
      <c r="H1010" s="69"/>
      <c r="I1010" s="69"/>
      <c r="J1010" s="69"/>
      <c r="K1010" s="49" t="s">
        <v>13336</v>
      </c>
      <c r="L1010" s="69"/>
      <c r="M1010" s="69"/>
      <c r="N1010" s="69"/>
      <c r="O1010" s="69"/>
      <c r="P1010" s="69"/>
      <c r="Q1010" s="69"/>
      <c r="R1010" s="49"/>
      <c r="S1010" s="69"/>
      <c r="T1010" s="69"/>
      <c r="U1010" s="60" t="s">
        <v>593</v>
      </c>
      <c r="V1010" s="60" t="s">
        <v>14232</v>
      </c>
      <c r="W1010" s="60" t="s">
        <v>15</v>
      </c>
      <c r="X1010" s="60" t="s">
        <v>13</v>
      </c>
      <c r="Y1010" s="60" t="s">
        <v>15477</v>
      </c>
      <c r="Z1010" s="60" t="s">
        <v>145</v>
      </c>
      <c r="AA1010" s="60" t="s">
        <v>167</v>
      </c>
      <c r="AB1010" s="60" t="s">
        <v>14960</v>
      </c>
      <c r="AC1010" s="174"/>
      <c r="AD1010" s="174"/>
      <c r="AE1010" s="174"/>
      <c r="AF1010" s="174"/>
      <c r="AG1010" s="93"/>
      <c r="AH1010" s="93"/>
      <c r="AI1010" s="93"/>
      <c r="AJ1010" s="93"/>
    </row>
    <row r="1011" ht="26.25" customHeight="1">
      <c r="A1011" s="60">
        <f t="shared" si="1"/>
        <v>1010</v>
      </c>
      <c r="B1011" s="49" t="s">
        <v>13337</v>
      </c>
      <c r="C1011" s="49" t="s">
        <v>13338</v>
      </c>
      <c r="D1011" s="116">
        <v>8.1386579949E10</v>
      </c>
      <c r="E1011" s="116"/>
      <c r="F1011" s="49" t="s">
        <v>23</v>
      </c>
      <c r="G1011" s="69"/>
      <c r="H1011" s="69"/>
      <c r="I1011" s="69"/>
      <c r="J1011" s="69"/>
      <c r="K1011" s="49" t="s">
        <v>12449</v>
      </c>
      <c r="L1011" s="69"/>
      <c r="M1011" s="69"/>
      <c r="N1011" s="69"/>
      <c r="O1011" s="69"/>
      <c r="P1011" s="69"/>
      <c r="Q1011" s="69"/>
      <c r="R1011" s="49"/>
      <c r="S1011" s="69"/>
      <c r="T1011" s="69"/>
      <c r="U1011" s="60" t="s">
        <v>593</v>
      </c>
      <c r="V1011" s="60" t="s">
        <v>12702</v>
      </c>
      <c r="W1011" s="60" t="s">
        <v>61</v>
      </c>
      <c r="X1011" s="60" t="s">
        <v>13</v>
      </c>
      <c r="Y1011" s="60" t="s">
        <v>15423</v>
      </c>
      <c r="Z1011" s="60" t="s">
        <v>156</v>
      </c>
      <c r="AA1011" s="60" t="s">
        <v>15424</v>
      </c>
      <c r="AB1011" s="60" t="s">
        <v>14960</v>
      </c>
      <c r="AC1011" s="174"/>
      <c r="AD1011" s="174"/>
      <c r="AE1011" s="174"/>
      <c r="AF1011" s="174"/>
      <c r="AG1011" s="93"/>
      <c r="AH1011" s="93"/>
      <c r="AI1011" s="93"/>
      <c r="AJ1011" s="93"/>
    </row>
    <row r="1012" ht="26.25" customHeight="1">
      <c r="A1012" s="60">
        <f t="shared" si="1"/>
        <v>1011</v>
      </c>
      <c r="B1012" s="49" t="s">
        <v>13355</v>
      </c>
      <c r="C1012" s="49" t="s">
        <v>13356</v>
      </c>
      <c r="D1012" s="116">
        <v>8.9522288138E10</v>
      </c>
      <c r="E1012" s="116"/>
      <c r="F1012" s="49" t="s">
        <v>23</v>
      </c>
      <c r="G1012" s="69"/>
      <c r="H1012" s="69"/>
      <c r="I1012" s="69"/>
      <c r="J1012" s="69"/>
      <c r="K1012" s="49" t="s">
        <v>13358</v>
      </c>
      <c r="L1012" s="69"/>
      <c r="M1012" s="69"/>
      <c r="N1012" s="69"/>
      <c r="O1012" s="69"/>
      <c r="P1012" s="69"/>
      <c r="Q1012" s="69"/>
      <c r="R1012" s="49"/>
      <c r="S1012" s="69"/>
      <c r="T1012" s="69"/>
      <c r="U1012" s="60" t="s">
        <v>2275</v>
      </c>
      <c r="V1012" s="60" t="s">
        <v>12717</v>
      </c>
      <c r="W1012" s="60" t="s">
        <v>15425</v>
      </c>
      <c r="X1012" s="60" t="s">
        <v>15039</v>
      </c>
      <c r="Y1012" s="60" t="s">
        <v>15426</v>
      </c>
      <c r="Z1012" s="60" t="s">
        <v>156</v>
      </c>
      <c r="AA1012" s="60" t="s">
        <v>15427</v>
      </c>
      <c r="AB1012" s="60" t="s">
        <v>14960</v>
      </c>
      <c r="AC1012" s="174"/>
      <c r="AD1012" s="174"/>
      <c r="AE1012" s="174"/>
      <c r="AF1012" s="174"/>
      <c r="AG1012" s="93"/>
      <c r="AH1012" s="93"/>
      <c r="AI1012" s="93"/>
      <c r="AJ1012" s="93"/>
    </row>
    <row r="1013" ht="26.25" customHeight="1">
      <c r="A1013" s="60">
        <f t="shared" si="1"/>
        <v>1012</v>
      </c>
      <c r="B1013" s="49" t="s">
        <v>13364</v>
      </c>
      <c r="C1013" s="49" t="s">
        <v>13365</v>
      </c>
      <c r="D1013" s="116">
        <v>8.3866531393E10</v>
      </c>
      <c r="E1013" s="116"/>
      <c r="F1013" s="49" t="s">
        <v>23</v>
      </c>
      <c r="G1013" s="69"/>
      <c r="H1013" s="69"/>
      <c r="I1013" s="69"/>
      <c r="J1013" s="69"/>
      <c r="K1013" s="49" t="s">
        <v>7237</v>
      </c>
      <c r="L1013" s="69"/>
      <c r="M1013" s="69"/>
      <c r="N1013" s="69"/>
      <c r="O1013" s="69"/>
      <c r="P1013" s="69"/>
      <c r="Q1013" s="69"/>
      <c r="R1013" s="49"/>
      <c r="S1013" s="69"/>
      <c r="T1013" s="69"/>
      <c r="U1013" s="60" t="s">
        <v>593</v>
      </c>
      <c r="V1013" s="60" t="s">
        <v>12727</v>
      </c>
      <c r="W1013" s="60" t="s">
        <v>61</v>
      </c>
      <c r="X1013" s="60" t="s">
        <v>13</v>
      </c>
      <c r="Y1013" s="60" t="s">
        <v>15429</v>
      </c>
      <c r="Z1013" s="60" t="s">
        <v>156</v>
      </c>
      <c r="AA1013" s="60" t="s">
        <v>258</v>
      </c>
      <c r="AB1013" s="60" t="s">
        <v>14960</v>
      </c>
      <c r="AC1013" s="174"/>
      <c r="AD1013" s="174"/>
      <c r="AE1013" s="174"/>
      <c r="AF1013" s="174"/>
      <c r="AG1013" s="93"/>
      <c r="AH1013" s="93"/>
      <c r="AI1013" s="93"/>
      <c r="AJ1013" s="93"/>
    </row>
    <row r="1014" ht="26.25" customHeight="1">
      <c r="A1014" s="60">
        <f t="shared" si="1"/>
        <v>1013</v>
      </c>
      <c r="B1014" s="49" t="s">
        <v>13368</v>
      </c>
      <c r="C1014" s="49" t="s">
        <v>13369</v>
      </c>
      <c r="D1014" s="116">
        <v>8.95605E11</v>
      </c>
      <c r="E1014" s="116"/>
      <c r="F1014" s="49" t="s">
        <v>23</v>
      </c>
      <c r="G1014" s="69"/>
      <c r="H1014" s="69"/>
      <c r="I1014" s="69"/>
      <c r="J1014" s="69"/>
      <c r="K1014" s="49" t="s">
        <v>1636</v>
      </c>
      <c r="L1014" s="69"/>
      <c r="M1014" s="69"/>
      <c r="N1014" s="69"/>
      <c r="O1014" s="69"/>
      <c r="P1014" s="69"/>
      <c r="Q1014" s="69"/>
      <c r="R1014" s="49"/>
      <c r="S1014" s="69"/>
      <c r="T1014" s="69"/>
      <c r="U1014" s="60" t="s">
        <v>2275</v>
      </c>
      <c r="V1014" s="60" t="s">
        <v>12739</v>
      </c>
      <c r="W1014" s="60" t="s">
        <v>1925</v>
      </c>
      <c r="X1014" s="60" t="s">
        <v>1925</v>
      </c>
      <c r="Y1014" s="60" t="s">
        <v>15430</v>
      </c>
      <c r="Z1014" s="60" t="s">
        <v>156</v>
      </c>
      <c r="AA1014" s="60" t="s">
        <v>15431</v>
      </c>
      <c r="AB1014" s="60" t="s">
        <v>14960</v>
      </c>
      <c r="AC1014" s="174"/>
      <c r="AD1014" s="174"/>
      <c r="AE1014" s="174"/>
      <c r="AF1014" s="174"/>
      <c r="AG1014" s="93"/>
      <c r="AH1014" s="93"/>
      <c r="AI1014" s="93"/>
      <c r="AJ1014" s="93"/>
    </row>
    <row r="1015" ht="26.25" customHeight="1">
      <c r="A1015" s="60">
        <f t="shared" si="1"/>
        <v>1014</v>
      </c>
      <c r="B1015" s="49" t="s">
        <v>13372</v>
      </c>
      <c r="C1015" s="49" t="s">
        <v>13373</v>
      </c>
      <c r="D1015" s="116">
        <v>8.3141653377E10</v>
      </c>
      <c r="E1015" s="116"/>
      <c r="F1015" s="49" t="s">
        <v>23</v>
      </c>
      <c r="G1015" s="69"/>
      <c r="H1015" s="69"/>
      <c r="I1015" s="69"/>
      <c r="J1015" s="69"/>
      <c r="K1015" s="49" t="s">
        <v>13375</v>
      </c>
      <c r="L1015" s="69"/>
      <c r="M1015" s="69"/>
      <c r="N1015" s="69"/>
      <c r="O1015" s="69"/>
      <c r="P1015" s="69"/>
      <c r="Q1015" s="69"/>
      <c r="R1015" s="49"/>
      <c r="S1015" s="69"/>
      <c r="T1015" s="69"/>
      <c r="U1015" s="60" t="s">
        <v>593</v>
      </c>
      <c r="V1015" s="60" t="s">
        <v>12749</v>
      </c>
      <c r="W1015" s="60" t="s">
        <v>15</v>
      </c>
      <c r="X1015" s="60" t="s">
        <v>121</v>
      </c>
      <c r="Y1015" s="60" t="s">
        <v>15432</v>
      </c>
      <c r="Z1015" s="60" t="s">
        <v>145</v>
      </c>
      <c r="AA1015" s="60" t="s">
        <v>3115</v>
      </c>
      <c r="AB1015" s="60" t="s">
        <v>14960</v>
      </c>
      <c r="AC1015" s="174"/>
      <c r="AD1015" s="174"/>
      <c r="AE1015" s="174"/>
      <c r="AF1015" s="174"/>
      <c r="AG1015" s="93"/>
      <c r="AH1015" s="93"/>
      <c r="AI1015" s="93"/>
      <c r="AJ1015" s="93"/>
    </row>
    <row r="1016" ht="26.25" customHeight="1">
      <c r="A1016" s="60">
        <f t="shared" si="1"/>
        <v>1015</v>
      </c>
      <c r="B1016" s="49" t="s">
        <v>13379</v>
      </c>
      <c r="C1016" s="49" t="s">
        <v>13380</v>
      </c>
      <c r="D1016" s="116">
        <v>8.1947388583E10</v>
      </c>
      <c r="E1016" s="116"/>
      <c r="F1016" s="49" t="s">
        <v>23</v>
      </c>
      <c r="G1016" s="69"/>
      <c r="H1016" s="69"/>
      <c r="I1016" s="69"/>
      <c r="J1016" s="69"/>
      <c r="K1016" s="141" t="s">
        <v>13383</v>
      </c>
      <c r="L1016" s="69"/>
      <c r="M1016" s="69"/>
      <c r="N1016" s="69"/>
      <c r="O1016" s="69"/>
      <c r="P1016" s="69"/>
      <c r="Q1016" s="69"/>
      <c r="R1016" s="49"/>
      <c r="S1016" s="69"/>
      <c r="T1016" s="69"/>
      <c r="U1016" s="60" t="s">
        <v>9390</v>
      </c>
      <c r="V1016" s="60" t="s">
        <v>1244</v>
      </c>
      <c r="W1016" s="60" t="s">
        <v>15</v>
      </c>
      <c r="X1016" s="60" t="s">
        <v>15061</v>
      </c>
      <c r="Y1016" s="60" t="s">
        <v>15433</v>
      </c>
      <c r="Z1016" s="60" t="s">
        <v>145</v>
      </c>
      <c r="AA1016" s="60" t="s">
        <v>15434</v>
      </c>
      <c r="AB1016" s="174"/>
      <c r="AC1016" s="174"/>
      <c r="AD1016" s="174"/>
      <c r="AE1016" s="174"/>
      <c r="AF1016" s="174"/>
      <c r="AG1016" s="93"/>
      <c r="AH1016" s="93"/>
      <c r="AI1016" s="93"/>
      <c r="AJ1016" s="93"/>
    </row>
    <row r="1017" ht="26.25" customHeight="1">
      <c r="A1017" s="60">
        <f t="shared" si="1"/>
        <v>1016</v>
      </c>
      <c r="B1017" s="49" t="s">
        <v>13384</v>
      </c>
      <c r="C1017" s="49" t="s">
        <v>13385</v>
      </c>
      <c r="D1017" s="116">
        <v>8.5654724775E10</v>
      </c>
      <c r="E1017" s="116"/>
      <c r="F1017" s="49" t="s">
        <v>23</v>
      </c>
      <c r="G1017" s="69"/>
      <c r="H1017" s="69"/>
      <c r="I1017" s="69"/>
      <c r="J1017" s="69"/>
      <c r="K1017" s="49" t="s">
        <v>13388</v>
      </c>
      <c r="L1017" s="69"/>
      <c r="M1017" s="69"/>
      <c r="N1017" s="69"/>
      <c r="O1017" s="69"/>
      <c r="P1017" s="69"/>
      <c r="Q1017" s="69"/>
      <c r="R1017" s="49"/>
      <c r="S1017" s="69"/>
      <c r="T1017" s="69"/>
      <c r="U1017" s="60" t="s">
        <v>159</v>
      </c>
      <c r="V1017" s="60" t="s">
        <v>389</v>
      </c>
      <c r="W1017" s="60" t="s">
        <v>164</v>
      </c>
      <c r="X1017" s="60" t="s">
        <v>11</v>
      </c>
      <c r="Y1017" s="60" t="s">
        <v>15435</v>
      </c>
      <c r="Z1017" s="60" t="s">
        <v>156</v>
      </c>
      <c r="AA1017" s="60" t="s">
        <v>14944</v>
      </c>
      <c r="AB1017" s="174"/>
      <c r="AC1017" s="174"/>
      <c r="AD1017" s="174"/>
      <c r="AE1017" s="174"/>
      <c r="AF1017" s="174"/>
      <c r="AG1017" s="93"/>
      <c r="AH1017" s="93"/>
      <c r="AI1017" s="93"/>
      <c r="AJ1017" s="93"/>
    </row>
    <row r="1018" ht="26.25" customHeight="1">
      <c r="A1018" s="60">
        <f t="shared" si="1"/>
        <v>1017</v>
      </c>
      <c r="B1018" s="49" t="s">
        <v>13420</v>
      </c>
      <c r="C1018" s="49" t="s">
        <v>13421</v>
      </c>
      <c r="D1018" s="116">
        <v>8.5695627958E10</v>
      </c>
      <c r="E1018" s="116"/>
      <c r="F1018" s="49" t="s">
        <v>23</v>
      </c>
      <c r="G1018" s="69"/>
      <c r="H1018" s="69"/>
      <c r="I1018" s="69"/>
      <c r="J1018" s="178"/>
      <c r="K1018" s="49" t="s">
        <v>13424</v>
      </c>
      <c r="L1018" s="69"/>
      <c r="M1018" s="69"/>
      <c r="N1018" s="69"/>
      <c r="O1018" s="69"/>
      <c r="P1018" s="69"/>
      <c r="Q1018" s="69"/>
      <c r="R1018" s="49"/>
      <c r="S1018" s="69"/>
      <c r="T1018" s="69"/>
      <c r="U1018" s="60" t="s">
        <v>2275</v>
      </c>
      <c r="V1018" s="60" t="s">
        <v>12869</v>
      </c>
      <c r="W1018" s="60" t="s">
        <v>5001</v>
      </c>
      <c r="X1018" s="60" t="s">
        <v>11213</v>
      </c>
      <c r="Y1018" s="60" t="s">
        <v>15436</v>
      </c>
      <c r="Z1018" s="60" t="s">
        <v>156</v>
      </c>
      <c r="AA1018" s="60" t="s">
        <v>8999</v>
      </c>
      <c r="AB1018" s="174"/>
      <c r="AC1018" s="174"/>
      <c r="AD1018" s="174"/>
      <c r="AE1018" s="174"/>
      <c r="AF1018" s="174"/>
      <c r="AG1018" s="93"/>
      <c r="AH1018" s="93"/>
      <c r="AI1018" s="93"/>
      <c r="AJ1018" s="93"/>
    </row>
    <row r="1019" ht="26.25" customHeight="1">
      <c r="A1019" s="60">
        <f t="shared" si="1"/>
        <v>1018</v>
      </c>
      <c r="B1019" s="49" t="s">
        <v>13438</v>
      </c>
      <c r="C1019" s="49" t="s">
        <v>13439</v>
      </c>
      <c r="D1019" s="116">
        <v>8.5894052872E10</v>
      </c>
      <c r="E1019" s="116"/>
      <c r="F1019" s="49" t="s">
        <v>23</v>
      </c>
      <c r="G1019" s="69"/>
      <c r="H1019" s="69"/>
      <c r="I1019" s="69"/>
      <c r="J1019" s="69"/>
      <c r="K1019" s="49" t="s">
        <v>13443</v>
      </c>
      <c r="L1019" s="69"/>
      <c r="M1019" s="69"/>
      <c r="N1019" s="69"/>
      <c r="O1019" s="69"/>
      <c r="P1019" s="69"/>
      <c r="Q1019" s="69"/>
      <c r="R1019" s="49"/>
      <c r="S1019" s="69"/>
      <c r="T1019" s="69"/>
      <c r="U1019" s="60" t="s">
        <v>593</v>
      </c>
      <c r="V1019" s="60" t="s">
        <v>12876</v>
      </c>
      <c r="W1019" s="60" t="s">
        <v>164</v>
      </c>
      <c r="X1019" s="60" t="s">
        <v>751</v>
      </c>
      <c r="Y1019" s="60" t="s">
        <v>15437</v>
      </c>
      <c r="Z1019" s="60" t="s">
        <v>145</v>
      </c>
      <c r="AA1019" s="60"/>
      <c r="AB1019" s="174"/>
      <c r="AC1019" s="174"/>
      <c r="AD1019" s="174"/>
      <c r="AE1019" s="174"/>
      <c r="AF1019" s="174"/>
      <c r="AG1019" s="93"/>
      <c r="AH1019" s="93"/>
      <c r="AI1019" s="93"/>
      <c r="AJ1019" s="93"/>
    </row>
    <row r="1020" ht="26.25" customHeight="1">
      <c r="A1020" s="60">
        <f t="shared" si="1"/>
        <v>1019</v>
      </c>
      <c r="B1020" s="49" t="s">
        <v>13444</v>
      </c>
      <c r="C1020" s="49" t="s">
        <v>13445</v>
      </c>
      <c r="D1020" s="116">
        <v>8.2139460645E10</v>
      </c>
      <c r="E1020" s="116"/>
      <c r="F1020" s="49" t="s">
        <v>23</v>
      </c>
      <c r="G1020" s="69"/>
      <c r="H1020" s="69"/>
      <c r="I1020" s="69"/>
      <c r="J1020" s="178"/>
      <c r="K1020" s="141" t="s">
        <v>13447</v>
      </c>
      <c r="L1020" s="69"/>
      <c r="M1020" s="69"/>
      <c r="N1020" s="69"/>
      <c r="O1020" s="69"/>
      <c r="P1020" s="69"/>
      <c r="Q1020" s="69"/>
      <c r="R1020" s="49"/>
      <c r="S1020" s="69"/>
      <c r="T1020" s="69"/>
      <c r="U1020" s="60" t="s">
        <v>114</v>
      </c>
      <c r="V1020" s="60" t="s">
        <v>11872</v>
      </c>
      <c r="W1020" s="60" t="s">
        <v>15478</v>
      </c>
      <c r="X1020" s="60" t="s">
        <v>751</v>
      </c>
      <c r="Y1020" s="60" t="s">
        <v>15319</v>
      </c>
      <c r="Z1020" s="60" t="s">
        <v>156</v>
      </c>
      <c r="AA1020" s="60" t="s">
        <v>14944</v>
      </c>
      <c r="AB1020" s="174"/>
      <c r="AC1020" s="174"/>
      <c r="AD1020" s="174"/>
      <c r="AE1020" s="174"/>
      <c r="AF1020" s="174"/>
      <c r="AG1020" s="93"/>
      <c r="AH1020" s="93"/>
      <c r="AI1020" s="93"/>
      <c r="AJ1020" s="93"/>
    </row>
    <row r="1021" ht="26.25" customHeight="1">
      <c r="A1021" s="60">
        <f t="shared" si="1"/>
        <v>1020</v>
      </c>
      <c r="B1021" s="49" t="s">
        <v>13448</v>
      </c>
      <c r="C1021" s="49" t="s">
        <v>13449</v>
      </c>
      <c r="D1021" s="116">
        <v>8.2228153282E10</v>
      </c>
      <c r="E1021" s="116"/>
      <c r="F1021" s="49" t="s">
        <v>23</v>
      </c>
      <c r="G1021" s="69"/>
      <c r="H1021" s="69"/>
      <c r="I1021" s="69"/>
      <c r="J1021" s="69"/>
      <c r="K1021" s="49" t="s">
        <v>12434</v>
      </c>
      <c r="L1021" s="69"/>
      <c r="M1021" s="69"/>
      <c r="N1021" s="69"/>
      <c r="O1021" s="69"/>
      <c r="P1021" s="69"/>
      <c r="Q1021" s="69"/>
      <c r="R1021" s="49"/>
      <c r="S1021" s="69"/>
      <c r="T1021" s="69"/>
      <c r="U1021" s="60" t="s">
        <v>593</v>
      </c>
      <c r="V1021" s="60" t="s">
        <v>12904</v>
      </c>
      <c r="W1021" s="60" t="s">
        <v>12899</v>
      </c>
      <c r="X1021" s="60" t="s">
        <v>11</v>
      </c>
      <c r="Y1021" s="60" t="s">
        <v>15438</v>
      </c>
      <c r="Z1021" s="60" t="s">
        <v>145</v>
      </c>
      <c r="AA1021" s="60"/>
      <c r="AB1021" s="174"/>
      <c r="AC1021" s="174"/>
      <c r="AD1021" s="174"/>
      <c r="AE1021" s="174"/>
      <c r="AF1021" s="174"/>
      <c r="AG1021" s="93"/>
      <c r="AH1021" s="93"/>
      <c r="AI1021" s="93"/>
      <c r="AJ1021" s="93"/>
    </row>
    <row r="1022" ht="26.25" customHeight="1">
      <c r="A1022" s="60">
        <f t="shared" si="1"/>
        <v>1021</v>
      </c>
      <c r="B1022" s="49" t="s">
        <v>13458</v>
      </c>
      <c r="C1022" s="49" t="s">
        <v>13459</v>
      </c>
      <c r="D1022" s="116">
        <v>8.7883297071E10</v>
      </c>
      <c r="E1022" s="116"/>
      <c r="F1022" s="49" t="s">
        <v>23</v>
      </c>
      <c r="G1022" s="69"/>
      <c r="H1022" s="69"/>
      <c r="I1022" s="69"/>
      <c r="J1022" s="69"/>
      <c r="K1022" s="49" t="s">
        <v>13462</v>
      </c>
      <c r="L1022" s="69"/>
      <c r="M1022" s="69"/>
      <c r="N1022" s="69"/>
      <c r="O1022" s="69"/>
      <c r="P1022" s="69"/>
      <c r="Q1022" s="69"/>
      <c r="R1022" s="49"/>
      <c r="S1022" s="69"/>
      <c r="T1022" s="69"/>
      <c r="U1022" s="60" t="s">
        <v>159</v>
      </c>
      <c r="V1022" s="60" t="s">
        <v>389</v>
      </c>
      <c r="W1022" s="60" t="s">
        <v>7707</v>
      </c>
      <c r="X1022" s="60" t="s">
        <v>48</v>
      </c>
      <c r="Y1022" s="60" t="s">
        <v>15439</v>
      </c>
      <c r="Z1022" s="60" t="s">
        <v>145</v>
      </c>
      <c r="AA1022" s="60" t="s">
        <v>14241</v>
      </c>
      <c r="AB1022" s="174"/>
      <c r="AC1022" s="174"/>
      <c r="AD1022" s="174"/>
      <c r="AE1022" s="174"/>
      <c r="AF1022" s="174"/>
      <c r="AG1022" s="93"/>
      <c r="AH1022" s="93"/>
      <c r="AI1022" s="93"/>
      <c r="AJ1022" s="93"/>
    </row>
    <row r="1023" ht="26.25" customHeight="1">
      <c r="A1023" s="60">
        <f t="shared" si="1"/>
        <v>1022</v>
      </c>
      <c r="B1023" s="49" t="s">
        <v>13463</v>
      </c>
      <c r="C1023" s="49" t="s">
        <v>13464</v>
      </c>
      <c r="D1023" s="116">
        <v>8.3824812281E10</v>
      </c>
      <c r="E1023" s="116"/>
      <c r="F1023" s="49" t="s">
        <v>23</v>
      </c>
      <c r="G1023" s="69"/>
      <c r="H1023" s="69"/>
      <c r="I1023" s="69"/>
      <c r="J1023" s="69"/>
      <c r="K1023" s="49" t="s">
        <v>13468</v>
      </c>
      <c r="L1023" s="69"/>
      <c r="M1023" s="69"/>
      <c r="N1023" s="69"/>
      <c r="O1023" s="69"/>
      <c r="P1023" s="69"/>
      <c r="Q1023" s="69"/>
      <c r="R1023" s="49"/>
      <c r="S1023" s="69"/>
      <c r="T1023" s="69"/>
      <c r="U1023" s="60" t="s">
        <v>114</v>
      </c>
      <c r="V1023" s="60" t="s">
        <v>12923</v>
      </c>
      <c r="W1023" s="60" t="s">
        <v>12920</v>
      </c>
      <c r="X1023" s="60" t="s">
        <v>15017</v>
      </c>
      <c r="Y1023" s="60" t="s">
        <v>15440</v>
      </c>
      <c r="Z1023" s="60" t="s">
        <v>156</v>
      </c>
      <c r="AA1023" s="60" t="s">
        <v>308</v>
      </c>
      <c r="AB1023" s="174"/>
      <c r="AC1023" s="174"/>
      <c r="AD1023" s="174"/>
      <c r="AE1023" s="174"/>
      <c r="AF1023" s="174"/>
      <c r="AG1023" s="93"/>
      <c r="AH1023" s="93"/>
      <c r="AI1023" s="93"/>
      <c r="AJ1023" s="93"/>
    </row>
    <row r="1024" ht="26.25" customHeight="1">
      <c r="A1024" s="60">
        <f t="shared" si="1"/>
        <v>1023</v>
      </c>
      <c r="B1024" s="49" t="s">
        <v>13473</v>
      </c>
      <c r="C1024" s="49" t="s">
        <v>13474</v>
      </c>
      <c r="D1024" s="116">
        <v>8.95361E11</v>
      </c>
      <c r="E1024" s="116"/>
      <c r="F1024" s="49" t="s">
        <v>23</v>
      </c>
      <c r="G1024" s="69"/>
      <c r="H1024" s="69"/>
      <c r="I1024" s="69"/>
      <c r="J1024" s="69"/>
      <c r="K1024" s="49" t="s">
        <v>13478</v>
      </c>
      <c r="L1024" s="69"/>
      <c r="M1024" s="69"/>
      <c r="N1024" s="69"/>
      <c r="O1024" s="69"/>
      <c r="P1024" s="69"/>
      <c r="Q1024" s="69"/>
      <c r="R1024" s="49"/>
      <c r="S1024" s="69"/>
      <c r="T1024" s="69"/>
      <c r="U1024" s="60" t="s">
        <v>114</v>
      </c>
      <c r="V1024" s="60" t="s">
        <v>398</v>
      </c>
      <c r="W1024" s="60" t="s">
        <v>15441</v>
      </c>
      <c r="X1024" s="60" t="s">
        <v>15017</v>
      </c>
      <c r="Y1024" s="60" t="s">
        <v>15442</v>
      </c>
      <c r="Z1024" s="60" t="s">
        <v>145</v>
      </c>
      <c r="AA1024" s="60" t="s">
        <v>12829</v>
      </c>
      <c r="AB1024" s="174"/>
      <c r="AC1024" s="174"/>
      <c r="AD1024" s="174"/>
      <c r="AE1024" s="174"/>
      <c r="AF1024" s="174"/>
      <c r="AG1024" s="93"/>
      <c r="AH1024" s="93"/>
      <c r="AI1024" s="93"/>
      <c r="AJ1024" s="93"/>
    </row>
    <row r="1025" ht="26.25" customHeight="1">
      <c r="A1025" s="60">
        <f t="shared" si="1"/>
        <v>1024</v>
      </c>
      <c r="B1025" s="49" t="s">
        <v>13487</v>
      </c>
      <c r="C1025" s="49" t="s">
        <v>13488</v>
      </c>
      <c r="D1025" s="116">
        <v>8.2119757992E10</v>
      </c>
      <c r="E1025" s="116"/>
      <c r="F1025" s="49" t="s">
        <v>23</v>
      </c>
      <c r="G1025" s="69"/>
      <c r="H1025" s="69"/>
      <c r="I1025" s="69"/>
      <c r="J1025" s="69"/>
      <c r="K1025" s="141" t="s">
        <v>13491</v>
      </c>
      <c r="L1025" s="69"/>
      <c r="M1025" s="69"/>
      <c r="N1025" s="69"/>
      <c r="O1025" s="69"/>
      <c r="P1025" s="69"/>
      <c r="Q1025" s="69"/>
      <c r="R1025" s="49"/>
      <c r="S1025" s="69"/>
      <c r="T1025" s="69"/>
      <c r="U1025" s="60" t="s">
        <v>593</v>
      </c>
      <c r="V1025" s="60" t="s">
        <v>12936</v>
      </c>
      <c r="W1025" s="60" t="s">
        <v>248</v>
      </c>
      <c r="X1025" s="60" t="s">
        <v>11213</v>
      </c>
      <c r="Y1025" s="60" t="s">
        <v>15443</v>
      </c>
      <c r="Z1025" s="60" t="s">
        <v>145</v>
      </c>
      <c r="AA1025" s="60" t="s">
        <v>1488</v>
      </c>
      <c r="AB1025" s="174"/>
      <c r="AC1025" s="174"/>
      <c r="AD1025" s="174"/>
      <c r="AE1025" s="174"/>
      <c r="AF1025" s="174"/>
      <c r="AG1025" s="93"/>
      <c r="AH1025" s="93"/>
      <c r="AI1025" s="93"/>
      <c r="AJ1025" s="93"/>
    </row>
    <row r="1026" ht="26.25" customHeight="1">
      <c r="A1026" s="60">
        <f t="shared" si="1"/>
        <v>1025</v>
      </c>
      <c r="B1026" s="49" t="s">
        <v>13492</v>
      </c>
      <c r="C1026" s="49" t="s">
        <v>13493</v>
      </c>
      <c r="D1026" s="116">
        <v>8.3811086027E10</v>
      </c>
      <c r="E1026" s="116"/>
      <c r="F1026" s="49" t="s">
        <v>23</v>
      </c>
      <c r="G1026" s="69"/>
      <c r="H1026" s="69"/>
      <c r="I1026" s="69"/>
      <c r="J1026" s="69"/>
      <c r="K1026" s="49" t="s">
        <v>7237</v>
      </c>
      <c r="L1026" s="69"/>
      <c r="M1026" s="69"/>
      <c r="N1026" s="69"/>
      <c r="O1026" s="69"/>
      <c r="P1026" s="69"/>
      <c r="Q1026" s="69"/>
      <c r="R1026" s="49"/>
      <c r="S1026" s="69"/>
      <c r="T1026" s="69"/>
      <c r="U1026" s="60" t="s">
        <v>114</v>
      </c>
      <c r="V1026" s="60" t="s">
        <v>12938</v>
      </c>
      <c r="W1026" s="60" t="s">
        <v>164</v>
      </c>
      <c r="X1026" s="60" t="s">
        <v>12940</v>
      </c>
      <c r="Y1026" s="60" t="s">
        <v>15444</v>
      </c>
      <c r="Z1026" s="60" t="s">
        <v>145</v>
      </c>
      <c r="AA1026" s="60" t="s">
        <v>14982</v>
      </c>
      <c r="AB1026" s="174"/>
      <c r="AC1026" s="174"/>
      <c r="AD1026" s="174"/>
      <c r="AE1026" s="174"/>
      <c r="AF1026" s="174"/>
      <c r="AG1026" s="93"/>
      <c r="AH1026" s="93"/>
      <c r="AI1026" s="93"/>
      <c r="AJ1026" s="93"/>
    </row>
    <row r="1027" ht="26.25" customHeight="1">
      <c r="A1027" s="60">
        <f t="shared" si="1"/>
        <v>1026</v>
      </c>
      <c r="B1027" s="49" t="s">
        <v>13497</v>
      </c>
      <c r="C1027" s="49" t="s">
        <v>13498</v>
      </c>
      <c r="D1027" s="116" t="s">
        <v>13500</v>
      </c>
      <c r="E1027" s="116"/>
      <c r="F1027" s="49" t="s">
        <v>23</v>
      </c>
      <c r="G1027" s="69"/>
      <c r="H1027" s="69"/>
      <c r="I1027" s="69"/>
      <c r="J1027" s="69"/>
      <c r="K1027" s="49" t="s">
        <v>13501</v>
      </c>
      <c r="L1027" s="69"/>
      <c r="M1027" s="69"/>
      <c r="N1027" s="69"/>
      <c r="O1027" s="69"/>
      <c r="P1027" s="69"/>
      <c r="Q1027" s="69"/>
      <c r="R1027" s="49"/>
      <c r="S1027" s="69"/>
      <c r="T1027" s="69"/>
      <c r="U1027" s="60" t="s">
        <v>593</v>
      </c>
      <c r="V1027" s="60" t="s">
        <v>12960</v>
      </c>
      <c r="W1027" s="60" t="s">
        <v>12955</v>
      </c>
      <c r="X1027" s="60" t="s">
        <v>15445</v>
      </c>
      <c r="Y1027" s="60" t="s">
        <v>15446</v>
      </c>
      <c r="Z1027" s="60" t="s">
        <v>145</v>
      </c>
      <c r="AA1027" s="60"/>
      <c r="AB1027" s="174"/>
      <c r="AC1027" s="174"/>
      <c r="AD1027" s="174"/>
      <c r="AE1027" s="174"/>
      <c r="AF1027" s="174"/>
      <c r="AG1027" s="93"/>
      <c r="AH1027" s="93"/>
      <c r="AI1027" s="93"/>
      <c r="AJ1027" s="93"/>
    </row>
    <row r="1028" ht="26.25" customHeight="1">
      <c r="A1028" s="60">
        <f t="shared" si="1"/>
        <v>1027</v>
      </c>
      <c r="B1028" s="49" t="s">
        <v>13096</v>
      </c>
      <c r="C1028" s="49" t="s">
        <v>13502</v>
      </c>
      <c r="D1028" s="116">
        <v>8.9688590201E10</v>
      </c>
      <c r="E1028" s="116"/>
      <c r="F1028" s="49" t="s">
        <v>23</v>
      </c>
      <c r="G1028" s="69"/>
      <c r="H1028" s="69"/>
      <c r="I1028" s="69"/>
      <c r="J1028" s="69"/>
      <c r="K1028" s="49" t="s">
        <v>13505</v>
      </c>
      <c r="L1028" s="69"/>
      <c r="M1028" s="69"/>
      <c r="N1028" s="69"/>
      <c r="O1028" s="69"/>
      <c r="P1028" s="69"/>
      <c r="Q1028" s="69"/>
      <c r="R1028" s="49"/>
      <c r="S1028" s="69"/>
      <c r="T1028" s="69"/>
      <c r="U1028" s="60" t="s">
        <v>145</v>
      </c>
      <c r="V1028" s="60" t="s">
        <v>389</v>
      </c>
      <c r="W1028" s="60" t="s">
        <v>15</v>
      </c>
      <c r="X1028" s="60" t="s">
        <v>15447</v>
      </c>
      <c r="Y1028" s="60" t="s">
        <v>15319</v>
      </c>
      <c r="Z1028" s="60" t="s">
        <v>156</v>
      </c>
      <c r="AA1028" s="60" t="s">
        <v>9213</v>
      </c>
      <c r="AB1028" s="174"/>
      <c r="AC1028" s="174"/>
      <c r="AD1028" s="174"/>
      <c r="AE1028" s="174"/>
      <c r="AF1028" s="174"/>
      <c r="AG1028" s="93"/>
      <c r="AH1028" s="93"/>
      <c r="AI1028" s="93"/>
      <c r="AJ1028" s="93"/>
    </row>
    <row r="1029" ht="26.25" customHeight="1">
      <c r="A1029" s="60">
        <f t="shared" si="1"/>
        <v>1028</v>
      </c>
      <c r="B1029" s="49" t="s">
        <v>13511</v>
      </c>
      <c r="C1029" s="49" t="s">
        <v>13512</v>
      </c>
      <c r="D1029" s="116">
        <v>8.5702886485E10</v>
      </c>
      <c r="E1029" s="116"/>
      <c r="F1029" s="49" t="s">
        <v>23</v>
      </c>
      <c r="G1029" s="69"/>
      <c r="H1029" s="69"/>
      <c r="I1029" s="69"/>
      <c r="J1029" s="69"/>
      <c r="K1029" s="49" t="s">
        <v>13514</v>
      </c>
      <c r="L1029" s="69"/>
      <c r="M1029" s="69"/>
      <c r="N1029" s="69"/>
      <c r="O1029" s="69"/>
      <c r="P1029" s="69"/>
      <c r="Q1029" s="69"/>
      <c r="R1029" s="49"/>
      <c r="S1029" s="69"/>
      <c r="T1029" s="69"/>
      <c r="U1029" s="60" t="s">
        <v>2275</v>
      </c>
      <c r="V1029" s="60" t="s">
        <v>12972</v>
      </c>
      <c r="W1029" s="60" t="s">
        <v>11968</v>
      </c>
      <c r="X1029" s="60" t="s">
        <v>15061</v>
      </c>
      <c r="Y1029" s="60" t="s">
        <v>15448</v>
      </c>
      <c r="Z1029" s="60" t="s">
        <v>145</v>
      </c>
      <c r="AA1029" s="60"/>
      <c r="AB1029" s="174"/>
      <c r="AC1029" s="174"/>
      <c r="AD1029" s="174"/>
      <c r="AE1029" s="174"/>
      <c r="AF1029" s="174"/>
      <c r="AG1029" s="93"/>
      <c r="AH1029" s="93"/>
      <c r="AI1029" s="93"/>
      <c r="AJ1029" s="93"/>
    </row>
    <row r="1030" ht="26.25" customHeight="1">
      <c r="A1030" s="60">
        <f t="shared" si="1"/>
        <v>1029</v>
      </c>
      <c r="B1030" s="49" t="s">
        <v>13520</v>
      </c>
      <c r="C1030" s="49" t="s">
        <v>13521</v>
      </c>
      <c r="D1030" s="116" t="s">
        <v>13523</v>
      </c>
      <c r="E1030" s="116"/>
      <c r="F1030" s="49" t="s">
        <v>23</v>
      </c>
      <c r="G1030" s="69"/>
      <c r="H1030" s="69"/>
      <c r="I1030" s="69"/>
      <c r="J1030" s="69"/>
      <c r="K1030" s="49" t="s">
        <v>13524</v>
      </c>
      <c r="L1030" s="69"/>
      <c r="M1030" s="69"/>
      <c r="N1030" s="69"/>
      <c r="O1030" s="69"/>
      <c r="P1030" s="69"/>
      <c r="Q1030" s="69"/>
      <c r="R1030" s="49"/>
      <c r="S1030" s="69"/>
      <c r="T1030" s="69"/>
      <c r="U1030" s="60" t="s">
        <v>593</v>
      </c>
      <c r="V1030" s="60" t="s">
        <v>11470</v>
      </c>
      <c r="W1030" s="60" t="s">
        <v>15</v>
      </c>
      <c r="X1030" s="60" t="s">
        <v>11213</v>
      </c>
      <c r="Y1030" s="60" t="s">
        <v>15248</v>
      </c>
      <c r="Z1030" s="60" t="s">
        <v>156</v>
      </c>
      <c r="AA1030" s="60" t="s">
        <v>262</v>
      </c>
      <c r="AB1030" s="174"/>
      <c r="AC1030" s="174"/>
      <c r="AD1030" s="174"/>
      <c r="AE1030" s="174"/>
      <c r="AF1030" s="174"/>
      <c r="AG1030" s="93"/>
      <c r="AH1030" s="93"/>
      <c r="AI1030" s="93"/>
      <c r="AJ1030" s="93"/>
    </row>
    <row r="1031" ht="26.25" customHeight="1">
      <c r="A1031" s="60">
        <f t="shared" si="1"/>
        <v>1030</v>
      </c>
      <c r="B1031" s="49" t="s">
        <v>13525</v>
      </c>
      <c r="C1031" s="49" t="s">
        <v>13526</v>
      </c>
      <c r="D1031" s="116">
        <v>8.9512873825E10</v>
      </c>
      <c r="E1031" s="116"/>
      <c r="F1031" s="49" t="s">
        <v>23</v>
      </c>
      <c r="G1031" s="69"/>
      <c r="H1031" s="69"/>
      <c r="I1031" s="69"/>
      <c r="J1031" s="69"/>
      <c r="K1031" s="141" t="s">
        <v>13530</v>
      </c>
      <c r="L1031" s="69"/>
      <c r="M1031" s="69"/>
      <c r="N1031" s="69"/>
      <c r="O1031" s="69"/>
      <c r="P1031" s="69"/>
      <c r="Q1031" s="69"/>
      <c r="R1031" s="49"/>
      <c r="S1031" s="69"/>
      <c r="T1031" s="69"/>
      <c r="U1031" s="60" t="s">
        <v>9390</v>
      </c>
      <c r="V1031" s="60" t="s">
        <v>11511</v>
      </c>
      <c r="W1031" s="60" t="s">
        <v>15</v>
      </c>
      <c r="X1031" s="60" t="s">
        <v>751</v>
      </c>
      <c r="Y1031" s="60" t="s">
        <v>15250</v>
      </c>
      <c r="Z1031" s="60" t="s">
        <v>156</v>
      </c>
      <c r="AA1031" s="60"/>
      <c r="AB1031" s="174"/>
      <c r="AC1031" s="174"/>
      <c r="AD1031" s="174"/>
      <c r="AE1031" s="174"/>
      <c r="AF1031" s="174"/>
      <c r="AG1031" s="93"/>
      <c r="AH1031" s="93"/>
      <c r="AI1031" s="93"/>
      <c r="AJ1031" s="93"/>
    </row>
    <row r="1032" ht="26.25" customHeight="1">
      <c r="A1032" s="60">
        <f t="shared" si="1"/>
        <v>1031</v>
      </c>
      <c r="B1032" s="49" t="s">
        <v>13531</v>
      </c>
      <c r="C1032" s="49" t="s">
        <v>13532</v>
      </c>
      <c r="D1032" s="116">
        <v>8.5719013453E10</v>
      </c>
      <c r="E1032" s="116"/>
      <c r="F1032" s="49" t="s">
        <v>23</v>
      </c>
      <c r="G1032" s="69"/>
      <c r="H1032" s="69"/>
      <c r="I1032" s="69"/>
      <c r="J1032" s="69"/>
      <c r="K1032" s="49" t="s">
        <v>13535</v>
      </c>
      <c r="L1032" s="69"/>
      <c r="M1032" s="69"/>
      <c r="N1032" s="69"/>
      <c r="O1032" s="69"/>
      <c r="P1032" s="69"/>
      <c r="Q1032" s="69"/>
      <c r="R1032" s="49"/>
      <c r="S1032" s="69"/>
      <c r="T1032" s="69"/>
      <c r="U1032" s="60" t="s">
        <v>159</v>
      </c>
      <c r="V1032" s="60" t="s">
        <v>12993</v>
      </c>
      <c r="W1032" s="60" t="s">
        <v>151</v>
      </c>
      <c r="X1032" s="60" t="s">
        <v>11213</v>
      </c>
      <c r="Y1032" s="60" t="s">
        <v>15393</v>
      </c>
      <c r="Z1032" s="60" t="s">
        <v>145</v>
      </c>
      <c r="AA1032" s="60" t="s">
        <v>15451</v>
      </c>
      <c r="AB1032" s="174"/>
      <c r="AC1032" s="174"/>
      <c r="AD1032" s="174"/>
      <c r="AE1032" s="174"/>
      <c r="AF1032" s="174"/>
      <c r="AG1032" s="93"/>
      <c r="AH1032" s="93"/>
      <c r="AI1032" s="93"/>
      <c r="AJ1032" s="93"/>
    </row>
    <row r="1033" ht="26.25" customHeight="1">
      <c r="A1033" s="60">
        <f t="shared" si="1"/>
        <v>1032</v>
      </c>
      <c r="B1033" s="49" t="s">
        <v>13536</v>
      </c>
      <c r="C1033" s="49" t="s">
        <v>13537</v>
      </c>
      <c r="D1033" s="116">
        <v>8.5860852088E10</v>
      </c>
      <c r="E1033" s="116"/>
      <c r="F1033" s="49" t="s">
        <v>23</v>
      </c>
      <c r="G1033" s="69"/>
      <c r="H1033" s="69"/>
      <c r="I1033" s="69"/>
      <c r="J1033" s="69"/>
      <c r="K1033" s="49" t="s">
        <v>10912</v>
      </c>
      <c r="L1033" s="69"/>
      <c r="M1033" s="69"/>
      <c r="N1033" s="69"/>
      <c r="O1033" s="69"/>
      <c r="P1033" s="69"/>
      <c r="Q1033" s="69"/>
      <c r="R1033" s="49"/>
      <c r="S1033" s="69"/>
      <c r="T1033" s="69"/>
      <c r="U1033" s="60" t="s">
        <v>159</v>
      </c>
      <c r="V1033" s="60" t="s">
        <v>12998</v>
      </c>
      <c r="W1033" s="60" t="s">
        <v>164</v>
      </c>
      <c r="X1033" s="60" t="s">
        <v>11</v>
      </c>
      <c r="Y1033" s="60" t="s">
        <v>15452</v>
      </c>
      <c r="Z1033" s="60" t="s">
        <v>156</v>
      </c>
      <c r="AA1033" s="60"/>
      <c r="AB1033" s="174"/>
      <c r="AC1033" s="174"/>
      <c r="AD1033" s="174"/>
      <c r="AE1033" s="174"/>
      <c r="AF1033" s="174"/>
      <c r="AG1033" s="93"/>
      <c r="AH1033" s="93"/>
      <c r="AI1033" s="93"/>
      <c r="AJ1033" s="93"/>
    </row>
    <row r="1034" ht="26.25" customHeight="1">
      <c r="A1034" s="60">
        <f t="shared" si="1"/>
        <v>1033</v>
      </c>
      <c r="B1034" s="49" t="s">
        <v>13539</v>
      </c>
      <c r="C1034" s="49" t="s">
        <v>13540</v>
      </c>
      <c r="D1034" s="116" t="s">
        <v>13542</v>
      </c>
      <c r="E1034" s="116"/>
      <c r="F1034" s="49" t="s">
        <v>23</v>
      </c>
      <c r="G1034" s="69"/>
      <c r="H1034" s="69"/>
      <c r="I1034" s="69"/>
      <c r="J1034" s="178"/>
      <c r="K1034" s="49" t="s">
        <v>13543</v>
      </c>
      <c r="L1034" s="69"/>
      <c r="M1034" s="69"/>
      <c r="N1034" s="69"/>
      <c r="O1034" s="69"/>
      <c r="P1034" s="69"/>
      <c r="Q1034" s="69"/>
      <c r="R1034" s="49"/>
      <c r="S1034" s="69"/>
      <c r="T1034" s="69"/>
      <c r="U1034" s="60" t="s">
        <v>9337</v>
      </c>
      <c r="V1034" s="60" t="s">
        <v>15479</v>
      </c>
      <c r="W1034" s="60" t="s">
        <v>164</v>
      </c>
      <c r="X1034" s="60" t="s">
        <v>11213</v>
      </c>
      <c r="Y1034" s="60" t="s">
        <v>15480</v>
      </c>
      <c r="Z1034" s="60" t="s">
        <v>156</v>
      </c>
      <c r="AA1034" s="60" t="s">
        <v>14947</v>
      </c>
      <c r="AB1034" s="174"/>
      <c r="AC1034" s="174"/>
      <c r="AD1034" s="174"/>
      <c r="AE1034" s="174"/>
      <c r="AF1034" s="174"/>
      <c r="AG1034" s="93"/>
      <c r="AH1034" s="93"/>
      <c r="AI1034" s="93"/>
      <c r="AJ1034" s="93"/>
    </row>
    <row r="1035" ht="26.25" customHeight="1">
      <c r="A1035" s="60">
        <f t="shared" si="1"/>
        <v>1034</v>
      </c>
      <c r="B1035" s="69"/>
      <c r="C1035" s="49" t="s">
        <v>13566</v>
      </c>
      <c r="D1035" s="116">
        <v>8.3131704227E10</v>
      </c>
      <c r="E1035" s="116">
        <v>8.783285254E10</v>
      </c>
      <c r="F1035" s="49" t="s">
        <v>139</v>
      </c>
      <c r="G1035" s="49" t="s">
        <v>13549</v>
      </c>
      <c r="H1035" s="49" t="s">
        <v>610</v>
      </c>
      <c r="I1035" s="49" t="s">
        <v>13547</v>
      </c>
      <c r="J1035" s="49" t="s">
        <v>13552</v>
      </c>
      <c r="K1035" s="49" t="s">
        <v>5703</v>
      </c>
      <c r="L1035" s="69"/>
      <c r="M1035" s="49" t="s">
        <v>114</v>
      </c>
      <c r="N1035" s="69"/>
      <c r="O1035" s="69"/>
      <c r="P1035" s="49"/>
      <c r="Q1035" s="69"/>
      <c r="R1035" s="49" t="s">
        <v>159</v>
      </c>
      <c r="S1035" s="69"/>
      <c r="T1035" s="69"/>
      <c r="U1035" s="60" t="s">
        <v>593</v>
      </c>
      <c r="V1035" s="60" t="s">
        <v>12328</v>
      </c>
      <c r="W1035" s="60" t="s">
        <v>15348</v>
      </c>
      <c r="X1035" s="60" t="s">
        <v>751</v>
      </c>
      <c r="Y1035" s="60" t="s">
        <v>15349</v>
      </c>
      <c r="Z1035" s="60" t="s">
        <v>156</v>
      </c>
      <c r="AA1035" s="60" t="s">
        <v>15329</v>
      </c>
      <c r="AB1035" s="174"/>
      <c r="AC1035" s="174"/>
      <c r="AD1035" s="174"/>
      <c r="AE1035" s="174"/>
      <c r="AF1035" s="174"/>
      <c r="AG1035" s="93"/>
      <c r="AH1035" s="93"/>
      <c r="AI1035" s="93"/>
      <c r="AJ1035" s="93"/>
    </row>
    <row r="1036" ht="26.25" customHeight="1">
      <c r="A1036" s="60">
        <f t="shared" si="1"/>
        <v>1035</v>
      </c>
      <c r="B1036" s="69"/>
      <c r="C1036" s="49" t="s">
        <v>13554</v>
      </c>
      <c r="D1036" s="116">
        <v>8.1252062486E10</v>
      </c>
      <c r="E1036" s="116" t="s">
        <v>13556</v>
      </c>
      <c r="F1036" s="49" t="s">
        <v>139</v>
      </c>
      <c r="G1036" s="49" t="s">
        <v>13561</v>
      </c>
      <c r="H1036" s="49" t="s">
        <v>158</v>
      </c>
      <c r="I1036" s="49" t="s">
        <v>13558</v>
      </c>
      <c r="J1036" s="49" t="s">
        <v>13564</v>
      </c>
      <c r="K1036" s="49" t="s">
        <v>13559</v>
      </c>
      <c r="L1036" s="69"/>
      <c r="M1036" s="49" t="s">
        <v>593</v>
      </c>
      <c r="N1036" s="69"/>
      <c r="O1036" s="69"/>
      <c r="P1036" s="49"/>
      <c r="Q1036" s="69"/>
      <c r="R1036" s="49" t="s">
        <v>593</v>
      </c>
      <c r="S1036" s="69"/>
      <c r="T1036" s="69"/>
      <c r="U1036" s="60" t="s">
        <v>145</v>
      </c>
      <c r="V1036" s="60" t="s">
        <v>13042</v>
      </c>
      <c r="W1036" s="60" t="s">
        <v>365</v>
      </c>
      <c r="X1036" s="60" t="s">
        <v>11213</v>
      </c>
      <c r="Y1036" s="60" t="s">
        <v>15457</v>
      </c>
      <c r="Z1036" s="60" t="s">
        <v>156</v>
      </c>
      <c r="AA1036" s="60" t="s">
        <v>15458</v>
      </c>
      <c r="AB1036" s="174"/>
      <c r="AC1036" s="174"/>
      <c r="AD1036" s="174"/>
      <c r="AE1036" s="174"/>
      <c r="AF1036" s="174"/>
      <c r="AG1036" s="93"/>
      <c r="AH1036" s="93"/>
      <c r="AI1036" s="93"/>
      <c r="AJ1036" s="93"/>
    </row>
    <row r="1037" ht="26.25" customHeight="1">
      <c r="A1037" s="60">
        <f t="shared" si="1"/>
        <v>1036</v>
      </c>
      <c r="B1037" s="69"/>
      <c r="C1037" s="49" t="s">
        <v>15481</v>
      </c>
      <c r="D1037" s="116">
        <v>8.5691034569E10</v>
      </c>
      <c r="E1037" s="116">
        <v>8.5715640248E10</v>
      </c>
      <c r="F1037" s="49" t="s">
        <v>139</v>
      </c>
      <c r="G1037" s="69"/>
      <c r="H1037" s="49" t="s">
        <v>158</v>
      </c>
      <c r="I1037" s="49" t="s">
        <v>308</v>
      </c>
      <c r="J1037" s="49" t="s">
        <v>13573</v>
      </c>
      <c r="K1037" s="49" t="s">
        <v>7540</v>
      </c>
      <c r="L1037" s="69"/>
      <c r="M1037" s="49" t="s">
        <v>114</v>
      </c>
      <c r="N1037" s="69"/>
      <c r="O1037" s="69"/>
      <c r="P1037" s="49"/>
      <c r="Q1037" s="69"/>
      <c r="R1037" s="49" t="s">
        <v>593</v>
      </c>
      <c r="S1037" s="69"/>
      <c r="T1037" s="69"/>
      <c r="U1037" s="60" t="s">
        <v>159</v>
      </c>
      <c r="V1037" s="60" t="s">
        <v>13056</v>
      </c>
      <c r="W1037" s="60" t="s">
        <v>248</v>
      </c>
      <c r="X1037" s="60" t="s">
        <v>11</v>
      </c>
      <c r="Y1037" s="60" t="s">
        <v>15459</v>
      </c>
      <c r="Z1037" s="60" t="s">
        <v>145</v>
      </c>
      <c r="AA1037" s="60"/>
      <c r="AB1037" s="174"/>
      <c r="AC1037" s="174"/>
      <c r="AD1037" s="174"/>
      <c r="AE1037" s="174"/>
      <c r="AF1037" s="174"/>
      <c r="AG1037" s="93"/>
      <c r="AH1037" s="93"/>
      <c r="AI1037" s="93"/>
      <c r="AJ1037" s="93"/>
    </row>
    <row r="1038" ht="26.25" customHeight="1">
      <c r="A1038" s="60">
        <f t="shared" si="1"/>
        <v>1037</v>
      </c>
      <c r="B1038" s="69"/>
      <c r="C1038" s="49" t="s">
        <v>14150</v>
      </c>
      <c r="D1038" s="116">
        <v>8.5654934919E10</v>
      </c>
      <c r="E1038" s="116">
        <v>8.1250863963E10</v>
      </c>
      <c r="F1038" s="49" t="s">
        <v>139</v>
      </c>
      <c r="G1038" s="49" t="s">
        <v>9526</v>
      </c>
      <c r="H1038" s="49" t="s">
        <v>14154</v>
      </c>
      <c r="I1038" s="49" t="s">
        <v>167</v>
      </c>
      <c r="J1038" s="49" t="s">
        <v>14155</v>
      </c>
      <c r="K1038" s="49" t="s">
        <v>14156</v>
      </c>
      <c r="L1038" s="49" t="s">
        <v>593</v>
      </c>
      <c r="M1038" s="49" t="s">
        <v>14157</v>
      </c>
      <c r="N1038" s="49" t="s">
        <v>2722</v>
      </c>
      <c r="O1038" s="49" t="s">
        <v>40</v>
      </c>
      <c r="P1038" s="49" t="s">
        <v>15407</v>
      </c>
      <c r="Q1038" s="49" t="s">
        <v>156</v>
      </c>
      <c r="R1038" s="69"/>
      <c r="S1038" s="49" t="s">
        <v>14960</v>
      </c>
      <c r="T1038" s="69"/>
      <c r="U1038" s="60" t="s">
        <v>593</v>
      </c>
      <c r="V1038" s="60" t="s">
        <v>13072</v>
      </c>
      <c r="W1038" s="60" t="s">
        <v>15460</v>
      </c>
      <c r="X1038" s="60" t="s">
        <v>13</v>
      </c>
      <c r="Y1038" s="60" t="s">
        <v>15461</v>
      </c>
      <c r="Z1038" s="60" t="s">
        <v>145</v>
      </c>
      <c r="AA1038" s="60" t="s">
        <v>15462</v>
      </c>
      <c r="AB1038" s="174"/>
      <c r="AC1038" s="174"/>
      <c r="AD1038" s="174"/>
      <c r="AE1038" s="174"/>
      <c r="AF1038" s="174"/>
      <c r="AG1038" s="93"/>
      <c r="AH1038" s="93"/>
      <c r="AI1038" s="93"/>
      <c r="AJ1038" s="93"/>
    </row>
    <row r="1039" ht="26.25" customHeight="1">
      <c r="A1039" s="60">
        <f t="shared" si="1"/>
        <v>1038</v>
      </c>
      <c r="B1039" s="69"/>
      <c r="C1039" s="49" t="s">
        <v>13575</v>
      </c>
      <c r="D1039" s="116">
        <v>8.1212441665E10</v>
      </c>
      <c r="E1039" s="116">
        <v>8.1213036037E10</v>
      </c>
      <c r="F1039" s="49" t="s">
        <v>139</v>
      </c>
      <c r="G1039" s="49" t="s">
        <v>13581</v>
      </c>
      <c r="H1039" s="49" t="s">
        <v>158</v>
      </c>
      <c r="I1039" s="49" t="s">
        <v>142</v>
      </c>
      <c r="J1039" s="49" t="s">
        <v>13584</v>
      </c>
      <c r="K1039" s="49" t="s">
        <v>13578</v>
      </c>
      <c r="L1039" s="69"/>
      <c r="M1039" s="49" t="s">
        <v>13579</v>
      </c>
      <c r="N1039" s="69"/>
      <c r="O1039" s="69"/>
      <c r="P1039" s="49"/>
      <c r="Q1039" s="69"/>
      <c r="R1039" s="49" t="s">
        <v>593</v>
      </c>
      <c r="S1039" s="69"/>
      <c r="T1039" s="69"/>
      <c r="U1039" s="60" t="s">
        <v>114</v>
      </c>
      <c r="V1039" s="60" t="s">
        <v>13081</v>
      </c>
      <c r="W1039" s="60" t="s">
        <v>151</v>
      </c>
      <c r="X1039" s="60" t="s">
        <v>11213</v>
      </c>
      <c r="Y1039" s="60" t="s">
        <v>15463</v>
      </c>
      <c r="Z1039" s="60" t="s">
        <v>145</v>
      </c>
      <c r="AA1039" s="60" t="s">
        <v>12829</v>
      </c>
      <c r="AB1039" s="174"/>
      <c r="AC1039" s="174"/>
      <c r="AD1039" s="174"/>
      <c r="AE1039" s="174"/>
      <c r="AF1039" s="174"/>
      <c r="AG1039" s="93"/>
      <c r="AH1039" s="93"/>
      <c r="AI1039" s="93"/>
      <c r="AJ1039" s="93"/>
    </row>
    <row r="1040" ht="26.25" customHeight="1">
      <c r="A1040" s="60">
        <f t="shared" si="1"/>
        <v>1039</v>
      </c>
      <c r="B1040" s="69"/>
      <c r="C1040" s="49" t="s">
        <v>13586</v>
      </c>
      <c r="D1040" s="116">
        <v>8.5282349922E10</v>
      </c>
      <c r="E1040" s="116">
        <v>8.1281022288E10</v>
      </c>
      <c r="F1040" s="49" t="s">
        <v>139</v>
      </c>
      <c r="G1040" s="49" t="s">
        <v>13593</v>
      </c>
      <c r="H1040" s="49" t="s">
        <v>811</v>
      </c>
      <c r="I1040" s="49" t="s">
        <v>13589</v>
      </c>
      <c r="J1040" s="49" t="s">
        <v>13596</v>
      </c>
      <c r="K1040" s="49" t="s">
        <v>13590</v>
      </c>
      <c r="L1040" s="69"/>
      <c r="M1040" s="49" t="s">
        <v>13591</v>
      </c>
      <c r="N1040" s="69"/>
      <c r="O1040" s="69"/>
      <c r="P1040" s="49"/>
      <c r="Q1040" s="69"/>
      <c r="R1040" s="49" t="s">
        <v>593</v>
      </c>
      <c r="S1040" s="69"/>
      <c r="T1040" s="69"/>
      <c r="U1040" s="60" t="s">
        <v>593</v>
      </c>
      <c r="V1040" s="60" t="s">
        <v>13088</v>
      </c>
      <c r="W1040" s="60" t="s">
        <v>164</v>
      </c>
      <c r="X1040" s="60" t="s">
        <v>11</v>
      </c>
      <c r="Y1040" s="60" t="s">
        <v>15464</v>
      </c>
      <c r="Z1040" s="60" t="s">
        <v>156</v>
      </c>
      <c r="AA1040" s="60"/>
      <c r="AB1040" s="174"/>
      <c r="AC1040" s="174"/>
      <c r="AD1040" s="174"/>
      <c r="AE1040" s="174"/>
      <c r="AF1040" s="174"/>
      <c r="AG1040" s="93"/>
      <c r="AH1040" s="93"/>
      <c r="AI1040" s="93"/>
      <c r="AJ1040" s="93"/>
    </row>
    <row r="1041" ht="26.25" customHeight="1">
      <c r="A1041" s="60">
        <f t="shared" si="1"/>
        <v>1040</v>
      </c>
      <c r="B1041" s="69"/>
      <c r="C1041" s="49" t="s">
        <v>13598</v>
      </c>
      <c r="D1041" s="116">
        <v>8.95338E11</v>
      </c>
      <c r="E1041" s="116">
        <v>6.28132E12</v>
      </c>
      <c r="F1041" s="49" t="s">
        <v>139</v>
      </c>
      <c r="G1041" s="49" t="s">
        <v>4</v>
      </c>
      <c r="H1041" s="49" t="s">
        <v>158</v>
      </c>
      <c r="I1041" s="49" t="s">
        <v>1244</v>
      </c>
      <c r="J1041" s="69"/>
      <c r="K1041" s="49" t="s">
        <v>13602</v>
      </c>
      <c r="L1041" s="69"/>
      <c r="M1041" s="49" t="s">
        <v>13603</v>
      </c>
      <c r="N1041" s="69"/>
      <c r="O1041" s="69"/>
      <c r="P1041" s="49"/>
      <c r="Q1041" s="69"/>
      <c r="R1041" s="49" t="s">
        <v>593</v>
      </c>
      <c r="S1041" s="69"/>
      <c r="T1041" s="69"/>
      <c r="U1041" s="60" t="s">
        <v>2275</v>
      </c>
      <c r="V1041" s="60" t="s">
        <v>13095</v>
      </c>
      <c r="W1041" s="60" t="s">
        <v>365</v>
      </c>
      <c r="X1041" s="60" t="s">
        <v>11213</v>
      </c>
      <c r="Y1041" s="60" t="s">
        <v>15196</v>
      </c>
      <c r="Z1041" s="60" t="s">
        <v>156</v>
      </c>
      <c r="AA1041" s="60" t="s">
        <v>14928</v>
      </c>
      <c r="AB1041" s="174"/>
      <c r="AC1041" s="174"/>
      <c r="AD1041" s="174"/>
      <c r="AE1041" s="174"/>
      <c r="AF1041" s="174"/>
      <c r="AG1041" s="93"/>
      <c r="AH1041" s="93"/>
      <c r="AI1041" s="93"/>
      <c r="AJ1041" s="93"/>
    </row>
    <row r="1042" ht="26.25" customHeight="1">
      <c r="A1042" s="60">
        <f t="shared" si="1"/>
        <v>1041</v>
      </c>
      <c r="B1042" s="69"/>
      <c r="C1042" s="49" t="s">
        <v>13618</v>
      </c>
      <c r="D1042" s="116">
        <v>8.1226162917E10</v>
      </c>
      <c r="E1042" s="116">
        <v>6.28136E12</v>
      </c>
      <c r="F1042" s="49" t="s">
        <v>139</v>
      </c>
      <c r="G1042" s="49" t="s">
        <v>13626</v>
      </c>
      <c r="H1042" s="49" t="s">
        <v>811</v>
      </c>
      <c r="I1042" s="49" t="s">
        <v>156</v>
      </c>
      <c r="J1042" s="49" t="s">
        <v>2280</v>
      </c>
      <c r="K1042" s="49" t="s">
        <v>13623</v>
      </c>
      <c r="L1042" s="69"/>
      <c r="M1042" s="49" t="s">
        <v>13624</v>
      </c>
      <c r="N1042" s="69"/>
      <c r="O1042" s="69"/>
      <c r="P1042" s="49"/>
      <c r="Q1042" s="69"/>
      <c r="R1042" s="49" t="s">
        <v>159</v>
      </c>
      <c r="S1042" s="69"/>
      <c r="T1042" s="69"/>
      <c r="U1042" s="60" t="s">
        <v>593</v>
      </c>
      <c r="V1042" s="60" t="s">
        <v>11484</v>
      </c>
      <c r="W1042" s="60" t="s">
        <v>365</v>
      </c>
      <c r="X1042" s="60" t="s">
        <v>15061</v>
      </c>
      <c r="Y1042" s="60" t="s">
        <v>15465</v>
      </c>
      <c r="Z1042" s="60" t="s">
        <v>145</v>
      </c>
      <c r="AA1042" s="60"/>
      <c r="AB1042" s="174"/>
      <c r="AC1042" s="174"/>
      <c r="AD1042" s="174"/>
      <c r="AE1042" s="174"/>
      <c r="AF1042" s="174"/>
      <c r="AG1042" s="93"/>
      <c r="AH1042" s="93"/>
      <c r="AI1042" s="93"/>
      <c r="AJ1042" s="93"/>
    </row>
    <row r="1043" ht="26.25" customHeight="1">
      <c r="A1043" s="60">
        <f t="shared" si="1"/>
        <v>1042</v>
      </c>
      <c r="B1043" s="69"/>
      <c r="C1043" s="49" t="s">
        <v>13685</v>
      </c>
      <c r="D1043" s="116">
        <v>6.28782E12</v>
      </c>
      <c r="E1043" s="116">
        <v>6.28978E11</v>
      </c>
      <c r="F1043" s="49" t="s">
        <v>139</v>
      </c>
      <c r="G1043" s="69"/>
      <c r="H1043" s="49" t="s">
        <v>158</v>
      </c>
      <c r="I1043" s="49" t="s">
        <v>9251</v>
      </c>
      <c r="J1043" s="49" t="s">
        <v>13694</v>
      </c>
      <c r="K1043" s="49" t="s">
        <v>13689</v>
      </c>
      <c r="L1043" s="69"/>
      <c r="M1043" s="49" t="s">
        <v>13690</v>
      </c>
      <c r="N1043" s="69"/>
      <c r="O1043" s="69"/>
      <c r="P1043" s="49"/>
      <c r="Q1043" s="69"/>
      <c r="R1043" s="49" t="s">
        <v>593</v>
      </c>
      <c r="S1043" s="69"/>
      <c r="T1043" s="69"/>
      <c r="U1043" s="60" t="s">
        <v>114</v>
      </c>
      <c r="V1043" s="60" t="s">
        <v>13107</v>
      </c>
      <c r="W1043" s="60" t="s">
        <v>9682</v>
      </c>
      <c r="X1043" s="60" t="s">
        <v>14967</v>
      </c>
      <c r="Y1043" s="60" t="s">
        <v>15466</v>
      </c>
      <c r="Z1043" s="60" t="s">
        <v>156</v>
      </c>
      <c r="AA1043" s="60" t="s">
        <v>14947</v>
      </c>
      <c r="AB1043" s="174"/>
      <c r="AC1043" s="174"/>
      <c r="AD1043" s="174"/>
      <c r="AE1043" s="174"/>
      <c r="AF1043" s="174"/>
      <c r="AG1043" s="93"/>
      <c r="AH1043" s="93"/>
      <c r="AI1043" s="93"/>
      <c r="AJ1043" s="93"/>
    </row>
    <row r="1044" ht="26.25" customHeight="1">
      <c r="A1044" s="60">
        <f t="shared" si="1"/>
        <v>1043</v>
      </c>
      <c r="B1044" s="69"/>
      <c r="C1044" s="49" t="s">
        <v>13722</v>
      </c>
      <c r="D1044" s="116">
        <v>8.999183645E9</v>
      </c>
      <c r="E1044" s="116">
        <v>8.9611858023E10</v>
      </c>
      <c r="F1044" s="49" t="s">
        <v>139</v>
      </c>
      <c r="G1044" s="49" t="s">
        <v>13730</v>
      </c>
      <c r="H1044" s="49" t="s">
        <v>811</v>
      </c>
      <c r="I1044" s="49" t="s">
        <v>156</v>
      </c>
      <c r="J1044" s="49" t="s">
        <v>13733</v>
      </c>
      <c r="K1044" s="49" t="s">
        <v>13727</v>
      </c>
      <c r="L1044" s="69"/>
      <c r="M1044" s="49" t="s">
        <v>13728</v>
      </c>
      <c r="N1044" s="69"/>
      <c r="O1044" s="69"/>
      <c r="P1044" s="49"/>
      <c r="Q1044" s="69"/>
      <c r="R1044" s="49" t="s">
        <v>159</v>
      </c>
      <c r="S1044" s="69"/>
      <c r="T1044" s="69"/>
      <c r="U1044" s="60" t="s">
        <v>593</v>
      </c>
      <c r="V1044" s="60" t="s">
        <v>13115</v>
      </c>
      <c r="W1044" s="60" t="s">
        <v>15467</v>
      </c>
      <c r="X1044" s="60" t="s">
        <v>751</v>
      </c>
      <c r="Y1044" s="60" t="s">
        <v>15468</v>
      </c>
      <c r="Z1044" s="60" t="s">
        <v>156</v>
      </c>
      <c r="AA1044" s="60"/>
      <c r="AB1044" s="174"/>
      <c r="AC1044" s="174"/>
      <c r="AD1044" s="174"/>
      <c r="AE1044" s="174"/>
      <c r="AF1044" s="174"/>
      <c r="AG1044" s="93"/>
      <c r="AH1044" s="93"/>
      <c r="AI1044" s="93"/>
      <c r="AJ1044" s="93"/>
    </row>
    <row r="1045" ht="26.25" customHeight="1">
      <c r="A1045" s="60">
        <f t="shared" si="1"/>
        <v>1044</v>
      </c>
      <c r="B1045" s="69"/>
      <c r="C1045" s="49" t="s">
        <v>13844</v>
      </c>
      <c r="D1045" s="116">
        <v>8.1931775202E10</v>
      </c>
      <c r="E1045" s="116">
        <v>6.28128E12</v>
      </c>
      <c r="F1045" s="49" t="s">
        <v>139</v>
      </c>
      <c r="G1045" s="49" t="s">
        <v>13853</v>
      </c>
      <c r="H1045" s="49" t="s">
        <v>394</v>
      </c>
      <c r="I1045" s="49" t="s">
        <v>13849</v>
      </c>
      <c r="J1045" s="49" t="s">
        <v>13856</v>
      </c>
      <c r="K1045" s="49" t="s">
        <v>13850</v>
      </c>
      <c r="L1045" s="69"/>
      <c r="M1045" s="49" t="s">
        <v>13851</v>
      </c>
      <c r="N1045" s="69"/>
      <c r="O1045" s="69"/>
      <c r="P1045" s="49"/>
      <c r="Q1045" s="69"/>
      <c r="R1045" s="49" t="s">
        <v>159</v>
      </c>
      <c r="S1045" s="69"/>
      <c r="T1045" s="69"/>
      <c r="U1045" s="60" t="s">
        <v>159</v>
      </c>
      <c r="V1045" s="60" t="s">
        <v>13122</v>
      </c>
      <c r="W1045" s="60" t="s">
        <v>365</v>
      </c>
      <c r="X1045" s="60" t="s">
        <v>15469</v>
      </c>
      <c r="Y1045" s="60" t="s">
        <v>15470</v>
      </c>
      <c r="Z1045" s="60" t="s">
        <v>145</v>
      </c>
      <c r="AA1045" s="60"/>
      <c r="AB1045" s="174"/>
      <c r="AC1045" s="174"/>
      <c r="AD1045" s="174"/>
      <c r="AE1045" s="174"/>
      <c r="AF1045" s="174"/>
      <c r="AG1045" s="93"/>
      <c r="AH1045" s="93"/>
      <c r="AI1045" s="93"/>
      <c r="AJ1045" s="93"/>
    </row>
    <row r="1046" ht="26.25" customHeight="1">
      <c r="A1046" s="60">
        <f t="shared" si="1"/>
        <v>1045</v>
      </c>
      <c r="B1046" s="49" t="s">
        <v>13858</v>
      </c>
      <c r="C1046" s="49" t="s">
        <v>13859</v>
      </c>
      <c r="D1046" s="116">
        <v>8.3131704227E10</v>
      </c>
      <c r="E1046" s="136"/>
      <c r="F1046" s="49" t="s">
        <v>139</v>
      </c>
      <c r="G1046" s="69"/>
      <c r="H1046" s="69"/>
      <c r="I1046" s="69"/>
      <c r="J1046" s="69"/>
      <c r="K1046" s="49" t="s">
        <v>3386</v>
      </c>
      <c r="L1046" s="69"/>
      <c r="M1046" s="69"/>
      <c r="N1046" s="69"/>
      <c r="O1046" s="69"/>
      <c r="P1046" s="69"/>
      <c r="Q1046" s="69"/>
      <c r="R1046" s="49"/>
      <c r="S1046" s="69"/>
      <c r="T1046" s="69"/>
      <c r="U1046" s="60" t="s">
        <v>145</v>
      </c>
      <c r="V1046" s="60" t="s">
        <v>13146</v>
      </c>
      <c r="W1046" s="60" t="s">
        <v>2958</v>
      </c>
      <c r="X1046" s="60" t="s">
        <v>14967</v>
      </c>
      <c r="Y1046" s="60" t="s">
        <v>15471</v>
      </c>
      <c r="Z1046" s="60" t="s">
        <v>156</v>
      </c>
      <c r="AA1046" s="60"/>
      <c r="AB1046" s="174"/>
      <c r="AC1046" s="174"/>
      <c r="AD1046" s="174"/>
      <c r="AE1046" s="174"/>
      <c r="AF1046" s="174"/>
      <c r="AG1046" s="93"/>
      <c r="AH1046" s="93"/>
      <c r="AI1046" s="93"/>
      <c r="AJ1046" s="93"/>
    </row>
    <row r="1047" ht="26.25" customHeight="1">
      <c r="A1047" s="60">
        <f t="shared" si="1"/>
        <v>1046</v>
      </c>
      <c r="B1047" s="49" t="s">
        <v>13861</v>
      </c>
      <c r="C1047" s="49" t="s">
        <v>13862</v>
      </c>
      <c r="D1047" s="116">
        <v>8.5695405426E10</v>
      </c>
      <c r="E1047" s="136"/>
      <c r="F1047" s="49" t="s">
        <v>139</v>
      </c>
      <c r="G1047" s="69"/>
      <c r="H1047" s="69"/>
      <c r="I1047" s="69"/>
      <c r="J1047" s="69"/>
      <c r="K1047" s="49" t="s">
        <v>13865</v>
      </c>
      <c r="L1047" s="69"/>
      <c r="M1047" s="69"/>
      <c r="N1047" s="69"/>
      <c r="O1047" s="69"/>
      <c r="P1047" s="69"/>
      <c r="Q1047" s="69"/>
      <c r="R1047" s="49"/>
      <c r="S1047" s="69"/>
      <c r="T1047" s="69"/>
      <c r="U1047" s="60" t="s">
        <v>593</v>
      </c>
      <c r="V1047" s="60" t="s">
        <v>13161</v>
      </c>
      <c r="W1047" s="60" t="s">
        <v>15</v>
      </c>
      <c r="X1047" s="60" t="s">
        <v>461</v>
      </c>
      <c r="Y1047" s="60" t="s">
        <v>15472</v>
      </c>
      <c r="Z1047" s="60" t="s">
        <v>156</v>
      </c>
      <c r="AA1047" s="60" t="s">
        <v>15473</v>
      </c>
      <c r="AB1047" s="174"/>
      <c r="AC1047" s="174"/>
      <c r="AD1047" s="174"/>
      <c r="AE1047" s="174"/>
      <c r="AF1047" s="174"/>
      <c r="AG1047" s="93"/>
      <c r="AH1047" s="93"/>
      <c r="AI1047" s="93"/>
      <c r="AJ1047" s="93"/>
    </row>
    <row r="1048" ht="26.25" customHeight="1">
      <c r="A1048" s="60">
        <f t="shared" si="1"/>
        <v>1047</v>
      </c>
      <c r="B1048" s="49" t="s">
        <v>13870</v>
      </c>
      <c r="C1048" s="49" t="s">
        <v>13871</v>
      </c>
      <c r="D1048" s="116">
        <v>8.1252062486E10</v>
      </c>
      <c r="E1048" s="136"/>
      <c r="F1048" s="49" t="s">
        <v>139</v>
      </c>
      <c r="G1048" s="69"/>
      <c r="H1048" s="69"/>
      <c r="I1048" s="69"/>
      <c r="J1048" s="69"/>
      <c r="K1048" s="49" t="s">
        <v>13873</v>
      </c>
      <c r="L1048" s="69"/>
      <c r="M1048" s="69"/>
      <c r="N1048" s="69"/>
      <c r="O1048" s="69"/>
      <c r="P1048" s="69"/>
      <c r="Q1048" s="69"/>
      <c r="R1048" s="49"/>
      <c r="S1048" s="69"/>
      <c r="T1048" s="69"/>
      <c r="U1048" s="60" t="s">
        <v>593</v>
      </c>
      <c r="V1048" s="60" t="s">
        <v>13174</v>
      </c>
      <c r="W1048" s="60" t="s">
        <v>15</v>
      </c>
      <c r="X1048" s="60" t="s">
        <v>121</v>
      </c>
      <c r="Y1048" s="60" t="s">
        <v>15474</v>
      </c>
      <c r="Z1048" s="60" t="s">
        <v>156</v>
      </c>
      <c r="AA1048" s="60" t="s">
        <v>14947</v>
      </c>
      <c r="AB1048" s="174"/>
      <c r="AC1048" s="174"/>
      <c r="AD1048" s="174"/>
      <c r="AE1048" s="174"/>
      <c r="AF1048" s="174"/>
      <c r="AG1048" s="93"/>
      <c r="AH1048" s="93"/>
      <c r="AI1048" s="93"/>
      <c r="AJ1048" s="93"/>
    </row>
    <row r="1049" ht="26.25" customHeight="1">
      <c r="A1049" s="60">
        <f t="shared" si="1"/>
        <v>1048</v>
      </c>
      <c r="B1049" s="49" t="s">
        <v>13879</v>
      </c>
      <c r="C1049" s="49" t="s">
        <v>13880</v>
      </c>
      <c r="D1049" s="116">
        <v>8.1348332975E10</v>
      </c>
      <c r="E1049" s="136"/>
      <c r="F1049" s="49" t="s">
        <v>139</v>
      </c>
      <c r="G1049" s="69"/>
      <c r="H1049" s="69"/>
      <c r="I1049" s="69"/>
      <c r="J1049" s="69"/>
      <c r="K1049" s="49" t="s">
        <v>13882</v>
      </c>
      <c r="L1049" s="69"/>
      <c r="M1049" s="69"/>
      <c r="N1049" s="69"/>
      <c r="O1049" s="69"/>
      <c r="P1049" s="69"/>
      <c r="Q1049" s="69"/>
      <c r="R1049" s="49"/>
      <c r="S1049" s="69"/>
      <c r="T1049" s="69"/>
      <c r="U1049" s="60" t="s">
        <v>159</v>
      </c>
      <c r="V1049" s="60" t="s">
        <v>308</v>
      </c>
      <c r="W1049" s="60" t="s">
        <v>15</v>
      </c>
      <c r="X1049" s="60" t="s">
        <v>15482</v>
      </c>
      <c r="Y1049" s="60" t="s">
        <v>15296</v>
      </c>
      <c r="Z1049" s="60" t="s">
        <v>156</v>
      </c>
      <c r="AA1049" s="60" t="s">
        <v>14982</v>
      </c>
      <c r="AB1049" s="174"/>
      <c r="AC1049" s="174"/>
      <c r="AD1049" s="174"/>
      <c r="AE1049" s="174"/>
      <c r="AF1049" s="174"/>
      <c r="AG1049" s="93"/>
      <c r="AH1049" s="93"/>
      <c r="AI1049" s="93"/>
      <c r="AJ1049" s="93"/>
    </row>
    <row r="1050" ht="26.25" customHeight="1">
      <c r="A1050" s="60">
        <f t="shared" si="1"/>
        <v>1049</v>
      </c>
      <c r="B1050" s="49" t="s">
        <v>13893</v>
      </c>
      <c r="C1050" s="49" t="s">
        <v>13894</v>
      </c>
      <c r="D1050" s="116">
        <v>8.2334618839E10</v>
      </c>
      <c r="E1050" s="136"/>
      <c r="F1050" s="49" t="s">
        <v>139</v>
      </c>
      <c r="G1050" s="69"/>
      <c r="H1050" s="69"/>
      <c r="I1050" s="69"/>
      <c r="J1050" s="69"/>
      <c r="K1050" s="49" t="s">
        <v>13897</v>
      </c>
      <c r="L1050" s="69"/>
      <c r="M1050" s="69"/>
      <c r="N1050" s="69"/>
      <c r="O1050" s="69"/>
      <c r="P1050" s="69"/>
      <c r="Q1050" s="69"/>
      <c r="R1050" s="49"/>
      <c r="S1050" s="69"/>
      <c r="T1050" s="69"/>
      <c r="U1050" s="60" t="s">
        <v>159</v>
      </c>
      <c r="V1050" s="60" t="s">
        <v>308</v>
      </c>
      <c r="W1050" s="60" t="s">
        <v>15</v>
      </c>
      <c r="X1050" s="60" t="s">
        <v>751</v>
      </c>
      <c r="Y1050" s="60" t="s">
        <v>15296</v>
      </c>
      <c r="Z1050" s="60" t="s">
        <v>156</v>
      </c>
      <c r="AA1050" s="60" t="s">
        <v>14982</v>
      </c>
      <c r="AB1050" s="174"/>
      <c r="AC1050" s="174"/>
      <c r="AD1050" s="174"/>
      <c r="AE1050" s="174"/>
      <c r="AF1050" s="174"/>
      <c r="AG1050" s="93"/>
      <c r="AH1050" s="93"/>
      <c r="AI1050" s="93"/>
      <c r="AJ1050" s="93"/>
    </row>
    <row r="1051" ht="26.25" customHeight="1">
      <c r="A1051" s="60">
        <f t="shared" si="1"/>
        <v>1050</v>
      </c>
      <c r="B1051" s="49" t="s">
        <v>13969</v>
      </c>
      <c r="C1051" s="49" t="s">
        <v>13970</v>
      </c>
      <c r="D1051" s="116">
        <v>8.1334813969E10</v>
      </c>
      <c r="E1051" s="136"/>
      <c r="F1051" s="49" t="s">
        <v>139</v>
      </c>
      <c r="G1051" s="69"/>
      <c r="H1051" s="69"/>
      <c r="I1051" s="69"/>
      <c r="J1051" s="69"/>
      <c r="K1051" s="49" t="s">
        <v>13973</v>
      </c>
      <c r="L1051" s="69"/>
      <c r="M1051" s="69"/>
      <c r="N1051" s="69"/>
      <c r="O1051" s="69"/>
      <c r="P1051" s="69"/>
      <c r="Q1051" s="69"/>
      <c r="R1051" s="49"/>
      <c r="S1051" s="69"/>
      <c r="T1051" s="69"/>
      <c r="U1051" s="60" t="s">
        <v>593</v>
      </c>
      <c r="V1051" s="60" t="s">
        <v>13215</v>
      </c>
      <c r="W1051" s="60" t="s">
        <v>8184</v>
      </c>
      <c r="X1051" s="60" t="s">
        <v>11</v>
      </c>
      <c r="Y1051" s="60" t="s">
        <v>15475</v>
      </c>
      <c r="Z1051" s="60" t="s">
        <v>156</v>
      </c>
      <c r="AA1051" s="60" t="s">
        <v>190</v>
      </c>
      <c r="AB1051" s="174"/>
      <c r="AC1051" s="174"/>
      <c r="AD1051" s="174"/>
      <c r="AE1051" s="174"/>
      <c r="AF1051" s="174"/>
      <c r="AG1051" s="93"/>
      <c r="AH1051" s="93"/>
      <c r="AI1051" s="93"/>
      <c r="AJ1051" s="93"/>
    </row>
    <row r="1052" ht="26.25" customHeight="1">
      <c r="A1052" s="60">
        <f t="shared" si="1"/>
        <v>1051</v>
      </c>
      <c r="B1052" s="49" t="s">
        <v>13984</v>
      </c>
      <c r="C1052" s="133" t="s">
        <v>13985</v>
      </c>
      <c r="D1052" s="116">
        <v>8.1913336517E10</v>
      </c>
      <c r="E1052" s="136"/>
      <c r="F1052" s="49" t="s">
        <v>139</v>
      </c>
      <c r="G1052" s="69"/>
      <c r="H1052" s="69"/>
      <c r="I1052" s="69"/>
      <c r="J1052" s="179"/>
      <c r="K1052" s="49" t="s">
        <v>13989</v>
      </c>
      <c r="L1052" s="69"/>
      <c r="M1052" s="69"/>
      <c r="N1052" s="69"/>
      <c r="O1052" s="69"/>
      <c r="P1052" s="69"/>
      <c r="Q1052" s="69"/>
      <c r="R1052" s="49"/>
      <c r="S1052" s="69"/>
      <c r="T1052" s="180"/>
      <c r="U1052" s="174"/>
      <c r="V1052" s="174"/>
      <c r="W1052" s="174"/>
      <c r="X1052" s="174"/>
      <c r="Y1052" s="174"/>
      <c r="Z1052" s="174"/>
      <c r="AA1052" s="60"/>
      <c r="AB1052" s="174"/>
      <c r="AC1052" s="174"/>
      <c r="AD1052" s="174"/>
      <c r="AE1052" s="174"/>
      <c r="AF1052" s="174"/>
      <c r="AG1052" s="93"/>
      <c r="AH1052" s="93"/>
      <c r="AI1052" s="93"/>
      <c r="AJ1052" s="93"/>
    </row>
    <row r="1053" ht="26.25" customHeight="1">
      <c r="A1053" s="60">
        <f t="shared" si="1"/>
        <v>1052</v>
      </c>
      <c r="B1053" s="49" t="s">
        <v>14024</v>
      </c>
      <c r="C1053" s="133" t="s">
        <v>14025</v>
      </c>
      <c r="D1053" s="116">
        <v>8.2245389472E10</v>
      </c>
      <c r="E1053" s="136"/>
      <c r="F1053" s="49" t="s">
        <v>139</v>
      </c>
      <c r="G1053" s="69"/>
      <c r="H1053" s="69"/>
      <c r="I1053" s="69"/>
      <c r="J1053" s="179"/>
      <c r="K1053" s="49" t="s">
        <v>14028</v>
      </c>
      <c r="L1053" s="69"/>
      <c r="M1053" s="69"/>
      <c r="N1053" s="69"/>
      <c r="O1053" s="69"/>
      <c r="P1053" s="69"/>
      <c r="Q1053" s="69"/>
      <c r="R1053" s="49"/>
      <c r="S1053" s="69"/>
      <c r="T1053" s="136"/>
      <c r="U1053" s="174"/>
      <c r="V1053" s="146"/>
      <c r="W1053" s="146"/>
      <c r="X1053" s="174"/>
      <c r="Y1053" s="174"/>
      <c r="Z1053" s="174"/>
      <c r="AA1053" s="60"/>
      <c r="AB1053" s="174"/>
      <c r="AC1053" s="174"/>
      <c r="AD1053" s="174"/>
      <c r="AE1053" s="174"/>
      <c r="AF1053" s="174"/>
      <c r="AG1053" s="93"/>
      <c r="AH1053" s="93"/>
      <c r="AI1053" s="93"/>
      <c r="AJ1053" s="93"/>
    </row>
    <row r="1054" ht="26.25" customHeight="1">
      <c r="A1054" s="60">
        <f t="shared" si="1"/>
        <v>1053</v>
      </c>
      <c r="B1054" s="49" t="s">
        <v>14029</v>
      </c>
      <c r="C1054" s="133" t="s">
        <v>14030</v>
      </c>
      <c r="D1054" s="116">
        <v>8.7721806617E10</v>
      </c>
      <c r="E1054" s="136"/>
      <c r="F1054" s="49" t="s">
        <v>139</v>
      </c>
      <c r="G1054" s="69"/>
      <c r="H1054" s="69"/>
      <c r="I1054" s="69"/>
      <c r="J1054" s="179"/>
      <c r="K1054" s="49" t="s">
        <v>14033</v>
      </c>
      <c r="L1054" s="69"/>
      <c r="M1054" s="69"/>
      <c r="N1054" s="69"/>
      <c r="O1054" s="69"/>
      <c r="P1054" s="69"/>
      <c r="Q1054" s="69"/>
      <c r="R1054" s="49"/>
      <c r="S1054" s="69"/>
      <c r="T1054" s="136"/>
      <c r="U1054" s="174"/>
      <c r="V1054" s="146"/>
      <c r="W1054" s="146"/>
      <c r="X1054" s="174"/>
      <c r="Y1054" s="174"/>
      <c r="Z1054" s="174"/>
      <c r="AA1054" s="60"/>
      <c r="AB1054" s="174"/>
      <c r="AC1054" s="174"/>
      <c r="AD1054" s="174"/>
      <c r="AE1054" s="174"/>
      <c r="AF1054" s="174"/>
      <c r="AG1054" s="93"/>
      <c r="AH1054" s="93"/>
      <c r="AI1054" s="93"/>
      <c r="AJ1054" s="93"/>
    </row>
    <row r="1055" ht="26.25" customHeight="1">
      <c r="A1055" s="60">
        <f t="shared" si="1"/>
        <v>1054</v>
      </c>
      <c r="B1055" s="49" t="s">
        <v>14038</v>
      </c>
      <c r="C1055" s="133" t="s">
        <v>14039</v>
      </c>
      <c r="D1055" s="116">
        <v>8.2199598907E10</v>
      </c>
      <c r="E1055" s="136"/>
      <c r="F1055" s="49" t="s">
        <v>139</v>
      </c>
      <c r="G1055" s="69"/>
      <c r="H1055" s="69"/>
      <c r="I1055" s="69"/>
      <c r="J1055" s="179"/>
      <c r="K1055" s="49" t="s">
        <v>14041</v>
      </c>
      <c r="L1055" s="69"/>
      <c r="M1055" s="69"/>
      <c r="N1055" s="69"/>
      <c r="O1055" s="69"/>
      <c r="P1055" s="69"/>
      <c r="Q1055" s="69"/>
      <c r="R1055" s="49"/>
      <c r="S1055" s="69"/>
      <c r="T1055" s="180"/>
      <c r="U1055" s="174"/>
      <c r="V1055" s="146"/>
      <c r="W1055" s="146"/>
      <c r="X1055" s="174"/>
      <c r="Y1055" s="174"/>
      <c r="Z1055" s="174"/>
      <c r="AA1055" s="60"/>
      <c r="AB1055" s="174"/>
      <c r="AC1055" s="174"/>
      <c r="AD1055" s="174"/>
      <c r="AE1055" s="174"/>
      <c r="AF1055" s="174"/>
      <c r="AG1055" s="93"/>
      <c r="AH1055" s="93"/>
      <c r="AI1055" s="93"/>
      <c r="AJ1055" s="93"/>
    </row>
    <row r="1056" ht="26.25" customHeight="1">
      <c r="A1056" s="60">
        <f t="shared" si="1"/>
        <v>1055</v>
      </c>
      <c r="B1056" s="49" t="s">
        <v>14048</v>
      </c>
      <c r="C1056" s="133" t="s">
        <v>14049</v>
      </c>
      <c r="D1056" s="116">
        <v>6.28214E12</v>
      </c>
      <c r="E1056" s="136"/>
      <c r="F1056" s="49" t="s">
        <v>139</v>
      </c>
      <c r="G1056" s="69"/>
      <c r="H1056" s="69"/>
      <c r="I1056" s="69"/>
      <c r="J1056" s="179"/>
      <c r="K1056" s="49" t="s">
        <v>15483</v>
      </c>
      <c r="L1056" s="69"/>
      <c r="M1056" s="69"/>
      <c r="N1056" s="69"/>
      <c r="O1056" s="69"/>
      <c r="P1056" s="69"/>
      <c r="Q1056" s="69"/>
      <c r="R1056" s="49"/>
      <c r="S1056" s="69"/>
      <c r="T1056" s="136"/>
      <c r="U1056" s="174"/>
      <c r="V1056" s="146"/>
      <c r="W1056" s="146"/>
      <c r="X1056" s="174"/>
      <c r="Y1056" s="174"/>
      <c r="Z1056" s="174"/>
      <c r="AA1056" s="60"/>
      <c r="AB1056" s="174"/>
      <c r="AC1056" s="174"/>
      <c r="AD1056" s="174"/>
      <c r="AE1056" s="174"/>
      <c r="AF1056" s="174"/>
      <c r="AG1056" s="93"/>
      <c r="AH1056" s="93"/>
      <c r="AI1056" s="93"/>
      <c r="AJ1056" s="93"/>
    </row>
    <row r="1057" ht="26.25" customHeight="1">
      <c r="A1057" s="60">
        <f t="shared" si="1"/>
        <v>1056</v>
      </c>
      <c r="B1057" s="49" t="s">
        <v>14056</v>
      </c>
      <c r="C1057" s="133" t="s">
        <v>14057</v>
      </c>
      <c r="D1057" s="116">
        <v>8.3127561055E10</v>
      </c>
      <c r="E1057" s="136"/>
      <c r="F1057" s="49" t="s">
        <v>139</v>
      </c>
      <c r="G1057" s="69"/>
      <c r="H1057" s="69"/>
      <c r="I1057" s="69"/>
      <c r="J1057" s="179"/>
      <c r="K1057" s="49" t="s">
        <v>15484</v>
      </c>
      <c r="L1057" s="69"/>
      <c r="M1057" s="69"/>
      <c r="N1057" s="69"/>
      <c r="O1057" s="69"/>
      <c r="P1057" s="69"/>
      <c r="Q1057" s="69"/>
      <c r="R1057" s="49"/>
      <c r="S1057" s="69"/>
      <c r="T1057" s="180"/>
      <c r="U1057" s="174"/>
      <c r="V1057" s="146"/>
      <c r="W1057" s="146"/>
      <c r="X1057" s="174"/>
      <c r="Y1057" s="174"/>
      <c r="Z1057" s="174"/>
      <c r="AA1057" s="60"/>
      <c r="AB1057" s="174"/>
      <c r="AC1057" s="174"/>
      <c r="AD1057" s="174"/>
      <c r="AE1057" s="174"/>
      <c r="AF1057" s="174"/>
      <c r="AG1057" s="93"/>
      <c r="AH1057" s="93"/>
      <c r="AI1057" s="93"/>
      <c r="AJ1057" s="93"/>
    </row>
    <row r="1058" ht="26.25" customHeight="1">
      <c r="A1058" s="60">
        <f t="shared" si="1"/>
        <v>1057</v>
      </c>
      <c r="B1058" s="49" t="s">
        <v>14061</v>
      </c>
      <c r="C1058" s="133" t="s">
        <v>14062</v>
      </c>
      <c r="D1058" s="116">
        <v>8.95331E11</v>
      </c>
      <c r="E1058" s="136"/>
      <c r="F1058" s="49" t="s">
        <v>139</v>
      </c>
      <c r="G1058" s="69"/>
      <c r="H1058" s="69"/>
      <c r="I1058" s="69"/>
      <c r="J1058" s="179"/>
      <c r="K1058" s="49" t="s">
        <v>14064</v>
      </c>
      <c r="L1058" s="69"/>
      <c r="M1058" s="69"/>
      <c r="N1058" s="69"/>
      <c r="O1058" s="69"/>
      <c r="P1058" s="69"/>
      <c r="Q1058" s="69"/>
      <c r="R1058" s="49"/>
      <c r="S1058" s="69"/>
      <c r="T1058" s="136"/>
      <c r="U1058" s="174"/>
      <c r="V1058" s="146"/>
      <c r="W1058" s="146"/>
      <c r="X1058" s="174"/>
      <c r="Y1058" s="174"/>
      <c r="Z1058" s="174"/>
      <c r="AA1058" s="60"/>
      <c r="AB1058" s="174"/>
      <c r="AC1058" s="174"/>
      <c r="AD1058" s="174"/>
      <c r="AE1058" s="174"/>
      <c r="AF1058" s="174"/>
      <c r="AG1058" s="93"/>
      <c r="AH1058" s="93"/>
      <c r="AI1058" s="93"/>
      <c r="AJ1058" s="93"/>
    </row>
    <row r="1059" ht="26.25" customHeight="1">
      <c r="A1059" s="60">
        <f t="shared" si="1"/>
        <v>1058</v>
      </c>
      <c r="B1059" s="49" t="s">
        <v>14069</v>
      </c>
      <c r="C1059" s="133" t="s">
        <v>14070</v>
      </c>
      <c r="D1059" s="116">
        <v>6.28191E12</v>
      </c>
      <c r="E1059" s="136"/>
      <c r="F1059" s="49" t="s">
        <v>139</v>
      </c>
      <c r="G1059" s="69"/>
      <c r="H1059" s="69"/>
      <c r="I1059" s="69"/>
      <c r="J1059" s="179"/>
      <c r="K1059" s="49" t="s">
        <v>14073</v>
      </c>
      <c r="L1059" s="69"/>
      <c r="M1059" s="69"/>
      <c r="N1059" s="69"/>
      <c r="O1059" s="69"/>
      <c r="P1059" s="69"/>
      <c r="Q1059" s="69"/>
      <c r="R1059" s="49"/>
      <c r="S1059" s="69"/>
      <c r="T1059" s="180"/>
      <c r="U1059" s="174"/>
      <c r="V1059" s="146"/>
      <c r="W1059" s="146"/>
      <c r="X1059" s="174"/>
      <c r="Y1059" s="174"/>
      <c r="Z1059" s="174"/>
      <c r="AA1059" s="60"/>
      <c r="AB1059" s="174"/>
      <c r="AC1059" s="174"/>
      <c r="AD1059" s="174"/>
      <c r="AE1059" s="174"/>
      <c r="AF1059" s="174"/>
      <c r="AG1059" s="93"/>
      <c r="AH1059" s="93"/>
      <c r="AI1059" s="93"/>
      <c r="AJ1059" s="93"/>
    </row>
    <row r="1060" ht="26.25" customHeight="1">
      <c r="A1060" s="60">
        <f t="shared" si="1"/>
        <v>1059</v>
      </c>
      <c r="B1060" s="49" t="s">
        <v>14094</v>
      </c>
      <c r="C1060" s="133" t="s">
        <v>14095</v>
      </c>
      <c r="D1060" s="116">
        <v>8.9525694664E10</v>
      </c>
      <c r="E1060" s="136"/>
      <c r="F1060" s="49" t="s">
        <v>139</v>
      </c>
      <c r="G1060" s="69"/>
      <c r="H1060" s="69"/>
      <c r="I1060" s="69"/>
      <c r="J1060" s="179"/>
      <c r="K1060" s="49" t="s">
        <v>14097</v>
      </c>
      <c r="L1060" s="69"/>
      <c r="M1060" s="69"/>
      <c r="N1060" s="69"/>
      <c r="O1060" s="69"/>
      <c r="P1060" s="69"/>
      <c r="Q1060" s="69"/>
      <c r="R1060" s="49"/>
      <c r="S1060" s="69"/>
      <c r="T1060" s="180"/>
      <c r="U1060" s="174"/>
      <c r="V1060" s="146"/>
      <c r="W1060" s="146"/>
      <c r="X1060" s="174"/>
      <c r="Y1060" s="174"/>
      <c r="Z1060" s="174"/>
      <c r="AA1060" s="60"/>
      <c r="AB1060" s="174"/>
      <c r="AC1060" s="174"/>
      <c r="AD1060" s="174"/>
      <c r="AE1060" s="174"/>
      <c r="AF1060" s="174"/>
      <c r="AG1060" s="93"/>
      <c r="AH1060" s="93"/>
      <c r="AI1060" s="93"/>
      <c r="AJ1060" s="93"/>
    </row>
    <row r="1061" ht="26.25" customHeight="1">
      <c r="A1061" s="60">
        <f t="shared" si="1"/>
        <v>1060</v>
      </c>
      <c r="B1061" s="49" t="s">
        <v>14103</v>
      </c>
      <c r="C1061" s="133" t="s">
        <v>14104</v>
      </c>
      <c r="D1061" s="116">
        <v>8.8294980898E10</v>
      </c>
      <c r="E1061" s="136"/>
      <c r="F1061" s="49" t="s">
        <v>139</v>
      </c>
      <c r="G1061" s="69"/>
      <c r="H1061" s="69"/>
      <c r="I1061" s="69"/>
      <c r="J1061" s="179"/>
      <c r="K1061" s="49" t="s">
        <v>14107</v>
      </c>
      <c r="L1061" s="69"/>
      <c r="M1061" s="69"/>
      <c r="N1061" s="69"/>
      <c r="O1061" s="69"/>
      <c r="P1061" s="69"/>
      <c r="Q1061" s="69"/>
      <c r="R1061" s="49"/>
      <c r="S1061" s="69"/>
      <c r="T1061" s="180"/>
      <c r="U1061" s="174"/>
      <c r="V1061" s="146"/>
      <c r="W1061" s="146"/>
      <c r="X1061" s="174"/>
      <c r="Y1061" s="174"/>
      <c r="Z1061" s="174"/>
      <c r="AA1061" s="60"/>
      <c r="AB1061" s="174"/>
      <c r="AC1061" s="174"/>
      <c r="AD1061" s="174"/>
      <c r="AE1061" s="174"/>
      <c r="AF1061" s="174"/>
      <c r="AG1061" s="93"/>
      <c r="AH1061" s="93"/>
      <c r="AI1061" s="93"/>
      <c r="AJ1061" s="93"/>
    </row>
    <row r="1062" ht="26.25" customHeight="1">
      <c r="A1062" s="60">
        <f t="shared" si="1"/>
        <v>1061</v>
      </c>
      <c r="B1062" s="49" t="s">
        <v>14141</v>
      </c>
      <c r="C1062" s="133" t="s">
        <v>14142</v>
      </c>
      <c r="D1062" s="116">
        <v>8.3152207514E10</v>
      </c>
      <c r="E1062" s="136"/>
      <c r="F1062" s="49" t="s">
        <v>139</v>
      </c>
      <c r="G1062" s="69"/>
      <c r="H1062" s="69"/>
      <c r="I1062" s="69"/>
      <c r="J1062" s="179"/>
      <c r="K1062" s="49" t="s">
        <v>123</v>
      </c>
      <c r="L1062" s="69"/>
      <c r="M1062" s="69"/>
      <c r="N1062" s="69"/>
      <c r="O1062" s="69"/>
      <c r="P1062" s="69"/>
      <c r="Q1062" s="69"/>
      <c r="R1062" s="49"/>
      <c r="S1062" s="69"/>
      <c r="T1062" s="136"/>
      <c r="U1062" s="174"/>
      <c r="V1062" s="146"/>
      <c r="W1062" s="146"/>
      <c r="X1062" s="174"/>
      <c r="Y1062" s="174"/>
      <c r="Z1062" s="174"/>
      <c r="AA1062" s="60"/>
      <c r="AB1062" s="174"/>
      <c r="AC1062" s="174"/>
      <c r="AD1062" s="174"/>
      <c r="AE1062" s="174"/>
      <c r="AF1062" s="174"/>
      <c r="AG1062" s="93"/>
      <c r="AH1062" s="93"/>
      <c r="AI1062" s="93"/>
      <c r="AJ1062" s="93"/>
    </row>
    <row r="1063" ht="26.25" customHeight="1">
      <c r="A1063" s="60">
        <f t="shared" si="1"/>
        <v>1062</v>
      </c>
      <c r="B1063" s="49" t="s">
        <v>14145</v>
      </c>
      <c r="C1063" s="133" t="s">
        <v>14146</v>
      </c>
      <c r="D1063" s="116">
        <v>8.95612E11</v>
      </c>
      <c r="E1063" s="136"/>
      <c r="F1063" s="49" t="s">
        <v>139</v>
      </c>
      <c r="G1063" s="69"/>
      <c r="H1063" s="69"/>
      <c r="I1063" s="69"/>
      <c r="J1063" s="179"/>
      <c r="K1063" s="49" t="s">
        <v>15485</v>
      </c>
      <c r="L1063" s="69"/>
      <c r="M1063" s="69"/>
      <c r="N1063" s="69"/>
      <c r="O1063" s="69"/>
      <c r="P1063" s="69"/>
      <c r="Q1063" s="69"/>
      <c r="R1063" s="49"/>
      <c r="S1063" s="69"/>
      <c r="T1063" s="180"/>
      <c r="U1063" s="174"/>
      <c r="V1063" s="146"/>
      <c r="W1063" s="146"/>
      <c r="X1063" s="174"/>
      <c r="Y1063" s="174"/>
      <c r="Z1063" s="174"/>
      <c r="AA1063" s="60"/>
      <c r="AB1063" s="174"/>
      <c r="AC1063" s="174"/>
      <c r="AD1063" s="174"/>
      <c r="AE1063" s="174"/>
      <c r="AF1063" s="174"/>
      <c r="AG1063" s="93"/>
      <c r="AH1063" s="93"/>
      <c r="AI1063" s="93"/>
      <c r="AJ1063" s="93"/>
    </row>
    <row r="1064" ht="26.25" customHeight="1">
      <c r="A1064" s="60">
        <f t="shared" si="1"/>
        <v>1063</v>
      </c>
      <c r="B1064" s="49" t="s">
        <v>14224</v>
      </c>
      <c r="C1064" s="133" t="s">
        <v>14225</v>
      </c>
      <c r="D1064" s="116">
        <v>8.2113727218E10</v>
      </c>
      <c r="E1064" s="116">
        <v>8.7881876741E10</v>
      </c>
      <c r="F1064" s="49" t="s">
        <v>139</v>
      </c>
      <c r="G1064" s="49" t="s">
        <v>14228</v>
      </c>
      <c r="H1064" s="49" t="s">
        <v>14229</v>
      </c>
      <c r="I1064" s="49" t="s">
        <v>167</v>
      </c>
      <c r="J1064" s="49" t="s">
        <v>14230</v>
      </c>
      <c r="K1064" s="49" t="s">
        <v>15486</v>
      </c>
      <c r="L1064" s="49" t="s">
        <v>593</v>
      </c>
      <c r="M1064" s="49" t="s">
        <v>14232</v>
      </c>
      <c r="N1064" s="49" t="s">
        <v>15</v>
      </c>
      <c r="O1064" s="49" t="s">
        <v>13</v>
      </c>
      <c r="P1064" s="49" t="s">
        <v>15477</v>
      </c>
      <c r="Q1064" s="49" t="s">
        <v>145</v>
      </c>
      <c r="R1064" s="49" t="s">
        <v>167</v>
      </c>
      <c r="S1064" s="49" t="s">
        <v>14960</v>
      </c>
      <c r="T1064" s="136"/>
      <c r="U1064" s="174"/>
      <c r="V1064" s="146"/>
      <c r="W1064" s="146"/>
      <c r="X1064" s="174"/>
      <c r="Y1064" s="174"/>
      <c r="Z1064" s="174"/>
      <c r="AA1064" s="60"/>
      <c r="AB1064" s="174"/>
      <c r="AC1064" s="174"/>
      <c r="AD1064" s="174"/>
      <c r="AE1064" s="174"/>
      <c r="AF1064" s="174"/>
      <c r="AG1064" s="93"/>
      <c r="AH1064" s="93"/>
      <c r="AI1064" s="93"/>
      <c r="AJ1064" s="93"/>
    </row>
    <row r="1065" ht="26.25" customHeight="1">
      <c r="A1065" s="60">
        <f t="shared" si="1"/>
        <v>1064</v>
      </c>
      <c r="B1065" s="49" t="s">
        <v>14158</v>
      </c>
      <c r="C1065" s="133" t="s">
        <v>14159</v>
      </c>
      <c r="D1065" s="116">
        <v>8.95399E11</v>
      </c>
      <c r="E1065" s="136"/>
      <c r="F1065" s="49" t="s">
        <v>139</v>
      </c>
      <c r="G1065" s="69"/>
      <c r="H1065" s="69"/>
      <c r="I1065" s="69"/>
      <c r="J1065" s="179"/>
      <c r="K1065" s="49" t="s">
        <v>14162</v>
      </c>
      <c r="L1065" s="69"/>
      <c r="M1065" s="69"/>
      <c r="N1065" s="69"/>
      <c r="O1065" s="69"/>
      <c r="P1065" s="69"/>
      <c r="Q1065" s="69"/>
      <c r="R1065" s="49"/>
      <c r="S1065" s="69"/>
      <c r="T1065" s="136"/>
      <c r="U1065" s="174"/>
      <c r="V1065" s="146"/>
      <c r="W1065" s="146"/>
      <c r="X1065" s="174"/>
      <c r="Y1065" s="174"/>
      <c r="Z1065" s="174"/>
      <c r="AA1065" s="60"/>
      <c r="AB1065" s="174"/>
      <c r="AC1065" s="174"/>
      <c r="AD1065" s="174"/>
      <c r="AE1065" s="174"/>
      <c r="AF1065" s="174"/>
      <c r="AG1065" s="93"/>
      <c r="AH1065" s="93"/>
      <c r="AI1065" s="93"/>
      <c r="AJ1065" s="93"/>
    </row>
    <row r="1066" ht="26.25" customHeight="1">
      <c r="A1066" s="60">
        <f t="shared" si="1"/>
        <v>1065</v>
      </c>
      <c r="B1066" s="69"/>
      <c r="C1066" s="133" t="s">
        <v>8095</v>
      </c>
      <c r="D1066" s="116" t="s">
        <v>105</v>
      </c>
      <c r="E1066" s="116">
        <v>8.95165513E10</v>
      </c>
      <c r="F1066" s="49" t="s">
        <v>123</v>
      </c>
      <c r="G1066" s="49" t="s">
        <v>139</v>
      </c>
      <c r="H1066" s="49" t="s">
        <v>811</v>
      </c>
      <c r="I1066" s="69"/>
      <c r="J1066" s="49" t="s">
        <v>167</v>
      </c>
      <c r="K1066" s="65" t="s">
        <v>8098</v>
      </c>
      <c r="L1066" s="49" t="s">
        <v>8110</v>
      </c>
      <c r="M1066" s="49" t="s">
        <v>114</v>
      </c>
      <c r="N1066" s="49" t="s">
        <v>1636</v>
      </c>
      <c r="O1066" s="69"/>
      <c r="P1066" s="49" t="s">
        <v>8100</v>
      </c>
      <c r="Q1066" s="65" t="s">
        <v>8101</v>
      </c>
      <c r="R1066" s="65" t="s">
        <v>8102</v>
      </c>
      <c r="S1066" s="49" t="s">
        <v>8103</v>
      </c>
      <c r="T1066" s="181" t="s">
        <v>8104</v>
      </c>
      <c r="U1066" s="174"/>
      <c r="V1066" s="146"/>
      <c r="W1066" s="146"/>
      <c r="X1066" s="174"/>
      <c r="Y1066" s="174"/>
      <c r="Z1066" s="174"/>
      <c r="AA1066" s="60"/>
      <c r="AB1066" s="174"/>
      <c r="AC1066" s="174"/>
      <c r="AD1066" s="174"/>
      <c r="AE1066" s="174"/>
      <c r="AF1066" s="174"/>
      <c r="AG1066" s="93"/>
      <c r="AH1066" s="93"/>
      <c r="AI1066" s="93"/>
      <c r="AJ1066" s="93"/>
    </row>
    <row r="1067" ht="26.25" customHeight="1">
      <c r="A1067" s="60">
        <f t="shared" si="1"/>
        <v>1066</v>
      </c>
      <c r="B1067" s="69"/>
      <c r="C1067" s="133" t="s">
        <v>14233</v>
      </c>
      <c r="D1067" s="116" t="s">
        <v>105</v>
      </c>
      <c r="E1067" s="116">
        <v>8.387416937E10</v>
      </c>
      <c r="F1067" s="49" t="s">
        <v>123</v>
      </c>
      <c r="G1067" s="49" t="s">
        <v>139</v>
      </c>
      <c r="H1067" s="49" t="s">
        <v>1487</v>
      </c>
      <c r="I1067" s="69"/>
      <c r="J1067" s="49" t="s">
        <v>14237</v>
      </c>
      <c r="K1067" s="65" t="s">
        <v>14238</v>
      </c>
      <c r="L1067" s="49" t="s">
        <v>308</v>
      </c>
      <c r="M1067" s="49" t="s">
        <v>593</v>
      </c>
      <c r="N1067" s="49" t="s">
        <v>398</v>
      </c>
      <c r="O1067" s="69"/>
      <c r="P1067" s="49" t="s">
        <v>308</v>
      </c>
      <c r="Q1067" s="65" t="s">
        <v>14239</v>
      </c>
      <c r="R1067" s="65" t="s">
        <v>14240</v>
      </c>
      <c r="S1067" s="49" t="s">
        <v>14241</v>
      </c>
      <c r="T1067" s="181" t="s">
        <v>14242</v>
      </c>
      <c r="U1067" s="174"/>
      <c r="V1067" s="146"/>
      <c r="W1067" s="146"/>
      <c r="X1067" s="174"/>
      <c r="Y1067" s="174"/>
      <c r="Z1067" s="174"/>
      <c r="AA1067" s="60"/>
      <c r="AB1067" s="174"/>
      <c r="AC1067" s="174"/>
      <c r="AD1067" s="174"/>
      <c r="AE1067" s="174"/>
      <c r="AF1067" s="174"/>
      <c r="AG1067" s="93"/>
      <c r="AH1067" s="93"/>
      <c r="AI1067" s="93"/>
      <c r="AJ1067" s="93"/>
    </row>
    <row r="1068" ht="26.25" customHeight="1">
      <c r="A1068" s="60">
        <f t="shared" si="1"/>
        <v>1067</v>
      </c>
      <c r="B1068" s="69"/>
      <c r="C1068" s="133" t="s">
        <v>14257</v>
      </c>
      <c r="D1068" s="116" t="s">
        <v>314</v>
      </c>
      <c r="E1068" s="116" t="s">
        <v>14260</v>
      </c>
      <c r="F1068" s="49" t="s">
        <v>123</v>
      </c>
      <c r="G1068" s="49" t="s">
        <v>139</v>
      </c>
      <c r="H1068" s="49" t="s">
        <v>638</v>
      </c>
      <c r="I1068" s="69"/>
      <c r="J1068" s="49" t="s">
        <v>14263</v>
      </c>
      <c r="K1068" s="65" t="s">
        <v>14264</v>
      </c>
      <c r="L1068" s="49" t="s">
        <v>14272</v>
      </c>
      <c r="M1068" s="49" t="s">
        <v>114</v>
      </c>
      <c r="N1068" s="65" t="s">
        <v>14266</v>
      </c>
      <c r="O1068" s="69"/>
      <c r="P1068" s="49" t="s">
        <v>14267</v>
      </c>
      <c r="Q1068" s="65" t="s">
        <v>14268</v>
      </c>
      <c r="R1068" s="65" t="s">
        <v>14269</v>
      </c>
      <c r="S1068" s="49" t="s">
        <v>14270</v>
      </c>
      <c r="T1068" s="147" t="s">
        <v>14271</v>
      </c>
      <c r="U1068" s="174"/>
      <c r="V1068" s="146"/>
      <c r="W1068" s="146"/>
      <c r="X1068" s="174"/>
      <c r="Y1068" s="174"/>
      <c r="Z1068" s="174"/>
      <c r="AA1068" s="60"/>
      <c r="AB1068" s="174"/>
      <c r="AC1068" s="174"/>
      <c r="AD1068" s="174"/>
      <c r="AE1068" s="174"/>
      <c r="AF1068" s="174"/>
      <c r="AG1068" s="93"/>
      <c r="AH1068" s="93"/>
      <c r="AI1068" s="93"/>
      <c r="AJ1068" s="93"/>
    </row>
    <row r="1069" ht="26.25" customHeight="1">
      <c r="A1069" s="60">
        <f t="shared" si="1"/>
        <v>1068</v>
      </c>
      <c r="B1069" s="69"/>
      <c r="C1069" s="133" t="s">
        <v>14273</v>
      </c>
      <c r="D1069" s="116" t="s">
        <v>314</v>
      </c>
      <c r="E1069" s="116">
        <v>8.5809966173E10</v>
      </c>
      <c r="F1069" s="49" t="s">
        <v>1050</v>
      </c>
      <c r="G1069" s="49" t="s">
        <v>139</v>
      </c>
      <c r="H1069" s="49" t="s">
        <v>811</v>
      </c>
      <c r="I1069" s="69"/>
      <c r="J1069" s="49" t="s">
        <v>14283</v>
      </c>
      <c r="K1069" s="65" t="s">
        <v>14277</v>
      </c>
      <c r="L1069" s="49" t="s">
        <v>14278</v>
      </c>
      <c r="M1069" s="49" t="s">
        <v>593</v>
      </c>
      <c r="N1069" s="49" t="s">
        <v>593</v>
      </c>
      <c r="O1069" s="69"/>
      <c r="P1069" s="49" t="s">
        <v>308</v>
      </c>
      <c r="Q1069" s="65" t="s">
        <v>14279</v>
      </c>
      <c r="R1069" s="65" t="s">
        <v>14280</v>
      </c>
      <c r="S1069" s="49" t="s">
        <v>14281</v>
      </c>
      <c r="T1069" s="147" t="s">
        <v>14282</v>
      </c>
      <c r="U1069" s="174"/>
      <c r="V1069" s="146"/>
      <c r="W1069" s="146"/>
      <c r="X1069" s="174"/>
      <c r="Y1069" s="174"/>
      <c r="Z1069" s="174"/>
      <c r="AA1069" s="60"/>
      <c r="AB1069" s="174"/>
      <c r="AC1069" s="174"/>
      <c r="AD1069" s="174"/>
      <c r="AE1069" s="174"/>
      <c r="AF1069" s="174"/>
      <c r="AG1069" s="93"/>
      <c r="AH1069" s="93"/>
      <c r="AI1069" s="93"/>
      <c r="AJ1069" s="93"/>
    </row>
    <row r="1070" ht="26.25" customHeight="1">
      <c r="A1070" s="60">
        <f t="shared" si="1"/>
        <v>1069</v>
      </c>
      <c r="B1070" s="69"/>
      <c r="C1070" s="133" t="s">
        <v>14297</v>
      </c>
      <c r="D1070" s="116" t="s">
        <v>314</v>
      </c>
      <c r="E1070" s="116">
        <v>8.515604924E10</v>
      </c>
      <c r="F1070" s="49" t="s">
        <v>123</v>
      </c>
      <c r="G1070" s="49" t="s">
        <v>139</v>
      </c>
      <c r="H1070" s="49" t="s">
        <v>158</v>
      </c>
      <c r="I1070" s="69"/>
      <c r="J1070" s="49" t="s">
        <v>14301</v>
      </c>
      <c r="K1070" s="65" t="s">
        <v>14302</v>
      </c>
      <c r="L1070" s="49" t="s">
        <v>3386</v>
      </c>
      <c r="M1070" s="49" t="s">
        <v>159</v>
      </c>
      <c r="N1070" s="49" t="s">
        <v>14303</v>
      </c>
      <c r="O1070" s="69"/>
      <c r="P1070" s="69"/>
      <c r="Q1070" s="65" t="s">
        <v>14304</v>
      </c>
      <c r="R1070" s="65" t="s">
        <v>14305</v>
      </c>
      <c r="S1070" s="49" t="s">
        <v>14306</v>
      </c>
      <c r="T1070" s="181" t="s">
        <v>14307</v>
      </c>
      <c r="U1070" s="174"/>
      <c r="V1070" s="146"/>
      <c r="W1070" s="146"/>
      <c r="X1070" s="174"/>
      <c r="Y1070" s="174"/>
      <c r="Z1070" s="174"/>
      <c r="AA1070" s="60"/>
      <c r="AB1070" s="174"/>
      <c r="AC1070" s="174"/>
      <c r="AD1070" s="174"/>
      <c r="AE1070" s="174"/>
      <c r="AF1070" s="174"/>
      <c r="AG1070" s="93"/>
      <c r="AH1070" s="93"/>
      <c r="AI1070" s="93"/>
      <c r="AJ1070" s="93"/>
    </row>
    <row r="1071" ht="26.25" customHeight="1">
      <c r="A1071" s="60">
        <f t="shared" si="1"/>
        <v>1070</v>
      </c>
      <c r="B1071" s="69"/>
      <c r="C1071" s="133" t="s">
        <v>14308</v>
      </c>
      <c r="D1071" s="116" t="s">
        <v>314</v>
      </c>
      <c r="E1071" s="116">
        <v>8.3152207514E10</v>
      </c>
      <c r="F1071" s="49" t="s">
        <v>123</v>
      </c>
      <c r="G1071" s="49" t="s">
        <v>139</v>
      </c>
      <c r="H1071" s="49" t="s">
        <v>811</v>
      </c>
      <c r="I1071" s="69"/>
      <c r="J1071" s="49" t="s">
        <v>14311</v>
      </c>
      <c r="K1071" s="65" t="s">
        <v>14312</v>
      </c>
      <c r="L1071" s="49" t="s">
        <v>14313</v>
      </c>
      <c r="M1071" s="49" t="s">
        <v>159</v>
      </c>
      <c r="N1071" s="49" t="s">
        <v>14314</v>
      </c>
      <c r="O1071" s="69"/>
      <c r="P1071" s="49">
        <v>0.0</v>
      </c>
      <c r="Q1071" s="65" t="s">
        <v>14315</v>
      </c>
      <c r="R1071" s="65" t="s">
        <v>14316</v>
      </c>
      <c r="S1071" s="49" t="s">
        <v>14317</v>
      </c>
      <c r="T1071" s="147" t="s">
        <v>14318</v>
      </c>
      <c r="U1071" s="174"/>
      <c r="V1071" s="146"/>
      <c r="W1071" s="146"/>
      <c r="X1071" s="174"/>
      <c r="Y1071" s="174"/>
      <c r="Z1071" s="174"/>
      <c r="AA1071" s="60"/>
      <c r="AB1071" s="174"/>
      <c r="AC1071" s="174"/>
      <c r="AD1071" s="174"/>
      <c r="AE1071" s="174"/>
      <c r="AF1071" s="174"/>
      <c r="AG1071" s="93"/>
      <c r="AH1071" s="93"/>
      <c r="AI1071" s="93"/>
      <c r="AJ1071" s="93"/>
    </row>
    <row r="1072" ht="26.25" customHeight="1">
      <c r="A1072" s="60">
        <f t="shared" si="1"/>
        <v>1071</v>
      </c>
      <c r="B1072" s="49" t="s">
        <v>14377</v>
      </c>
      <c r="C1072" s="133" t="s">
        <v>14378</v>
      </c>
      <c r="D1072" s="136"/>
      <c r="E1072" s="116">
        <v>8.5891628771E10</v>
      </c>
      <c r="F1072" s="69"/>
      <c r="G1072" s="49" t="s">
        <v>23</v>
      </c>
      <c r="H1072" s="69"/>
      <c r="I1072" s="69"/>
      <c r="J1072" s="179"/>
      <c r="K1072" s="179"/>
      <c r="L1072" s="49" t="s">
        <v>14380</v>
      </c>
      <c r="M1072" s="69"/>
      <c r="N1072" s="69"/>
      <c r="O1072" s="69"/>
      <c r="P1072" s="69"/>
      <c r="Q1072" s="69"/>
      <c r="R1072" s="69"/>
      <c r="S1072" s="69"/>
      <c r="T1072" s="136"/>
      <c r="U1072" s="174"/>
      <c r="V1072" s="146"/>
      <c r="W1072" s="146"/>
      <c r="X1072" s="174"/>
      <c r="Y1072" s="174"/>
      <c r="Z1072" s="174"/>
      <c r="AA1072" s="60"/>
      <c r="AB1072" s="174"/>
      <c r="AC1072" s="174"/>
      <c r="AD1072" s="174"/>
      <c r="AE1072" s="174"/>
      <c r="AF1072" s="174"/>
      <c r="AG1072" s="93"/>
      <c r="AH1072" s="93"/>
      <c r="AI1072" s="93"/>
      <c r="AJ1072" s="93"/>
    </row>
    <row r="1073" ht="26.25" customHeight="1">
      <c r="A1073" s="60">
        <f t="shared" si="1"/>
        <v>1072</v>
      </c>
      <c r="B1073" s="49" t="s">
        <v>14387</v>
      </c>
      <c r="C1073" s="133" t="s">
        <v>14388</v>
      </c>
      <c r="D1073" s="136"/>
      <c r="E1073" s="116" t="s">
        <v>14392</v>
      </c>
      <c r="F1073" s="69"/>
      <c r="G1073" s="49" t="s">
        <v>23</v>
      </c>
      <c r="H1073" s="69"/>
      <c r="I1073" s="69"/>
      <c r="J1073" s="179"/>
      <c r="K1073" s="179"/>
      <c r="L1073" s="49" t="s">
        <v>14393</v>
      </c>
      <c r="M1073" s="69"/>
      <c r="N1073" s="69"/>
      <c r="O1073" s="69"/>
      <c r="P1073" s="69"/>
      <c r="Q1073" s="69"/>
      <c r="R1073" s="69"/>
      <c r="S1073" s="69"/>
      <c r="T1073" s="136"/>
      <c r="U1073" s="174"/>
      <c r="V1073" s="146"/>
      <c r="W1073" s="146"/>
      <c r="X1073" s="174"/>
      <c r="Y1073" s="174"/>
      <c r="Z1073" s="174"/>
      <c r="AA1073" s="60"/>
      <c r="AB1073" s="174"/>
      <c r="AC1073" s="174"/>
      <c r="AD1073" s="174"/>
      <c r="AE1073" s="174"/>
      <c r="AF1073" s="174"/>
      <c r="AG1073" s="93"/>
      <c r="AH1073" s="93"/>
      <c r="AI1073" s="93"/>
      <c r="AJ1073" s="93"/>
    </row>
    <row r="1074" ht="26.25" customHeight="1">
      <c r="A1074" s="60">
        <f t="shared" si="1"/>
        <v>1073</v>
      </c>
      <c r="B1074" s="49" t="s">
        <v>14394</v>
      </c>
      <c r="C1074" s="133" t="s">
        <v>14395</v>
      </c>
      <c r="D1074" s="136"/>
      <c r="E1074" s="116">
        <v>8.5709993323E10</v>
      </c>
      <c r="F1074" s="69"/>
      <c r="G1074" s="49" t="s">
        <v>23</v>
      </c>
      <c r="H1074" s="69"/>
      <c r="I1074" s="69"/>
      <c r="J1074" s="179"/>
      <c r="K1074" s="179"/>
      <c r="L1074" s="49" t="s">
        <v>14406</v>
      </c>
      <c r="M1074" s="69"/>
      <c r="N1074" s="69"/>
      <c r="O1074" s="69"/>
      <c r="P1074" s="69"/>
      <c r="Q1074" s="69"/>
      <c r="R1074" s="69"/>
      <c r="S1074" s="69"/>
      <c r="T1074" s="136"/>
      <c r="U1074" s="174"/>
      <c r="V1074" s="146"/>
      <c r="W1074" s="146"/>
      <c r="X1074" s="174"/>
      <c r="Y1074" s="174"/>
      <c r="Z1074" s="174"/>
      <c r="AA1074" s="60"/>
      <c r="AB1074" s="174"/>
      <c r="AC1074" s="174"/>
      <c r="AD1074" s="174"/>
      <c r="AE1074" s="174"/>
      <c r="AF1074" s="174"/>
      <c r="AG1074" s="93"/>
      <c r="AH1074" s="93"/>
      <c r="AI1074" s="93"/>
      <c r="AJ1074" s="93"/>
    </row>
    <row r="1075" ht="26.25" customHeight="1">
      <c r="A1075" s="60">
        <f t="shared" si="1"/>
        <v>1074</v>
      </c>
      <c r="B1075" s="49" t="s">
        <v>14399</v>
      </c>
      <c r="C1075" s="133" t="s">
        <v>14400</v>
      </c>
      <c r="D1075" s="136"/>
      <c r="E1075" s="116" t="s">
        <v>14403</v>
      </c>
      <c r="F1075" s="69"/>
      <c r="G1075" s="49" t="s">
        <v>23</v>
      </c>
      <c r="H1075" s="69"/>
      <c r="I1075" s="69"/>
      <c r="J1075" s="179"/>
      <c r="K1075" s="179"/>
      <c r="L1075" s="49" t="s">
        <v>14408</v>
      </c>
      <c r="M1075" s="69"/>
      <c r="N1075" s="69"/>
      <c r="O1075" s="69"/>
      <c r="P1075" s="69"/>
      <c r="Q1075" s="69"/>
      <c r="R1075" s="69"/>
      <c r="S1075" s="69"/>
      <c r="T1075" s="180"/>
      <c r="U1075" s="174"/>
      <c r="V1075" s="146"/>
      <c r="W1075" s="146"/>
      <c r="X1075" s="174"/>
      <c r="Y1075" s="174"/>
      <c r="Z1075" s="174"/>
      <c r="AA1075" s="60"/>
      <c r="AB1075" s="174"/>
      <c r="AC1075" s="174"/>
      <c r="AD1075" s="174"/>
      <c r="AE1075" s="174"/>
      <c r="AF1075" s="174"/>
      <c r="AG1075" s="93"/>
      <c r="AH1075" s="93"/>
      <c r="AI1075" s="93"/>
      <c r="AJ1075" s="93"/>
    </row>
    <row r="1076" ht="26.25" customHeight="1">
      <c r="A1076" s="60">
        <f t="shared" si="1"/>
        <v>1075</v>
      </c>
      <c r="B1076" s="49" t="s">
        <v>14409</v>
      </c>
      <c r="C1076" s="133" t="s">
        <v>14410</v>
      </c>
      <c r="D1076" s="136"/>
      <c r="E1076" s="116">
        <v>8.974140749E9</v>
      </c>
      <c r="F1076" s="69"/>
      <c r="G1076" s="49" t="s">
        <v>23</v>
      </c>
      <c r="H1076" s="69"/>
      <c r="I1076" s="69"/>
      <c r="J1076" s="179"/>
      <c r="K1076" s="179"/>
      <c r="L1076" s="49" t="s">
        <v>14412</v>
      </c>
      <c r="M1076" s="69"/>
      <c r="N1076" s="69"/>
      <c r="O1076" s="69"/>
      <c r="P1076" s="69"/>
      <c r="Q1076" s="69"/>
      <c r="R1076" s="69"/>
      <c r="S1076" s="69"/>
      <c r="T1076" s="136"/>
      <c r="U1076" s="174"/>
      <c r="V1076" s="146"/>
      <c r="W1076" s="146"/>
      <c r="X1076" s="174"/>
      <c r="Y1076" s="174"/>
      <c r="Z1076" s="174"/>
      <c r="AA1076" s="60"/>
      <c r="AB1076" s="174"/>
      <c r="AC1076" s="174"/>
      <c r="AD1076" s="174"/>
      <c r="AE1076" s="174"/>
      <c r="AF1076" s="174"/>
      <c r="AG1076" s="93"/>
      <c r="AH1076" s="93"/>
      <c r="AI1076" s="93"/>
      <c r="AJ1076" s="93"/>
    </row>
    <row r="1077" ht="26.25" customHeight="1">
      <c r="A1077" s="60">
        <f t="shared" si="1"/>
        <v>1076</v>
      </c>
      <c r="B1077" s="49" t="s">
        <v>14436</v>
      </c>
      <c r="C1077" s="133" t="s">
        <v>14437</v>
      </c>
      <c r="D1077" s="136"/>
      <c r="E1077" s="116">
        <v>8.5766914935E10</v>
      </c>
      <c r="F1077" s="69"/>
      <c r="G1077" s="49" t="s">
        <v>23</v>
      </c>
      <c r="H1077" s="69"/>
      <c r="I1077" s="69"/>
      <c r="J1077" s="179"/>
      <c r="K1077" s="179"/>
      <c r="L1077" s="49" t="s">
        <v>14440</v>
      </c>
      <c r="M1077" s="69"/>
      <c r="N1077" s="69"/>
      <c r="O1077" s="69"/>
      <c r="P1077" s="69"/>
      <c r="Q1077" s="69"/>
      <c r="R1077" s="69"/>
      <c r="S1077" s="69"/>
      <c r="T1077" s="180"/>
      <c r="U1077" s="174"/>
      <c r="V1077" s="146"/>
      <c r="W1077" s="146"/>
      <c r="X1077" s="174"/>
      <c r="Y1077" s="174"/>
      <c r="Z1077" s="174"/>
      <c r="AA1077" s="60"/>
      <c r="AB1077" s="174"/>
      <c r="AC1077" s="174"/>
      <c r="AD1077" s="174"/>
      <c r="AE1077" s="174"/>
      <c r="AF1077" s="174"/>
      <c r="AG1077" s="93"/>
      <c r="AH1077" s="93"/>
      <c r="AI1077" s="93"/>
      <c r="AJ1077" s="93"/>
    </row>
    <row r="1078" ht="26.25" customHeight="1">
      <c r="A1078" s="60">
        <f t="shared" si="1"/>
        <v>1077</v>
      </c>
      <c r="B1078" s="49" t="s">
        <v>14441</v>
      </c>
      <c r="C1078" s="133" t="s">
        <v>14442</v>
      </c>
      <c r="D1078" s="136"/>
      <c r="E1078" s="116">
        <v>8.5764733613E10</v>
      </c>
      <c r="F1078" s="69"/>
      <c r="G1078" s="49" t="s">
        <v>23</v>
      </c>
      <c r="H1078" s="69"/>
      <c r="I1078" s="69"/>
      <c r="J1078" s="179"/>
      <c r="K1078" s="179"/>
      <c r="L1078" s="49" t="s">
        <v>4690</v>
      </c>
      <c r="M1078" s="69"/>
      <c r="N1078" s="69"/>
      <c r="O1078" s="69"/>
      <c r="P1078" s="69"/>
      <c r="Q1078" s="69"/>
      <c r="R1078" s="69"/>
      <c r="S1078" s="69"/>
      <c r="T1078" s="180"/>
      <c r="U1078" s="174"/>
      <c r="V1078" s="146"/>
      <c r="W1078" s="146"/>
      <c r="X1078" s="174"/>
      <c r="Y1078" s="174"/>
      <c r="Z1078" s="174"/>
      <c r="AA1078" s="60"/>
      <c r="AB1078" s="174"/>
      <c r="AC1078" s="174"/>
      <c r="AD1078" s="174"/>
      <c r="AE1078" s="174"/>
      <c r="AF1078" s="174"/>
      <c r="AG1078" s="93"/>
      <c r="AH1078" s="93"/>
      <c r="AI1078" s="93"/>
      <c r="AJ1078" s="93"/>
    </row>
    <row r="1079" ht="26.25" customHeight="1">
      <c r="A1079" s="60">
        <f t="shared" si="1"/>
        <v>1078</v>
      </c>
      <c r="B1079" s="49" t="s">
        <v>14455</v>
      </c>
      <c r="C1079" s="133" t="s">
        <v>14456</v>
      </c>
      <c r="D1079" s="136"/>
      <c r="E1079" s="116" t="s">
        <v>14459</v>
      </c>
      <c r="F1079" s="69"/>
      <c r="G1079" s="49" t="s">
        <v>23</v>
      </c>
      <c r="H1079" s="69"/>
      <c r="I1079" s="69"/>
      <c r="J1079" s="179"/>
      <c r="K1079" s="179"/>
      <c r="L1079" s="49" t="s">
        <v>14460</v>
      </c>
      <c r="M1079" s="69"/>
      <c r="N1079" s="69"/>
      <c r="O1079" s="69"/>
      <c r="P1079" s="69"/>
      <c r="Q1079" s="69"/>
      <c r="R1079" s="69"/>
      <c r="S1079" s="69"/>
      <c r="T1079" s="136"/>
      <c r="U1079" s="174"/>
      <c r="V1079" s="146"/>
      <c r="W1079" s="146"/>
      <c r="X1079" s="174"/>
      <c r="Y1079" s="174"/>
      <c r="Z1079" s="174"/>
      <c r="AA1079" s="60"/>
      <c r="AB1079" s="174"/>
      <c r="AC1079" s="174"/>
      <c r="AD1079" s="174"/>
      <c r="AE1079" s="174"/>
      <c r="AF1079" s="174"/>
      <c r="AG1079" s="93"/>
      <c r="AH1079" s="93"/>
      <c r="AI1079" s="93"/>
      <c r="AJ1079" s="93"/>
    </row>
    <row r="1080" ht="26.25" customHeight="1">
      <c r="A1080" s="60">
        <f t="shared" si="1"/>
        <v>1079</v>
      </c>
      <c r="B1080" s="49" t="s">
        <v>14471</v>
      </c>
      <c r="C1080" s="133" t="s">
        <v>14472</v>
      </c>
      <c r="D1080" s="136"/>
      <c r="E1080" s="116">
        <v>8.2180483029E10</v>
      </c>
      <c r="F1080" s="69"/>
      <c r="G1080" s="49" t="s">
        <v>23</v>
      </c>
      <c r="H1080" s="69"/>
      <c r="I1080" s="69"/>
      <c r="J1080" s="179"/>
      <c r="K1080" s="179"/>
      <c r="L1080" s="49" t="s">
        <v>14474</v>
      </c>
      <c r="M1080" s="69"/>
      <c r="N1080" s="69"/>
      <c r="O1080" s="69"/>
      <c r="P1080" s="69"/>
      <c r="Q1080" s="69"/>
      <c r="R1080" s="69"/>
      <c r="S1080" s="69"/>
      <c r="T1080" s="180"/>
      <c r="U1080" s="174"/>
      <c r="V1080" s="146"/>
      <c r="W1080" s="146"/>
      <c r="X1080" s="174"/>
      <c r="Y1080" s="174"/>
      <c r="Z1080" s="174"/>
      <c r="AA1080" s="60"/>
      <c r="AB1080" s="174"/>
      <c r="AC1080" s="174"/>
      <c r="AD1080" s="174"/>
      <c r="AE1080" s="174"/>
      <c r="AF1080" s="174"/>
      <c r="AG1080" s="93"/>
      <c r="AH1080" s="93"/>
      <c r="AI1080" s="93"/>
      <c r="AJ1080" s="93"/>
    </row>
    <row r="1081" ht="26.25" customHeight="1">
      <c r="A1081" s="60">
        <f t="shared" si="1"/>
        <v>1080</v>
      </c>
      <c r="B1081" s="49" t="s">
        <v>14481</v>
      </c>
      <c r="C1081" s="133" t="s">
        <v>14482</v>
      </c>
      <c r="D1081" s="136"/>
      <c r="E1081" s="116">
        <v>8.9521828935E10</v>
      </c>
      <c r="F1081" s="69"/>
      <c r="G1081" s="49" t="s">
        <v>23</v>
      </c>
      <c r="H1081" s="69"/>
      <c r="I1081" s="69"/>
      <c r="J1081" s="179"/>
      <c r="K1081" s="179"/>
      <c r="L1081" s="49" t="s">
        <v>1244</v>
      </c>
      <c r="M1081" s="69"/>
      <c r="N1081" s="69"/>
      <c r="O1081" s="69"/>
      <c r="P1081" s="69"/>
      <c r="Q1081" s="69"/>
      <c r="R1081" s="69"/>
      <c r="S1081" s="69"/>
      <c r="T1081" s="180"/>
      <c r="U1081" s="174"/>
      <c r="V1081" s="146"/>
      <c r="W1081" s="146"/>
      <c r="X1081" s="174"/>
      <c r="Y1081" s="174"/>
      <c r="Z1081" s="174"/>
      <c r="AA1081" s="60"/>
      <c r="AB1081" s="174"/>
      <c r="AC1081" s="174"/>
      <c r="AD1081" s="174"/>
      <c r="AE1081" s="174"/>
      <c r="AF1081" s="174"/>
      <c r="AG1081" s="93"/>
      <c r="AH1081" s="93"/>
      <c r="AI1081" s="93"/>
      <c r="AJ1081" s="93"/>
    </row>
    <row r="1082" ht="26.25" customHeight="1">
      <c r="A1082" s="60">
        <f t="shared" si="1"/>
        <v>1081</v>
      </c>
      <c r="B1082" s="49" t="s">
        <v>14485</v>
      </c>
      <c r="C1082" s="133" t="s">
        <v>14486</v>
      </c>
      <c r="D1082" s="136"/>
      <c r="E1082" s="116">
        <v>46801.0</v>
      </c>
      <c r="F1082" s="69"/>
      <c r="G1082" s="49" t="s">
        <v>23</v>
      </c>
      <c r="H1082" s="69"/>
      <c r="I1082" s="69"/>
      <c r="J1082" s="179"/>
      <c r="K1082" s="179"/>
      <c r="L1082" s="49" t="s">
        <v>14490</v>
      </c>
      <c r="M1082" s="69"/>
      <c r="N1082" s="69"/>
      <c r="O1082" s="69"/>
      <c r="P1082" s="69"/>
      <c r="Q1082" s="69"/>
      <c r="R1082" s="69"/>
      <c r="S1082" s="69"/>
      <c r="T1082" s="136"/>
      <c r="U1082" s="174"/>
      <c r="V1082" s="146"/>
      <c r="W1082" s="146"/>
      <c r="X1082" s="174"/>
      <c r="Y1082" s="174"/>
      <c r="Z1082" s="174"/>
      <c r="AA1082" s="60"/>
      <c r="AB1082" s="174"/>
      <c r="AC1082" s="174"/>
      <c r="AD1082" s="174"/>
      <c r="AE1082" s="174"/>
      <c r="AF1082" s="174"/>
      <c r="AG1082" s="93"/>
      <c r="AH1082" s="93"/>
      <c r="AI1082" s="93"/>
      <c r="AJ1082" s="93"/>
    </row>
    <row r="1083" ht="26.25" customHeight="1">
      <c r="A1083" s="60">
        <f t="shared" si="1"/>
        <v>1082</v>
      </c>
      <c r="B1083" s="49"/>
      <c r="C1083" s="133" t="s">
        <v>14518</v>
      </c>
      <c r="D1083" s="116">
        <v>8.579440179E10</v>
      </c>
      <c r="E1083" s="116">
        <v>8.5728274793E10</v>
      </c>
      <c r="F1083" s="49" t="s">
        <v>139</v>
      </c>
      <c r="G1083" s="49" t="s">
        <v>158</v>
      </c>
      <c r="H1083" s="49" t="s">
        <v>14522</v>
      </c>
      <c r="I1083" s="49" t="s">
        <v>9251</v>
      </c>
      <c r="J1083" s="49" t="s">
        <v>14523</v>
      </c>
      <c r="K1083" s="49" t="s">
        <v>14524</v>
      </c>
      <c r="L1083" s="49" t="s">
        <v>593</v>
      </c>
      <c r="M1083" s="49" t="s">
        <v>14525</v>
      </c>
      <c r="N1083" s="65" t="s">
        <v>14526</v>
      </c>
      <c r="O1083" s="49" t="s">
        <v>1244</v>
      </c>
      <c r="P1083" s="65" t="s">
        <v>14527</v>
      </c>
      <c r="Q1083" s="65" t="s">
        <v>14528</v>
      </c>
      <c r="R1083" s="49" t="s">
        <v>14529</v>
      </c>
      <c r="S1083" s="65" t="s">
        <v>14530</v>
      </c>
      <c r="T1083" s="180"/>
      <c r="U1083" s="174"/>
      <c r="V1083" s="146"/>
      <c r="W1083" s="146"/>
      <c r="X1083" s="174"/>
      <c r="Y1083" s="174"/>
      <c r="Z1083" s="174"/>
      <c r="AA1083" s="60"/>
      <c r="AB1083" s="174"/>
      <c r="AC1083" s="174"/>
      <c r="AD1083" s="174"/>
      <c r="AE1083" s="174"/>
      <c r="AF1083" s="174"/>
      <c r="AG1083" s="93"/>
      <c r="AH1083" s="93"/>
      <c r="AI1083" s="93"/>
      <c r="AJ1083" s="93"/>
    </row>
    <row r="1084" ht="26.25" customHeight="1">
      <c r="A1084" s="60">
        <f t="shared" si="1"/>
        <v>1083</v>
      </c>
      <c r="B1084" s="49"/>
      <c r="C1084" s="133" t="s">
        <v>14567</v>
      </c>
      <c r="D1084" s="116">
        <v>8.5524464613E10</v>
      </c>
      <c r="E1084" s="116" t="e">
        <v>#ERROR!</v>
      </c>
      <c r="F1084" s="49" t="s">
        <v>139</v>
      </c>
      <c r="G1084" s="49" t="s">
        <v>158</v>
      </c>
      <c r="H1084" s="69"/>
      <c r="I1084" s="49" t="s">
        <v>308</v>
      </c>
      <c r="J1084" s="49" t="s">
        <v>14570</v>
      </c>
      <c r="K1084" s="49" t="s">
        <v>14578</v>
      </c>
      <c r="L1084" s="49" t="s">
        <v>114</v>
      </c>
      <c r="M1084" s="49" t="s">
        <v>14572</v>
      </c>
      <c r="N1084" s="65" t="s">
        <v>14573</v>
      </c>
      <c r="O1084" s="69"/>
      <c r="P1084" s="65" t="s">
        <v>14574</v>
      </c>
      <c r="Q1084" s="65" t="s">
        <v>14575</v>
      </c>
      <c r="R1084" s="49" t="s">
        <v>14576</v>
      </c>
      <c r="S1084" s="65" t="s">
        <v>14577</v>
      </c>
      <c r="T1084" s="180"/>
      <c r="U1084" s="174"/>
      <c r="V1084" s="146"/>
      <c r="W1084" s="146"/>
      <c r="X1084" s="174"/>
      <c r="Y1084" s="174"/>
      <c r="Z1084" s="174"/>
      <c r="AA1084" s="60"/>
      <c r="AB1084" s="174"/>
      <c r="AC1084" s="174"/>
      <c r="AD1084" s="174"/>
      <c r="AE1084" s="174"/>
      <c r="AF1084" s="174"/>
      <c r="AG1084" s="93"/>
      <c r="AH1084" s="93"/>
      <c r="AI1084" s="93"/>
      <c r="AJ1084" s="93"/>
    </row>
    <row r="1085" ht="26.25" customHeight="1">
      <c r="A1085" s="60">
        <f t="shared" si="1"/>
        <v>1084</v>
      </c>
      <c r="B1085" s="49"/>
      <c r="C1085" s="133" t="s">
        <v>14579</v>
      </c>
      <c r="D1085" s="116">
        <v>8.133152324E10</v>
      </c>
      <c r="E1085" s="116">
        <v>6.01E11</v>
      </c>
      <c r="F1085" s="49" t="s">
        <v>139</v>
      </c>
      <c r="G1085" s="49" t="s">
        <v>638</v>
      </c>
      <c r="H1085" s="49" t="s">
        <v>14582</v>
      </c>
      <c r="I1085" s="49" t="s">
        <v>14583</v>
      </c>
      <c r="J1085" s="49" t="s">
        <v>14584</v>
      </c>
      <c r="K1085" s="49" t="s">
        <v>1325</v>
      </c>
      <c r="L1085" s="49" t="s">
        <v>593</v>
      </c>
      <c r="M1085" s="49" t="s">
        <v>14585</v>
      </c>
      <c r="N1085" s="65" t="s">
        <v>14586</v>
      </c>
      <c r="O1085" s="69"/>
      <c r="P1085" s="65" t="s">
        <v>14587</v>
      </c>
      <c r="Q1085" s="65" t="s">
        <v>14588</v>
      </c>
      <c r="R1085" s="49" t="s">
        <v>14589</v>
      </c>
      <c r="S1085" s="65" t="s">
        <v>14590</v>
      </c>
      <c r="T1085" s="180"/>
      <c r="U1085" s="174"/>
      <c r="V1085" s="146"/>
      <c r="W1085" s="146"/>
      <c r="X1085" s="174"/>
      <c r="Y1085" s="174"/>
      <c r="Z1085" s="174"/>
      <c r="AA1085" s="60"/>
      <c r="AB1085" s="174"/>
      <c r="AC1085" s="174"/>
      <c r="AD1085" s="174"/>
      <c r="AE1085" s="174"/>
      <c r="AF1085" s="174"/>
      <c r="AG1085" s="93"/>
      <c r="AH1085" s="93"/>
      <c r="AI1085" s="93"/>
      <c r="AJ1085" s="93"/>
    </row>
    <row r="1086" ht="26.25" customHeight="1">
      <c r="A1086" s="60">
        <f t="shared" si="1"/>
        <v>1085</v>
      </c>
      <c r="B1086" s="49"/>
      <c r="C1086" s="133" t="s">
        <v>14717</v>
      </c>
      <c r="D1086" s="116">
        <v>6.9E12</v>
      </c>
      <c r="E1086" s="116">
        <v>6.86E11</v>
      </c>
      <c r="F1086" s="49" t="s">
        <v>139</v>
      </c>
      <c r="G1086" s="49" t="s">
        <v>394</v>
      </c>
      <c r="H1086" s="49" t="s">
        <v>14721</v>
      </c>
      <c r="I1086" s="49" t="s">
        <v>3296</v>
      </c>
      <c r="J1086" s="49" t="s">
        <v>461</v>
      </c>
      <c r="K1086" s="49" t="s">
        <v>14722</v>
      </c>
      <c r="L1086" s="49" t="s">
        <v>114</v>
      </c>
      <c r="M1086" s="49" t="s">
        <v>14723</v>
      </c>
      <c r="N1086" s="65" t="s">
        <v>14724</v>
      </c>
      <c r="O1086" s="49" t="s">
        <v>14722</v>
      </c>
      <c r="P1086" s="65" t="s">
        <v>14725</v>
      </c>
      <c r="Q1086" s="65" t="s">
        <v>14726</v>
      </c>
      <c r="R1086" s="49" t="s">
        <v>14727</v>
      </c>
      <c r="S1086" s="65" t="s">
        <v>14728</v>
      </c>
      <c r="T1086" s="180"/>
      <c r="U1086" s="174"/>
      <c r="V1086" s="146"/>
      <c r="W1086" s="146"/>
      <c r="X1086" s="174"/>
      <c r="Y1086" s="174"/>
      <c r="Z1086" s="174"/>
      <c r="AA1086" s="60"/>
      <c r="AB1086" s="174"/>
      <c r="AC1086" s="174"/>
      <c r="AD1086" s="174"/>
      <c r="AE1086" s="174"/>
      <c r="AF1086" s="174"/>
      <c r="AG1086" s="93"/>
      <c r="AH1086" s="93"/>
      <c r="AI1086" s="93"/>
      <c r="AJ1086" s="93"/>
    </row>
    <row r="1087" ht="26.25" customHeight="1">
      <c r="A1087" s="60">
        <f t="shared" si="1"/>
        <v>1086</v>
      </c>
      <c r="B1087" s="49"/>
      <c r="C1087" s="133" t="s">
        <v>14730</v>
      </c>
      <c r="D1087" s="116">
        <v>8.2172137588E10</v>
      </c>
      <c r="E1087" s="116">
        <v>8.536370381E10</v>
      </c>
      <c r="F1087" s="49" t="s">
        <v>139</v>
      </c>
      <c r="G1087" s="49" t="s">
        <v>610</v>
      </c>
      <c r="H1087" s="69"/>
      <c r="I1087" s="49" t="s">
        <v>156</v>
      </c>
      <c r="J1087" s="49" t="s">
        <v>14733</v>
      </c>
      <c r="K1087" s="49" t="s">
        <v>14734</v>
      </c>
      <c r="L1087" s="49" t="s">
        <v>159</v>
      </c>
      <c r="M1087" s="49" t="s">
        <v>14735</v>
      </c>
      <c r="N1087" s="65" t="s">
        <v>14736</v>
      </c>
      <c r="O1087" s="69"/>
      <c r="P1087" s="65" t="s">
        <v>14737</v>
      </c>
      <c r="Q1087" s="65" t="s">
        <v>14738</v>
      </c>
      <c r="R1087" s="49" t="s">
        <v>14739</v>
      </c>
      <c r="S1087" s="65" t="s">
        <v>14740</v>
      </c>
      <c r="T1087" s="180"/>
      <c r="U1087" s="174"/>
      <c r="V1087" s="146"/>
      <c r="W1087" s="146"/>
      <c r="X1087" s="174"/>
      <c r="Y1087" s="174"/>
      <c r="Z1087" s="174"/>
      <c r="AA1087" s="60"/>
      <c r="AB1087" s="174"/>
      <c r="AC1087" s="174"/>
      <c r="AD1087" s="174"/>
      <c r="AE1087" s="174"/>
      <c r="AF1087" s="174"/>
      <c r="AG1087" s="93"/>
      <c r="AH1087" s="93"/>
      <c r="AI1087" s="93"/>
      <c r="AJ1087" s="93"/>
    </row>
    <row r="1088" ht="26.25" customHeight="1">
      <c r="A1088" s="60">
        <f t="shared" si="1"/>
        <v>1087</v>
      </c>
      <c r="B1088" s="49"/>
      <c r="C1088" s="49" t="s">
        <v>14741</v>
      </c>
      <c r="D1088" s="116">
        <v>8.7717838187E10</v>
      </c>
      <c r="E1088" s="116" t="s">
        <v>1244</v>
      </c>
      <c r="F1088" s="49" t="s">
        <v>139</v>
      </c>
      <c r="G1088" s="49" t="s">
        <v>811</v>
      </c>
      <c r="H1088" s="69"/>
      <c r="I1088" s="49" t="s">
        <v>126</v>
      </c>
      <c r="J1088" s="49" t="s">
        <v>14744</v>
      </c>
      <c r="K1088" s="49" t="s">
        <v>14745</v>
      </c>
      <c r="L1088" s="49" t="s">
        <v>114</v>
      </c>
      <c r="M1088" s="49" t="s">
        <v>14746</v>
      </c>
      <c r="N1088" s="65" t="s">
        <v>14747</v>
      </c>
      <c r="O1088" s="69"/>
      <c r="P1088" s="65" t="s">
        <v>14748</v>
      </c>
      <c r="Q1088" s="65" t="s">
        <v>14749</v>
      </c>
      <c r="R1088" s="134" t="s">
        <v>14750</v>
      </c>
      <c r="S1088" s="65" t="s">
        <v>14751</v>
      </c>
      <c r="T1088" s="69"/>
      <c r="U1088" s="174"/>
      <c r="V1088" s="60" t="s">
        <v>114</v>
      </c>
      <c r="W1088" s="174"/>
      <c r="X1088" s="174"/>
      <c r="Y1088" s="60"/>
      <c r="Z1088" s="174"/>
      <c r="AA1088" s="60" t="s">
        <v>159</v>
      </c>
      <c r="AB1088" s="174"/>
      <c r="AC1088" s="174"/>
      <c r="AD1088" s="174"/>
      <c r="AE1088" s="174"/>
      <c r="AF1088" s="174"/>
      <c r="AG1088" s="93"/>
      <c r="AH1088" s="93"/>
      <c r="AI1088" s="93"/>
      <c r="AJ1088" s="93"/>
    </row>
    <row r="1089" ht="26.25" customHeight="1">
      <c r="A1089" s="60">
        <f t="shared" si="1"/>
        <v>1088</v>
      </c>
      <c r="B1089" s="174"/>
      <c r="C1089" s="60" t="s">
        <v>13554</v>
      </c>
      <c r="D1089" s="154">
        <v>35646.0</v>
      </c>
      <c r="E1089" s="154" t="s">
        <v>15139</v>
      </c>
      <c r="F1089" s="60" t="s">
        <v>102</v>
      </c>
      <c r="G1089" s="60" t="s">
        <v>13568</v>
      </c>
      <c r="H1089" s="60" t="s">
        <v>16</v>
      </c>
      <c r="I1089" s="60" t="s">
        <v>105</v>
      </c>
      <c r="J1089" s="60">
        <v>8.1252062486E10</v>
      </c>
      <c r="K1089" s="60" t="s">
        <v>13556</v>
      </c>
      <c r="L1089" s="174"/>
      <c r="M1089" s="60" t="s">
        <v>137</v>
      </c>
      <c r="N1089" s="60" t="s">
        <v>123</v>
      </c>
      <c r="O1089" s="60" t="s">
        <v>139</v>
      </c>
      <c r="P1089" s="60" t="s">
        <v>13561</v>
      </c>
      <c r="Q1089" s="60" t="s">
        <v>158</v>
      </c>
      <c r="R1089" s="182" t="s">
        <v>13558</v>
      </c>
      <c r="S1089" s="60" t="s">
        <v>13564</v>
      </c>
      <c r="T1089" s="60" t="s">
        <v>13559</v>
      </c>
      <c r="U1089" s="174"/>
      <c r="V1089" s="60" t="s">
        <v>593</v>
      </c>
      <c r="W1089" s="174"/>
      <c r="X1089" s="174"/>
      <c r="Y1089" s="60"/>
      <c r="Z1089" s="174"/>
      <c r="AA1089" s="60" t="s">
        <v>593</v>
      </c>
      <c r="AB1089" s="174"/>
      <c r="AC1089" s="174"/>
      <c r="AD1089" s="174"/>
      <c r="AE1089" s="174"/>
      <c r="AF1089" s="174"/>
      <c r="AG1089" s="93"/>
      <c r="AH1089" s="93"/>
      <c r="AI1089" s="93"/>
      <c r="AJ1089" s="93"/>
    </row>
    <row r="1090" ht="26.25" customHeight="1">
      <c r="A1090" s="60">
        <f t="shared" si="1"/>
        <v>1089</v>
      </c>
      <c r="B1090" s="174"/>
      <c r="C1090" s="60" t="s">
        <v>15481</v>
      </c>
      <c r="D1090" s="154">
        <v>37063.0</v>
      </c>
      <c r="E1090" s="154" t="s">
        <v>15140</v>
      </c>
      <c r="F1090" s="60" t="s">
        <v>102</v>
      </c>
      <c r="G1090" s="60" t="s">
        <v>15487</v>
      </c>
      <c r="H1090" s="60" t="s">
        <v>11</v>
      </c>
      <c r="I1090" s="60" t="s">
        <v>105</v>
      </c>
      <c r="J1090" s="60">
        <v>8.5691034569E10</v>
      </c>
      <c r="K1090" s="60">
        <v>8.5715640248E10</v>
      </c>
      <c r="L1090" s="174"/>
      <c r="M1090" s="60" t="s">
        <v>106</v>
      </c>
      <c r="N1090" s="60" t="s">
        <v>123</v>
      </c>
      <c r="O1090" s="60" t="s">
        <v>139</v>
      </c>
      <c r="P1090" s="60"/>
      <c r="Q1090" s="60" t="s">
        <v>158</v>
      </c>
      <c r="R1090" s="182" t="s">
        <v>308</v>
      </c>
      <c r="S1090" s="60" t="s">
        <v>13573</v>
      </c>
      <c r="T1090" s="60" t="s">
        <v>7540</v>
      </c>
      <c r="U1090" s="174"/>
      <c r="V1090" s="60" t="s">
        <v>114</v>
      </c>
      <c r="W1090" s="174"/>
      <c r="X1090" s="174"/>
      <c r="Y1090" s="60"/>
      <c r="Z1090" s="174"/>
      <c r="AA1090" s="60" t="s">
        <v>593</v>
      </c>
      <c r="AB1090" s="174"/>
      <c r="AC1090" s="174"/>
      <c r="AD1090" s="174"/>
      <c r="AE1090" s="174"/>
      <c r="AF1090" s="174"/>
      <c r="AG1090" s="93"/>
      <c r="AH1090" s="93"/>
      <c r="AI1090" s="93"/>
      <c r="AJ1090" s="93"/>
    </row>
    <row r="1091" ht="26.25" customHeight="1">
      <c r="A1091" s="60">
        <f t="shared" si="1"/>
        <v>1090</v>
      </c>
      <c r="B1091" s="174"/>
      <c r="C1091" s="60" t="s">
        <v>714</v>
      </c>
      <c r="D1091" s="154">
        <v>35970.0</v>
      </c>
      <c r="E1091" s="154" t="s">
        <v>15140</v>
      </c>
      <c r="F1091" s="60" t="s">
        <v>102</v>
      </c>
      <c r="G1091" s="60" t="s">
        <v>13576</v>
      </c>
      <c r="H1091" s="60" t="s">
        <v>11</v>
      </c>
      <c r="I1091" s="60" t="s">
        <v>314</v>
      </c>
      <c r="J1091" s="60">
        <v>8.1316385602E10</v>
      </c>
      <c r="K1091" s="60" t="s">
        <v>15143</v>
      </c>
      <c r="L1091" s="174"/>
      <c r="M1091" s="60" t="s">
        <v>106</v>
      </c>
      <c r="N1091" s="60" t="s">
        <v>123</v>
      </c>
      <c r="O1091" s="60" t="s">
        <v>139</v>
      </c>
      <c r="P1091" s="60"/>
      <c r="Q1091" s="60" t="s">
        <v>610</v>
      </c>
      <c r="R1091" s="182" t="s">
        <v>15144</v>
      </c>
      <c r="S1091" s="60" t="s">
        <v>15145</v>
      </c>
      <c r="T1091" s="60" t="s">
        <v>15146</v>
      </c>
      <c r="U1091" s="174"/>
      <c r="V1091" s="60" t="s">
        <v>15147</v>
      </c>
      <c r="W1091" s="174"/>
      <c r="X1091" s="174"/>
      <c r="Y1091" s="60"/>
      <c r="Z1091" s="174"/>
      <c r="AA1091" s="60" t="s">
        <v>15148</v>
      </c>
      <c r="AB1091" s="174"/>
      <c r="AC1091" s="174"/>
      <c r="AD1091" s="174"/>
      <c r="AE1091" s="174"/>
      <c r="AF1091" s="174"/>
      <c r="AG1091" s="93"/>
      <c r="AH1091" s="93"/>
      <c r="AI1091" s="93"/>
      <c r="AJ1091" s="93"/>
    </row>
    <row r="1092" ht="26.25" customHeight="1">
      <c r="A1092" s="60">
        <f t="shared" si="1"/>
        <v>1091</v>
      </c>
      <c r="B1092" s="174"/>
      <c r="C1092" s="60" t="s">
        <v>13575</v>
      </c>
      <c r="D1092" s="154">
        <v>35866.0</v>
      </c>
      <c r="E1092" s="154" t="s">
        <v>15139</v>
      </c>
      <c r="F1092" s="60" t="s">
        <v>102</v>
      </c>
      <c r="G1092" s="60" t="s">
        <v>13587</v>
      </c>
      <c r="H1092" s="60" t="s">
        <v>751</v>
      </c>
      <c r="I1092" s="60" t="s">
        <v>314</v>
      </c>
      <c r="J1092" s="60">
        <v>8.1212441665E10</v>
      </c>
      <c r="K1092" s="60">
        <v>8.1213036037E10</v>
      </c>
      <c r="L1092" s="174"/>
      <c r="M1092" s="60" t="s">
        <v>137</v>
      </c>
      <c r="N1092" s="60" t="s">
        <v>123</v>
      </c>
      <c r="O1092" s="60" t="s">
        <v>139</v>
      </c>
      <c r="P1092" s="60" t="s">
        <v>13581</v>
      </c>
      <c r="Q1092" s="60" t="s">
        <v>158</v>
      </c>
      <c r="R1092" s="182" t="s">
        <v>142</v>
      </c>
      <c r="S1092" s="60" t="s">
        <v>13584</v>
      </c>
      <c r="T1092" s="60" t="s">
        <v>13578</v>
      </c>
      <c r="U1092" s="174"/>
      <c r="V1092" s="60" t="s">
        <v>13579</v>
      </c>
      <c r="W1092" s="174"/>
      <c r="X1092" s="174"/>
      <c r="Y1092" s="60"/>
      <c r="Z1092" s="174"/>
      <c r="AA1092" s="60" t="s">
        <v>593</v>
      </c>
      <c r="AB1092" s="174"/>
      <c r="AC1092" s="174"/>
      <c r="AD1092" s="174"/>
      <c r="AE1092" s="174"/>
      <c r="AF1092" s="174"/>
      <c r="AG1092" s="93"/>
      <c r="AH1092" s="93"/>
      <c r="AI1092" s="93"/>
      <c r="AJ1092" s="93"/>
    </row>
    <row r="1093" ht="26.25" customHeight="1">
      <c r="A1093" s="60">
        <f t="shared" si="1"/>
        <v>1092</v>
      </c>
      <c r="B1093" s="174"/>
      <c r="C1093" s="60" t="s">
        <v>13586</v>
      </c>
      <c r="D1093" s="154">
        <v>36015.0</v>
      </c>
      <c r="E1093" s="154" t="s">
        <v>15139</v>
      </c>
      <c r="F1093" s="60" t="s">
        <v>102</v>
      </c>
      <c r="G1093" s="60" t="s">
        <v>13600</v>
      </c>
      <c r="H1093" s="60" t="s">
        <v>11</v>
      </c>
      <c r="I1093" s="60" t="s">
        <v>314</v>
      </c>
      <c r="J1093" s="60">
        <v>8.5282349922E10</v>
      </c>
      <c r="K1093" s="60">
        <v>8.1281022288E10</v>
      </c>
      <c r="L1093" s="174"/>
      <c r="M1093" s="60" t="s">
        <v>137</v>
      </c>
      <c r="N1093" s="60" t="s">
        <v>123</v>
      </c>
      <c r="O1093" s="60" t="s">
        <v>139</v>
      </c>
      <c r="P1093" s="60" t="s">
        <v>13593</v>
      </c>
      <c r="Q1093" s="60" t="s">
        <v>811</v>
      </c>
      <c r="R1093" s="182" t="s">
        <v>13589</v>
      </c>
      <c r="S1093" s="60" t="s">
        <v>13596</v>
      </c>
      <c r="T1093" s="60" t="s">
        <v>13590</v>
      </c>
      <c r="U1093" s="174"/>
      <c r="V1093" s="60" t="s">
        <v>13591</v>
      </c>
      <c r="W1093" s="174"/>
      <c r="X1093" s="174"/>
      <c r="Y1093" s="60"/>
      <c r="Z1093" s="174"/>
      <c r="AA1093" s="60" t="s">
        <v>593</v>
      </c>
      <c r="AB1093" s="174"/>
      <c r="AC1093" s="174"/>
      <c r="AD1093" s="174"/>
      <c r="AE1093" s="174"/>
      <c r="AF1093" s="174"/>
      <c r="AG1093" s="93"/>
      <c r="AH1093" s="93"/>
      <c r="AI1093" s="93"/>
      <c r="AJ1093" s="93"/>
    </row>
    <row r="1094" ht="26.25" customHeight="1">
      <c r="A1094" s="60">
        <f t="shared" si="1"/>
        <v>1093</v>
      </c>
      <c r="B1094" s="174"/>
      <c r="C1094" s="60" t="s">
        <v>13598</v>
      </c>
      <c r="D1094" s="154">
        <v>35329.0</v>
      </c>
      <c r="E1094" s="154" t="s">
        <v>15139</v>
      </c>
      <c r="F1094" s="60" t="s">
        <v>102</v>
      </c>
      <c r="G1094" s="60" t="s">
        <v>13620</v>
      </c>
      <c r="H1094" s="60" t="s">
        <v>751</v>
      </c>
      <c r="I1094" s="60" t="s">
        <v>105</v>
      </c>
      <c r="J1094" s="60">
        <v>8.95338036946E11</v>
      </c>
      <c r="K1094" s="60">
        <v>6.281319865402E12</v>
      </c>
      <c r="L1094" s="174"/>
      <c r="M1094" s="60" t="s">
        <v>4</v>
      </c>
      <c r="N1094" s="60" t="s">
        <v>123</v>
      </c>
      <c r="O1094" s="60" t="s">
        <v>139</v>
      </c>
      <c r="P1094" s="60" t="s">
        <v>4</v>
      </c>
      <c r="Q1094" s="60" t="s">
        <v>158</v>
      </c>
      <c r="R1094" s="182" t="s">
        <v>1244</v>
      </c>
      <c r="S1094" s="60"/>
      <c r="T1094" s="60" t="s">
        <v>13602</v>
      </c>
      <c r="U1094" s="174"/>
      <c r="V1094" s="60" t="s">
        <v>13603</v>
      </c>
      <c r="W1094" s="174"/>
      <c r="X1094" s="174"/>
      <c r="Y1094" s="60"/>
      <c r="Z1094" s="174"/>
      <c r="AA1094" s="60" t="s">
        <v>593</v>
      </c>
      <c r="AB1094" s="174"/>
      <c r="AC1094" s="174"/>
      <c r="AD1094" s="174"/>
      <c r="AE1094" s="174"/>
      <c r="AF1094" s="174"/>
      <c r="AG1094" s="93"/>
      <c r="AH1094" s="93"/>
      <c r="AI1094" s="93"/>
      <c r="AJ1094" s="93"/>
    </row>
    <row r="1095" ht="26.25" customHeight="1">
      <c r="A1095" s="60">
        <f t="shared" si="1"/>
        <v>1094</v>
      </c>
      <c r="B1095" s="174"/>
      <c r="C1095" s="60" t="s">
        <v>13618</v>
      </c>
      <c r="D1095" s="154">
        <v>35885.0</v>
      </c>
      <c r="E1095" s="154" t="s">
        <v>15140</v>
      </c>
      <c r="F1095" s="60" t="s">
        <v>102</v>
      </c>
      <c r="G1095" s="60" t="s">
        <v>13687</v>
      </c>
      <c r="H1095" s="60" t="s">
        <v>12</v>
      </c>
      <c r="I1095" s="60" t="s">
        <v>314</v>
      </c>
      <c r="J1095" s="60">
        <v>8.1226162917E10</v>
      </c>
      <c r="K1095" s="60">
        <f>6281360403063</f>
        <v>6281360403063</v>
      </c>
      <c r="L1095" s="174"/>
      <c r="M1095" s="60" t="s">
        <v>4</v>
      </c>
      <c r="N1095" s="60" t="s">
        <v>123</v>
      </c>
      <c r="O1095" s="60" t="s">
        <v>139</v>
      </c>
      <c r="P1095" s="60" t="s">
        <v>13626</v>
      </c>
      <c r="Q1095" s="60" t="s">
        <v>811</v>
      </c>
      <c r="R1095" s="182" t="s">
        <v>156</v>
      </c>
      <c r="S1095" s="60" t="s">
        <v>2280</v>
      </c>
      <c r="T1095" s="60" t="s">
        <v>13623</v>
      </c>
      <c r="U1095" s="174"/>
      <c r="V1095" s="60" t="s">
        <v>13624</v>
      </c>
      <c r="W1095" s="174"/>
      <c r="X1095" s="174"/>
      <c r="Y1095" s="60"/>
      <c r="Z1095" s="174"/>
      <c r="AA1095" s="60" t="s">
        <v>159</v>
      </c>
      <c r="AB1095" s="174"/>
      <c r="AC1095" s="174"/>
      <c r="AD1095" s="174"/>
      <c r="AE1095" s="174"/>
      <c r="AF1095" s="174"/>
      <c r="AG1095" s="93"/>
      <c r="AH1095" s="93"/>
      <c r="AI1095" s="93"/>
      <c r="AJ1095" s="93"/>
    </row>
    <row r="1096" ht="26.25" customHeight="1">
      <c r="A1096" s="60">
        <f t="shared" si="1"/>
        <v>1095</v>
      </c>
      <c r="B1096" s="174"/>
      <c r="C1096" s="60" t="s">
        <v>13685</v>
      </c>
      <c r="D1096" s="154">
        <v>37085.0</v>
      </c>
      <c r="E1096" s="154" t="s">
        <v>15140</v>
      </c>
      <c r="F1096" s="60" t="s">
        <v>102</v>
      </c>
      <c r="G1096" s="60" t="s">
        <v>13724</v>
      </c>
      <c r="H1096" s="60" t="s">
        <v>11</v>
      </c>
      <c r="I1096" s="60" t="s">
        <v>105</v>
      </c>
      <c r="J1096" s="60">
        <v>6.287824010476E12</v>
      </c>
      <c r="K1096" s="60">
        <f>628977558640</f>
        <v>628977558640</v>
      </c>
      <c r="L1096" s="174"/>
      <c r="M1096" s="60" t="s">
        <v>106</v>
      </c>
      <c r="N1096" s="60" t="s">
        <v>1050</v>
      </c>
      <c r="O1096" s="60" t="s">
        <v>139</v>
      </c>
      <c r="P1096" s="60"/>
      <c r="Q1096" s="60" t="s">
        <v>158</v>
      </c>
      <c r="R1096" s="182" t="s">
        <v>9251</v>
      </c>
      <c r="S1096" s="60" t="s">
        <v>13694</v>
      </c>
      <c r="T1096" s="60" t="s">
        <v>13689</v>
      </c>
      <c r="U1096" s="174"/>
      <c r="V1096" s="60" t="s">
        <v>13690</v>
      </c>
      <c r="W1096" s="174"/>
      <c r="X1096" s="174"/>
      <c r="Y1096" s="60"/>
      <c r="Z1096" s="174"/>
      <c r="AA1096" s="60" t="s">
        <v>593</v>
      </c>
      <c r="AB1096" s="174"/>
      <c r="AC1096" s="174"/>
      <c r="AD1096" s="174"/>
      <c r="AE1096" s="174"/>
      <c r="AF1096" s="174"/>
      <c r="AG1096" s="93"/>
      <c r="AH1096" s="93"/>
      <c r="AI1096" s="93"/>
      <c r="AJ1096" s="93"/>
    </row>
    <row r="1097" ht="26.25" customHeight="1">
      <c r="A1097" s="60">
        <f t="shared" si="1"/>
        <v>1096</v>
      </c>
      <c r="B1097" s="174"/>
      <c r="C1097" s="60" t="s">
        <v>13722</v>
      </c>
      <c r="D1097" s="154">
        <v>33770.0</v>
      </c>
      <c r="E1097" s="154" t="s">
        <v>15139</v>
      </c>
      <c r="F1097" s="60" t="s">
        <v>102</v>
      </c>
      <c r="G1097" s="60" t="s">
        <v>13846</v>
      </c>
      <c r="H1097" s="60" t="s">
        <v>13</v>
      </c>
      <c r="I1097" s="60" t="s">
        <v>314</v>
      </c>
      <c r="J1097" s="60">
        <v>8.999183645E9</v>
      </c>
      <c r="K1097" s="60">
        <v>8.9611858023E10</v>
      </c>
      <c r="L1097" s="174"/>
      <c r="M1097" s="60" t="s">
        <v>137</v>
      </c>
      <c r="N1097" s="60" t="s">
        <v>123</v>
      </c>
      <c r="O1097" s="60" t="s">
        <v>139</v>
      </c>
      <c r="P1097" s="60" t="s">
        <v>13730</v>
      </c>
      <c r="Q1097" s="60" t="s">
        <v>811</v>
      </c>
      <c r="R1097" s="182" t="s">
        <v>156</v>
      </c>
      <c r="S1097" s="60" t="s">
        <v>13733</v>
      </c>
      <c r="T1097" s="60" t="s">
        <v>13727</v>
      </c>
      <c r="U1097" s="174"/>
      <c r="V1097" s="60" t="s">
        <v>13728</v>
      </c>
      <c r="W1097" s="174"/>
      <c r="X1097" s="174"/>
      <c r="Y1097" s="60"/>
      <c r="Z1097" s="174"/>
      <c r="AA1097" s="60" t="s">
        <v>159</v>
      </c>
      <c r="AB1097" s="174"/>
      <c r="AC1097" s="174"/>
      <c r="AD1097" s="174"/>
      <c r="AE1097" s="174"/>
      <c r="AF1097" s="174"/>
      <c r="AG1097" s="93"/>
      <c r="AH1097" s="93"/>
      <c r="AI1097" s="93"/>
      <c r="AJ1097" s="93"/>
    </row>
    <row r="1098" ht="26.25" customHeight="1">
      <c r="A1098" s="60">
        <f t="shared" si="1"/>
        <v>1097</v>
      </c>
      <c r="B1098" s="174"/>
      <c r="C1098" s="60" t="s">
        <v>13844</v>
      </c>
      <c r="D1098" s="154">
        <v>30974.0</v>
      </c>
      <c r="E1098" s="154" t="s">
        <v>15139</v>
      </c>
      <c r="F1098" s="60" t="s">
        <v>606</v>
      </c>
      <c r="G1098" s="174"/>
      <c r="H1098" s="60" t="s">
        <v>13</v>
      </c>
      <c r="I1098" s="60" t="s">
        <v>314</v>
      </c>
      <c r="J1098" s="60">
        <v>8.1931775202E10</v>
      </c>
      <c r="K1098" s="60">
        <f>6281284656033</f>
        <v>6281284656033</v>
      </c>
      <c r="L1098" s="174"/>
      <c r="M1098" s="60" t="s">
        <v>137</v>
      </c>
      <c r="N1098" s="60" t="s">
        <v>123</v>
      </c>
      <c r="O1098" s="60" t="s">
        <v>139</v>
      </c>
      <c r="P1098" s="60" t="s">
        <v>13853</v>
      </c>
      <c r="Q1098" s="60" t="s">
        <v>394</v>
      </c>
      <c r="R1098" s="182" t="s">
        <v>13849</v>
      </c>
      <c r="S1098" s="60" t="s">
        <v>13856</v>
      </c>
      <c r="T1098" s="60" t="s">
        <v>13850</v>
      </c>
      <c r="U1098" s="174"/>
      <c r="V1098" s="60" t="s">
        <v>13851</v>
      </c>
      <c r="W1098" s="174"/>
      <c r="X1098" s="174"/>
      <c r="Y1098" s="60"/>
      <c r="Z1098" s="174"/>
      <c r="AA1098" s="60" t="s">
        <v>159</v>
      </c>
      <c r="AB1098" s="174"/>
      <c r="AC1098" s="174"/>
      <c r="AD1098" s="174"/>
      <c r="AE1098" s="174"/>
      <c r="AF1098" s="174"/>
      <c r="AG1098" s="93"/>
      <c r="AH1098" s="93"/>
      <c r="AI1098" s="93"/>
      <c r="AJ1098" s="93"/>
    </row>
    <row r="1099" ht="26.25" customHeight="1">
      <c r="A1099" s="60">
        <f t="shared" si="1"/>
        <v>1098</v>
      </c>
      <c r="B1099" s="60" t="s">
        <v>13858</v>
      </c>
      <c r="C1099" s="60" t="s">
        <v>13859</v>
      </c>
      <c r="D1099" s="154">
        <v>36004.0</v>
      </c>
      <c r="E1099" s="154" t="s">
        <v>15488</v>
      </c>
      <c r="F1099" s="60"/>
      <c r="G1099" s="60" t="s">
        <v>13860</v>
      </c>
      <c r="H1099" s="60" t="s">
        <v>164</v>
      </c>
      <c r="I1099" s="174"/>
      <c r="J1099" s="60">
        <v>8.3131704227E10</v>
      </c>
      <c r="K1099" s="174"/>
      <c r="L1099" s="60"/>
      <c r="M1099" s="60" t="s">
        <v>717</v>
      </c>
      <c r="N1099" s="174"/>
      <c r="O1099" s="60" t="s">
        <v>139</v>
      </c>
      <c r="P1099" s="174"/>
      <c r="Q1099" s="146"/>
      <c r="R1099" s="146"/>
      <c r="S1099" s="146"/>
      <c r="T1099" s="60" t="s">
        <v>3386</v>
      </c>
      <c r="U1099" s="174"/>
      <c r="V1099" s="146"/>
      <c r="W1099" s="146"/>
      <c r="X1099" s="174"/>
      <c r="Y1099" s="174"/>
      <c r="Z1099" s="174"/>
      <c r="AA1099" s="60"/>
      <c r="AB1099" s="174"/>
      <c r="AC1099" s="174"/>
      <c r="AD1099" s="174"/>
      <c r="AE1099" s="174"/>
      <c r="AF1099" s="174"/>
      <c r="AG1099" s="93"/>
      <c r="AH1099" s="93"/>
      <c r="AI1099" s="93"/>
      <c r="AJ1099" s="93"/>
    </row>
    <row r="1100" ht="26.25" customHeight="1">
      <c r="A1100" s="60">
        <f t="shared" si="1"/>
        <v>1099</v>
      </c>
      <c r="B1100" s="60" t="s">
        <v>13861</v>
      </c>
      <c r="C1100" s="60" t="s">
        <v>13862</v>
      </c>
      <c r="D1100" s="154">
        <v>35990.0</v>
      </c>
      <c r="E1100" s="154" t="s">
        <v>15489</v>
      </c>
      <c r="F1100" s="60"/>
      <c r="G1100" s="60" t="s">
        <v>13864</v>
      </c>
      <c r="H1100" s="60" t="s">
        <v>164</v>
      </c>
      <c r="I1100" s="174"/>
      <c r="J1100" s="60">
        <v>8.5695405426E10</v>
      </c>
      <c r="K1100" s="174"/>
      <c r="L1100" s="60"/>
      <c r="M1100" s="60" t="s">
        <v>717</v>
      </c>
      <c r="N1100" s="174"/>
      <c r="O1100" s="60" t="s">
        <v>139</v>
      </c>
      <c r="P1100" s="174"/>
      <c r="Q1100" s="146"/>
      <c r="R1100" s="146"/>
      <c r="S1100" s="146"/>
      <c r="T1100" s="60" t="s">
        <v>13865</v>
      </c>
      <c r="U1100" s="174"/>
      <c r="V1100" s="146"/>
      <c r="W1100" s="146"/>
      <c r="X1100" s="174"/>
      <c r="Y1100" s="174"/>
      <c r="Z1100" s="174"/>
      <c r="AA1100" s="60"/>
      <c r="AB1100" s="174"/>
      <c r="AC1100" s="174"/>
      <c r="AD1100" s="174"/>
      <c r="AE1100" s="174"/>
      <c r="AF1100" s="174"/>
      <c r="AG1100" s="93"/>
      <c r="AH1100" s="93"/>
      <c r="AI1100" s="93"/>
      <c r="AJ1100" s="93"/>
    </row>
    <row r="1101" ht="26.25" customHeight="1">
      <c r="A1101" s="60">
        <f t="shared" si="1"/>
        <v>1100</v>
      </c>
      <c r="B1101" s="60" t="s">
        <v>13870</v>
      </c>
      <c r="C1101" s="60" t="s">
        <v>13871</v>
      </c>
      <c r="D1101" s="154">
        <v>35646.0</v>
      </c>
      <c r="E1101" s="154" t="s">
        <v>15489</v>
      </c>
      <c r="F1101" s="60"/>
      <c r="G1101" s="60" t="s">
        <v>13872</v>
      </c>
      <c r="H1101" s="60" t="s">
        <v>15372</v>
      </c>
      <c r="I1101" s="174"/>
      <c r="J1101" s="60">
        <v>8.1252062486E10</v>
      </c>
      <c r="K1101" s="174"/>
      <c r="L1101" s="60"/>
      <c r="M1101" s="60" t="s">
        <v>5</v>
      </c>
      <c r="N1101" s="174"/>
      <c r="O1101" s="60" t="s">
        <v>139</v>
      </c>
      <c r="P1101" s="174"/>
      <c r="Q1101" s="146"/>
      <c r="R1101" s="146"/>
      <c r="S1101" s="146"/>
      <c r="T1101" s="60" t="s">
        <v>13873</v>
      </c>
      <c r="U1101" s="174"/>
      <c r="V1101" s="146"/>
      <c r="W1101" s="146"/>
      <c r="X1101" s="174"/>
      <c r="Y1101" s="174"/>
      <c r="Z1101" s="174"/>
      <c r="AA1101" s="60"/>
      <c r="AB1101" s="174"/>
      <c r="AC1101" s="174"/>
      <c r="AD1101" s="174"/>
      <c r="AE1101" s="174"/>
      <c r="AF1101" s="174"/>
      <c r="AG1101" s="93"/>
      <c r="AH1101" s="93"/>
      <c r="AI1101" s="93"/>
      <c r="AJ1101" s="93"/>
    </row>
    <row r="1102" ht="26.25" customHeight="1">
      <c r="A1102" s="60">
        <f t="shared" si="1"/>
        <v>1101</v>
      </c>
      <c r="B1102" s="60" t="s">
        <v>13879</v>
      </c>
      <c r="C1102" s="60" t="s">
        <v>13880</v>
      </c>
      <c r="D1102" s="154">
        <v>36800.0</v>
      </c>
      <c r="E1102" s="154" t="s">
        <v>15488</v>
      </c>
      <c r="F1102" s="60"/>
      <c r="G1102" s="60" t="s">
        <v>13881</v>
      </c>
      <c r="H1102" s="60" t="s">
        <v>11445</v>
      </c>
      <c r="I1102" s="174"/>
      <c r="J1102" s="60">
        <v>8.1348332975E10</v>
      </c>
      <c r="K1102" s="174"/>
      <c r="L1102" s="60"/>
      <c r="M1102" s="60" t="s">
        <v>717</v>
      </c>
      <c r="N1102" s="174"/>
      <c r="O1102" s="60" t="s">
        <v>139</v>
      </c>
      <c r="P1102" s="174"/>
      <c r="Q1102" s="146"/>
      <c r="R1102" s="146"/>
      <c r="S1102" s="146"/>
      <c r="T1102" s="60" t="s">
        <v>13882</v>
      </c>
      <c r="U1102" s="174"/>
      <c r="V1102" s="146"/>
      <c r="W1102" s="146"/>
      <c r="X1102" s="174"/>
      <c r="Y1102" s="174"/>
      <c r="Z1102" s="174"/>
      <c r="AA1102" s="60"/>
      <c r="AB1102" s="174"/>
      <c r="AC1102" s="174"/>
      <c r="AD1102" s="174"/>
      <c r="AE1102" s="174"/>
      <c r="AF1102" s="174"/>
      <c r="AG1102" s="93"/>
      <c r="AH1102" s="93"/>
      <c r="AI1102" s="93"/>
      <c r="AJ1102" s="93"/>
    </row>
    <row r="1103" ht="26.25" customHeight="1">
      <c r="A1103" s="60">
        <f t="shared" si="1"/>
        <v>1102</v>
      </c>
      <c r="B1103" s="60" t="s">
        <v>13893</v>
      </c>
      <c r="C1103" s="60" t="s">
        <v>13894</v>
      </c>
      <c r="D1103" s="154">
        <v>37536.0</v>
      </c>
      <c r="E1103" s="154" t="s">
        <v>15488</v>
      </c>
      <c r="F1103" s="60"/>
      <c r="G1103" s="60" t="s">
        <v>13895</v>
      </c>
      <c r="H1103" s="60" t="s">
        <v>13896</v>
      </c>
      <c r="I1103" s="174"/>
      <c r="J1103" s="60">
        <v>8.2334618839E10</v>
      </c>
      <c r="K1103" s="174"/>
      <c r="L1103" s="60"/>
      <c r="M1103" s="60" t="s">
        <v>717</v>
      </c>
      <c r="N1103" s="174"/>
      <c r="O1103" s="60" t="s">
        <v>139</v>
      </c>
      <c r="P1103" s="174"/>
      <c r="Q1103" s="146"/>
      <c r="R1103" s="146"/>
      <c r="S1103" s="146"/>
      <c r="T1103" s="60" t="s">
        <v>13897</v>
      </c>
      <c r="U1103" s="174"/>
      <c r="V1103" s="146"/>
      <c r="W1103" s="146"/>
      <c r="X1103" s="174"/>
      <c r="Y1103" s="174"/>
      <c r="Z1103" s="174"/>
      <c r="AA1103" s="60"/>
      <c r="AB1103" s="174"/>
      <c r="AC1103" s="174"/>
      <c r="AD1103" s="174"/>
      <c r="AE1103" s="174"/>
      <c r="AF1103" s="174"/>
      <c r="AG1103" s="93"/>
      <c r="AH1103" s="93"/>
      <c r="AI1103" s="93"/>
      <c r="AJ1103" s="93"/>
    </row>
    <row r="1104" ht="26.25" customHeight="1">
      <c r="A1104" s="60">
        <f t="shared" si="1"/>
        <v>1103</v>
      </c>
      <c r="B1104" s="60" t="s">
        <v>13969</v>
      </c>
      <c r="C1104" s="60" t="s">
        <v>13970</v>
      </c>
      <c r="D1104" s="154">
        <v>37126.0</v>
      </c>
      <c r="E1104" s="154" t="s">
        <v>15488</v>
      </c>
      <c r="F1104" s="60"/>
      <c r="G1104" s="60" t="s">
        <v>13972</v>
      </c>
      <c r="H1104" s="60" t="s">
        <v>15490</v>
      </c>
      <c r="I1104" s="174"/>
      <c r="J1104" s="60">
        <v>8.1334813969E10</v>
      </c>
      <c r="K1104" s="174"/>
      <c r="L1104" s="60"/>
      <c r="M1104" s="60" t="s">
        <v>717</v>
      </c>
      <c r="N1104" s="174"/>
      <c r="O1104" s="60" t="s">
        <v>139</v>
      </c>
      <c r="P1104" s="174"/>
      <c r="Q1104" s="146"/>
      <c r="R1104" s="146"/>
      <c r="S1104" s="146"/>
      <c r="T1104" s="60" t="s">
        <v>13973</v>
      </c>
      <c r="U1104" s="174"/>
      <c r="V1104" s="146"/>
      <c r="W1104" s="146"/>
      <c r="X1104" s="174"/>
      <c r="Y1104" s="174"/>
      <c r="Z1104" s="174"/>
      <c r="AA1104" s="60"/>
      <c r="AB1104" s="174"/>
      <c r="AC1104" s="174"/>
      <c r="AD1104" s="174"/>
      <c r="AE1104" s="174"/>
      <c r="AF1104" s="174"/>
      <c r="AG1104" s="93"/>
      <c r="AH1104" s="93"/>
      <c r="AI1104" s="93"/>
      <c r="AJ1104" s="93"/>
    </row>
    <row r="1105" ht="26.25" customHeight="1">
      <c r="A1105" s="60">
        <f t="shared" si="1"/>
        <v>1104</v>
      </c>
      <c r="B1105" s="60" t="s">
        <v>13984</v>
      </c>
      <c r="C1105" s="60" t="s">
        <v>13985</v>
      </c>
      <c r="D1105" s="154">
        <v>36676.0</v>
      </c>
      <c r="E1105" s="154" t="s">
        <v>15489</v>
      </c>
      <c r="F1105" s="60"/>
      <c r="G1105" s="60" t="s">
        <v>13987</v>
      </c>
      <c r="H1105" s="60" t="s">
        <v>383</v>
      </c>
      <c r="I1105" s="174"/>
      <c r="J1105" s="60">
        <v>8.1913336517E10</v>
      </c>
      <c r="K1105" s="174"/>
      <c r="L1105" s="60"/>
      <c r="M1105" s="60" t="s">
        <v>717</v>
      </c>
      <c r="N1105" s="174"/>
      <c r="O1105" s="60" t="s">
        <v>139</v>
      </c>
      <c r="P1105" s="174"/>
      <c r="Q1105" s="146"/>
      <c r="R1105" s="146"/>
      <c r="S1105" s="146"/>
      <c r="T1105" s="60" t="s">
        <v>13989</v>
      </c>
      <c r="U1105" s="174"/>
      <c r="V1105" s="146"/>
      <c r="W1105" s="146"/>
      <c r="X1105" s="174"/>
      <c r="Y1105" s="174"/>
      <c r="Z1105" s="174"/>
      <c r="AA1105" s="60"/>
      <c r="AB1105" s="174"/>
      <c r="AC1105" s="174"/>
      <c r="AD1105" s="174"/>
      <c r="AE1105" s="174"/>
      <c r="AF1105" s="174"/>
      <c r="AG1105" s="93"/>
      <c r="AH1105" s="93"/>
      <c r="AI1105" s="93"/>
      <c r="AJ1105" s="93"/>
    </row>
    <row r="1106" ht="26.25" customHeight="1">
      <c r="A1106" s="60">
        <f t="shared" si="1"/>
        <v>1105</v>
      </c>
      <c r="B1106" s="60" t="s">
        <v>11859</v>
      </c>
      <c r="C1106" s="60" t="s">
        <v>11860</v>
      </c>
      <c r="D1106" s="154">
        <v>38166.0</v>
      </c>
      <c r="E1106" s="154" t="s">
        <v>15489</v>
      </c>
      <c r="F1106" s="60"/>
      <c r="G1106" s="60" t="s">
        <v>15491</v>
      </c>
      <c r="H1106" s="60" t="s">
        <v>5935</v>
      </c>
      <c r="I1106" s="174"/>
      <c r="J1106" s="60">
        <v>8.5273206159E10</v>
      </c>
      <c r="K1106" s="174"/>
      <c r="L1106" s="60"/>
      <c r="M1106" s="60" t="s">
        <v>717</v>
      </c>
      <c r="N1106" s="174"/>
      <c r="O1106" s="60" t="s">
        <v>139</v>
      </c>
      <c r="P1106" s="174"/>
      <c r="Q1106" s="146"/>
      <c r="R1106" s="146"/>
      <c r="S1106" s="146"/>
      <c r="T1106" s="60" t="s">
        <v>12604</v>
      </c>
      <c r="U1106" s="174"/>
      <c r="V1106" s="146"/>
      <c r="W1106" s="146"/>
      <c r="X1106" s="174"/>
      <c r="Y1106" s="174"/>
      <c r="Z1106" s="174"/>
      <c r="AA1106" s="60"/>
      <c r="AB1106" s="174"/>
      <c r="AC1106" s="174"/>
      <c r="AD1106" s="174"/>
      <c r="AE1106" s="174"/>
      <c r="AF1106" s="174"/>
      <c r="AG1106" s="93"/>
      <c r="AH1106" s="93"/>
      <c r="AI1106" s="93"/>
      <c r="AJ1106" s="93"/>
    </row>
    <row r="1107" ht="26.25" customHeight="1">
      <c r="A1107" s="60">
        <f t="shared" si="1"/>
        <v>1106</v>
      </c>
      <c r="B1107" s="60" t="s">
        <v>14024</v>
      </c>
      <c r="C1107" s="60" t="s">
        <v>14025</v>
      </c>
      <c r="D1107" s="154">
        <v>33658.0</v>
      </c>
      <c r="E1107" s="154" t="s">
        <v>15489</v>
      </c>
      <c r="F1107" s="60"/>
      <c r="G1107" s="60" t="s">
        <v>14027</v>
      </c>
      <c r="H1107" s="60" t="s">
        <v>383</v>
      </c>
      <c r="I1107" s="174"/>
      <c r="J1107" s="60">
        <v>8.2245389472E10</v>
      </c>
      <c r="K1107" s="174"/>
      <c r="L1107" s="60"/>
      <c r="M1107" s="60" t="s">
        <v>5</v>
      </c>
      <c r="N1107" s="174"/>
      <c r="O1107" s="60" t="s">
        <v>139</v>
      </c>
      <c r="P1107" s="174"/>
      <c r="Q1107" s="146"/>
      <c r="R1107" s="146"/>
      <c r="S1107" s="146"/>
      <c r="T1107" s="60" t="s">
        <v>14028</v>
      </c>
      <c r="U1107" s="174"/>
      <c r="V1107" s="146"/>
      <c r="W1107" s="146"/>
      <c r="X1107" s="174"/>
      <c r="Y1107" s="174"/>
      <c r="Z1107" s="174"/>
      <c r="AA1107" s="60"/>
      <c r="AB1107" s="174"/>
      <c r="AC1107" s="174"/>
      <c r="AD1107" s="174"/>
      <c r="AE1107" s="174"/>
      <c r="AF1107" s="174"/>
      <c r="AG1107" s="93"/>
      <c r="AH1107" s="93"/>
      <c r="AI1107" s="93"/>
      <c r="AJ1107" s="93"/>
    </row>
    <row r="1108" ht="26.25" customHeight="1">
      <c r="A1108" s="60">
        <f t="shared" si="1"/>
        <v>1107</v>
      </c>
      <c r="B1108" s="60" t="s">
        <v>14029</v>
      </c>
      <c r="C1108" s="60" t="s">
        <v>14030</v>
      </c>
      <c r="D1108" s="154">
        <v>34624.0</v>
      </c>
      <c r="E1108" s="154" t="s">
        <v>15489</v>
      </c>
      <c r="F1108" s="60"/>
      <c r="G1108" s="60" t="s">
        <v>14032</v>
      </c>
      <c r="H1108" s="60" t="s">
        <v>365</v>
      </c>
      <c r="I1108" s="174"/>
      <c r="J1108" s="60">
        <v>8.7721806617E10</v>
      </c>
      <c r="K1108" s="174"/>
      <c r="L1108" s="60"/>
      <c r="M1108" s="60" t="s">
        <v>717</v>
      </c>
      <c r="N1108" s="174"/>
      <c r="O1108" s="60" t="s">
        <v>139</v>
      </c>
      <c r="P1108" s="174"/>
      <c r="Q1108" s="146"/>
      <c r="R1108" s="146"/>
      <c r="S1108" s="146"/>
      <c r="T1108" s="60" t="s">
        <v>14033</v>
      </c>
      <c r="U1108" s="174"/>
      <c r="V1108" s="146"/>
      <c r="W1108" s="146"/>
      <c r="X1108" s="174"/>
      <c r="Y1108" s="174"/>
      <c r="Z1108" s="174"/>
      <c r="AA1108" s="60"/>
      <c r="AB1108" s="174"/>
      <c r="AC1108" s="174"/>
      <c r="AD1108" s="174"/>
      <c r="AE1108" s="174"/>
      <c r="AF1108" s="174"/>
      <c r="AG1108" s="93"/>
      <c r="AH1108" s="93"/>
      <c r="AI1108" s="93"/>
      <c r="AJ1108" s="93"/>
    </row>
    <row r="1109" ht="26.25" customHeight="1">
      <c r="A1109" s="60">
        <f t="shared" si="1"/>
        <v>1108</v>
      </c>
      <c r="B1109" s="60" t="s">
        <v>14038</v>
      </c>
      <c r="C1109" s="60" t="s">
        <v>14039</v>
      </c>
      <c r="D1109" s="154">
        <v>37063.0</v>
      </c>
      <c r="E1109" s="154" t="s">
        <v>15488</v>
      </c>
      <c r="F1109" s="60"/>
      <c r="G1109" s="60" t="s">
        <v>14040</v>
      </c>
      <c r="H1109" s="60" t="s">
        <v>15</v>
      </c>
      <c r="I1109" s="174"/>
      <c r="J1109" s="60">
        <v>8.2199598907E10</v>
      </c>
      <c r="K1109" s="174"/>
      <c r="L1109" s="60"/>
      <c r="M1109" s="60" t="s">
        <v>717</v>
      </c>
      <c r="N1109" s="174"/>
      <c r="O1109" s="60" t="s">
        <v>139</v>
      </c>
      <c r="P1109" s="174"/>
      <c r="Q1109" s="146"/>
      <c r="R1109" s="146"/>
      <c r="S1109" s="146"/>
      <c r="T1109" s="60" t="s">
        <v>14041</v>
      </c>
      <c r="U1109" s="174"/>
      <c r="V1109" s="146"/>
      <c r="W1109" s="146"/>
      <c r="X1109" s="174"/>
      <c r="Y1109" s="174"/>
      <c r="Z1109" s="174"/>
      <c r="AA1109" s="60"/>
      <c r="AB1109" s="174"/>
      <c r="AC1109" s="174"/>
      <c r="AD1109" s="174"/>
      <c r="AE1109" s="174"/>
      <c r="AF1109" s="174"/>
      <c r="AG1109" s="93"/>
      <c r="AH1109" s="93"/>
      <c r="AI1109" s="93"/>
      <c r="AJ1109" s="93"/>
    </row>
    <row r="1110" ht="26.25" customHeight="1">
      <c r="A1110" s="60">
        <f t="shared" si="1"/>
        <v>1109</v>
      </c>
      <c r="B1110" s="60" t="s">
        <v>14048</v>
      </c>
      <c r="C1110" s="60" t="s">
        <v>14049</v>
      </c>
      <c r="D1110" s="154">
        <v>35010.0</v>
      </c>
      <c r="E1110" s="154" t="s">
        <v>15488</v>
      </c>
      <c r="F1110" s="60"/>
      <c r="G1110" s="60" t="s">
        <v>14050</v>
      </c>
      <c r="H1110" s="60" t="s">
        <v>10497</v>
      </c>
      <c r="I1110" s="174"/>
      <c r="J1110" s="60">
        <v>6.282143919019E12</v>
      </c>
      <c r="K1110" s="174"/>
      <c r="L1110" s="60"/>
      <c r="M1110" s="60" t="s">
        <v>717</v>
      </c>
      <c r="N1110" s="174"/>
      <c r="O1110" s="60" t="s">
        <v>139</v>
      </c>
      <c r="P1110" s="174"/>
      <c r="Q1110" s="146"/>
      <c r="R1110" s="146"/>
      <c r="S1110" s="146"/>
      <c r="T1110" s="60" t="s">
        <v>15483</v>
      </c>
      <c r="U1110" s="174"/>
      <c r="V1110" s="146"/>
      <c r="W1110" s="146"/>
      <c r="X1110" s="174"/>
      <c r="Y1110" s="174"/>
      <c r="Z1110" s="174"/>
      <c r="AA1110" s="60"/>
      <c r="AB1110" s="174"/>
      <c r="AC1110" s="174"/>
      <c r="AD1110" s="174"/>
      <c r="AE1110" s="174"/>
      <c r="AF1110" s="174"/>
      <c r="AG1110" s="93"/>
      <c r="AH1110" s="93"/>
      <c r="AI1110" s="93"/>
      <c r="AJ1110" s="93"/>
    </row>
    <row r="1111" ht="26.25" customHeight="1">
      <c r="A1111" s="60">
        <f t="shared" si="1"/>
        <v>1110</v>
      </c>
      <c r="B1111" s="60" t="s">
        <v>14056</v>
      </c>
      <c r="C1111" s="60" t="s">
        <v>14057</v>
      </c>
      <c r="D1111" s="154">
        <v>31944.0</v>
      </c>
      <c r="E1111" s="154" t="s">
        <v>15488</v>
      </c>
      <c r="F1111" s="60"/>
      <c r="G1111" s="60" t="s">
        <v>14059</v>
      </c>
      <c r="H1111" s="60" t="s">
        <v>1925</v>
      </c>
      <c r="I1111" s="174"/>
      <c r="J1111" s="60">
        <v>8.3127561055E10</v>
      </c>
      <c r="K1111" s="174"/>
      <c r="L1111" s="60"/>
      <c r="M1111" s="60" t="s">
        <v>717</v>
      </c>
      <c r="N1111" s="174"/>
      <c r="O1111" s="60" t="s">
        <v>139</v>
      </c>
      <c r="P1111" s="174"/>
      <c r="Q1111" s="146"/>
      <c r="R1111" s="146"/>
      <c r="S1111" s="146"/>
      <c r="T1111" s="60" t="s">
        <v>15484</v>
      </c>
      <c r="U1111" s="174"/>
      <c r="V1111" s="146"/>
      <c r="W1111" s="146"/>
      <c r="X1111" s="174"/>
      <c r="Y1111" s="174"/>
      <c r="Z1111" s="174"/>
      <c r="AA1111" s="60"/>
      <c r="AB1111" s="174"/>
      <c r="AC1111" s="174"/>
      <c r="AD1111" s="174"/>
      <c r="AE1111" s="174"/>
      <c r="AF1111" s="174"/>
      <c r="AG1111" s="93"/>
      <c r="AH1111" s="93"/>
      <c r="AI1111" s="93"/>
      <c r="AJ1111" s="93"/>
    </row>
    <row r="1112" ht="26.25" customHeight="1">
      <c r="A1112" s="60">
        <f t="shared" si="1"/>
        <v>1111</v>
      </c>
      <c r="B1112" s="60" t="s">
        <v>14061</v>
      </c>
      <c r="C1112" s="60" t="s">
        <v>14062</v>
      </c>
      <c r="D1112" s="154">
        <v>30317.0</v>
      </c>
      <c r="E1112" s="154" t="s">
        <v>15489</v>
      </c>
      <c r="F1112" s="60"/>
      <c r="G1112" s="60" t="s">
        <v>14063</v>
      </c>
      <c r="H1112" s="60" t="s">
        <v>15</v>
      </c>
      <c r="I1112" s="174"/>
      <c r="J1112" s="60">
        <v>8.95331264248E11</v>
      </c>
      <c r="K1112" s="174"/>
      <c r="L1112" s="60"/>
      <c r="M1112" s="60" t="s">
        <v>4</v>
      </c>
      <c r="N1112" s="174"/>
      <c r="O1112" s="60" t="s">
        <v>139</v>
      </c>
      <c r="P1112" s="174"/>
      <c r="Q1112" s="146"/>
      <c r="R1112" s="146"/>
      <c r="S1112" s="146"/>
      <c r="T1112" s="60" t="s">
        <v>14064</v>
      </c>
      <c r="U1112" s="174"/>
      <c r="V1112" s="146"/>
      <c r="W1112" s="146"/>
      <c r="X1112" s="174"/>
      <c r="Y1112" s="174"/>
      <c r="Z1112" s="174"/>
      <c r="AA1112" s="60"/>
      <c r="AB1112" s="174"/>
      <c r="AC1112" s="174"/>
      <c r="AD1112" s="174"/>
      <c r="AE1112" s="174"/>
      <c r="AF1112" s="174"/>
      <c r="AG1112" s="93"/>
      <c r="AH1112" s="93"/>
      <c r="AI1112" s="93"/>
      <c r="AJ1112" s="93"/>
    </row>
    <row r="1113" ht="26.25" customHeight="1">
      <c r="A1113" s="60">
        <f t="shared" si="1"/>
        <v>1112</v>
      </c>
      <c r="B1113" s="60" t="s">
        <v>14069</v>
      </c>
      <c r="C1113" s="60" t="s">
        <v>14070</v>
      </c>
      <c r="D1113" s="154">
        <v>37061.0</v>
      </c>
      <c r="E1113" s="154" t="s">
        <v>15488</v>
      </c>
      <c r="F1113" s="60"/>
      <c r="G1113" s="60" t="s">
        <v>14071</v>
      </c>
      <c r="H1113" s="60" t="s">
        <v>15492</v>
      </c>
      <c r="I1113" s="174"/>
      <c r="J1113" s="60">
        <v>6.281906177243E12</v>
      </c>
      <c r="K1113" s="174"/>
      <c r="L1113" s="60"/>
      <c r="M1113" s="60" t="s">
        <v>717</v>
      </c>
      <c r="N1113" s="174"/>
      <c r="O1113" s="60" t="s">
        <v>139</v>
      </c>
      <c r="P1113" s="174"/>
      <c r="Q1113" s="146"/>
      <c r="R1113" s="146"/>
      <c r="S1113" s="146"/>
      <c r="T1113" s="60" t="s">
        <v>14073</v>
      </c>
      <c r="U1113" s="174"/>
      <c r="V1113" s="146"/>
      <c r="W1113" s="146"/>
      <c r="X1113" s="174"/>
      <c r="Y1113" s="174"/>
      <c r="Z1113" s="174"/>
      <c r="AA1113" s="60"/>
      <c r="AB1113" s="174"/>
      <c r="AC1113" s="174"/>
      <c r="AD1113" s="174"/>
      <c r="AE1113" s="174"/>
      <c r="AF1113" s="174"/>
      <c r="AG1113" s="93"/>
      <c r="AH1113" s="93"/>
      <c r="AI1113" s="93"/>
      <c r="AJ1113" s="93"/>
    </row>
    <row r="1114" ht="26.25" customHeight="1">
      <c r="A1114" s="60">
        <f t="shared" si="1"/>
        <v>1113</v>
      </c>
      <c r="B1114" s="60" t="s">
        <v>14094</v>
      </c>
      <c r="C1114" s="60" t="s">
        <v>14095</v>
      </c>
      <c r="D1114" s="154">
        <v>34251.0</v>
      </c>
      <c r="E1114" s="154" t="s">
        <v>15488</v>
      </c>
      <c r="F1114" s="60"/>
      <c r="G1114" s="60" t="s">
        <v>14096</v>
      </c>
      <c r="H1114" s="60" t="s">
        <v>15493</v>
      </c>
      <c r="I1114" s="174"/>
      <c r="J1114" s="60">
        <v>8.9525694664E10</v>
      </c>
      <c r="K1114" s="174"/>
      <c r="L1114" s="60"/>
      <c r="M1114" s="60" t="s">
        <v>717</v>
      </c>
      <c r="N1114" s="174"/>
      <c r="O1114" s="60" t="s">
        <v>139</v>
      </c>
      <c r="P1114" s="174"/>
      <c r="Q1114" s="146"/>
      <c r="R1114" s="146"/>
      <c r="S1114" s="146"/>
      <c r="T1114" s="60" t="s">
        <v>14097</v>
      </c>
      <c r="U1114" s="174"/>
      <c r="V1114" s="146"/>
      <c r="W1114" s="146"/>
      <c r="X1114" s="174"/>
      <c r="Y1114" s="174"/>
      <c r="Z1114" s="174"/>
      <c r="AA1114" s="60"/>
      <c r="AB1114" s="174"/>
      <c r="AC1114" s="174"/>
      <c r="AD1114" s="174"/>
      <c r="AE1114" s="174"/>
      <c r="AF1114" s="174"/>
      <c r="AG1114" s="93"/>
      <c r="AH1114" s="93"/>
      <c r="AI1114" s="93"/>
      <c r="AJ1114" s="93"/>
    </row>
    <row r="1115" ht="26.25" customHeight="1">
      <c r="A1115" s="60">
        <f t="shared" si="1"/>
        <v>1114</v>
      </c>
      <c r="B1115" s="60" t="s">
        <v>14103</v>
      </c>
      <c r="C1115" s="60" t="s">
        <v>14104</v>
      </c>
      <c r="D1115" s="154">
        <v>37004.0</v>
      </c>
      <c r="E1115" s="154" t="s">
        <v>15489</v>
      </c>
      <c r="F1115" s="60"/>
      <c r="G1115" s="60" t="s">
        <v>14106</v>
      </c>
      <c r="H1115" s="60" t="s">
        <v>15</v>
      </c>
      <c r="I1115" s="174"/>
      <c r="J1115" s="60">
        <v>8.8294980898E10</v>
      </c>
      <c r="K1115" s="174"/>
      <c r="L1115" s="60"/>
      <c r="M1115" s="60" t="s">
        <v>717</v>
      </c>
      <c r="N1115" s="174"/>
      <c r="O1115" s="60" t="s">
        <v>139</v>
      </c>
      <c r="P1115" s="174"/>
      <c r="Q1115" s="146"/>
      <c r="R1115" s="146"/>
      <c r="S1115" s="146"/>
      <c r="T1115" s="60" t="s">
        <v>14107</v>
      </c>
      <c r="U1115" s="174"/>
      <c r="V1115" s="146"/>
      <c r="W1115" s="146"/>
      <c r="X1115" s="174"/>
      <c r="Y1115" s="174"/>
      <c r="Z1115" s="174"/>
      <c r="AA1115" s="60"/>
      <c r="AB1115" s="174"/>
      <c r="AC1115" s="174"/>
      <c r="AD1115" s="174"/>
      <c r="AE1115" s="174"/>
      <c r="AF1115" s="174"/>
      <c r="AG1115" s="93"/>
      <c r="AH1115" s="93"/>
      <c r="AI1115" s="93"/>
      <c r="AJ1115" s="93"/>
    </row>
    <row r="1116" ht="26.25" customHeight="1">
      <c r="A1116" s="60">
        <f t="shared" si="1"/>
        <v>1115</v>
      </c>
      <c r="B1116" s="60" t="s">
        <v>14141</v>
      </c>
      <c r="C1116" s="60" t="s">
        <v>14142</v>
      </c>
      <c r="D1116" s="154">
        <v>36570.0</v>
      </c>
      <c r="E1116" s="154" t="s">
        <v>15489</v>
      </c>
      <c r="F1116" s="60"/>
      <c r="G1116" s="60" t="s">
        <v>14144</v>
      </c>
      <c r="H1116" s="60" t="s">
        <v>1925</v>
      </c>
      <c r="I1116" s="174"/>
      <c r="J1116" s="60">
        <v>8.3152207514E10</v>
      </c>
      <c r="K1116" s="174"/>
      <c r="L1116" s="60"/>
      <c r="M1116" s="60" t="s">
        <v>717</v>
      </c>
      <c r="N1116" s="174"/>
      <c r="O1116" s="60" t="s">
        <v>139</v>
      </c>
      <c r="P1116" s="174"/>
      <c r="Q1116" s="146"/>
      <c r="R1116" s="146"/>
      <c r="S1116" s="146"/>
      <c r="T1116" s="60" t="s">
        <v>123</v>
      </c>
      <c r="U1116" s="174"/>
      <c r="V1116" s="146"/>
      <c r="W1116" s="146"/>
      <c r="X1116" s="174"/>
      <c r="Y1116" s="174"/>
      <c r="Z1116" s="174"/>
      <c r="AA1116" s="60"/>
      <c r="AB1116" s="174"/>
      <c r="AC1116" s="174"/>
      <c r="AD1116" s="174"/>
      <c r="AE1116" s="174"/>
      <c r="AF1116" s="174"/>
      <c r="AG1116" s="93"/>
      <c r="AH1116" s="93"/>
      <c r="AI1116" s="93"/>
      <c r="AJ1116" s="93"/>
    </row>
    <row r="1117" ht="26.25" customHeight="1">
      <c r="A1117" s="60">
        <f t="shared" si="1"/>
        <v>1116</v>
      </c>
      <c r="B1117" s="60" t="s">
        <v>14145</v>
      </c>
      <c r="C1117" s="60" t="s">
        <v>14146</v>
      </c>
      <c r="D1117" s="154">
        <v>36712.0</v>
      </c>
      <c r="E1117" s="154" t="s">
        <v>15488</v>
      </c>
      <c r="F1117" s="60"/>
      <c r="G1117" s="60" t="s">
        <v>14147</v>
      </c>
      <c r="H1117" s="60" t="s">
        <v>383</v>
      </c>
      <c r="I1117" s="174"/>
      <c r="J1117" s="60">
        <v>8.95612457491E11</v>
      </c>
      <c r="K1117" s="174"/>
      <c r="L1117" s="60"/>
      <c r="M1117" s="60" t="s">
        <v>717</v>
      </c>
      <c r="N1117" s="174"/>
      <c r="O1117" s="60" t="s">
        <v>139</v>
      </c>
      <c r="P1117" s="174"/>
      <c r="Q1117" s="146"/>
      <c r="R1117" s="146"/>
      <c r="S1117" s="146"/>
      <c r="T1117" s="60" t="s">
        <v>15485</v>
      </c>
      <c r="U1117" s="174"/>
      <c r="V1117" s="146"/>
      <c r="W1117" s="146"/>
      <c r="X1117" s="174"/>
      <c r="Y1117" s="174"/>
      <c r="Z1117" s="174"/>
      <c r="AA1117" s="60"/>
      <c r="AB1117" s="174"/>
      <c r="AC1117" s="174"/>
      <c r="AD1117" s="174"/>
      <c r="AE1117" s="174"/>
      <c r="AF1117" s="174"/>
      <c r="AG1117" s="93"/>
      <c r="AH1117" s="93"/>
      <c r="AI1117" s="93"/>
      <c r="AJ1117" s="93"/>
    </row>
    <row r="1118" ht="26.25" customHeight="1">
      <c r="A1118" s="60">
        <f t="shared" si="1"/>
        <v>1117</v>
      </c>
      <c r="B1118" s="60" t="s">
        <v>11859</v>
      </c>
      <c r="C1118" s="60" t="s">
        <v>11860</v>
      </c>
      <c r="D1118" s="154">
        <v>38166.0</v>
      </c>
      <c r="E1118" s="154" t="s">
        <v>15489</v>
      </c>
      <c r="F1118" s="60"/>
      <c r="G1118" s="60" t="s">
        <v>11862</v>
      </c>
      <c r="H1118" s="60" t="s">
        <v>5935</v>
      </c>
      <c r="I1118" s="174"/>
      <c r="J1118" s="60">
        <v>8.5273206159E10</v>
      </c>
      <c r="K1118" s="174"/>
      <c r="L1118" s="60"/>
      <c r="M1118" s="60" t="s">
        <v>717</v>
      </c>
      <c r="N1118" s="174"/>
      <c r="O1118" s="60" t="s">
        <v>139</v>
      </c>
      <c r="P1118" s="174"/>
      <c r="Q1118" s="146"/>
      <c r="R1118" s="146"/>
      <c r="S1118" s="146"/>
      <c r="T1118" s="60" t="s">
        <v>11863</v>
      </c>
      <c r="U1118" s="174"/>
      <c r="V1118" s="146"/>
      <c r="W1118" s="146"/>
      <c r="X1118" s="174"/>
      <c r="Y1118" s="174"/>
      <c r="Z1118" s="174"/>
      <c r="AA1118" s="60"/>
      <c r="AB1118" s="174"/>
      <c r="AC1118" s="174"/>
      <c r="AD1118" s="174"/>
      <c r="AE1118" s="174"/>
      <c r="AF1118" s="174"/>
      <c r="AG1118" s="93"/>
      <c r="AH1118" s="93"/>
      <c r="AI1118" s="93"/>
      <c r="AJ1118" s="93"/>
    </row>
    <row r="1119" ht="26.25" customHeight="1">
      <c r="A1119" s="60">
        <f t="shared" si="1"/>
        <v>1118</v>
      </c>
      <c r="B1119" s="60" t="s">
        <v>14158</v>
      </c>
      <c r="C1119" s="60" t="s">
        <v>14159</v>
      </c>
      <c r="D1119" s="154">
        <v>37017.0</v>
      </c>
      <c r="E1119" s="154" t="s">
        <v>15488</v>
      </c>
      <c r="F1119" s="60"/>
      <c r="G1119" s="60" t="s">
        <v>14160</v>
      </c>
      <c r="H1119" s="60" t="s">
        <v>383</v>
      </c>
      <c r="I1119" s="174"/>
      <c r="J1119" s="60">
        <v>8.95399051803E11</v>
      </c>
      <c r="K1119" s="174"/>
      <c r="L1119" s="60"/>
      <c r="M1119" s="60" t="s">
        <v>717</v>
      </c>
      <c r="N1119" s="174"/>
      <c r="O1119" s="60" t="s">
        <v>139</v>
      </c>
      <c r="P1119" s="174"/>
      <c r="Q1119" s="146"/>
      <c r="R1119" s="146"/>
      <c r="S1119" s="146"/>
      <c r="T1119" s="60" t="s">
        <v>14162</v>
      </c>
      <c r="U1119" s="174"/>
      <c r="V1119" s="146"/>
      <c r="W1119" s="146"/>
      <c r="X1119" s="174"/>
      <c r="Y1119" s="174"/>
      <c r="Z1119" s="174"/>
      <c r="AA1119" s="60"/>
      <c r="AB1119" s="174"/>
      <c r="AC1119" s="174"/>
      <c r="AD1119" s="174"/>
      <c r="AE1119" s="174"/>
      <c r="AF1119" s="174"/>
      <c r="AG1119" s="93"/>
      <c r="AH1119" s="93"/>
      <c r="AI1119" s="93"/>
      <c r="AJ1119" s="93"/>
    </row>
    <row r="1120" ht="26.25" customHeight="1">
      <c r="A1120" s="60">
        <f t="shared" si="1"/>
        <v>1119</v>
      </c>
      <c r="B1120" s="69"/>
      <c r="C1120" s="49" t="s">
        <v>8095</v>
      </c>
      <c r="D1120" s="116">
        <v>28865.0</v>
      </c>
      <c r="E1120" s="116" t="s">
        <v>15140</v>
      </c>
      <c r="F1120" s="49" t="s">
        <v>102</v>
      </c>
      <c r="G1120" s="49" t="s">
        <v>8096</v>
      </c>
      <c r="H1120" s="49" t="s">
        <v>1955</v>
      </c>
      <c r="I1120" s="49" t="s">
        <v>751</v>
      </c>
      <c r="J1120" s="49" t="s">
        <v>105</v>
      </c>
      <c r="K1120" s="49">
        <v>8.95165513E10</v>
      </c>
      <c r="L1120" s="49">
        <v>8.1219217463E10</v>
      </c>
      <c r="M1120" s="49" t="s">
        <v>8097</v>
      </c>
      <c r="N1120" s="49" t="s">
        <v>106</v>
      </c>
      <c r="O1120" s="49" t="s">
        <v>123</v>
      </c>
      <c r="P1120" s="49" t="s">
        <v>139</v>
      </c>
      <c r="Q1120" s="49" t="s">
        <v>811</v>
      </c>
      <c r="R1120" s="69"/>
      <c r="S1120" s="49" t="s">
        <v>167</v>
      </c>
      <c r="T1120" s="65" t="s">
        <v>8098</v>
      </c>
      <c r="U1120" s="49" t="s">
        <v>8110</v>
      </c>
      <c r="V1120" s="49" t="s">
        <v>114</v>
      </c>
      <c r="W1120" s="49" t="s">
        <v>1636</v>
      </c>
      <c r="X1120" s="69"/>
      <c r="Y1120" s="49" t="s">
        <v>8100</v>
      </c>
      <c r="Z1120" s="65" t="s">
        <v>8101</v>
      </c>
      <c r="AA1120" s="65" t="s">
        <v>8102</v>
      </c>
      <c r="AB1120" s="49" t="s">
        <v>8103</v>
      </c>
      <c r="AC1120" s="65" t="s">
        <v>8104</v>
      </c>
      <c r="AD1120" s="60"/>
      <c r="AE1120" s="60" t="s">
        <v>167</v>
      </c>
      <c r="AF1120" s="60" t="s">
        <v>1636</v>
      </c>
      <c r="AG1120" s="66"/>
      <c r="AH1120" s="66"/>
      <c r="AI1120" s="66"/>
      <c r="AJ1120" s="66"/>
    </row>
    <row r="1121" ht="26.25" customHeight="1">
      <c r="A1121" s="60">
        <f t="shared" si="1"/>
        <v>1120</v>
      </c>
      <c r="B1121" s="69"/>
      <c r="C1121" s="49" t="s">
        <v>14233</v>
      </c>
      <c r="D1121" s="116">
        <v>35163.0</v>
      </c>
      <c r="E1121" s="116" t="s">
        <v>15139</v>
      </c>
      <c r="F1121" s="49" t="s">
        <v>102</v>
      </c>
      <c r="G1121" s="49" t="s">
        <v>14234</v>
      </c>
      <c r="H1121" s="49" t="s">
        <v>14235</v>
      </c>
      <c r="I1121" s="49" t="s">
        <v>751</v>
      </c>
      <c r="J1121" s="49" t="s">
        <v>105</v>
      </c>
      <c r="K1121" s="49">
        <v>8.387416937E10</v>
      </c>
      <c r="L1121" s="49">
        <v>8.7868799153E10</v>
      </c>
      <c r="M1121" s="49" t="s">
        <v>14236</v>
      </c>
      <c r="N1121" s="49" t="s">
        <v>106</v>
      </c>
      <c r="O1121" s="49" t="s">
        <v>123</v>
      </c>
      <c r="P1121" s="49" t="s">
        <v>139</v>
      </c>
      <c r="Q1121" s="49" t="s">
        <v>1487</v>
      </c>
      <c r="R1121" s="69"/>
      <c r="S1121" s="49" t="s">
        <v>14237</v>
      </c>
      <c r="T1121" s="65" t="s">
        <v>14238</v>
      </c>
      <c r="U1121" s="49" t="s">
        <v>308</v>
      </c>
      <c r="V1121" s="49" t="s">
        <v>593</v>
      </c>
      <c r="W1121" s="49" t="s">
        <v>398</v>
      </c>
      <c r="X1121" s="69"/>
      <c r="Y1121" s="49" t="s">
        <v>308</v>
      </c>
      <c r="Z1121" s="65" t="s">
        <v>14239</v>
      </c>
      <c r="AA1121" s="65" t="s">
        <v>14240</v>
      </c>
      <c r="AB1121" s="49" t="s">
        <v>14241</v>
      </c>
      <c r="AC1121" s="65" t="s">
        <v>14242</v>
      </c>
      <c r="AD1121" s="60"/>
      <c r="AE1121" s="60" t="s">
        <v>308</v>
      </c>
      <c r="AF1121" s="60" t="s">
        <v>3115</v>
      </c>
      <c r="AG1121" s="66"/>
      <c r="AH1121" s="66"/>
      <c r="AI1121" s="66"/>
      <c r="AJ1121" s="66"/>
    </row>
    <row r="1122" ht="26.25" customHeight="1">
      <c r="A1122" s="60">
        <f t="shared" si="1"/>
        <v>1121</v>
      </c>
      <c r="B1122" s="69"/>
      <c r="C1122" s="49" t="s">
        <v>14257</v>
      </c>
      <c r="D1122" s="116">
        <v>36809.0</v>
      </c>
      <c r="E1122" s="116" t="s">
        <v>15140</v>
      </c>
      <c r="F1122" s="49" t="s">
        <v>102</v>
      </c>
      <c r="G1122" s="49" t="s">
        <v>14258</v>
      </c>
      <c r="H1122" s="49" t="s">
        <v>14259</v>
      </c>
      <c r="I1122" s="49" t="s">
        <v>39</v>
      </c>
      <c r="J1122" s="49" t="s">
        <v>314</v>
      </c>
      <c r="K1122" s="49" t="s">
        <v>14260</v>
      </c>
      <c r="L1122" s="49" t="s">
        <v>14261</v>
      </c>
      <c r="M1122" s="49" t="s">
        <v>14262</v>
      </c>
      <c r="N1122" s="49" t="s">
        <v>106</v>
      </c>
      <c r="O1122" s="49" t="s">
        <v>123</v>
      </c>
      <c r="P1122" s="49" t="s">
        <v>139</v>
      </c>
      <c r="Q1122" s="49" t="s">
        <v>638</v>
      </c>
      <c r="R1122" s="69"/>
      <c r="S1122" s="49" t="s">
        <v>14263</v>
      </c>
      <c r="T1122" s="65" t="s">
        <v>14264</v>
      </c>
      <c r="U1122" s="49" t="s">
        <v>14272</v>
      </c>
      <c r="V1122" s="49" t="s">
        <v>114</v>
      </c>
      <c r="W1122" s="65" t="s">
        <v>14266</v>
      </c>
      <c r="X1122" s="69"/>
      <c r="Y1122" s="49" t="s">
        <v>14267</v>
      </c>
      <c r="Z1122" s="65" t="s">
        <v>14268</v>
      </c>
      <c r="AA1122" s="65" t="s">
        <v>14269</v>
      </c>
      <c r="AB1122" s="49" t="s">
        <v>14270</v>
      </c>
      <c r="AC1122" s="65" t="s">
        <v>14271</v>
      </c>
      <c r="AD1122" s="60"/>
      <c r="AE1122" s="60" t="s">
        <v>15494</v>
      </c>
      <c r="AF1122" s="60" t="s">
        <v>15495</v>
      </c>
      <c r="AG1122" s="66"/>
      <c r="AH1122" s="66"/>
      <c r="AI1122" s="66"/>
      <c r="AJ1122" s="66"/>
    </row>
    <row r="1123" ht="26.25" customHeight="1">
      <c r="A1123" s="60">
        <f t="shared" si="1"/>
        <v>1122</v>
      </c>
      <c r="B1123" s="69"/>
      <c r="C1123" s="49" t="s">
        <v>14273</v>
      </c>
      <c r="D1123" s="116">
        <v>36958.0</v>
      </c>
      <c r="E1123" s="116" t="s">
        <v>15139</v>
      </c>
      <c r="F1123" s="49" t="s">
        <v>102</v>
      </c>
      <c r="G1123" s="49" t="s">
        <v>14274</v>
      </c>
      <c r="H1123" s="49" t="s">
        <v>3779</v>
      </c>
      <c r="I1123" s="49" t="s">
        <v>39</v>
      </c>
      <c r="J1123" s="49" t="s">
        <v>314</v>
      </c>
      <c r="K1123" s="49">
        <v>8.5809966173E10</v>
      </c>
      <c r="L1123" s="49">
        <v>8.8268320053E10</v>
      </c>
      <c r="M1123" s="49" t="s">
        <v>14275</v>
      </c>
      <c r="N1123" s="49" t="s">
        <v>106</v>
      </c>
      <c r="O1123" s="49" t="s">
        <v>1050</v>
      </c>
      <c r="P1123" s="49" t="s">
        <v>139</v>
      </c>
      <c r="Q1123" s="49" t="s">
        <v>811</v>
      </c>
      <c r="R1123" s="69"/>
      <c r="S1123" s="49" t="s">
        <v>14283</v>
      </c>
      <c r="T1123" s="65" t="s">
        <v>14277</v>
      </c>
      <c r="U1123" s="49" t="s">
        <v>14278</v>
      </c>
      <c r="V1123" s="49" t="s">
        <v>593</v>
      </c>
      <c r="W1123" s="49" t="s">
        <v>593</v>
      </c>
      <c r="X1123" s="69"/>
      <c r="Y1123" s="49" t="s">
        <v>308</v>
      </c>
      <c r="Z1123" s="65" t="s">
        <v>14279</v>
      </c>
      <c r="AA1123" s="65" t="s">
        <v>14280</v>
      </c>
      <c r="AB1123" s="49" t="s">
        <v>14281</v>
      </c>
      <c r="AC1123" s="65" t="s">
        <v>14282</v>
      </c>
      <c r="AD1123" s="60"/>
      <c r="AE1123" s="60" t="s">
        <v>7237</v>
      </c>
      <c r="AF1123" s="60" t="s">
        <v>13626</v>
      </c>
      <c r="AG1123" s="66"/>
      <c r="AH1123" s="66"/>
      <c r="AI1123" s="66"/>
      <c r="AJ1123" s="66"/>
    </row>
    <row r="1124" ht="26.25" customHeight="1">
      <c r="A1124" s="60">
        <f t="shared" si="1"/>
        <v>1123</v>
      </c>
      <c r="B1124" s="69"/>
      <c r="C1124" s="49" t="s">
        <v>14297</v>
      </c>
      <c r="D1124" s="116">
        <v>36726.0</v>
      </c>
      <c r="E1124" s="116" t="s">
        <v>15139</v>
      </c>
      <c r="F1124" s="49" t="s">
        <v>102</v>
      </c>
      <c r="G1124" s="49" t="s">
        <v>14299</v>
      </c>
      <c r="H1124" s="49" t="s">
        <v>9523</v>
      </c>
      <c r="I1124" s="49" t="s">
        <v>39</v>
      </c>
      <c r="J1124" s="49" t="s">
        <v>314</v>
      </c>
      <c r="K1124" s="49">
        <v>8.515604924E10</v>
      </c>
      <c r="L1124" s="49">
        <v>8.23771161E9</v>
      </c>
      <c r="M1124" s="49" t="s">
        <v>14300</v>
      </c>
      <c r="N1124" s="49" t="s">
        <v>106</v>
      </c>
      <c r="O1124" s="49" t="s">
        <v>123</v>
      </c>
      <c r="P1124" s="49" t="s">
        <v>139</v>
      </c>
      <c r="Q1124" s="49" t="s">
        <v>158</v>
      </c>
      <c r="R1124" s="69"/>
      <c r="S1124" s="49" t="s">
        <v>14301</v>
      </c>
      <c r="T1124" s="65" t="s">
        <v>14302</v>
      </c>
      <c r="U1124" s="49" t="s">
        <v>3386</v>
      </c>
      <c r="V1124" s="49" t="s">
        <v>159</v>
      </c>
      <c r="W1124" s="49" t="s">
        <v>14303</v>
      </c>
      <c r="X1124" s="69"/>
      <c r="Y1124" s="69"/>
      <c r="Z1124" s="65" t="s">
        <v>14304</v>
      </c>
      <c r="AA1124" s="65" t="s">
        <v>14305</v>
      </c>
      <c r="AB1124" s="49" t="s">
        <v>14306</v>
      </c>
      <c r="AC1124" s="65" t="s">
        <v>14307</v>
      </c>
      <c r="AD1124" s="60"/>
      <c r="AE1124" s="60"/>
      <c r="AF1124" s="60" t="s">
        <v>15496</v>
      </c>
      <c r="AG1124" s="66"/>
      <c r="AH1124" s="66"/>
      <c r="AI1124" s="66"/>
      <c r="AJ1124" s="66"/>
    </row>
    <row r="1125" ht="26.25" customHeight="1">
      <c r="A1125" s="60">
        <f t="shared" si="1"/>
        <v>1124</v>
      </c>
      <c r="B1125" s="69"/>
      <c r="C1125" s="49" t="s">
        <v>14308</v>
      </c>
      <c r="D1125" s="116">
        <v>36570.0</v>
      </c>
      <c r="E1125" s="116" t="s">
        <v>15139</v>
      </c>
      <c r="F1125" s="49" t="s">
        <v>102</v>
      </c>
      <c r="G1125" s="49" t="s">
        <v>14309</v>
      </c>
      <c r="H1125" s="49" t="s">
        <v>10320</v>
      </c>
      <c r="I1125" s="49" t="s">
        <v>13</v>
      </c>
      <c r="J1125" s="49" t="s">
        <v>314</v>
      </c>
      <c r="K1125" s="49">
        <v>8.3152207514E10</v>
      </c>
      <c r="L1125" s="49">
        <v>8.129532964E9</v>
      </c>
      <c r="M1125" s="49" t="s">
        <v>14310</v>
      </c>
      <c r="N1125" s="49" t="s">
        <v>106</v>
      </c>
      <c r="O1125" s="49" t="s">
        <v>123</v>
      </c>
      <c r="P1125" s="49" t="s">
        <v>139</v>
      </c>
      <c r="Q1125" s="49" t="s">
        <v>811</v>
      </c>
      <c r="R1125" s="69"/>
      <c r="S1125" s="49" t="s">
        <v>14311</v>
      </c>
      <c r="T1125" s="65" t="s">
        <v>14312</v>
      </c>
      <c r="U1125" s="49" t="s">
        <v>14313</v>
      </c>
      <c r="V1125" s="49" t="s">
        <v>159</v>
      </c>
      <c r="W1125" s="49" t="s">
        <v>14314</v>
      </c>
      <c r="X1125" s="69"/>
      <c r="Y1125" s="49">
        <v>0.0</v>
      </c>
      <c r="Z1125" s="65" t="s">
        <v>14315</v>
      </c>
      <c r="AA1125" s="65" t="s">
        <v>14316</v>
      </c>
      <c r="AB1125" s="49" t="s">
        <v>14317</v>
      </c>
      <c r="AC1125" s="65" t="s">
        <v>14318</v>
      </c>
      <c r="AD1125" s="60"/>
      <c r="AE1125" s="60" t="s">
        <v>15497</v>
      </c>
      <c r="AF1125" s="60" t="s">
        <v>258</v>
      </c>
      <c r="AG1125" s="66"/>
      <c r="AH1125" s="66"/>
      <c r="AI1125" s="66"/>
      <c r="AJ1125" s="66"/>
    </row>
    <row r="1126" ht="26.25" customHeight="1">
      <c r="A1126" s="60">
        <f t="shared" si="1"/>
        <v>1125</v>
      </c>
      <c r="B1126" s="60" t="s">
        <v>14377</v>
      </c>
      <c r="C1126" s="60" t="s">
        <v>14378</v>
      </c>
      <c r="D1126" s="154">
        <v>36831.0</v>
      </c>
      <c r="E1126" s="154" t="s">
        <v>15488</v>
      </c>
      <c r="F1126" s="69"/>
      <c r="G1126" s="60" t="s">
        <v>14379</v>
      </c>
      <c r="H1126" s="60" t="s">
        <v>15</v>
      </c>
      <c r="I1126" s="69"/>
      <c r="J1126" s="60"/>
      <c r="K1126" s="60">
        <v>8.5891628771E10</v>
      </c>
      <c r="L1126" s="60"/>
      <c r="M1126" s="69"/>
      <c r="N1126" s="60" t="s">
        <v>717</v>
      </c>
      <c r="O1126" s="60"/>
      <c r="P1126" s="60" t="s">
        <v>23</v>
      </c>
      <c r="Q1126" s="60"/>
      <c r="R1126" s="60"/>
      <c r="S1126" s="60"/>
      <c r="T1126" s="60"/>
      <c r="U1126" s="60" t="s">
        <v>14380</v>
      </c>
      <c r="V1126" s="60"/>
      <c r="W1126" s="69"/>
      <c r="X1126" s="69"/>
      <c r="Y1126" s="69"/>
      <c r="Z1126" s="69"/>
      <c r="AA1126" s="69"/>
      <c r="AB1126" s="69"/>
      <c r="AC1126" s="69"/>
      <c r="AD1126" s="69"/>
      <c r="AE1126" s="69"/>
      <c r="AF1126" s="69"/>
      <c r="AG1126" s="86"/>
      <c r="AH1126" s="86"/>
      <c r="AI1126" s="86"/>
      <c r="AJ1126" s="86"/>
    </row>
    <row r="1127" ht="26.25" customHeight="1">
      <c r="A1127" s="60">
        <f t="shared" si="1"/>
        <v>1126</v>
      </c>
      <c r="B1127" s="60" t="s">
        <v>14387</v>
      </c>
      <c r="C1127" s="60" t="s">
        <v>14388</v>
      </c>
      <c r="D1127" s="154">
        <v>32308.0</v>
      </c>
      <c r="E1127" s="154" t="s">
        <v>15489</v>
      </c>
      <c r="F1127" s="69"/>
      <c r="G1127" s="60" t="s">
        <v>14390</v>
      </c>
      <c r="H1127" s="60" t="s">
        <v>14391</v>
      </c>
      <c r="I1127" s="69"/>
      <c r="J1127" s="60"/>
      <c r="K1127" s="60" t="s">
        <v>14392</v>
      </c>
      <c r="L1127" s="60"/>
      <c r="M1127" s="69"/>
      <c r="N1127" s="60" t="s">
        <v>717</v>
      </c>
      <c r="O1127" s="60"/>
      <c r="P1127" s="60" t="s">
        <v>23</v>
      </c>
      <c r="Q1127" s="60"/>
      <c r="R1127" s="60"/>
      <c r="S1127" s="60"/>
      <c r="T1127" s="60"/>
      <c r="U1127" s="60" t="s">
        <v>14393</v>
      </c>
      <c r="V1127" s="60"/>
      <c r="W1127" s="69"/>
      <c r="X1127" s="69"/>
      <c r="Y1127" s="69"/>
      <c r="Z1127" s="69"/>
      <c r="AA1127" s="69"/>
      <c r="AB1127" s="69"/>
      <c r="AC1127" s="69"/>
      <c r="AD1127" s="69"/>
      <c r="AE1127" s="69"/>
      <c r="AF1127" s="69"/>
      <c r="AG1127" s="86"/>
      <c r="AH1127" s="86"/>
      <c r="AI1127" s="86"/>
      <c r="AJ1127" s="86"/>
    </row>
    <row r="1128" ht="26.25" customHeight="1">
      <c r="A1128" s="60">
        <f t="shared" si="1"/>
        <v>1127</v>
      </c>
      <c r="B1128" s="60" t="s">
        <v>14394</v>
      </c>
      <c r="C1128" s="60" t="s">
        <v>14395</v>
      </c>
      <c r="D1128" s="154">
        <v>33436.0</v>
      </c>
      <c r="E1128" s="154" t="s">
        <v>15488</v>
      </c>
      <c r="F1128" s="69"/>
      <c r="G1128" s="60" t="s">
        <v>14396</v>
      </c>
      <c r="H1128" s="60" t="s">
        <v>14397</v>
      </c>
      <c r="I1128" s="69"/>
      <c r="J1128" s="60"/>
      <c r="K1128" s="60">
        <v>8.5709993323E10</v>
      </c>
      <c r="L1128" s="60"/>
      <c r="M1128" s="69"/>
      <c r="N1128" s="60" t="s">
        <v>5</v>
      </c>
      <c r="O1128" s="60"/>
      <c r="P1128" s="60" t="s">
        <v>23</v>
      </c>
      <c r="Q1128" s="60"/>
      <c r="R1128" s="60"/>
      <c r="S1128" s="60"/>
      <c r="T1128" s="60"/>
      <c r="U1128" s="60" t="s">
        <v>14406</v>
      </c>
      <c r="V1128" s="60"/>
      <c r="W1128" s="69"/>
      <c r="X1128" s="69"/>
      <c r="Y1128" s="69"/>
      <c r="Z1128" s="69"/>
      <c r="AA1128" s="69"/>
      <c r="AB1128" s="69"/>
      <c r="AC1128" s="69"/>
      <c r="AD1128" s="69"/>
      <c r="AE1128" s="69"/>
      <c r="AF1128" s="69"/>
      <c r="AG1128" s="86"/>
      <c r="AH1128" s="86"/>
      <c r="AI1128" s="86"/>
      <c r="AJ1128" s="86"/>
    </row>
    <row r="1129" ht="26.25" customHeight="1">
      <c r="A1129" s="60">
        <f t="shared" si="1"/>
        <v>1128</v>
      </c>
      <c r="B1129" s="60" t="s">
        <v>14399</v>
      </c>
      <c r="C1129" s="60" t="s">
        <v>14400</v>
      </c>
      <c r="D1129" s="154">
        <v>34936.0</v>
      </c>
      <c r="E1129" s="154" t="s">
        <v>15488</v>
      </c>
      <c r="F1129" s="69"/>
      <c r="G1129" s="60" t="s">
        <v>14402</v>
      </c>
      <c r="H1129" s="60" t="s">
        <v>14397</v>
      </c>
      <c r="I1129" s="69"/>
      <c r="J1129" s="60"/>
      <c r="K1129" s="60" t="s">
        <v>14403</v>
      </c>
      <c r="L1129" s="60"/>
      <c r="M1129" s="69"/>
      <c r="N1129" s="60" t="s">
        <v>717</v>
      </c>
      <c r="O1129" s="60"/>
      <c r="P1129" s="60" t="s">
        <v>23</v>
      </c>
      <c r="Q1129" s="60"/>
      <c r="R1129" s="60"/>
      <c r="S1129" s="60"/>
      <c r="T1129" s="60"/>
      <c r="U1129" s="60" t="s">
        <v>14408</v>
      </c>
      <c r="V1129" s="60"/>
      <c r="W1129" s="69"/>
      <c r="X1129" s="69"/>
      <c r="Y1129" s="69"/>
      <c r="Z1129" s="69"/>
      <c r="AA1129" s="69"/>
      <c r="AB1129" s="69"/>
      <c r="AC1129" s="69"/>
      <c r="AD1129" s="69"/>
      <c r="AE1129" s="69"/>
      <c r="AF1129" s="69"/>
      <c r="AG1129" s="86"/>
      <c r="AH1129" s="86"/>
      <c r="AI1129" s="86"/>
      <c r="AJ1129" s="86"/>
    </row>
    <row r="1130" ht="26.25" customHeight="1">
      <c r="A1130" s="60">
        <f t="shared" si="1"/>
        <v>1129</v>
      </c>
      <c r="B1130" s="60" t="s">
        <v>14409</v>
      </c>
      <c r="C1130" s="60" t="s">
        <v>14410</v>
      </c>
      <c r="D1130" s="154">
        <v>36893.0</v>
      </c>
      <c r="E1130" s="154" t="s">
        <v>15489</v>
      </c>
      <c r="F1130" s="69"/>
      <c r="G1130" s="60" t="s">
        <v>14411</v>
      </c>
      <c r="H1130" s="60" t="s">
        <v>2498</v>
      </c>
      <c r="I1130" s="69"/>
      <c r="J1130" s="60"/>
      <c r="K1130" s="60">
        <v>8.974140749E9</v>
      </c>
      <c r="L1130" s="60"/>
      <c r="M1130" s="69"/>
      <c r="N1130" s="60" t="s">
        <v>717</v>
      </c>
      <c r="O1130" s="60"/>
      <c r="P1130" s="60" t="s">
        <v>23</v>
      </c>
      <c r="Q1130" s="60"/>
      <c r="R1130" s="60"/>
      <c r="S1130" s="60"/>
      <c r="T1130" s="60"/>
      <c r="U1130" s="60" t="s">
        <v>14412</v>
      </c>
      <c r="V1130" s="60"/>
      <c r="W1130" s="69"/>
      <c r="X1130" s="69"/>
      <c r="Y1130" s="69"/>
      <c r="Z1130" s="69"/>
      <c r="AA1130" s="69"/>
      <c r="AB1130" s="69"/>
      <c r="AC1130" s="69"/>
      <c r="AD1130" s="69"/>
      <c r="AE1130" s="69"/>
      <c r="AF1130" s="69"/>
      <c r="AG1130" s="86"/>
      <c r="AH1130" s="86"/>
      <c r="AI1130" s="86"/>
      <c r="AJ1130" s="86"/>
    </row>
    <row r="1131" ht="26.25" customHeight="1">
      <c r="A1131" s="60">
        <f t="shared" si="1"/>
        <v>1130</v>
      </c>
      <c r="B1131" s="60" t="s">
        <v>14436</v>
      </c>
      <c r="C1131" s="60" t="s">
        <v>14437</v>
      </c>
      <c r="D1131" s="154">
        <v>34882.0</v>
      </c>
      <c r="E1131" s="154" t="s">
        <v>15488</v>
      </c>
      <c r="F1131" s="69"/>
      <c r="G1131" s="60" t="s">
        <v>14438</v>
      </c>
      <c r="H1131" s="60" t="s">
        <v>14439</v>
      </c>
      <c r="I1131" s="69"/>
      <c r="J1131" s="60"/>
      <c r="K1131" s="60">
        <v>8.5766914935E10</v>
      </c>
      <c r="L1131" s="60"/>
      <c r="M1131" s="69"/>
      <c r="N1131" s="60" t="s">
        <v>717</v>
      </c>
      <c r="O1131" s="60"/>
      <c r="P1131" s="60" t="s">
        <v>23</v>
      </c>
      <c r="Q1131" s="60"/>
      <c r="R1131" s="60"/>
      <c r="S1131" s="60"/>
      <c r="T1131" s="60"/>
      <c r="U1131" s="60" t="s">
        <v>14440</v>
      </c>
      <c r="V1131" s="60"/>
      <c r="W1131" s="69"/>
      <c r="X1131" s="69"/>
      <c r="Y1131" s="69"/>
      <c r="Z1131" s="69"/>
      <c r="AA1131" s="69"/>
      <c r="AB1131" s="69"/>
      <c r="AC1131" s="69"/>
      <c r="AD1131" s="69"/>
      <c r="AE1131" s="69"/>
      <c r="AF1131" s="69"/>
      <c r="AG1131" s="86"/>
      <c r="AH1131" s="86"/>
      <c r="AI1131" s="86"/>
      <c r="AJ1131" s="86"/>
    </row>
    <row r="1132" ht="26.25" customHeight="1">
      <c r="A1132" s="60">
        <f t="shared" si="1"/>
        <v>1131</v>
      </c>
      <c r="B1132" s="60" t="s">
        <v>14441</v>
      </c>
      <c r="C1132" s="60" t="s">
        <v>14442</v>
      </c>
      <c r="D1132" s="154">
        <v>36967.0</v>
      </c>
      <c r="E1132" s="154" t="s">
        <v>15489</v>
      </c>
      <c r="F1132" s="69"/>
      <c r="G1132" s="60" t="s">
        <v>14444</v>
      </c>
      <c r="H1132" s="60" t="s">
        <v>2873</v>
      </c>
      <c r="I1132" s="69"/>
      <c r="J1132" s="60"/>
      <c r="K1132" s="60">
        <v>8.5764733613E10</v>
      </c>
      <c r="L1132" s="60"/>
      <c r="M1132" s="69"/>
      <c r="N1132" s="60" t="s">
        <v>717</v>
      </c>
      <c r="O1132" s="60"/>
      <c r="P1132" s="60" t="s">
        <v>23</v>
      </c>
      <c r="Q1132" s="60"/>
      <c r="R1132" s="60"/>
      <c r="S1132" s="60"/>
      <c r="T1132" s="60"/>
      <c r="U1132" s="60" t="s">
        <v>4690</v>
      </c>
      <c r="V1132" s="60"/>
      <c r="W1132" s="69"/>
      <c r="X1132" s="69"/>
      <c r="Y1132" s="69"/>
      <c r="Z1132" s="69"/>
      <c r="AA1132" s="69"/>
      <c r="AB1132" s="69"/>
      <c r="AC1132" s="69"/>
      <c r="AD1132" s="69"/>
      <c r="AE1132" s="69"/>
      <c r="AF1132" s="69"/>
      <c r="AG1132" s="86"/>
      <c r="AH1132" s="86"/>
      <c r="AI1132" s="86"/>
      <c r="AJ1132" s="86"/>
    </row>
    <row r="1133" ht="26.25" customHeight="1">
      <c r="A1133" s="60">
        <f t="shared" si="1"/>
        <v>1132</v>
      </c>
      <c r="B1133" s="60" t="s">
        <v>14455</v>
      </c>
      <c r="C1133" s="60" t="s">
        <v>14456</v>
      </c>
      <c r="D1133" s="154">
        <v>37087.0</v>
      </c>
      <c r="E1133" s="154" t="s">
        <v>15488</v>
      </c>
      <c r="F1133" s="69"/>
      <c r="G1133" s="60" t="s">
        <v>14458</v>
      </c>
      <c r="H1133" s="60" t="s">
        <v>14397</v>
      </c>
      <c r="I1133" s="69"/>
      <c r="J1133" s="60"/>
      <c r="K1133" s="60" t="s">
        <v>14459</v>
      </c>
      <c r="L1133" s="60"/>
      <c r="M1133" s="69"/>
      <c r="N1133" s="60" t="s">
        <v>717</v>
      </c>
      <c r="O1133" s="60"/>
      <c r="P1133" s="60" t="s">
        <v>23</v>
      </c>
      <c r="Q1133" s="60"/>
      <c r="R1133" s="60"/>
      <c r="S1133" s="60"/>
      <c r="T1133" s="60"/>
      <c r="U1133" s="60" t="s">
        <v>14460</v>
      </c>
      <c r="V1133" s="60"/>
      <c r="W1133" s="69"/>
      <c r="X1133" s="69"/>
      <c r="Y1133" s="69"/>
      <c r="Z1133" s="69"/>
      <c r="AA1133" s="69"/>
      <c r="AB1133" s="69"/>
      <c r="AC1133" s="69"/>
      <c r="AD1133" s="69"/>
      <c r="AE1133" s="69"/>
      <c r="AF1133" s="69"/>
      <c r="AG1133" s="86"/>
      <c r="AH1133" s="86"/>
      <c r="AI1133" s="86"/>
      <c r="AJ1133" s="86"/>
    </row>
    <row r="1134" ht="26.25" customHeight="1">
      <c r="A1134" s="60">
        <f t="shared" si="1"/>
        <v>1133</v>
      </c>
      <c r="B1134" s="60" t="s">
        <v>14471</v>
      </c>
      <c r="C1134" s="60" t="s">
        <v>14472</v>
      </c>
      <c r="D1134" s="154">
        <v>37084.0</v>
      </c>
      <c r="E1134" s="154" t="s">
        <v>15488</v>
      </c>
      <c r="F1134" s="69"/>
      <c r="G1134" s="60" t="s">
        <v>14473</v>
      </c>
      <c r="H1134" s="60" t="s">
        <v>14397</v>
      </c>
      <c r="I1134" s="69"/>
      <c r="J1134" s="60"/>
      <c r="K1134" s="60">
        <v>8.2180483029E10</v>
      </c>
      <c r="L1134" s="60"/>
      <c r="M1134" s="69"/>
      <c r="N1134" s="60" t="s">
        <v>717</v>
      </c>
      <c r="O1134" s="60"/>
      <c r="P1134" s="60" t="s">
        <v>23</v>
      </c>
      <c r="Q1134" s="60"/>
      <c r="R1134" s="60"/>
      <c r="S1134" s="60"/>
      <c r="T1134" s="60"/>
      <c r="U1134" s="60" t="s">
        <v>14474</v>
      </c>
      <c r="V1134" s="60"/>
      <c r="W1134" s="69"/>
      <c r="X1134" s="69"/>
      <c r="Y1134" s="69"/>
      <c r="Z1134" s="69"/>
      <c r="AA1134" s="69"/>
      <c r="AB1134" s="69"/>
      <c r="AC1134" s="69"/>
      <c r="AD1134" s="69"/>
      <c r="AE1134" s="69"/>
      <c r="AF1134" s="69"/>
      <c r="AG1134" s="86"/>
      <c r="AH1134" s="86"/>
      <c r="AI1134" s="86"/>
      <c r="AJ1134" s="86"/>
    </row>
    <row r="1135" ht="26.25" customHeight="1">
      <c r="A1135" s="60">
        <f t="shared" si="1"/>
        <v>1134</v>
      </c>
      <c r="B1135" s="60" t="s">
        <v>14481</v>
      </c>
      <c r="C1135" s="60" t="s">
        <v>14482</v>
      </c>
      <c r="D1135" s="154">
        <v>36032.0</v>
      </c>
      <c r="E1135" s="154" t="s">
        <v>15489</v>
      </c>
      <c r="F1135" s="69"/>
      <c r="G1135" s="60" t="s">
        <v>14484</v>
      </c>
      <c r="H1135" s="60" t="s">
        <v>2873</v>
      </c>
      <c r="I1135" s="69"/>
      <c r="J1135" s="60"/>
      <c r="K1135" s="60">
        <v>8.9521828935E10</v>
      </c>
      <c r="L1135" s="60"/>
      <c r="M1135" s="69"/>
      <c r="N1135" s="60" t="s">
        <v>717</v>
      </c>
      <c r="O1135" s="60"/>
      <c r="P1135" s="60" t="s">
        <v>23</v>
      </c>
      <c r="Q1135" s="60"/>
      <c r="R1135" s="60"/>
      <c r="S1135" s="60"/>
      <c r="T1135" s="60"/>
      <c r="U1135" s="60" t="s">
        <v>1244</v>
      </c>
      <c r="V1135" s="60"/>
      <c r="W1135" s="69"/>
      <c r="X1135" s="69"/>
      <c r="Y1135" s="69"/>
      <c r="Z1135" s="69"/>
      <c r="AA1135" s="69"/>
      <c r="AB1135" s="69"/>
      <c r="AC1135" s="69"/>
      <c r="AD1135" s="69"/>
      <c r="AE1135" s="69"/>
      <c r="AF1135" s="69"/>
      <c r="AG1135" s="86"/>
      <c r="AH1135" s="86"/>
      <c r="AI1135" s="86"/>
      <c r="AJ1135" s="86"/>
    </row>
    <row r="1136" ht="26.25" customHeight="1">
      <c r="A1136" s="60">
        <f t="shared" si="1"/>
        <v>1135</v>
      </c>
      <c r="B1136" s="60" t="s">
        <v>14485</v>
      </c>
      <c r="C1136" s="60" t="s">
        <v>14486</v>
      </c>
      <c r="D1136" s="154">
        <v>44681.0</v>
      </c>
      <c r="E1136" s="154" t="s">
        <v>15488</v>
      </c>
      <c r="F1136" s="69"/>
      <c r="G1136" s="60" t="s">
        <v>14488</v>
      </c>
      <c r="H1136" s="60" t="s">
        <v>14489</v>
      </c>
      <c r="I1136" s="69"/>
      <c r="J1136" s="60"/>
      <c r="K1136" s="60">
        <v>46801.0</v>
      </c>
      <c r="L1136" s="60"/>
      <c r="M1136" s="69"/>
      <c r="N1136" s="60" t="s">
        <v>717</v>
      </c>
      <c r="O1136" s="60"/>
      <c r="P1136" s="60" t="s">
        <v>23</v>
      </c>
      <c r="Q1136" s="60"/>
      <c r="R1136" s="60"/>
      <c r="S1136" s="60"/>
      <c r="T1136" s="60"/>
      <c r="U1136" s="60" t="s">
        <v>14490</v>
      </c>
      <c r="V1136" s="60"/>
      <c r="W1136" s="69"/>
      <c r="X1136" s="69"/>
      <c r="Y1136" s="69"/>
      <c r="Z1136" s="69"/>
      <c r="AA1136" s="69"/>
      <c r="AB1136" s="69"/>
      <c r="AC1136" s="69"/>
      <c r="AD1136" s="69"/>
      <c r="AE1136" s="69"/>
      <c r="AF1136" s="69"/>
      <c r="AG1136" s="86"/>
      <c r="AH1136" s="86"/>
      <c r="AI1136" s="86"/>
      <c r="AJ1136" s="86"/>
    </row>
    <row r="1137" ht="26.25" customHeight="1">
      <c r="A1137" s="60">
        <f t="shared" si="1"/>
        <v>1136</v>
      </c>
      <c r="B1137" s="60"/>
      <c r="C1137" s="60" t="s">
        <v>14518</v>
      </c>
      <c r="D1137" s="154">
        <v>34880.0</v>
      </c>
      <c r="E1137" s="154" t="s">
        <v>15139</v>
      </c>
      <c r="F1137" s="60" t="s">
        <v>102</v>
      </c>
      <c r="G1137" s="60" t="s">
        <v>14520</v>
      </c>
      <c r="H1137" s="60" t="s">
        <v>24</v>
      </c>
      <c r="I1137" s="60" t="s">
        <v>314</v>
      </c>
      <c r="J1137" s="60">
        <v>8.579440179E10</v>
      </c>
      <c r="K1137" s="60">
        <v>8.5728274793E10</v>
      </c>
      <c r="L1137" s="60" t="s">
        <v>14521</v>
      </c>
      <c r="M1137" s="60" t="s">
        <v>106</v>
      </c>
      <c r="N1137" s="60" t="s">
        <v>123</v>
      </c>
      <c r="O1137" s="60" t="s">
        <v>139</v>
      </c>
      <c r="P1137" s="60" t="s">
        <v>158</v>
      </c>
      <c r="Q1137" s="60" t="s">
        <v>14522</v>
      </c>
      <c r="R1137" s="60" t="s">
        <v>9251</v>
      </c>
      <c r="S1137" s="60" t="s">
        <v>14523</v>
      </c>
      <c r="T1137" s="60" t="s">
        <v>14524</v>
      </c>
      <c r="U1137" s="60" t="s">
        <v>593</v>
      </c>
      <c r="V1137" s="60" t="s">
        <v>14525</v>
      </c>
      <c r="W1137" s="65" t="s">
        <v>14526</v>
      </c>
      <c r="X1137" s="60" t="s">
        <v>1244</v>
      </c>
      <c r="Y1137" s="65" t="s">
        <v>14527</v>
      </c>
      <c r="Z1137" s="65" t="s">
        <v>14528</v>
      </c>
      <c r="AA1137" s="60" t="s">
        <v>14529</v>
      </c>
      <c r="AB1137" s="65" t="s">
        <v>14530</v>
      </c>
      <c r="AC1137" s="69"/>
      <c r="AD1137" s="69"/>
      <c r="AE1137" s="69"/>
      <c r="AF1137" s="174"/>
      <c r="AG1137" s="86"/>
      <c r="AH1137" s="86"/>
      <c r="AI1137" s="86"/>
      <c r="AJ1137" s="86"/>
    </row>
    <row r="1138" ht="26.25" customHeight="1">
      <c r="A1138" s="60">
        <f t="shared" si="1"/>
        <v>1137</v>
      </c>
      <c r="B1138" s="60"/>
      <c r="C1138" s="60" t="s">
        <v>14567</v>
      </c>
      <c r="D1138" s="154">
        <v>34964.0</v>
      </c>
      <c r="E1138" s="154" t="s">
        <v>15139</v>
      </c>
      <c r="F1138" s="60" t="s">
        <v>606</v>
      </c>
      <c r="G1138" s="60" t="s">
        <v>14568</v>
      </c>
      <c r="H1138" s="60" t="s">
        <v>11</v>
      </c>
      <c r="I1138" s="60" t="s">
        <v>314</v>
      </c>
      <c r="J1138" s="60">
        <v>8.5524464613E10</v>
      </c>
      <c r="K1138" s="60" t="str">
        <f>+62 852-2011-0647</f>
        <v>#ERROR!</v>
      </c>
      <c r="L1138" s="60" t="s">
        <v>14569</v>
      </c>
      <c r="M1138" s="60" t="s">
        <v>106</v>
      </c>
      <c r="N1138" s="60" t="s">
        <v>123</v>
      </c>
      <c r="O1138" s="60" t="s">
        <v>139</v>
      </c>
      <c r="P1138" s="60" t="s">
        <v>158</v>
      </c>
      <c r="Q1138" s="60"/>
      <c r="R1138" s="60" t="s">
        <v>308</v>
      </c>
      <c r="S1138" s="60" t="s">
        <v>14570</v>
      </c>
      <c r="T1138" s="60" t="s">
        <v>14578</v>
      </c>
      <c r="U1138" s="60" t="s">
        <v>114</v>
      </c>
      <c r="V1138" s="60" t="s">
        <v>14572</v>
      </c>
      <c r="W1138" s="65" t="s">
        <v>14573</v>
      </c>
      <c r="X1138" s="60"/>
      <c r="Y1138" s="65" t="s">
        <v>14574</v>
      </c>
      <c r="Z1138" s="65" t="s">
        <v>14575</v>
      </c>
      <c r="AA1138" s="60" t="s">
        <v>14576</v>
      </c>
      <c r="AB1138" s="65" t="s">
        <v>14577</v>
      </c>
      <c r="AC1138" s="69"/>
      <c r="AD1138" s="69"/>
      <c r="AE1138" s="69"/>
      <c r="AF1138" s="174"/>
      <c r="AG1138" s="86"/>
      <c r="AH1138" s="86"/>
      <c r="AI1138" s="86"/>
      <c r="AJ1138" s="86"/>
    </row>
    <row r="1139" ht="26.25" customHeight="1">
      <c r="A1139" s="60">
        <f t="shared" si="1"/>
        <v>1138</v>
      </c>
      <c r="B1139" s="60"/>
      <c r="C1139" s="60" t="s">
        <v>14579</v>
      </c>
      <c r="D1139" s="154">
        <v>37328.0</v>
      </c>
      <c r="E1139" s="154" t="s">
        <v>15140</v>
      </c>
      <c r="F1139" s="60" t="s">
        <v>102</v>
      </c>
      <c r="G1139" s="60" t="s">
        <v>14580</v>
      </c>
      <c r="H1139" s="60" t="s">
        <v>16</v>
      </c>
      <c r="I1139" s="60" t="s">
        <v>105</v>
      </c>
      <c r="J1139" s="60">
        <v>8.133152324E10</v>
      </c>
      <c r="K1139" s="166">
        <v>6.01162E11</v>
      </c>
      <c r="L1139" s="60" t="s">
        <v>14581</v>
      </c>
      <c r="M1139" s="60" t="s">
        <v>106</v>
      </c>
      <c r="N1139" s="60" t="s">
        <v>1050</v>
      </c>
      <c r="O1139" s="60" t="s">
        <v>139</v>
      </c>
      <c r="P1139" s="60" t="s">
        <v>638</v>
      </c>
      <c r="Q1139" s="60" t="s">
        <v>14582</v>
      </c>
      <c r="R1139" s="60" t="s">
        <v>14583</v>
      </c>
      <c r="S1139" s="60" t="s">
        <v>14584</v>
      </c>
      <c r="T1139" s="60" t="s">
        <v>1325</v>
      </c>
      <c r="U1139" s="60" t="s">
        <v>593</v>
      </c>
      <c r="V1139" s="60" t="s">
        <v>14585</v>
      </c>
      <c r="W1139" s="65" t="s">
        <v>14586</v>
      </c>
      <c r="X1139" s="60"/>
      <c r="Y1139" s="65" t="s">
        <v>14587</v>
      </c>
      <c r="Z1139" s="65" t="s">
        <v>14588</v>
      </c>
      <c r="AA1139" s="60" t="s">
        <v>14589</v>
      </c>
      <c r="AB1139" s="65" t="s">
        <v>14590</v>
      </c>
      <c r="AC1139" s="69"/>
      <c r="AD1139" s="69"/>
      <c r="AE1139" s="69"/>
      <c r="AF1139" s="174"/>
      <c r="AG1139" s="86"/>
      <c r="AH1139" s="86"/>
      <c r="AI1139" s="86"/>
      <c r="AJ1139" s="86"/>
    </row>
    <row r="1140" ht="26.25" customHeight="1">
      <c r="A1140" s="60">
        <f t="shared" si="1"/>
        <v>1139</v>
      </c>
      <c r="B1140" s="60"/>
      <c r="C1140" s="60" t="s">
        <v>14717</v>
      </c>
      <c r="D1140" s="154">
        <v>30326.0</v>
      </c>
      <c r="E1140" s="154" t="s">
        <v>15139</v>
      </c>
      <c r="F1140" s="60" t="s">
        <v>606</v>
      </c>
      <c r="G1140" s="60" t="s">
        <v>14729</v>
      </c>
      <c r="H1140" s="60" t="s">
        <v>751</v>
      </c>
      <c r="I1140" s="60" t="s">
        <v>105</v>
      </c>
      <c r="J1140" s="166">
        <v>6.89561E12</v>
      </c>
      <c r="K1140" s="166">
        <v>6.85782E11</v>
      </c>
      <c r="L1140" s="60" t="s">
        <v>14720</v>
      </c>
      <c r="M1140" s="60" t="s">
        <v>106</v>
      </c>
      <c r="N1140" s="60" t="s">
        <v>123</v>
      </c>
      <c r="O1140" s="60" t="s">
        <v>139</v>
      </c>
      <c r="P1140" s="60" t="s">
        <v>394</v>
      </c>
      <c r="Q1140" s="60" t="s">
        <v>14721</v>
      </c>
      <c r="R1140" s="60" t="s">
        <v>3296</v>
      </c>
      <c r="S1140" s="60" t="s">
        <v>461</v>
      </c>
      <c r="T1140" s="60" t="s">
        <v>14722</v>
      </c>
      <c r="U1140" s="60" t="s">
        <v>114</v>
      </c>
      <c r="V1140" s="60" t="s">
        <v>14723</v>
      </c>
      <c r="W1140" s="65" t="s">
        <v>14724</v>
      </c>
      <c r="X1140" s="60" t="s">
        <v>14722</v>
      </c>
      <c r="Y1140" s="65" t="s">
        <v>14725</v>
      </c>
      <c r="Z1140" s="65" t="s">
        <v>14726</v>
      </c>
      <c r="AA1140" s="60" t="s">
        <v>14727</v>
      </c>
      <c r="AB1140" s="65" t="s">
        <v>14728</v>
      </c>
      <c r="AC1140" s="69"/>
      <c r="AD1140" s="69"/>
      <c r="AE1140" s="69"/>
      <c r="AF1140" s="174"/>
      <c r="AG1140" s="86"/>
      <c r="AH1140" s="86"/>
      <c r="AI1140" s="86"/>
      <c r="AJ1140" s="86"/>
    </row>
    <row r="1141" ht="26.25" customHeight="1">
      <c r="A1141" s="60">
        <f t="shared" si="1"/>
        <v>1140</v>
      </c>
      <c r="B1141" s="60"/>
      <c r="C1141" s="60" t="s">
        <v>14730</v>
      </c>
      <c r="D1141" s="154">
        <v>34853.0</v>
      </c>
      <c r="E1141" s="154" t="s">
        <v>15140</v>
      </c>
      <c r="F1141" s="60" t="s">
        <v>606</v>
      </c>
      <c r="G1141" s="60" t="s">
        <v>14731</v>
      </c>
      <c r="H1141" s="60" t="s">
        <v>48</v>
      </c>
      <c r="I1141" s="60" t="s">
        <v>105</v>
      </c>
      <c r="J1141" s="60">
        <v>8.2172137588E10</v>
      </c>
      <c r="K1141" s="60">
        <v>8.536370381E10</v>
      </c>
      <c r="L1141" s="60" t="s">
        <v>14732</v>
      </c>
      <c r="M1141" s="60" t="s">
        <v>106</v>
      </c>
      <c r="N1141" s="60" t="s">
        <v>123</v>
      </c>
      <c r="O1141" s="60" t="s">
        <v>139</v>
      </c>
      <c r="P1141" s="60" t="s">
        <v>610</v>
      </c>
      <c r="Q1141" s="60"/>
      <c r="R1141" s="60" t="s">
        <v>156</v>
      </c>
      <c r="S1141" s="60" t="s">
        <v>14733</v>
      </c>
      <c r="T1141" s="60" t="s">
        <v>14734</v>
      </c>
      <c r="U1141" s="60" t="s">
        <v>159</v>
      </c>
      <c r="V1141" s="60" t="s">
        <v>14735</v>
      </c>
      <c r="W1141" s="65" t="s">
        <v>14736</v>
      </c>
      <c r="X1141" s="60"/>
      <c r="Y1141" s="65" t="s">
        <v>14737</v>
      </c>
      <c r="Z1141" s="65" t="s">
        <v>14738</v>
      </c>
      <c r="AA1141" s="60" t="s">
        <v>14739</v>
      </c>
      <c r="AB1141" s="65" t="s">
        <v>14740</v>
      </c>
      <c r="AC1141" s="69"/>
      <c r="AD1141" s="69"/>
      <c r="AE1141" s="69"/>
      <c r="AF1141" s="174"/>
      <c r="AG1141" s="86"/>
      <c r="AH1141" s="86"/>
      <c r="AI1141" s="86"/>
      <c r="AJ1141" s="86"/>
    </row>
    <row r="1142" ht="26.25" customHeight="1">
      <c r="A1142" s="60">
        <f t="shared" si="1"/>
        <v>1141</v>
      </c>
      <c r="B1142" s="60"/>
      <c r="C1142" s="60" t="s">
        <v>14741</v>
      </c>
      <c r="D1142" s="154">
        <v>34154.0</v>
      </c>
      <c r="E1142" s="154" t="s">
        <v>15140</v>
      </c>
      <c r="F1142" s="60" t="s">
        <v>102</v>
      </c>
      <c r="G1142" s="60" t="s">
        <v>14742</v>
      </c>
      <c r="H1142" s="60" t="s">
        <v>11</v>
      </c>
      <c r="I1142" s="60" t="s">
        <v>105</v>
      </c>
      <c r="J1142" s="60">
        <v>8.7717838187E10</v>
      </c>
      <c r="K1142" s="60" t="s">
        <v>1244</v>
      </c>
      <c r="L1142" s="60" t="s">
        <v>14743</v>
      </c>
      <c r="M1142" s="60" t="s">
        <v>106</v>
      </c>
      <c r="N1142" s="60" t="s">
        <v>123</v>
      </c>
      <c r="O1142" s="60" t="s">
        <v>139</v>
      </c>
      <c r="P1142" s="60" t="s">
        <v>811</v>
      </c>
      <c r="Q1142" s="60"/>
      <c r="R1142" s="60" t="s">
        <v>126</v>
      </c>
      <c r="S1142" s="60" t="s">
        <v>14744</v>
      </c>
      <c r="T1142" s="60" t="s">
        <v>14745</v>
      </c>
      <c r="U1142" s="60" t="s">
        <v>114</v>
      </c>
      <c r="V1142" s="60" t="s">
        <v>14746</v>
      </c>
      <c r="W1142" s="65" t="s">
        <v>14747</v>
      </c>
      <c r="X1142" s="60"/>
      <c r="Y1142" s="65" t="s">
        <v>14748</v>
      </c>
      <c r="Z1142" s="65" t="s">
        <v>14749</v>
      </c>
      <c r="AA1142" s="60" t="s">
        <v>14750</v>
      </c>
      <c r="AB1142" s="65" t="s">
        <v>14751</v>
      </c>
      <c r="AC1142" s="69"/>
      <c r="AD1142" s="69"/>
      <c r="AE1142" s="69"/>
      <c r="AF1142" s="174"/>
      <c r="AG1142" s="86"/>
      <c r="AH1142" s="86"/>
      <c r="AI1142" s="86"/>
      <c r="AJ1142" s="86"/>
    </row>
    <row r="1143" ht="26.25" customHeight="1">
      <c r="A1143" s="60">
        <f t="shared" si="1"/>
        <v>1142</v>
      </c>
      <c r="B1143" s="60"/>
      <c r="C1143" s="60" t="s">
        <v>3379</v>
      </c>
      <c r="D1143" s="154">
        <v>34822.0</v>
      </c>
      <c r="E1143" s="154" t="s">
        <v>15140</v>
      </c>
      <c r="F1143" s="60" t="s">
        <v>102</v>
      </c>
      <c r="G1143" s="60" t="s">
        <v>3380</v>
      </c>
      <c r="H1143" s="60" t="s">
        <v>3381</v>
      </c>
      <c r="I1143" s="60" t="s">
        <v>11</v>
      </c>
      <c r="J1143" s="60" t="s">
        <v>314</v>
      </c>
      <c r="K1143" s="60">
        <v>8.212157414E10</v>
      </c>
      <c r="L1143" s="60">
        <v>8.1380538053E10</v>
      </c>
      <c r="M1143" s="60" t="s">
        <v>3382</v>
      </c>
      <c r="N1143" s="60" t="s">
        <v>137</v>
      </c>
      <c r="O1143" s="60" t="s">
        <v>123</v>
      </c>
      <c r="P1143" s="60" t="s">
        <v>139</v>
      </c>
      <c r="Q1143" s="60" t="s">
        <v>158</v>
      </c>
      <c r="R1143" s="60" t="s">
        <v>3383</v>
      </c>
      <c r="S1143" s="60" t="s">
        <v>3384</v>
      </c>
      <c r="T1143" s="60" t="s">
        <v>3385</v>
      </c>
      <c r="U1143" s="60" t="s">
        <v>3386</v>
      </c>
      <c r="V1143" s="60" t="s">
        <v>593</v>
      </c>
      <c r="W1143" s="60" t="s">
        <v>3387</v>
      </c>
      <c r="X1143" s="65" t="s">
        <v>3388</v>
      </c>
      <c r="Y1143" s="60" t="s">
        <v>3389</v>
      </c>
      <c r="Z1143" s="65" t="s">
        <v>3390</v>
      </c>
      <c r="AA1143" s="65" t="s">
        <v>3391</v>
      </c>
      <c r="AB1143" s="60" t="s">
        <v>3392</v>
      </c>
      <c r="AC1143" s="65" t="s">
        <v>3393</v>
      </c>
      <c r="AD1143" s="60"/>
      <c r="AE1143" s="60"/>
      <c r="AF1143" s="174"/>
      <c r="AG1143" s="86"/>
      <c r="AH1143" s="86"/>
      <c r="AI1143" s="86"/>
      <c r="AJ1143" s="86"/>
    </row>
    <row r="1144" ht="26.25" customHeight="1">
      <c r="A1144" s="60">
        <f t="shared" si="1"/>
        <v>1143</v>
      </c>
      <c r="B1144" s="60"/>
      <c r="C1144" s="60" t="s">
        <v>4280</v>
      </c>
      <c r="D1144" s="154">
        <v>35303.0</v>
      </c>
      <c r="E1144" s="154" t="s">
        <v>15140</v>
      </c>
      <c r="F1144" s="60" t="s">
        <v>102</v>
      </c>
      <c r="G1144" s="60" t="s">
        <v>4281</v>
      </c>
      <c r="H1144" s="60" t="s">
        <v>121</v>
      </c>
      <c r="I1144" s="60" t="s">
        <v>751</v>
      </c>
      <c r="J1144" s="60" t="s">
        <v>105</v>
      </c>
      <c r="K1144" s="60">
        <v>8.9692996566E10</v>
      </c>
      <c r="L1144" s="60">
        <v>8.9670016166E10</v>
      </c>
      <c r="M1144" s="60" t="s">
        <v>4282</v>
      </c>
      <c r="N1144" s="60" t="s">
        <v>106</v>
      </c>
      <c r="O1144" s="60" t="s">
        <v>4283</v>
      </c>
      <c r="P1144" s="60" t="s">
        <v>139</v>
      </c>
      <c r="Q1144" s="60" t="s">
        <v>158</v>
      </c>
      <c r="R1144" s="60"/>
      <c r="S1144" s="60" t="s">
        <v>4284</v>
      </c>
      <c r="T1144" s="60" t="s">
        <v>4285</v>
      </c>
      <c r="U1144" s="60" t="s">
        <v>4286</v>
      </c>
      <c r="V1144" s="60" t="s">
        <v>159</v>
      </c>
      <c r="W1144" s="60" t="s">
        <v>4280</v>
      </c>
      <c r="X1144" s="65" t="s">
        <v>4287</v>
      </c>
      <c r="Y1144" s="60"/>
      <c r="Z1144" s="65" t="s">
        <v>4288</v>
      </c>
      <c r="AA1144" s="65" t="s">
        <v>4289</v>
      </c>
      <c r="AB1144" s="60" t="s">
        <v>4290</v>
      </c>
      <c r="AC1144" s="65" t="s">
        <v>4291</v>
      </c>
      <c r="AD1144" s="60"/>
      <c r="AE1144" s="60"/>
      <c r="AF1144" s="174"/>
      <c r="AG1144" s="86"/>
      <c r="AH1144" s="86"/>
      <c r="AI1144" s="86"/>
      <c r="AJ1144" s="86"/>
    </row>
    <row r="1145" ht="26.25" customHeight="1">
      <c r="A1145" s="60">
        <f t="shared" si="1"/>
        <v>1144</v>
      </c>
      <c r="B1145" s="60"/>
      <c r="C1145" s="65" t="s">
        <v>3259</v>
      </c>
      <c r="D1145" s="154">
        <v>35979.0</v>
      </c>
      <c r="E1145" s="154" t="s">
        <v>15140</v>
      </c>
      <c r="F1145" s="60" t="s">
        <v>606</v>
      </c>
      <c r="G1145" s="60" t="s">
        <v>3260</v>
      </c>
      <c r="H1145" s="60" t="s">
        <v>443</v>
      </c>
      <c r="I1145" s="60" t="s">
        <v>24</v>
      </c>
      <c r="J1145" s="60" t="s">
        <v>105</v>
      </c>
      <c r="K1145" s="60">
        <v>8.5740283454E10</v>
      </c>
      <c r="L1145" s="60">
        <v>8.2324149973E10</v>
      </c>
      <c r="M1145" s="60" t="s">
        <v>3259</v>
      </c>
      <c r="N1145" s="60" t="s">
        <v>106</v>
      </c>
      <c r="O1145" s="60" t="s">
        <v>2179</v>
      </c>
      <c r="P1145" s="60" t="s">
        <v>139</v>
      </c>
      <c r="Q1145" s="60" t="s">
        <v>589</v>
      </c>
      <c r="R1145" s="60" t="s">
        <v>589</v>
      </c>
      <c r="S1145" s="60" t="s">
        <v>3261</v>
      </c>
      <c r="T1145" s="60" t="s">
        <v>3262</v>
      </c>
      <c r="U1145" s="60" t="s">
        <v>3263</v>
      </c>
      <c r="V1145" s="60" t="s">
        <v>159</v>
      </c>
      <c r="W1145" s="60" t="s">
        <v>3264</v>
      </c>
      <c r="X1145" s="65" t="s">
        <v>3265</v>
      </c>
      <c r="Y1145" s="60"/>
      <c r="Z1145" s="65" t="s">
        <v>3266</v>
      </c>
      <c r="AA1145" s="65" t="s">
        <v>3267</v>
      </c>
      <c r="AB1145" s="60" t="s">
        <v>3268</v>
      </c>
      <c r="AC1145" s="65" t="s">
        <v>3269</v>
      </c>
      <c r="AD1145" s="60"/>
      <c r="AE1145" s="60"/>
      <c r="AF1145" s="69"/>
      <c r="AG1145" s="86"/>
      <c r="AH1145" s="86"/>
      <c r="AI1145" s="86"/>
      <c r="AJ1145" s="86"/>
    </row>
    <row r="1146" ht="26.25" customHeight="1">
      <c r="A1146" s="60">
        <f t="shared" si="1"/>
        <v>1145</v>
      </c>
      <c r="B1146" s="60"/>
      <c r="C1146" s="60" t="s">
        <v>3379</v>
      </c>
      <c r="D1146" s="154">
        <v>34822.0</v>
      </c>
      <c r="E1146" s="154" t="s">
        <v>15140</v>
      </c>
      <c r="F1146" s="60" t="s">
        <v>102</v>
      </c>
      <c r="G1146" s="60" t="s">
        <v>3397</v>
      </c>
      <c r="H1146" s="60" t="s">
        <v>3381</v>
      </c>
      <c r="I1146" s="60" t="s">
        <v>11</v>
      </c>
      <c r="J1146" s="60" t="s">
        <v>314</v>
      </c>
      <c r="K1146" s="60">
        <v>8.212157414E10</v>
      </c>
      <c r="L1146" s="60">
        <v>8.1380538053E10</v>
      </c>
      <c r="M1146" s="60" t="s">
        <v>3382</v>
      </c>
      <c r="N1146" s="60" t="s">
        <v>137</v>
      </c>
      <c r="O1146" s="60" t="s">
        <v>123</v>
      </c>
      <c r="P1146" s="60" t="s">
        <v>139</v>
      </c>
      <c r="Q1146" s="60" t="s">
        <v>158</v>
      </c>
      <c r="R1146" s="60" t="s">
        <v>3383</v>
      </c>
      <c r="S1146" s="60" t="s">
        <v>3398</v>
      </c>
      <c r="T1146" s="60" t="s">
        <v>3399</v>
      </c>
      <c r="U1146" s="60" t="s">
        <v>3400</v>
      </c>
      <c r="V1146" s="60" t="s">
        <v>593</v>
      </c>
      <c r="W1146" s="60" t="s">
        <v>3401</v>
      </c>
      <c r="X1146" s="65" t="s">
        <v>3402</v>
      </c>
      <c r="Y1146" s="60" t="s">
        <v>3403</v>
      </c>
      <c r="Z1146" s="65" t="s">
        <v>3404</v>
      </c>
      <c r="AA1146" s="65" t="s">
        <v>3405</v>
      </c>
      <c r="AB1146" s="60" t="s">
        <v>3406</v>
      </c>
      <c r="AC1146" s="65" t="s">
        <v>3407</v>
      </c>
      <c r="AD1146" s="60"/>
      <c r="AE1146" s="60"/>
      <c r="AF1146" s="69"/>
      <c r="AG1146" s="86"/>
      <c r="AH1146" s="86"/>
      <c r="AI1146" s="86"/>
      <c r="AJ1146" s="86"/>
    </row>
    <row r="1147" ht="26.25" customHeight="1">
      <c r="A1147" s="60">
        <f t="shared" si="1"/>
        <v>1146</v>
      </c>
      <c r="B1147" s="60"/>
      <c r="C1147" s="60" t="s">
        <v>7582</v>
      </c>
      <c r="D1147" s="154">
        <v>36716.0</v>
      </c>
      <c r="E1147" s="154" t="s">
        <v>15139</v>
      </c>
      <c r="F1147" s="60" t="s">
        <v>102</v>
      </c>
      <c r="G1147" s="60" t="s">
        <v>7583</v>
      </c>
      <c r="H1147" s="60" t="s">
        <v>7584</v>
      </c>
      <c r="I1147" s="60" t="s">
        <v>16</v>
      </c>
      <c r="J1147" s="60" t="s">
        <v>105</v>
      </c>
      <c r="K1147" s="60">
        <v>8.2232054787E10</v>
      </c>
      <c r="L1147" s="60">
        <v>8.1231877242E10</v>
      </c>
      <c r="M1147" s="60" t="s">
        <v>7585</v>
      </c>
      <c r="N1147" s="60" t="s">
        <v>106</v>
      </c>
      <c r="O1147" s="60" t="s">
        <v>123</v>
      </c>
      <c r="P1147" s="60" t="s">
        <v>139</v>
      </c>
      <c r="Q1147" s="60" t="s">
        <v>610</v>
      </c>
      <c r="R1147" s="60"/>
      <c r="S1147" s="60" t="s">
        <v>7586</v>
      </c>
      <c r="T1147" s="60" t="s">
        <v>7587</v>
      </c>
      <c r="U1147" s="60" t="s">
        <v>7588</v>
      </c>
      <c r="V1147" s="60" t="s">
        <v>159</v>
      </c>
      <c r="W1147" s="60" t="s">
        <v>7589</v>
      </c>
      <c r="X1147" s="65" t="s">
        <v>7590</v>
      </c>
      <c r="Y1147" s="60" t="s">
        <v>7591</v>
      </c>
      <c r="Z1147" s="65" t="s">
        <v>7592</v>
      </c>
      <c r="AA1147" s="65" t="s">
        <v>7593</v>
      </c>
      <c r="AB1147" s="60" t="s">
        <v>7594</v>
      </c>
      <c r="AC1147" s="65" t="s">
        <v>7595</v>
      </c>
      <c r="AD1147" s="60"/>
      <c r="AE1147" s="60"/>
      <c r="AF1147" s="69"/>
      <c r="AG1147" s="86"/>
      <c r="AH1147" s="86"/>
      <c r="AI1147" s="86"/>
      <c r="AJ1147" s="86"/>
    </row>
    <row r="1148" ht="26.25" customHeight="1">
      <c r="A1148" s="60">
        <f t="shared" si="1"/>
        <v>1147</v>
      </c>
      <c r="B1148" s="60"/>
      <c r="C1148" s="60" t="s">
        <v>1397</v>
      </c>
      <c r="D1148" s="154">
        <v>36876.0</v>
      </c>
      <c r="E1148" s="154" t="s">
        <v>15140</v>
      </c>
      <c r="F1148" s="60" t="s">
        <v>102</v>
      </c>
      <c r="G1148" s="60" t="s">
        <v>1399</v>
      </c>
      <c r="H1148" s="60" t="s">
        <v>1400</v>
      </c>
      <c r="I1148" s="60" t="s">
        <v>16</v>
      </c>
      <c r="J1148" s="60" t="s">
        <v>105</v>
      </c>
      <c r="K1148" s="60">
        <v>8.5236230865E10</v>
      </c>
      <c r="L1148" s="60">
        <v>8.5784045274E10</v>
      </c>
      <c r="M1148" s="60" t="s">
        <v>1401</v>
      </c>
      <c r="N1148" s="60" t="s">
        <v>106</v>
      </c>
      <c r="O1148" s="60" t="s">
        <v>123</v>
      </c>
      <c r="P1148" s="60" t="s">
        <v>139</v>
      </c>
      <c r="Q1148" s="60" t="s">
        <v>638</v>
      </c>
      <c r="R1148" s="60" t="s">
        <v>308</v>
      </c>
      <c r="S1148" s="60" t="s">
        <v>308</v>
      </c>
      <c r="T1148" s="60" t="s">
        <v>1402</v>
      </c>
      <c r="U1148" s="60" t="s">
        <v>1403</v>
      </c>
      <c r="V1148" s="60" t="s">
        <v>593</v>
      </c>
      <c r="W1148" s="60" t="s">
        <v>1404</v>
      </c>
      <c r="X1148" s="65" t="s">
        <v>1405</v>
      </c>
      <c r="Y1148" s="60" t="s">
        <v>308</v>
      </c>
      <c r="Z1148" s="65" t="s">
        <v>1406</v>
      </c>
      <c r="AA1148" s="65" t="s">
        <v>1407</v>
      </c>
      <c r="AB1148" s="60" t="s">
        <v>139</v>
      </c>
      <c r="AC1148" s="65" t="s">
        <v>1408</v>
      </c>
      <c r="AD1148" s="60"/>
      <c r="AE1148" s="60"/>
      <c r="AF1148" s="69"/>
      <c r="AG1148" s="86"/>
      <c r="AH1148" s="86"/>
      <c r="AI1148" s="86"/>
      <c r="AJ1148" s="86"/>
    </row>
    <row r="1149" ht="26.25" customHeight="1">
      <c r="A1149" s="60">
        <f t="shared" si="1"/>
        <v>1148</v>
      </c>
      <c r="B1149" s="60"/>
      <c r="C1149" s="60" t="s">
        <v>2277</v>
      </c>
      <c r="D1149" s="154">
        <v>33641.0</v>
      </c>
      <c r="E1149" s="154" t="s">
        <v>15140</v>
      </c>
      <c r="F1149" s="60" t="s">
        <v>102</v>
      </c>
      <c r="G1149" s="60" t="s">
        <v>2278</v>
      </c>
      <c r="H1149" s="60" t="s">
        <v>1129</v>
      </c>
      <c r="I1149" s="60" t="s">
        <v>31</v>
      </c>
      <c r="J1149" s="60" t="s">
        <v>105</v>
      </c>
      <c r="K1149" s="60">
        <v>8.9514228268E10</v>
      </c>
      <c r="L1149" s="60">
        <v>8.9514228268E10</v>
      </c>
      <c r="M1149" s="60" t="s">
        <v>2279</v>
      </c>
      <c r="N1149" s="60" t="s">
        <v>106</v>
      </c>
      <c r="O1149" s="60" t="s">
        <v>123</v>
      </c>
      <c r="P1149" s="60" t="s">
        <v>139</v>
      </c>
      <c r="Q1149" s="60" t="s">
        <v>158</v>
      </c>
      <c r="R1149" s="60"/>
      <c r="S1149" s="60" t="s">
        <v>2280</v>
      </c>
      <c r="T1149" s="60" t="s">
        <v>2281</v>
      </c>
      <c r="U1149" s="60" t="s">
        <v>2282</v>
      </c>
      <c r="V1149" s="60" t="s">
        <v>593</v>
      </c>
      <c r="W1149" s="60" t="s">
        <v>389</v>
      </c>
      <c r="X1149" s="65" t="s">
        <v>2283</v>
      </c>
      <c r="Y1149" s="60" t="s">
        <v>2284</v>
      </c>
      <c r="Z1149" s="65" t="s">
        <v>2285</v>
      </c>
      <c r="AA1149" s="65" t="s">
        <v>2286</v>
      </c>
      <c r="AB1149" s="60" t="s">
        <v>2287</v>
      </c>
      <c r="AC1149" s="65" t="s">
        <v>2288</v>
      </c>
      <c r="AD1149" s="60"/>
      <c r="AE1149" s="60"/>
      <c r="AF1149" s="69"/>
      <c r="AG1149" s="86"/>
      <c r="AH1149" s="86"/>
      <c r="AI1149" s="86"/>
      <c r="AJ1149" s="86"/>
    </row>
    <row r="1150" ht="26.25" customHeight="1">
      <c r="A1150" s="60">
        <f t="shared" si="1"/>
        <v>1149</v>
      </c>
      <c r="B1150" s="60"/>
      <c r="C1150" s="60" t="s">
        <v>10164</v>
      </c>
      <c r="D1150" s="154">
        <v>37492.0</v>
      </c>
      <c r="E1150" s="154" t="s">
        <v>15139</v>
      </c>
      <c r="F1150" s="60" t="s">
        <v>102</v>
      </c>
      <c r="G1150" s="60" t="s">
        <v>10165</v>
      </c>
      <c r="H1150" s="60" t="s">
        <v>461</v>
      </c>
      <c r="I1150" s="60" t="s">
        <v>751</v>
      </c>
      <c r="J1150" s="60" t="s">
        <v>314</v>
      </c>
      <c r="K1150" s="60">
        <v>8.17444598E8</v>
      </c>
      <c r="L1150" s="60">
        <v>8.176466635E9</v>
      </c>
      <c r="M1150" s="60" t="s">
        <v>10166</v>
      </c>
      <c r="N1150" s="60" t="s">
        <v>106</v>
      </c>
      <c r="O1150" s="60" t="s">
        <v>1050</v>
      </c>
      <c r="P1150" s="60" t="s">
        <v>139</v>
      </c>
      <c r="Q1150" s="60" t="s">
        <v>610</v>
      </c>
      <c r="R1150" s="60" t="s">
        <v>610</v>
      </c>
      <c r="S1150" s="60" t="s">
        <v>10167</v>
      </c>
      <c r="T1150" s="60" t="s">
        <v>1488</v>
      </c>
      <c r="U1150" s="60" t="s">
        <v>308</v>
      </c>
      <c r="V1150" s="60" t="s">
        <v>159</v>
      </c>
      <c r="W1150" s="60" t="s">
        <v>10168</v>
      </c>
      <c r="X1150" s="65" t="s">
        <v>10169</v>
      </c>
      <c r="Y1150" s="60" t="s">
        <v>8100</v>
      </c>
      <c r="Z1150" s="65" t="s">
        <v>10170</v>
      </c>
      <c r="AA1150" s="65" t="s">
        <v>10171</v>
      </c>
      <c r="AB1150" s="60" t="s">
        <v>139</v>
      </c>
      <c r="AC1150" s="65" t="s">
        <v>10172</v>
      </c>
      <c r="AD1150" s="60"/>
      <c r="AE1150" s="60"/>
      <c r="AF1150" s="60"/>
      <c r="AG1150" s="66"/>
      <c r="AH1150" s="66"/>
      <c r="AI1150" s="66"/>
      <c r="AJ1150" s="66"/>
    </row>
    <row r="1151" ht="26.25" customHeight="1">
      <c r="A1151" s="60">
        <f t="shared" si="1"/>
        <v>1150</v>
      </c>
      <c r="B1151" s="60"/>
      <c r="C1151" s="60" t="s">
        <v>5540</v>
      </c>
      <c r="D1151" s="154">
        <v>36820.0</v>
      </c>
      <c r="E1151" s="154" t="s">
        <v>15139</v>
      </c>
      <c r="F1151" s="60" t="s">
        <v>102</v>
      </c>
      <c r="G1151" s="60" t="s">
        <v>5541</v>
      </c>
      <c r="H1151" s="60" t="s">
        <v>164</v>
      </c>
      <c r="I1151" s="60" t="s">
        <v>11</v>
      </c>
      <c r="J1151" s="60" t="s">
        <v>105</v>
      </c>
      <c r="K1151" s="60">
        <v>8.5692135228E10</v>
      </c>
      <c r="L1151" s="60">
        <v>8.9652436852E10</v>
      </c>
      <c r="M1151" s="60" t="s">
        <v>5542</v>
      </c>
      <c r="N1151" s="60" t="s">
        <v>106</v>
      </c>
      <c r="O1151" s="60" t="s">
        <v>123</v>
      </c>
      <c r="P1151" s="60" t="s">
        <v>139</v>
      </c>
      <c r="Q1151" s="60" t="s">
        <v>158</v>
      </c>
      <c r="R1151" s="60"/>
      <c r="S1151" s="60" t="s">
        <v>1244</v>
      </c>
      <c r="T1151" s="60" t="s">
        <v>5543</v>
      </c>
      <c r="U1151" s="60" t="s">
        <v>5544</v>
      </c>
      <c r="V1151" s="60" t="s">
        <v>593</v>
      </c>
      <c r="W1151" s="60" t="s">
        <v>593</v>
      </c>
      <c r="X1151" s="65" t="s">
        <v>5545</v>
      </c>
      <c r="Y1151" s="60"/>
      <c r="Z1151" s="65" t="s">
        <v>5546</v>
      </c>
      <c r="AA1151" s="65" t="s">
        <v>5547</v>
      </c>
      <c r="AB1151" s="60" t="s">
        <v>5548</v>
      </c>
      <c r="AC1151" s="65" t="s">
        <v>5549</v>
      </c>
      <c r="AD1151" s="60"/>
      <c r="AE1151" s="60"/>
      <c r="AF1151" s="60"/>
      <c r="AG1151" s="66"/>
      <c r="AH1151" s="66"/>
      <c r="AI1151" s="66"/>
      <c r="AJ1151" s="66"/>
    </row>
    <row r="1152" ht="26.25" customHeight="1">
      <c r="A1152" s="60">
        <f t="shared" si="1"/>
        <v>1151</v>
      </c>
      <c r="B1152" s="60"/>
      <c r="C1152" s="60" t="s">
        <v>1706</v>
      </c>
      <c r="D1152" s="154">
        <v>36127.0</v>
      </c>
      <c r="E1152" s="154" t="s">
        <v>15140</v>
      </c>
      <c r="F1152" s="60" t="s">
        <v>102</v>
      </c>
      <c r="G1152" s="60" t="s">
        <v>1708</v>
      </c>
      <c r="H1152" s="60" t="s">
        <v>1709</v>
      </c>
      <c r="I1152" s="60" t="s">
        <v>13</v>
      </c>
      <c r="J1152" s="60" t="s">
        <v>105</v>
      </c>
      <c r="K1152" s="60">
        <v>8.5161389804E10</v>
      </c>
      <c r="L1152" s="60">
        <v>8.3804160262E10</v>
      </c>
      <c r="M1152" s="60" t="s">
        <v>1710</v>
      </c>
      <c r="N1152" s="60" t="s">
        <v>106</v>
      </c>
      <c r="O1152" s="60" t="s">
        <v>123</v>
      </c>
      <c r="P1152" s="60" t="s">
        <v>139</v>
      </c>
      <c r="Q1152" s="60" t="s">
        <v>811</v>
      </c>
      <c r="R1152" s="60"/>
      <c r="S1152" s="60" t="s">
        <v>1711</v>
      </c>
      <c r="T1152" s="60" t="s">
        <v>1712</v>
      </c>
      <c r="U1152" s="60" t="s">
        <v>1713</v>
      </c>
      <c r="V1152" s="60" t="s">
        <v>593</v>
      </c>
      <c r="W1152" s="60" t="s">
        <v>1714</v>
      </c>
      <c r="X1152" s="65" t="s">
        <v>1715</v>
      </c>
      <c r="Y1152" s="60" t="s">
        <v>1716</v>
      </c>
      <c r="Z1152" s="65" t="s">
        <v>1717</v>
      </c>
      <c r="AA1152" s="65" t="s">
        <v>1718</v>
      </c>
      <c r="AB1152" s="60" t="s">
        <v>1719</v>
      </c>
      <c r="AC1152" s="65" t="s">
        <v>1720</v>
      </c>
      <c r="AD1152" s="60"/>
      <c r="AE1152" s="60"/>
      <c r="AF1152" s="60"/>
      <c r="AG1152" s="66"/>
      <c r="AH1152" s="66"/>
      <c r="AI1152" s="66"/>
      <c r="AJ1152" s="66"/>
    </row>
    <row r="1153" ht="26.25" customHeight="1">
      <c r="A1153" s="60">
        <f t="shared" si="1"/>
        <v>1152</v>
      </c>
      <c r="B1153" s="60"/>
      <c r="C1153" s="60" t="s">
        <v>5743</v>
      </c>
      <c r="D1153" s="154">
        <v>34690.0</v>
      </c>
      <c r="E1153" s="154" t="s">
        <v>15140</v>
      </c>
      <c r="F1153" s="60" t="s">
        <v>102</v>
      </c>
      <c r="G1153" s="60" t="s">
        <v>5744</v>
      </c>
      <c r="H1153" s="60" t="s">
        <v>5745</v>
      </c>
      <c r="I1153" s="60" t="s">
        <v>46</v>
      </c>
      <c r="J1153" s="60" t="s">
        <v>105</v>
      </c>
      <c r="K1153" s="60">
        <v>8.9508840678E10</v>
      </c>
      <c r="L1153" s="60" t="s">
        <v>5746</v>
      </c>
      <c r="M1153" s="60" t="s">
        <v>5747</v>
      </c>
      <c r="N1153" s="60" t="s">
        <v>106</v>
      </c>
      <c r="O1153" s="60" t="s">
        <v>123</v>
      </c>
      <c r="P1153" s="60" t="s">
        <v>139</v>
      </c>
      <c r="Q1153" s="60" t="s">
        <v>158</v>
      </c>
      <c r="R1153" s="60"/>
      <c r="S1153" s="60" t="s">
        <v>5748</v>
      </c>
      <c r="T1153" s="60" t="s">
        <v>5749</v>
      </c>
      <c r="U1153" s="60" t="s">
        <v>5750</v>
      </c>
      <c r="V1153" s="60" t="s">
        <v>159</v>
      </c>
      <c r="W1153" s="60" t="s">
        <v>5751</v>
      </c>
      <c r="X1153" s="65" t="s">
        <v>5752</v>
      </c>
      <c r="Y1153" s="60" t="s">
        <v>5753</v>
      </c>
      <c r="Z1153" s="65" t="s">
        <v>5754</v>
      </c>
      <c r="AA1153" s="65" t="s">
        <v>5755</v>
      </c>
      <c r="AB1153" s="60" t="s">
        <v>5756</v>
      </c>
      <c r="AC1153" s="65" t="s">
        <v>5757</v>
      </c>
      <c r="AD1153" s="174"/>
      <c r="AE1153" s="60"/>
      <c r="AF1153" s="60"/>
      <c r="AG1153" s="66"/>
      <c r="AH1153" s="66"/>
      <c r="AI1153" s="66"/>
      <c r="AJ1153" s="66"/>
    </row>
    <row r="1154" ht="26.25" customHeight="1">
      <c r="A1154" s="60">
        <f t="shared" si="1"/>
        <v>1153</v>
      </c>
      <c r="B1154" s="60"/>
      <c r="C1154" s="60" t="s">
        <v>1616</v>
      </c>
      <c r="D1154" s="154">
        <v>37061.0</v>
      </c>
      <c r="E1154" s="154" t="s">
        <v>15140</v>
      </c>
      <c r="F1154" s="60" t="s">
        <v>102</v>
      </c>
      <c r="G1154" s="60" t="s">
        <v>1618</v>
      </c>
      <c r="H1154" s="60" t="s">
        <v>1619</v>
      </c>
      <c r="I1154" s="60" t="s">
        <v>11</v>
      </c>
      <c r="J1154" s="60" t="s">
        <v>314</v>
      </c>
      <c r="K1154" s="60">
        <v>8.7700327986E10</v>
      </c>
      <c r="L1154" s="60">
        <v>8.132366745E10</v>
      </c>
      <c r="M1154" s="60" t="s">
        <v>1620</v>
      </c>
      <c r="N1154" s="60" t="s">
        <v>106</v>
      </c>
      <c r="O1154" s="60" t="s">
        <v>123</v>
      </c>
      <c r="P1154" s="60" t="s">
        <v>139</v>
      </c>
      <c r="Q1154" s="60" t="s">
        <v>811</v>
      </c>
      <c r="R1154" s="60" t="s">
        <v>1244</v>
      </c>
      <c r="S1154" s="60" t="s">
        <v>1244</v>
      </c>
      <c r="T1154" s="60" t="s">
        <v>1244</v>
      </c>
      <c r="U1154" s="60" t="s">
        <v>1621</v>
      </c>
      <c r="V1154" s="60" t="s">
        <v>593</v>
      </c>
      <c r="W1154" s="60" t="s">
        <v>1622</v>
      </c>
      <c r="X1154" s="65" t="s">
        <v>1623</v>
      </c>
      <c r="Y1154" s="60" t="s">
        <v>1244</v>
      </c>
      <c r="Z1154" s="65" t="s">
        <v>1624</v>
      </c>
      <c r="AA1154" s="65" t="s">
        <v>1625</v>
      </c>
      <c r="AB1154" s="60" t="s">
        <v>1626</v>
      </c>
      <c r="AC1154" s="65" t="s">
        <v>1627</v>
      </c>
      <c r="AD1154" s="65" t="s">
        <v>1628</v>
      </c>
      <c r="AE1154" s="69"/>
      <c r="AF1154" s="69"/>
      <c r="AG1154" s="86"/>
      <c r="AH1154" s="86"/>
      <c r="AI1154" s="86"/>
      <c r="AJ1154" s="86"/>
    </row>
    <row r="1155" ht="26.25" customHeight="1">
      <c r="A1155" s="60">
        <f t="shared" si="1"/>
        <v>1154</v>
      </c>
      <c r="B1155" s="60"/>
      <c r="C1155" s="60" t="s">
        <v>13209</v>
      </c>
      <c r="D1155" s="154">
        <v>35957.0</v>
      </c>
      <c r="E1155" s="154" t="s">
        <v>15139</v>
      </c>
      <c r="F1155" s="60" t="s">
        <v>102</v>
      </c>
      <c r="G1155" s="60" t="s">
        <v>13228</v>
      </c>
      <c r="H1155" s="60" t="s">
        <v>9830</v>
      </c>
      <c r="I1155" s="60" t="s">
        <v>586</v>
      </c>
      <c r="J1155" s="60" t="s">
        <v>105</v>
      </c>
      <c r="K1155" s="60">
        <v>8.1295304395E10</v>
      </c>
      <c r="L1155" s="60">
        <v>8.129029185E9</v>
      </c>
      <c r="M1155" s="60" t="s">
        <v>13208</v>
      </c>
      <c r="N1155" s="60" t="s">
        <v>137</v>
      </c>
      <c r="O1155" s="60" t="s">
        <v>123</v>
      </c>
      <c r="P1155" s="60" t="s">
        <v>139</v>
      </c>
      <c r="Q1155" s="60" t="s">
        <v>158</v>
      </c>
      <c r="R1155" s="60"/>
      <c r="S1155" s="60" t="s">
        <v>156</v>
      </c>
      <c r="T1155" s="60" t="s">
        <v>13229</v>
      </c>
      <c r="U1155" s="60" t="s">
        <v>13230</v>
      </c>
      <c r="V1155" s="60" t="s">
        <v>389</v>
      </c>
      <c r="W1155" s="60" t="s">
        <v>13231</v>
      </c>
      <c r="X1155" s="65" t="s">
        <v>13232</v>
      </c>
      <c r="Y1155" s="60" t="s">
        <v>13233</v>
      </c>
      <c r="Z1155" s="65" t="s">
        <v>13234</v>
      </c>
      <c r="AA1155" s="65" t="s">
        <v>13235</v>
      </c>
      <c r="AB1155" s="60" t="s">
        <v>13236</v>
      </c>
      <c r="AC1155" s="65" t="s">
        <v>13237</v>
      </c>
      <c r="AD1155" s="60"/>
      <c r="AE1155" s="69"/>
      <c r="AF1155" s="69"/>
      <c r="AG1155" s="86"/>
      <c r="AH1155" s="86"/>
      <c r="AI1155" s="86"/>
      <c r="AJ1155" s="86"/>
    </row>
    <row r="1156" ht="26.25" customHeight="1">
      <c r="A1156" s="60">
        <f t="shared" si="1"/>
        <v>1155</v>
      </c>
      <c r="B1156" s="60"/>
      <c r="C1156" s="60" t="s">
        <v>6570</v>
      </c>
      <c r="D1156" s="154">
        <v>30481.0</v>
      </c>
      <c r="E1156" s="154" t="s">
        <v>15140</v>
      </c>
      <c r="F1156" s="60" t="s">
        <v>606</v>
      </c>
      <c r="G1156" s="60" t="s">
        <v>6571</v>
      </c>
      <c r="H1156" s="60" t="s">
        <v>6572</v>
      </c>
      <c r="I1156" s="60" t="s">
        <v>24</v>
      </c>
      <c r="J1156" s="60" t="s">
        <v>105</v>
      </c>
      <c r="K1156" s="60">
        <v>8.5803633944E10</v>
      </c>
      <c r="L1156" s="60" t="str">
        <f>+62 87705401026</f>
        <v>#ERROR!</v>
      </c>
      <c r="M1156" s="60" t="s">
        <v>6561</v>
      </c>
      <c r="N1156" s="60" t="s">
        <v>106</v>
      </c>
      <c r="O1156" s="60" t="s">
        <v>123</v>
      </c>
      <c r="P1156" s="60" t="s">
        <v>139</v>
      </c>
      <c r="Q1156" s="60" t="s">
        <v>158</v>
      </c>
      <c r="R1156" s="60"/>
      <c r="S1156" s="60" t="s">
        <v>6573</v>
      </c>
      <c r="T1156" s="60" t="s">
        <v>6574</v>
      </c>
      <c r="U1156" s="60" t="s">
        <v>6575</v>
      </c>
      <c r="V1156" s="60" t="s">
        <v>6576</v>
      </c>
      <c r="W1156" s="60" t="s">
        <v>6576</v>
      </c>
      <c r="X1156" s="65" t="s">
        <v>6577</v>
      </c>
      <c r="Y1156" s="60" t="s">
        <v>6117</v>
      </c>
      <c r="Z1156" s="65" t="s">
        <v>6578</v>
      </c>
      <c r="AA1156" s="65" t="s">
        <v>6579</v>
      </c>
      <c r="AB1156" s="60" t="s">
        <v>6580</v>
      </c>
      <c r="AC1156" s="60"/>
      <c r="AD1156" s="65" t="s">
        <v>6581</v>
      </c>
      <c r="AE1156" s="69"/>
      <c r="AF1156" s="69"/>
      <c r="AG1156" s="86"/>
      <c r="AH1156" s="86"/>
      <c r="AI1156" s="86"/>
      <c r="AJ1156" s="86"/>
    </row>
    <row r="1157" ht="26.25" customHeight="1">
      <c r="A1157" s="60">
        <f t="shared" si="1"/>
        <v>1156</v>
      </c>
      <c r="B1157" s="60"/>
      <c r="C1157" s="60" t="s">
        <v>3284</v>
      </c>
      <c r="D1157" s="154">
        <v>37182.0</v>
      </c>
      <c r="E1157" s="154" t="s">
        <v>15140</v>
      </c>
      <c r="F1157" s="60" t="s">
        <v>102</v>
      </c>
      <c r="G1157" s="60" t="s">
        <v>3285</v>
      </c>
      <c r="H1157" s="60" t="s">
        <v>3286</v>
      </c>
      <c r="I1157" s="60" t="s">
        <v>16</v>
      </c>
      <c r="J1157" s="60" t="s">
        <v>105</v>
      </c>
      <c r="K1157" s="60">
        <v>8.573064425E10</v>
      </c>
      <c r="L1157" s="60">
        <v>8.214152013E10</v>
      </c>
      <c r="M1157" s="60" t="s">
        <v>3287</v>
      </c>
      <c r="N1157" s="60" t="s">
        <v>106</v>
      </c>
      <c r="O1157" s="60" t="s">
        <v>1050</v>
      </c>
      <c r="P1157" s="60" t="s">
        <v>139</v>
      </c>
      <c r="Q1157" s="60" t="s">
        <v>1487</v>
      </c>
      <c r="R1157" s="60" t="s">
        <v>1636</v>
      </c>
      <c r="S1157" s="60" t="s">
        <v>3288</v>
      </c>
      <c r="T1157" s="60" t="s">
        <v>3289</v>
      </c>
      <c r="U1157" s="60" t="s">
        <v>3290</v>
      </c>
      <c r="V1157" s="60" t="s">
        <v>3291</v>
      </c>
      <c r="W1157" s="60" t="s">
        <v>593</v>
      </c>
      <c r="X1157" s="65" t="s">
        <v>3292</v>
      </c>
      <c r="Y1157" s="60" t="s">
        <v>3293</v>
      </c>
      <c r="Z1157" s="65" t="s">
        <v>3294</v>
      </c>
      <c r="AA1157" s="65" t="s">
        <v>3295</v>
      </c>
      <c r="AB1157" s="60" t="s">
        <v>3296</v>
      </c>
      <c r="AC1157" s="65" t="s">
        <v>3297</v>
      </c>
      <c r="AD1157" s="65" t="s">
        <v>3298</v>
      </c>
      <c r="AE1157" s="69"/>
      <c r="AF1157" s="69"/>
      <c r="AG1157" s="86"/>
      <c r="AH1157" s="86"/>
      <c r="AI1157" s="86"/>
      <c r="AJ1157" s="86"/>
    </row>
    <row r="1158" ht="26.25" customHeight="1">
      <c r="A1158" s="60">
        <f t="shared" si="1"/>
        <v>1157</v>
      </c>
      <c r="B1158" s="60"/>
      <c r="C1158" s="60" t="s">
        <v>1045</v>
      </c>
      <c r="D1158" s="154">
        <v>34602.0</v>
      </c>
      <c r="E1158" s="154" t="s">
        <v>15140</v>
      </c>
      <c r="F1158" s="60" t="s">
        <v>102</v>
      </c>
      <c r="G1158" s="60" t="s">
        <v>1047</v>
      </c>
      <c r="H1158" s="60" t="s">
        <v>1048</v>
      </c>
      <c r="I1158" s="60" t="s">
        <v>13</v>
      </c>
      <c r="J1158" s="60" t="s">
        <v>314</v>
      </c>
      <c r="K1158" s="60">
        <v>8.1219461851E10</v>
      </c>
      <c r="L1158" s="166">
        <v>8.95369E11</v>
      </c>
      <c r="M1158" s="60" t="s">
        <v>1049</v>
      </c>
      <c r="N1158" s="60" t="s">
        <v>106</v>
      </c>
      <c r="O1158" s="60" t="s">
        <v>1050</v>
      </c>
      <c r="P1158" s="60" t="s">
        <v>139</v>
      </c>
      <c r="Q1158" s="60" t="s">
        <v>638</v>
      </c>
      <c r="R1158" s="60" t="s">
        <v>167</v>
      </c>
      <c r="S1158" s="60" t="s">
        <v>1051</v>
      </c>
      <c r="T1158" s="60" t="s">
        <v>1052</v>
      </c>
      <c r="U1158" s="60" t="s">
        <v>1053</v>
      </c>
      <c r="V1158" s="60" t="s">
        <v>1054</v>
      </c>
      <c r="W1158" s="60" t="s">
        <v>1055</v>
      </c>
      <c r="X1158" s="65" t="s">
        <v>1056</v>
      </c>
      <c r="Y1158" s="60" t="s">
        <v>1057</v>
      </c>
      <c r="Z1158" s="65" t="s">
        <v>1058</v>
      </c>
      <c r="AA1158" s="65" t="s">
        <v>1059</v>
      </c>
      <c r="AB1158" s="60" t="s">
        <v>1060</v>
      </c>
      <c r="AC1158" s="65" t="s">
        <v>1061</v>
      </c>
      <c r="AD1158" s="65" t="s">
        <v>1062</v>
      </c>
      <c r="AE1158" s="69"/>
      <c r="AF1158" s="69"/>
      <c r="AG1158" s="86"/>
      <c r="AH1158" s="86"/>
      <c r="AI1158" s="86"/>
      <c r="AJ1158" s="86"/>
    </row>
    <row r="1159" ht="26.25" customHeight="1">
      <c r="A1159" s="60">
        <f t="shared" si="1"/>
        <v>1158</v>
      </c>
      <c r="B1159" s="60"/>
      <c r="C1159" s="60" t="s">
        <v>1506</v>
      </c>
      <c r="D1159" s="154">
        <v>37194.0</v>
      </c>
      <c r="E1159" s="154" t="s">
        <v>15140</v>
      </c>
      <c r="F1159" s="60" t="s">
        <v>102</v>
      </c>
      <c r="G1159" s="60" t="s">
        <v>1508</v>
      </c>
      <c r="H1159" s="60" t="s">
        <v>1509</v>
      </c>
      <c r="I1159" s="60" t="s">
        <v>11</v>
      </c>
      <c r="J1159" s="60" t="s">
        <v>105</v>
      </c>
      <c r="K1159" s="60">
        <v>8.3824974234E10</v>
      </c>
      <c r="L1159" s="60">
        <v>8.3824974234E10</v>
      </c>
      <c r="M1159" s="60" t="s">
        <v>1510</v>
      </c>
      <c r="N1159" s="60" t="s">
        <v>106</v>
      </c>
      <c r="O1159" s="60" t="s">
        <v>123</v>
      </c>
      <c r="P1159" s="60" t="s">
        <v>139</v>
      </c>
      <c r="Q1159" s="60" t="s">
        <v>811</v>
      </c>
      <c r="R1159" s="60"/>
      <c r="S1159" s="60" t="s">
        <v>126</v>
      </c>
      <c r="T1159" s="60" t="s">
        <v>1511</v>
      </c>
      <c r="U1159" s="60" t="s">
        <v>1512</v>
      </c>
      <c r="V1159" s="60" t="s">
        <v>1513</v>
      </c>
      <c r="W1159" s="60" t="s">
        <v>1514</v>
      </c>
      <c r="X1159" s="65" t="s">
        <v>1515</v>
      </c>
      <c r="Y1159" s="60" t="s">
        <v>1516</v>
      </c>
      <c r="Z1159" s="65" t="s">
        <v>1517</v>
      </c>
      <c r="AA1159" s="65" t="s">
        <v>1518</v>
      </c>
      <c r="AB1159" s="60" t="s">
        <v>1519</v>
      </c>
      <c r="AC1159" s="60"/>
      <c r="AD1159" s="60"/>
      <c r="AE1159" s="69"/>
      <c r="AF1159" s="69"/>
      <c r="AG1159" s="86"/>
      <c r="AH1159" s="86"/>
      <c r="AI1159" s="86"/>
      <c r="AJ1159" s="86"/>
    </row>
    <row r="1160" ht="26.25" customHeight="1">
      <c r="A1160" s="60">
        <f t="shared" si="1"/>
        <v>1159</v>
      </c>
      <c r="B1160" s="60"/>
      <c r="C1160" s="60" t="s">
        <v>5156</v>
      </c>
      <c r="D1160" s="154">
        <v>35438.0</v>
      </c>
      <c r="E1160" s="154" t="s">
        <v>15140</v>
      </c>
      <c r="F1160" s="60" t="s">
        <v>606</v>
      </c>
      <c r="G1160" s="60" t="s">
        <v>5157</v>
      </c>
      <c r="H1160" s="60" t="s">
        <v>5158</v>
      </c>
      <c r="I1160" s="60" t="s">
        <v>11</v>
      </c>
      <c r="J1160" s="60" t="s">
        <v>105</v>
      </c>
      <c r="K1160" s="60">
        <v>8.2111652877E10</v>
      </c>
      <c r="L1160" s="60">
        <v>8.9612001597E10</v>
      </c>
      <c r="M1160" s="60" t="s">
        <v>5159</v>
      </c>
      <c r="N1160" s="60" t="s">
        <v>106</v>
      </c>
      <c r="O1160" s="60" t="s">
        <v>123</v>
      </c>
      <c r="P1160" s="60" t="s">
        <v>139</v>
      </c>
      <c r="Q1160" s="60" t="s">
        <v>158</v>
      </c>
      <c r="R1160" s="60" t="s">
        <v>5160</v>
      </c>
      <c r="S1160" s="60" t="s">
        <v>142</v>
      </c>
      <c r="T1160" s="60" t="s">
        <v>1716</v>
      </c>
      <c r="U1160" s="60" t="s">
        <v>5161</v>
      </c>
      <c r="V1160" s="60" t="s">
        <v>593</v>
      </c>
      <c r="W1160" s="60" t="s">
        <v>593</v>
      </c>
      <c r="X1160" s="65" t="s">
        <v>5162</v>
      </c>
      <c r="Y1160" s="60"/>
      <c r="Z1160" s="65" t="s">
        <v>5163</v>
      </c>
      <c r="AA1160" s="65" t="s">
        <v>5164</v>
      </c>
      <c r="AB1160" s="60" t="s">
        <v>5165</v>
      </c>
      <c r="AC1160" s="65" t="s">
        <v>5166</v>
      </c>
      <c r="AD1160" s="60"/>
      <c r="AE1160" s="69"/>
      <c r="AF1160" s="69"/>
      <c r="AG1160" s="86"/>
      <c r="AH1160" s="86"/>
      <c r="AI1160" s="86"/>
      <c r="AJ1160" s="86"/>
    </row>
    <row r="1161" ht="26.25" customHeight="1">
      <c r="A1161" s="60">
        <f t="shared" si="1"/>
        <v>1160</v>
      </c>
      <c r="B1161" s="60"/>
      <c r="C1161" s="60" t="s">
        <v>2987</v>
      </c>
      <c r="D1161" s="154">
        <v>36014.0</v>
      </c>
      <c r="E1161" s="154" t="s">
        <v>15140</v>
      </c>
      <c r="F1161" s="60" t="s">
        <v>102</v>
      </c>
      <c r="G1161" s="60" t="s">
        <v>2988</v>
      </c>
      <c r="H1161" s="60" t="s">
        <v>2989</v>
      </c>
      <c r="I1161" s="60" t="s">
        <v>2990</v>
      </c>
      <c r="J1161" s="60" t="s">
        <v>105</v>
      </c>
      <c r="K1161" s="60">
        <v>8.9676579964E10</v>
      </c>
      <c r="L1161" s="60">
        <v>8.5253701152E10</v>
      </c>
      <c r="M1161" s="60" t="s">
        <v>2991</v>
      </c>
      <c r="N1161" s="60" t="s">
        <v>137</v>
      </c>
      <c r="O1161" s="60" t="s">
        <v>123</v>
      </c>
      <c r="P1161" s="60" t="s">
        <v>139</v>
      </c>
      <c r="Q1161" s="60" t="s">
        <v>589</v>
      </c>
      <c r="R1161" s="60"/>
      <c r="S1161" s="60" t="s">
        <v>142</v>
      </c>
      <c r="T1161" s="60" t="s">
        <v>2992</v>
      </c>
      <c r="U1161" s="60" t="s">
        <v>2993</v>
      </c>
      <c r="V1161" s="60" t="s">
        <v>593</v>
      </c>
      <c r="W1161" s="60" t="s">
        <v>2994</v>
      </c>
      <c r="X1161" s="65" t="s">
        <v>2995</v>
      </c>
      <c r="Y1161" s="60" t="s">
        <v>2996</v>
      </c>
      <c r="Z1161" s="65" t="s">
        <v>2997</v>
      </c>
      <c r="AA1161" s="65" t="s">
        <v>2998</v>
      </c>
      <c r="AB1161" s="60" t="s">
        <v>2999</v>
      </c>
      <c r="AC1161" s="60"/>
      <c r="AD1161" s="60"/>
      <c r="AE1161" s="69"/>
      <c r="AF1161" s="69"/>
      <c r="AG1161" s="86"/>
      <c r="AH1161" s="86"/>
      <c r="AI1161" s="86"/>
      <c r="AJ1161" s="86"/>
    </row>
    <row r="1162" ht="26.25" customHeight="1">
      <c r="A1162" s="60">
        <f t="shared" si="1"/>
        <v>1161</v>
      </c>
      <c r="B1162" s="60"/>
      <c r="C1162" s="60" t="s">
        <v>9720</v>
      </c>
      <c r="D1162" s="154">
        <v>35148.0</v>
      </c>
      <c r="E1162" s="154" t="s">
        <v>15140</v>
      </c>
      <c r="F1162" s="60" t="s">
        <v>102</v>
      </c>
      <c r="G1162" s="60" t="s">
        <v>9738</v>
      </c>
      <c r="H1162" s="60" t="s">
        <v>6696</v>
      </c>
      <c r="I1162" s="60" t="s">
        <v>16</v>
      </c>
      <c r="J1162" s="60" t="s">
        <v>105</v>
      </c>
      <c r="K1162" s="60">
        <v>8.7846063996E10</v>
      </c>
      <c r="L1162" s="60" t="s">
        <v>9739</v>
      </c>
      <c r="M1162" s="60" t="s">
        <v>9740</v>
      </c>
      <c r="N1162" s="60" t="s">
        <v>4</v>
      </c>
      <c r="O1162" s="60" t="s">
        <v>123</v>
      </c>
      <c r="P1162" s="60" t="s">
        <v>139</v>
      </c>
      <c r="Q1162" s="60" t="s">
        <v>158</v>
      </c>
      <c r="R1162" s="60"/>
      <c r="S1162" s="60" t="s">
        <v>9741</v>
      </c>
      <c r="T1162" s="60" t="s">
        <v>9742</v>
      </c>
      <c r="U1162" s="60" t="s">
        <v>9743</v>
      </c>
      <c r="V1162" s="60" t="s">
        <v>159</v>
      </c>
      <c r="W1162" s="60" t="s">
        <v>9725</v>
      </c>
      <c r="X1162" s="65" t="s">
        <v>9744</v>
      </c>
      <c r="Y1162" s="60" t="s">
        <v>9745</v>
      </c>
      <c r="Z1162" s="65" t="s">
        <v>9746</v>
      </c>
      <c r="AA1162" s="65" t="s">
        <v>9747</v>
      </c>
      <c r="AB1162" s="60" t="s">
        <v>9748</v>
      </c>
      <c r="AC1162" s="65" t="s">
        <v>9749</v>
      </c>
      <c r="AD1162" s="65" t="s">
        <v>9750</v>
      </c>
      <c r="AE1162" s="69"/>
      <c r="AF1162" s="69"/>
      <c r="AG1162" s="86"/>
      <c r="AH1162" s="86"/>
      <c r="AI1162" s="86"/>
      <c r="AJ1162" s="86"/>
    </row>
    <row r="1163" ht="26.25" customHeight="1">
      <c r="A1163" s="60">
        <f t="shared" si="1"/>
        <v>1162</v>
      </c>
      <c r="B1163" s="60"/>
      <c r="C1163" s="60" t="s">
        <v>6110</v>
      </c>
      <c r="D1163" s="154">
        <v>35167.0</v>
      </c>
      <c r="E1163" s="154" t="s">
        <v>15139</v>
      </c>
      <c r="F1163" s="60" t="s">
        <v>102</v>
      </c>
      <c r="G1163" s="60" t="s">
        <v>6111</v>
      </c>
      <c r="H1163" s="60" t="s">
        <v>1129</v>
      </c>
      <c r="I1163" s="60" t="s">
        <v>31</v>
      </c>
      <c r="J1163" s="60" t="s">
        <v>105</v>
      </c>
      <c r="K1163" s="60">
        <v>8.143800124E10</v>
      </c>
      <c r="L1163" s="60">
        <v>8.1369082053E10</v>
      </c>
      <c r="M1163" s="60" t="s">
        <v>6112</v>
      </c>
      <c r="N1163" s="60" t="s">
        <v>106</v>
      </c>
      <c r="O1163" s="60" t="s">
        <v>123</v>
      </c>
      <c r="P1163" s="60" t="s">
        <v>139</v>
      </c>
      <c r="Q1163" s="60" t="s">
        <v>158</v>
      </c>
      <c r="R1163" s="60" t="s">
        <v>1636</v>
      </c>
      <c r="S1163" s="60" t="s">
        <v>6113</v>
      </c>
      <c r="T1163" s="60" t="s">
        <v>6114</v>
      </c>
      <c r="U1163" s="60" t="s">
        <v>6115</v>
      </c>
      <c r="V1163" s="60" t="s">
        <v>593</v>
      </c>
      <c r="W1163" s="60" t="s">
        <v>1773</v>
      </c>
      <c r="X1163" s="65" t="s">
        <v>6116</v>
      </c>
      <c r="Y1163" s="60" t="s">
        <v>6117</v>
      </c>
      <c r="Z1163" s="65" t="s">
        <v>6118</v>
      </c>
      <c r="AA1163" s="65" t="s">
        <v>6119</v>
      </c>
      <c r="AB1163" s="60" t="s">
        <v>6120</v>
      </c>
      <c r="AC1163" s="65" t="s">
        <v>6121</v>
      </c>
      <c r="AD1163" s="65" t="s">
        <v>6122</v>
      </c>
      <c r="AE1163" s="69"/>
      <c r="AF1163" s="69"/>
      <c r="AG1163" s="86"/>
      <c r="AH1163" s="86"/>
      <c r="AI1163" s="86"/>
      <c r="AJ1163" s="86"/>
    </row>
    <row r="1164" ht="26.25" customHeight="1">
      <c r="A1164" s="60">
        <f t="shared" si="1"/>
        <v>1163</v>
      </c>
      <c r="B1164" s="60"/>
      <c r="C1164" s="60" t="s">
        <v>4473</v>
      </c>
      <c r="D1164" s="154">
        <v>34625.0</v>
      </c>
      <c r="E1164" s="154" t="s">
        <v>15140</v>
      </c>
      <c r="F1164" s="60" t="s">
        <v>102</v>
      </c>
      <c r="G1164" s="60" t="s">
        <v>4474</v>
      </c>
      <c r="H1164" s="60" t="s">
        <v>313</v>
      </c>
      <c r="I1164" s="60" t="s">
        <v>11</v>
      </c>
      <c r="J1164" s="60" t="s">
        <v>105</v>
      </c>
      <c r="K1164" s="60">
        <v>8.3817300084E10</v>
      </c>
      <c r="L1164" s="60">
        <v>8.7878984555E10</v>
      </c>
      <c r="M1164" s="60" t="s">
        <v>1234</v>
      </c>
      <c r="N1164" s="60" t="s">
        <v>137</v>
      </c>
      <c r="O1164" s="60" t="s">
        <v>123</v>
      </c>
      <c r="P1164" s="60" t="s">
        <v>139</v>
      </c>
      <c r="Q1164" s="60" t="s">
        <v>589</v>
      </c>
      <c r="R1164" s="60"/>
      <c r="S1164" s="60" t="s">
        <v>4475</v>
      </c>
      <c r="T1164" s="60" t="s">
        <v>4476</v>
      </c>
      <c r="U1164" s="60" t="s">
        <v>4477</v>
      </c>
      <c r="V1164" s="60" t="s">
        <v>593</v>
      </c>
      <c r="W1164" s="60" t="s">
        <v>4478</v>
      </c>
      <c r="X1164" s="65" t="s">
        <v>4479</v>
      </c>
      <c r="Y1164" s="60" t="s">
        <v>1246</v>
      </c>
      <c r="Z1164" s="65" t="s">
        <v>4480</v>
      </c>
      <c r="AA1164" s="65" t="s">
        <v>4481</v>
      </c>
      <c r="AB1164" s="60" t="s">
        <v>4482</v>
      </c>
      <c r="AC1164" s="65" t="s">
        <v>4483</v>
      </c>
      <c r="AD1164" s="65" t="s">
        <v>4484</v>
      </c>
      <c r="AE1164" s="69"/>
      <c r="AF1164" s="69"/>
      <c r="AG1164" s="86"/>
      <c r="AH1164" s="86"/>
      <c r="AI1164" s="86"/>
      <c r="AJ1164" s="86"/>
    </row>
    <row r="1165" ht="26.25" customHeight="1">
      <c r="A1165" s="60">
        <f t="shared" si="1"/>
        <v>1164</v>
      </c>
      <c r="B1165" s="60"/>
      <c r="C1165" s="60" t="s">
        <v>2245</v>
      </c>
      <c r="D1165" s="154">
        <v>36661.0</v>
      </c>
      <c r="E1165" s="154" t="s">
        <v>15139</v>
      </c>
      <c r="F1165" s="60" t="s">
        <v>102</v>
      </c>
      <c r="G1165" s="60" t="s">
        <v>2252</v>
      </c>
      <c r="H1165" s="60" t="s">
        <v>2253</v>
      </c>
      <c r="I1165" s="60" t="s">
        <v>10</v>
      </c>
      <c r="J1165" s="60" t="s">
        <v>105</v>
      </c>
      <c r="K1165" s="60">
        <v>8.5792427491E10</v>
      </c>
      <c r="L1165" s="60" t="str">
        <f>+62 878-6131-4622</f>
        <v>#ERROR!</v>
      </c>
      <c r="M1165" s="60" t="s">
        <v>2247</v>
      </c>
      <c r="N1165" s="60" t="s">
        <v>2</v>
      </c>
      <c r="O1165" s="60" t="s">
        <v>123</v>
      </c>
      <c r="P1165" s="60" t="s">
        <v>139</v>
      </c>
      <c r="Q1165" s="60" t="s">
        <v>811</v>
      </c>
      <c r="R1165" s="60" t="s">
        <v>2254</v>
      </c>
      <c r="S1165" s="60" t="s">
        <v>308</v>
      </c>
      <c r="T1165" s="60" t="s">
        <v>2255</v>
      </c>
      <c r="U1165" s="60" t="s">
        <v>2256</v>
      </c>
      <c r="V1165" s="60" t="s">
        <v>593</v>
      </c>
      <c r="W1165" s="60" t="s">
        <v>593</v>
      </c>
      <c r="X1165" s="65" t="s">
        <v>2257</v>
      </c>
      <c r="Y1165" s="60" t="s">
        <v>2258</v>
      </c>
      <c r="Z1165" s="65" t="s">
        <v>2259</v>
      </c>
      <c r="AA1165" s="65" t="s">
        <v>2260</v>
      </c>
      <c r="AB1165" s="60" t="s">
        <v>2261</v>
      </c>
      <c r="AC1165" s="60"/>
      <c r="AD1165" s="65" t="s">
        <v>2262</v>
      </c>
      <c r="AE1165" s="69"/>
      <c r="AF1165" s="69"/>
      <c r="AG1165" s="86"/>
      <c r="AH1165" s="86"/>
      <c r="AI1165" s="86"/>
      <c r="AJ1165" s="86"/>
    </row>
    <row r="1166" ht="26.25" customHeight="1">
      <c r="A1166" s="60">
        <f t="shared" si="1"/>
        <v>1165</v>
      </c>
      <c r="B1166" s="60"/>
      <c r="C1166" s="60" t="s">
        <v>2122</v>
      </c>
      <c r="D1166" s="154">
        <v>35007.0</v>
      </c>
      <c r="E1166" s="154" t="s">
        <v>15140</v>
      </c>
      <c r="F1166" s="60" t="s">
        <v>102</v>
      </c>
      <c r="G1166" s="60" t="s">
        <v>2123</v>
      </c>
      <c r="H1166" s="60" t="s">
        <v>2124</v>
      </c>
      <c r="I1166" s="60" t="s">
        <v>751</v>
      </c>
      <c r="J1166" s="60" t="s">
        <v>105</v>
      </c>
      <c r="K1166" s="166">
        <v>6.28788E12</v>
      </c>
      <c r="L1166" s="166">
        <v>6.28788E12</v>
      </c>
      <c r="M1166" s="60" t="s">
        <v>2125</v>
      </c>
      <c r="N1166" s="60" t="s">
        <v>137</v>
      </c>
      <c r="O1166" s="60" t="s">
        <v>123</v>
      </c>
      <c r="P1166" s="60" t="s">
        <v>139</v>
      </c>
      <c r="Q1166" s="60" t="s">
        <v>158</v>
      </c>
      <c r="R1166" s="60" t="s">
        <v>2126</v>
      </c>
      <c r="S1166" s="60" t="s">
        <v>142</v>
      </c>
      <c r="T1166" s="60" t="s">
        <v>2127</v>
      </c>
      <c r="U1166" s="60" t="s">
        <v>2128</v>
      </c>
      <c r="V1166" s="60" t="s">
        <v>593</v>
      </c>
      <c r="W1166" s="65" t="s">
        <v>2129</v>
      </c>
      <c r="X1166" s="65" t="s">
        <v>2130</v>
      </c>
      <c r="Y1166" s="60" t="s">
        <v>2131</v>
      </c>
      <c r="Z1166" s="65" t="s">
        <v>2132</v>
      </c>
      <c r="AA1166" s="65" t="s">
        <v>2133</v>
      </c>
      <c r="AB1166" s="60" t="s">
        <v>2134</v>
      </c>
      <c r="AC1166" s="65" t="s">
        <v>2135</v>
      </c>
      <c r="AD1166" s="60"/>
      <c r="AE1166" s="69"/>
      <c r="AF1166" s="69"/>
      <c r="AG1166" s="86"/>
      <c r="AH1166" s="86"/>
      <c r="AI1166" s="86"/>
      <c r="AJ1166" s="86"/>
    </row>
    <row r="1167" ht="26.25" customHeight="1">
      <c r="A1167" s="60">
        <f t="shared" si="1"/>
        <v>1166</v>
      </c>
      <c r="B1167" s="60"/>
      <c r="C1167" s="60" t="s">
        <v>13188</v>
      </c>
      <c r="D1167" s="154">
        <v>36264.0</v>
      </c>
      <c r="E1167" s="154" t="s">
        <v>15139</v>
      </c>
      <c r="F1167" s="60" t="s">
        <v>102</v>
      </c>
      <c r="G1167" s="60" t="s">
        <v>13189</v>
      </c>
      <c r="H1167" s="60" t="s">
        <v>164</v>
      </c>
      <c r="I1167" s="60" t="s">
        <v>11</v>
      </c>
      <c r="J1167" s="60" t="s">
        <v>105</v>
      </c>
      <c r="K1167" s="60">
        <v>8.5888525542E10</v>
      </c>
      <c r="L1167" s="60">
        <v>8.5693496631E10</v>
      </c>
      <c r="M1167" s="60" t="s">
        <v>13190</v>
      </c>
      <c r="N1167" s="60" t="s">
        <v>106</v>
      </c>
      <c r="O1167" s="60" t="s">
        <v>123</v>
      </c>
      <c r="P1167" s="60" t="s">
        <v>139</v>
      </c>
      <c r="Q1167" s="60" t="s">
        <v>610</v>
      </c>
      <c r="R1167" s="60"/>
      <c r="S1167" s="60" t="s">
        <v>142</v>
      </c>
      <c r="T1167" s="60" t="s">
        <v>13191</v>
      </c>
      <c r="U1167" s="60" t="s">
        <v>13192</v>
      </c>
      <c r="V1167" s="60" t="s">
        <v>593</v>
      </c>
      <c r="W1167" s="60" t="s">
        <v>13193</v>
      </c>
      <c r="X1167" s="65" t="s">
        <v>13194</v>
      </c>
      <c r="Y1167" s="60"/>
      <c r="Z1167" s="65" t="s">
        <v>13195</v>
      </c>
      <c r="AA1167" s="65" t="s">
        <v>13196</v>
      </c>
      <c r="AB1167" s="60" t="s">
        <v>13197</v>
      </c>
      <c r="AC1167" s="65" t="s">
        <v>13198</v>
      </c>
      <c r="AD1167" s="65" t="s">
        <v>13199</v>
      </c>
      <c r="AE1167" s="69"/>
      <c r="AF1167" s="69"/>
      <c r="AG1167" s="86"/>
      <c r="AH1167" s="86"/>
      <c r="AI1167" s="86"/>
      <c r="AJ1167" s="86"/>
    </row>
    <row r="1168" ht="26.25" customHeight="1">
      <c r="A1168" s="60">
        <f t="shared" si="1"/>
        <v>1167</v>
      </c>
      <c r="B1168" s="183" t="s">
        <v>1897</v>
      </c>
      <c r="C1168" s="183" t="s">
        <v>1895</v>
      </c>
      <c r="D1168" s="184">
        <v>8.5720071948E10</v>
      </c>
      <c r="E1168" s="184">
        <v>8.5720071948E10</v>
      </c>
      <c r="F1168" s="183" t="s">
        <v>139</v>
      </c>
      <c r="G1168" s="183" t="s">
        <v>158</v>
      </c>
      <c r="H1168" s="183" t="s">
        <v>1899</v>
      </c>
      <c r="I1168" s="183" t="s">
        <v>1900</v>
      </c>
      <c r="J1168" s="183" t="s">
        <v>1901</v>
      </c>
      <c r="K1168" s="183" t="s">
        <v>1902</v>
      </c>
      <c r="L1168" s="60"/>
      <c r="M1168" s="60"/>
      <c r="N1168" s="60"/>
      <c r="O1168" s="60"/>
      <c r="P1168" s="60"/>
      <c r="Q1168" s="60"/>
      <c r="R1168" s="60"/>
      <c r="S1168" s="60"/>
      <c r="T1168" s="60"/>
      <c r="U1168" s="60"/>
      <c r="V1168" s="60"/>
      <c r="W1168" s="60"/>
      <c r="X1168" s="65"/>
      <c r="Y1168" s="60"/>
      <c r="Z1168" s="65"/>
      <c r="AA1168" s="65"/>
      <c r="AB1168" s="60"/>
      <c r="AC1168" s="65"/>
      <c r="AD1168" s="65"/>
      <c r="AE1168" s="69"/>
      <c r="AF1168" s="69"/>
      <c r="AG1168" s="185"/>
      <c r="AH1168" s="185"/>
      <c r="AI1168" s="185"/>
      <c r="AJ1168" s="185"/>
    </row>
    <row r="1169" ht="26.25" customHeight="1">
      <c r="A1169" s="60">
        <f t="shared" si="1"/>
        <v>1168</v>
      </c>
      <c r="B1169" s="183" t="s">
        <v>10003</v>
      </c>
      <c r="C1169" s="183" t="s">
        <v>10000</v>
      </c>
      <c r="D1169" s="184">
        <v>8.966806781E10</v>
      </c>
      <c r="E1169" s="184">
        <v>8.1350556733E10</v>
      </c>
      <c r="F1169" s="183" t="s">
        <v>139</v>
      </c>
      <c r="G1169" s="183" t="s">
        <v>158</v>
      </c>
      <c r="H1169" s="183" t="s">
        <v>10007</v>
      </c>
      <c r="I1169" s="183" t="s">
        <v>5703</v>
      </c>
      <c r="J1169" s="183" t="s">
        <v>593</v>
      </c>
      <c r="K1169" s="183" t="s">
        <v>10008</v>
      </c>
      <c r="L1169" s="60"/>
      <c r="M1169" s="60"/>
      <c r="N1169" s="60"/>
      <c r="O1169" s="60"/>
      <c r="P1169" s="60"/>
      <c r="Q1169" s="60"/>
      <c r="R1169" s="60"/>
      <c r="S1169" s="60"/>
      <c r="T1169" s="60"/>
      <c r="U1169" s="60"/>
      <c r="V1169" s="60"/>
      <c r="W1169" s="60"/>
      <c r="X1169" s="65"/>
      <c r="Y1169" s="60"/>
      <c r="Z1169" s="65"/>
      <c r="AA1169" s="65"/>
      <c r="AB1169" s="60"/>
      <c r="AC1169" s="65"/>
      <c r="AD1169" s="65"/>
      <c r="AE1169" s="69"/>
      <c r="AF1169" s="69"/>
      <c r="AG1169" s="185"/>
      <c r="AH1169" s="185"/>
      <c r="AI1169" s="185"/>
      <c r="AJ1169" s="185"/>
    </row>
    <row r="1170" ht="26.25" customHeight="1">
      <c r="A1170" s="60">
        <f t="shared" si="1"/>
        <v>1169</v>
      </c>
      <c r="B1170" s="183" t="s">
        <v>4860</v>
      </c>
      <c r="C1170" s="183" t="s">
        <v>4857</v>
      </c>
      <c r="D1170" s="184">
        <v>8.1339570785E10</v>
      </c>
      <c r="E1170" s="184">
        <v>8.1338975647E10</v>
      </c>
      <c r="F1170" s="183" t="s">
        <v>139</v>
      </c>
      <c r="G1170" s="183" t="s">
        <v>610</v>
      </c>
      <c r="H1170" s="183" t="s">
        <v>4861</v>
      </c>
      <c r="I1170" s="183" t="s">
        <v>4862</v>
      </c>
      <c r="J1170" s="183" t="s">
        <v>159</v>
      </c>
      <c r="K1170" s="183" t="s">
        <v>4863</v>
      </c>
      <c r="L1170" s="60"/>
      <c r="M1170" s="60"/>
      <c r="N1170" s="60"/>
      <c r="O1170" s="60"/>
      <c r="P1170" s="60"/>
      <c r="Q1170" s="60"/>
      <c r="R1170" s="60"/>
      <c r="S1170" s="60"/>
      <c r="T1170" s="60"/>
      <c r="U1170" s="60"/>
      <c r="V1170" s="60"/>
      <c r="W1170" s="60"/>
      <c r="X1170" s="65"/>
      <c r="Y1170" s="60"/>
      <c r="Z1170" s="65"/>
      <c r="AA1170" s="65"/>
      <c r="AB1170" s="60"/>
      <c r="AC1170" s="65"/>
      <c r="AD1170" s="65"/>
      <c r="AE1170" s="69"/>
      <c r="AF1170" s="69"/>
      <c r="AG1170" s="185"/>
      <c r="AH1170" s="185"/>
      <c r="AI1170" s="185"/>
      <c r="AJ1170" s="185"/>
    </row>
    <row r="1171" ht="26.25" customHeight="1">
      <c r="A1171" s="60">
        <f t="shared" si="1"/>
        <v>1170</v>
      </c>
      <c r="B1171" s="183" t="s">
        <v>1417</v>
      </c>
      <c r="C1171" s="183" t="s">
        <v>1413</v>
      </c>
      <c r="D1171" s="184">
        <v>8.5162682314E10</v>
      </c>
      <c r="E1171" s="184">
        <v>8.1317897477E10</v>
      </c>
      <c r="F1171" s="183" t="s">
        <v>139</v>
      </c>
      <c r="G1171" s="183" t="s">
        <v>811</v>
      </c>
      <c r="H1171" s="183" t="s">
        <v>1420</v>
      </c>
      <c r="I1171" s="183" t="s">
        <v>1421</v>
      </c>
      <c r="J1171" s="183" t="s">
        <v>593</v>
      </c>
      <c r="K1171" s="183" t="s">
        <v>1422</v>
      </c>
      <c r="L1171" s="60"/>
      <c r="M1171" s="60"/>
      <c r="N1171" s="60"/>
      <c r="O1171" s="60"/>
      <c r="P1171" s="60"/>
      <c r="Q1171" s="60"/>
      <c r="R1171" s="60"/>
      <c r="S1171" s="60"/>
      <c r="T1171" s="60"/>
      <c r="U1171" s="60"/>
      <c r="V1171" s="60"/>
      <c r="W1171" s="60"/>
      <c r="X1171" s="65"/>
      <c r="Y1171" s="60"/>
      <c r="Z1171" s="65"/>
      <c r="AA1171" s="65"/>
      <c r="AB1171" s="60"/>
      <c r="AC1171" s="65"/>
      <c r="AD1171" s="65"/>
      <c r="AE1171" s="69"/>
      <c r="AF1171" s="69"/>
      <c r="AG1171" s="185"/>
      <c r="AH1171" s="185"/>
      <c r="AI1171" s="185"/>
      <c r="AJ1171" s="185"/>
    </row>
    <row r="1172" ht="26.25" customHeight="1">
      <c r="A1172" s="60">
        <f t="shared" si="1"/>
        <v>1171</v>
      </c>
      <c r="B1172" s="183" t="s">
        <v>9899</v>
      </c>
      <c r="C1172" s="183" t="s">
        <v>9896</v>
      </c>
      <c r="D1172" s="184">
        <v>8.7846794774E10</v>
      </c>
      <c r="E1172" s="184" t="s">
        <v>9898</v>
      </c>
      <c r="F1172" s="183" t="s">
        <v>139</v>
      </c>
      <c r="G1172" s="183" t="s">
        <v>589</v>
      </c>
      <c r="H1172" s="183" t="s">
        <v>9901</v>
      </c>
      <c r="I1172" s="183" t="s">
        <v>9902</v>
      </c>
      <c r="J1172" s="183" t="s">
        <v>593</v>
      </c>
      <c r="K1172" s="183" t="s">
        <v>9903</v>
      </c>
      <c r="L1172" s="60"/>
      <c r="M1172" s="60"/>
      <c r="N1172" s="60"/>
      <c r="O1172" s="60"/>
      <c r="P1172" s="60"/>
      <c r="Q1172" s="60"/>
      <c r="R1172" s="60"/>
      <c r="S1172" s="60"/>
      <c r="T1172" s="60"/>
      <c r="U1172" s="60"/>
      <c r="V1172" s="60"/>
      <c r="W1172" s="60"/>
      <c r="X1172" s="65"/>
      <c r="Y1172" s="60"/>
      <c r="Z1172" s="65"/>
      <c r="AA1172" s="65"/>
      <c r="AB1172" s="60"/>
      <c r="AC1172" s="65"/>
      <c r="AD1172" s="65"/>
      <c r="AE1172" s="69"/>
      <c r="AF1172" s="69"/>
      <c r="AG1172" s="185"/>
      <c r="AH1172" s="185"/>
      <c r="AI1172" s="185"/>
      <c r="AJ1172" s="185"/>
    </row>
    <row r="1173" ht="26.25" customHeight="1">
      <c r="A1173" s="60">
        <f t="shared" si="1"/>
        <v>1172</v>
      </c>
      <c r="B1173" s="183" t="s">
        <v>12753</v>
      </c>
      <c r="C1173" s="183" t="s">
        <v>12733</v>
      </c>
      <c r="D1173" s="184" t="s">
        <v>12752</v>
      </c>
      <c r="E1173" s="184">
        <v>54973.0</v>
      </c>
      <c r="F1173" s="183" t="s">
        <v>139</v>
      </c>
      <c r="G1173" s="183" t="s">
        <v>610</v>
      </c>
      <c r="H1173" s="183" t="s">
        <v>3543</v>
      </c>
      <c r="I1173" s="183" t="s">
        <v>12755</v>
      </c>
      <c r="J1173" s="183" t="s">
        <v>159</v>
      </c>
      <c r="K1173" s="183" t="s">
        <v>12756</v>
      </c>
      <c r="L1173" s="60"/>
      <c r="M1173" s="60"/>
      <c r="N1173" s="60"/>
      <c r="O1173" s="60"/>
      <c r="P1173" s="60"/>
      <c r="Q1173" s="60"/>
      <c r="R1173" s="60"/>
      <c r="S1173" s="60"/>
      <c r="T1173" s="60"/>
      <c r="U1173" s="60"/>
      <c r="V1173" s="60"/>
      <c r="W1173" s="60"/>
      <c r="X1173" s="65"/>
      <c r="Y1173" s="60"/>
      <c r="Z1173" s="65"/>
      <c r="AA1173" s="65"/>
      <c r="AB1173" s="60"/>
      <c r="AC1173" s="65"/>
      <c r="AD1173" s="65"/>
      <c r="AE1173" s="69"/>
      <c r="AF1173" s="69"/>
      <c r="AG1173" s="185"/>
      <c r="AH1173" s="185"/>
      <c r="AI1173" s="185"/>
      <c r="AJ1173" s="185"/>
    </row>
    <row r="1174" ht="26.25" customHeight="1">
      <c r="A1174" s="60">
        <f t="shared" si="1"/>
        <v>1173</v>
      </c>
      <c r="B1174" s="183" t="s">
        <v>5933</v>
      </c>
      <c r="C1174" s="183" t="s">
        <v>5929</v>
      </c>
      <c r="D1174" s="184">
        <v>8.785186125E10</v>
      </c>
      <c r="E1174" s="184">
        <v>8.5755782047E10</v>
      </c>
      <c r="F1174" s="183" t="s">
        <v>139</v>
      </c>
      <c r="G1174" s="183" t="s">
        <v>158</v>
      </c>
      <c r="H1174" s="183" t="s">
        <v>5934</v>
      </c>
      <c r="I1174" s="183" t="s">
        <v>5703</v>
      </c>
      <c r="J1174" s="183" t="s">
        <v>593</v>
      </c>
      <c r="K1174" s="183" t="s">
        <v>5935</v>
      </c>
      <c r="L1174" s="60"/>
      <c r="M1174" s="60"/>
      <c r="N1174" s="60"/>
      <c r="O1174" s="60"/>
      <c r="P1174" s="60"/>
      <c r="Q1174" s="60"/>
      <c r="R1174" s="60"/>
      <c r="S1174" s="60"/>
      <c r="T1174" s="60"/>
      <c r="U1174" s="60"/>
      <c r="V1174" s="60"/>
      <c r="W1174" s="60"/>
      <c r="X1174" s="65"/>
      <c r="Y1174" s="60"/>
      <c r="Z1174" s="65"/>
      <c r="AA1174" s="65"/>
      <c r="AB1174" s="60"/>
      <c r="AC1174" s="65"/>
      <c r="AD1174" s="65"/>
      <c r="AE1174" s="69"/>
      <c r="AF1174" s="69"/>
      <c r="AG1174" s="185"/>
      <c r="AH1174" s="185"/>
      <c r="AI1174" s="185"/>
      <c r="AJ1174" s="185"/>
    </row>
    <row r="1175" ht="26.25" customHeight="1">
      <c r="A1175" s="60">
        <f t="shared" si="1"/>
        <v>1174</v>
      </c>
      <c r="B1175" s="183" t="s">
        <v>5031</v>
      </c>
      <c r="C1175" s="183" t="s">
        <v>5028</v>
      </c>
      <c r="D1175" s="184">
        <v>8.111362358E9</v>
      </c>
      <c r="E1175" s="184">
        <v>8.111989107E9</v>
      </c>
      <c r="F1175" s="183" t="s">
        <v>139</v>
      </c>
      <c r="G1175" s="183" t="s">
        <v>811</v>
      </c>
      <c r="H1175" s="183" t="s">
        <v>5033</v>
      </c>
      <c r="I1175" s="183" t="s">
        <v>5034</v>
      </c>
      <c r="J1175" s="183" t="s">
        <v>5035</v>
      </c>
      <c r="K1175" s="183" t="s">
        <v>5036</v>
      </c>
      <c r="L1175" s="60"/>
      <c r="M1175" s="60"/>
      <c r="N1175" s="60"/>
      <c r="O1175" s="60"/>
      <c r="P1175" s="60"/>
      <c r="Q1175" s="60"/>
      <c r="R1175" s="60"/>
      <c r="S1175" s="60"/>
      <c r="T1175" s="60"/>
      <c r="U1175" s="60"/>
      <c r="V1175" s="60"/>
      <c r="W1175" s="60"/>
      <c r="X1175" s="65"/>
      <c r="Y1175" s="60"/>
      <c r="Z1175" s="65"/>
      <c r="AA1175" s="65"/>
      <c r="AB1175" s="60"/>
      <c r="AC1175" s="65"/>
      <c r="AD1175" s="65"/>
      <c r="AE1175" s="69"/>
      <c r="AF1175" s="69"/>
      <c r="AG1175" s="185"/>
      <c r="AH1175" s="185"/>
      <c r="AI1175" s="185"/>
      <c r="AJ1175" s="185"/>
    </row>
    <row r="1176" ht="26.25" customHeight="1">
      <c r="A1176" s="60">
        <f t="shared" si="1"/>
        <v>1175</v>
      </c>
      <c r="B1176" s="183" t="s">
        <v>9154</v>
      </c>
      <c r="C1176" s="183" t="s">
        <v>9166</v>
      </c>
      <c r="D1176" s="184">
        <v>8.95346E11</v>
      </c>
      <c r="E1176" s="184">
        <v>8.5775296933E10</v>
      </c>
      <c r="F1176" s="183" t="s">
        <v>139</v>
      </c>
      <c r="G1176" s="183" t="s">
        <v>811</v>
      </c>
      <c r="H1176" s="183" t="s">
        <v>9172</v>
      </c>
      <c r="I1176" s="183" t="s">
        <v>9173</v>
      </c>
      <c r="J1176" s="183" t="s">
        <v>593</v>
      </c>
      <c r="K1176" s="183" t="s">
        <v>9174</v>
      </c>
      <c r="L1176" s="60"/>
      <c r="M1176" s="60"/>
      <c r="N1176" s="60"/>
      <c r="O1176" s="60"/>
      <c r="P1176" s="60"/>
      <c r="Q1176" s="60"/>
      <c r="R1176" s="60"/>
      <c r="S1176" s="60"/>
      <c r="T1176" s="60"/>
      <c r="U1176" s="60"/>
      <c r="V1176" s="60"/>
      <c r="W1176" s="60"/>
      <c r="X1176" s="65"/>
      <c r="Y1176" s="60"/>
      <c r="Z1176" s="65"/>
      <c r="AA1176" s="65"/>
      <c r="AB1176" s="60"/>
      <c r="AC1176" s="65"/>
      <c r="AD1176" s="65"/>
      <c r="AE1176" s="69"/>
      <c r="AF1176" s="69"/>
      <c r="AG1176" s="185"/>
      <c r="AH1176" s="185"/>
      <c r="AI1176" s="185"/>
      <c r="AJ1176" s="185"/>
    </row>
    <row r="1177" ht="26.25" customHeight="1">
      <c r="A1177" s="60">
        <f t="shared" si="1"/>
        <v>1176</v>
      </c>
      <c r="B1177" s="66"/>
      <c r="C1177" s="60" t="s">
        <v>5826</v>
      </c>
      <c r="D1177" s="61">
        <v>34256.0</v>
      </c>
      <c r="E1177" s="154" t="s">
        <v>15139</v>
      </c>
      <c r="F1177" s="60" t="s">
        <v>606</v>
      </c>
      <c r="G1177" s="60" t="s">
        <v>5827</v>
      </c>
      <c r="H1177" s="60" t="s">
        <v>5828</v>
      </c>
      <c r="I1177" s="60" t="s">
        <v>10</v>
      </c>
      <c r="J1177" s="60" t="s">
        <v>105</v>
      </c>
      <c r="K1177" s="64">
        <v>8.774547242E10</v>
      </c>
      <c r="L1177" s="64">
        <v>8.5935105894E10</v>
      </c>
      <c r="M1177" s="60" t="s">
        <v>5829</v>
      </c>
      <c r="N1177" s="60" t="s">
        <v>106</v>
      </c>
      <c r="O1177" s="60" t="s">
        <v>123</v>
      </c>
      <c r="P1177" s="60" t="s">
        <v>139</v>
      </c>
      <c r="Q1177" s="60" t="s">
        <v>638</v>
      </c>
      <c r="R1177" s="60" t="s">
        <v>5830</v>
      </c>
      <c r="S1177" s="60" t="s">
        <v>308</v>
      </c>
      <c r="T1177" s="60" t="s">
        <v>5831</v>
      </c>
      <c r="U1177" s="60" t="s">
        <v>5832</v>
      </c>
      <c r="V1177" s="60" t="s">
        <v>114</v>
      </c>
      <c r="W1177" s="60" t="s">
        <v>593</v>
      </c>
      <c r="X1177" s="65" t="s">
        <v>5833</v>
      </c>
      <c r="Y1177" s="60" t="s">
        <v>5834</v>
      </c>
      <c r="Z1177" s="65" t="s">
        <v>5835</v>
      </c>
      <c r="AA1177" s="65" t="s">
        <v>5836</v>
      </c>
      <c r="AB1177" s="60" t="s">
        <v>5837</v>
      </c>
      <c r="AC1177" s="65" t="s">
        <v>5838</v>
      </c>
      <c r="AD1177" s="65" t="s">
        <v>5839</v>
      </c>
      <c r="AE1177" s="86"/>
      <c r="AF1177" s="86"/>
      <c r="AG1177" s="86"/>
      <c r="AH1177" s="86"/>
      <c r="AI1177" s="86"/>
      <c r="AJ1177" s="86"/>
    </row>
    <row r="1178" ht="26.25" customHeight="1">
      <c r="A1178" s="60">
        <f t="shared" si="1"/>
        <v>1177</v>
      </c>
      <c r="B1178" s="66"/>
      <c r="C1178" s="60" t="s">
        <v>10909</v>
      </c>
      <c r="D1178" s="61">
        <v>35196.0</v>
      </c>
      <c r="E1178" s="154" t="s">
        <v>15140</v>
      </c>
      <c r="F1178" s="60" t="s">
        <v>102</v>
      </c>
      <c r="G1178" s="60" t="s">
        <v>10910</v>
      </c>
      <c r="H1178" s="60" t="s">
        <v>2867</v>
      </c>
      <c r="I1178" s="60" t="s">
        <v>10</v>
      </c>
      <c r="J1178" s="60" t="s">
        <v>105</v>
      </c>
      <c r="K1178" s="64">
        <v>8.3119312192E10</v>
      </c>
      <c r="L1178" s="64">
        <v>8.3119312192E10</v>
      </c>
      <c r="M1178" s="60" t="s">
        <v>10911</v>
      </c>
      <c r="N1178" s="60" t="s">
        <v>106</v>
      </c>
      <c r="O1178" s="60" t="s">
        <v>1050</v>
      </c>
      <c r="P1178" s="60" t="s">
        <v>139</v>
      </c>
      <c r="Q1178" s="60" t="s">
        <v>638</v>
      </c>
      <c r="R1178" s="60" t="s">
        <v>10912</v>
      </c>
      <c r="S1178" s="60" t="s">
        <v>10913</v>
      </c>
      <c r="T1178" s="60" t="s">
        <v>139</v>
      </c>
      <c r="U1178" s="60" t="s">
        <v>10912</v>
      </c>
      <c r="V1178" s="60" t="s">
        <v>159</v>
      </c>
      <c r="W1178" s="60" t="s">
        <v>139</v>
      </c>
      <c r="X1178" s="65" t="s">
        <v>10914</v>
      </c>
      <c r="Y1178" s="66"/>
      <c r="Z1178" s="65" t="s">
        <v>10915</v>
      </c>
      <c r="AA1178" s="65" t="s">
        <v>10916</v>
      </c>
      <c r="AB1178" s="66"/>
      <c r="AC1178" s="66"/>
      <c r="AD1178" s="65" t="s">
        <v>10917</v>
      </c>
      <c r="AE1178" s="86"/>
      <c r="AF1178" s="86"/>
      <c r="AG1178" s="86"/>
      <c r="AH1178" s="86"/>
      <c r="AI1178" s="86"/>
      <c r="AJ1178" s="86"/>
    </row>
    <row r="1179" ht="26.25" customHeight="1">
      <c r="A1179" s="60">
        <f t="shared" si="1"/>
        <v>1178</v>
      </c>
      <c r="B1179" s="66"/>
      <c r="C1179" s="60" t="s">
        <v>5962</v>
      </c>
      <c r="D1179" s="61">
        <v>36507.0</v>
      </c>
      <c r="E1179" s="154" t="s">
        <v>15140</v>
      </c>
      <c r="F1179" s="60" t="s">
        <v>102</v>
      </c>
      <c r="G1179" s="60" t="s">
        <v>5964</v>
      </c>
      <c r="H1179" s="60" t="s">
        <v>32</v>
      </c>
      <c r="I1179" s="60" t="s">
        <v>11</v>
      </c>
      <c r="J1179" s="60" t="s">
        <v>314</v>
      </c>
      <c r="K1179" s="64">
        <v>8.1219282462E10</v>
      </c>
      <c r="L1179" s="64">
        <v>8.2123655146E10</v>
      </c>
      <c r="M1179" s="60" t="s">
        <v>5965</v>
      </c>
      <c r="N1179" s="60" t="s">
        <v>106</v>
      </c>
      <c r="O1179" s="60" t="s">
        <v>123</v>
      </c>
      <c r="P1179" s="60" t="s">
        <v>139</v>
      </c>
      <c r="Q1179" s="60" t="s">
        <v>610</v>
      </c>
      <c r="R1179" s="66"/>
      <c r="S1179" s="60" t="s">
        <v>5966</v>
      </c>
      <c r="T1179" s="60" t="s">
        <v>5967</v>
      </c>
      <c r="U1179" s="60" t="s">
        <v>5968</v>
      </c>
      <c r="V1179" s="60" t="s">
        <v>593</v>
      </c>
      <c r="W1179" s="60" t="s">
        <v>593</v>
      </c>
      <c r="X1179" s="65" t="s">
        <v>5969</v>
      </c>
      <c r="Y1179" s="66"/>
      <c r="Z1179" s="65" t="s">
        <v>5970</v>
      </c>
      <c r="AA1179" s="65" t="s">
        <v>5971</v>
      </c>
      <c r="AB1179" s="60" t="s">
        <v>1843</v>
      </c>
      <c r="AC1179" s="66"/>
      <c r="AD1179" s="66"/>
      <c r="AE1179" s="86"/>
      <c r="AF1179" s="86"/>
      <c r="AG1179" s="86"/>
      <c r="AH1179" s="86"/>
      <c r="AI1179" s="86"/>
      <c r="AJ1179" s="86"/>
    </row>
    <row r="1180" ht="26.25" customHeight="1">
      <c r="A1180" s="60">
        <f t="shared" si="1"/>
        <v>1179</v>
      </c>
      <c r="B1180" s="66"/>
      <c r="C1180" s="60" t="s">
        <v>3666</v>
      </c>
      <c r="D1180" s="61">
        <v>35643.0</v>
      </c>
      <c r="E1180" s="154" t="s">
        <v>15139</v>
      </c>
      <c r="F1180" s="60" t="s">
        <v>102</v>
      </c>
      <c r="G1180" s="60" t="s">
        <v>3667</v>
      </c>
      <c r="H1180" s="60" t="s">
        <v>3668</v>
      </c>
      <c r="I1180" s="60" t="s">
        <v>13</v>
      </c>
      <c r="J1180" s="60" t="s">
        <v>314</v>
      </c>
      <c r="K1180" s="60" t="str">
        <f>+62 895-3656-81600</f>
        <v>#ERROR!</v>
      </c>
      <c r="L1180" s="60" t="str">
        <f>+62 895-1679-6262</f>
        <v>#ERROR!</v>
      </c>
      <c r="M1180" s="60" t="s">
        <v>3669</v>
      </c>
      <c r="N1180" s="60" t="s">
        <v>106</v>
      </c>
      <c r="O1180" s="60" t="s">
        <v>123</v>
      </c>
      <c r="P1180" s="60" t="s">
        <v>139</v>
      </c>
      <c r="Q1180" s="60" t="s">
        <v>158</v>
      </c>
      <c r="R1180" s="66"/>
      <c r="S1180" s="60" t="s">
        <v>3670</v>
      </c>
      <c r="T1180" s="60" t="s">
        <v>3671</v>
      </c>
      <c r="U1180" s="60" t="s">
        <v>3672</v>
      </c>
      <c r="V1180" s="60" t="s">
        <v>593</v>
      </c>
      <c r="W1180" s="60" t="s">
        <v>3673</v>
      </c>
      <c r="X1180" s="65" t="s">
        <v>3674</v>
      </c>
      <c r="Y1180" s="60" t="s">
        <v>1244</v>
      </c>
      <c r="Z1180" s="65" t="s">
        <v>3675</v>
      </c>
      <c r="AA1180" s="65" t="s">
        <v>3676</v>
      </c>
      <c r="AB1180" s="60" t="s">
        <v>3677</v>
      </c>
      <c r="AC1180" s="66"/>
      <c r="AD1180" s="65" t="s">
        <v>3678</v>
      </c>
      <c r="AE1180" s="86"/>
      <c r="AF1180" s="86"/>
      <c r="AG1180" s="86"/>
      <c r="AH1180" s="86"/>
      <c r="AI1180" s="86"/>
      <c r="AJ1180" s="86"/>
    </row>
    <row r="1181" ht="26.25" customHeight="1">
      <c r="A1181" s="60">
        <f t="shared" si="1"/>
        <v>1180</v>
      </c>
      <c r="B1181" s="66"/>
      <c r="C1181" s="60" t="s">
        <v>1483</v>
      </c>
      <c r="D1181" s="61">
        <v>34935.0</v>
      </c>
      <c r="E1181" s="154" t="s">
        <v>15139</v>
      </c>
      <c r="F1181" s="60" t="s">
        <v>102</v>
      </c>
      <c r="G1181" s="60" t="s">
        <v>1485</v>
      </c>
      <c r="H1181" s="60" t="s">
        <v>32</v>
      </c>
      <c r="I1181" s="60" t="s">
        <v>11</v>
      </c>
      <c r="J1181" s="60" t="s">
        <v>105</v>
      </c>
      <c r="K1181" s="89">
        <v>8.95415E11</v>
      </c>
      <c r="L1181" s="60" t="str">
        <f>+62 821-2584-2535</f>
        <v>#ERROR!</v>
      </c>
      <c r="M1181" s="60" t="s">
        <v>1479</v>
      </c>
      <c r="N1181" s="60" t="s">
        <v>106</v>
      </c>
      <c r="O1181" s="60" t="s">
        <v>123</v>
      </c>
      <c r="P1181" s="60" t="s">
        <v>139</v>
      </c>
      <c r="Q1181" s="60" t="s">
        <v>1487</v>
      </c>
      <c r="R1181" s="66"/>
      <c r="S1181" s="60" t="s">
        <v>156</v>
      </c>
      <c r="T1181" s="60" t="s">
        <v>1488</v>
      </c>
      <c r="U1181" s="60" t="s">
        <v>1489</v>
      </c>
      <c r="V1181" s="60" t="s">
        <v>593</v>
      </c>
      <c r="W1181" s="60" t="s">
        <v>1490</v>
      </c>
      <c r="X1181" s="65" t="s">
        <v>1491</v>
      </c>
      <c r="Y1181" s="60" t="s">
        <v>1488</v>
      </c>
      <c r="Z1181" s="65" t="s">
        <v>1492</v>
      </c>
      <c r="AA1181" s="65" t="s">
        <v>1493</v>
      </c>
      <c r="AB1181" s="60" t="s">
        <v>1494</v>
      </c>
      <c r="AC1181" s="66"/>
      <c r="AD1181" s="65" t="s">
        <v>1495</v>
      </c>
      <c r="AE1181" s="86"/>
      <c r="AF1181" s="86"/>
      <c r="AG1181" s="86"/>
      <c r="AH1181" s="86"/>
      <c r="AI1181" s="86"/>
      <c r="AJ1181" s="86"/>
    </row>
    <row r="1182" ht="26.25" customHeight="1">
      <c r="A1182" s="60">
        <f t="shared" si="1"/>
        <v>1181</v>
      </c>
      <c r="B1182" s="66"/>
      <c r="C1182" s="60" t="s">
        <v>8560</v>
      </c>
      <c r="D1182" s="61">
        <v>36924.0</v>
      </c>
      <c r="E1182" s="154" t="s">
        <v>15140</v>
      </c>
      <c r="F1182" s="60" t="s">
        <v>102</v>
      </c>
      <c r="G1182" s="60" t="s">
        <v>8561</v>
      </c>
      <c r="H1182" s="60" t="s">
        <v>3932</v>
      </c>
      <c r="I1182" s="60" t="s">
        <v>10</v>
      </c>
      <c r="J1182" s="60" t="s">
        <v>105</v>
      </c>
      <c r="K1182" s="64">
        <v>8.7755682123E10</v>
      </c>
      <c r="L1182" s="64">
        <v>8.873157295E9</v>
      </c>
      <c r="M1182" s="60" t="s">
        <v>8562</v>
      </c>
      <c r="N1182" s="60" t="s">
        <v>2</v>
      </c>
      <c r="O1182" s="60" t="s">
        <v>123</v>
      </c>
      <c r="P1182" s="60" t="s">
        <v>139</v>
      </c>
      <c r="Q1182" s="60" t="s">
        <v>158</v>
      </c>
      <c r="R1182" s="66"/>
      <c r="S1182" s="60" t="s">
        <v>308</v>
      </c>
      <c r="T1182" s="60" t="s">
        <v>8563</v>
      </c>
      <c r="U1182" s="60" t="s">
        <v>8564</v>
      </c>
      <c r="V1182" s="60" t="s">
        <v>159</v>
      </c>
      <c r="W1182" s="60" t="s">
        <v>389</v>
      </c>
      <c r="X1182" s="65" t="s">
        <v>8565</v>
      </c>
      <c r="Y1182" s="60" t="s">
        <v>8566</v>
      </c>
      <c r="Z1182" s="65" t="s">
        <v>8567</v>
      </c>
      <c r="AA1182" s="65" t="s">
        <v>8568</v>
      </c>
      <c r="AB1182" s="60" t="s">
        <v>8569</v>
      </c>
      <c r="AC1182" s="66"/>
      <c r="AD1182" s="65" t="s">
        <v>8570</v>
      </c>
      <c r="AE1182" s="86"/>
      <c r="AF1182" s="86"/>
      <c r="AG1182" s="86"/>
      <c r="AH1182" s="86"/>
      <c r="AI1182" s="86"/>
      <c r="AJ1182" s="86"/>
    </row>
    <row r="1183" ht="26.25" customHeight="1">
      <c r="A1183" s="60">
        <f t="shared" si="1"/>
        <v>1182</v>
      </c>
      <c r="B1183" s="66"/>
      <c r="C1183" s="60" t="s">
        <v>1895</v>
      </c>
      <c r="D1183" s="61">
        <v>36502.0</v>
      </c>
      <c r="E1183" s="154" t="s">
        <v>15140</v>
      </c>
      <c r="F1183" s="60" t="s">
        <v>102</v>
      </c>
      <c r="G1183" s="60" t="s">
        <v>1913</v>
      </c>
      <c r="H1183" s="60" t="s">
        <v>1857</v>
      </c>
      <c r="I1183" s="60" t="s">
        <v>11</v>
      </c>
      <c r="J1183" s="60" t="s">
        <v>105</v>
      </c>
      <c r="K1183" s="64">
        <v>8.5720071948E10</v>
      </c>
      <c r="L1183" s="64">
        <v>8.5720071948E10</v>
      </c>
      <c r="M1183" s="60" t="s">
        <v>1897</v>
      </c>
      <c r="N1183" s="60" t="s">
        <v>106</v>
      </c>
      <c r="O1183" s="60" t="s">
        <v>123</v>
      </c>
      <c r="P1183" s="60" t="s">
        <v>139</v>
      </c>
      <c r="Q1183" s="60" t="s">
        <v>638</v>
      </c>
      <c r="R1183" s="60" t="s">
        <v>1914</v>
      </c>
      <c r="S1183" s="60" t="s">
        <v>142</v>
      </c>
      <c r="T1183" s="60" t="s">
        <v>1915</v>
      </c>
      <c r="U1183" s="60" t="s">
        <v>1916</v>
      </c>
      <c r="V1183" s="60" t="s">
        <v>1901</v>
      </c>
      <c r="W1183" s="60" t="s">
        <v>1917</v>
      </c>
      <c r="X1183" s="65" t="s">
        <v>1918</v>
      </c>
      <c r="Y1183" s="66"/>
      <c r="Z1183" s="65" t="s">
        <v>1919</v>
      </c>
      <c r="AA1183" s="65" t="s">
        <v>1920</v>
      </c>
      <c r="AB1183" s="60" t="s">
        <v>1921</v>
      </c>
      <c r="AC1183" s="65" t="s">
        <v>1922</v>
      </c>
      <c r="AD1183" s="66"/>
      <c r="AE1183" s="86"/>
      <c r="AF1183" s="86"/>
      <c r="AG1183" s="86"/>
      <c r="AH1183" s="86"/>
      <c r="AI1183" s="86"/>
      <c r="AJ1183" s="86"/>
    </row>
    <row r="1184" ht="26.25" customHeight="1">
      <c r="A1184" s="60">
        <f t="shared" si="1"/>
        <v>1183</v>
      </c>
      <c r="B1184" s="66"/>
      <c r="C1184" s="60" t="s">
        <v>2174</v>
      </c>
      <c r="D1184" s="61">
        <v>36909.0</v>
      </c>
      <c r="E1184" s="154" t="s">
        <v>15139</v>
      </c>
      <c r="F1184" s="60" t="s">
        <v>102</v>
      </c>
      <c r="G1184" s="60" t="s">
        <v>2176</v>
      </c>
      <c r="H1184" s="60" t="s">
        <v>2177</v>
      </c>
      <c r="I1184" s="60" t="s">
        <v>54</v>
      </c>
      <c r="J1184" s="60" t="s">
        <v>314</v>
      </c>
      <c r="K1184" s="64">
        <v>8.2287198989E10</v>
      </c>
      <c r="L1184" s="60" t="str">
        <f>+62 822-8533-7087</f>
        <v>#ERROR!</v>
      </c>
      <c r="M1184" s="60" t="s">
        <v>2178</v>
      </c>
      <c r="N1184" s="60" t="s">
        <v>106</v>
      </c>
      <c r="O1184" s="60" t="s">
        <v>2179</v>
      </c>
      <c r="P1184" s="60" t="s">
        <v>139</v>
      </c>
      <c r="Q1184" s="60" t="s">
        <v>158</v>
      </c>
      <c r="R1184" s="60" t="s">
        <v>2180</v>
      </c>
      <c r="S1184" s="60" t="s">
        <v>156</v>
      </c>
      <c r="T1184" s="60" t="s">
        <v>2181</v>
      </c>
      <c r="U1184" s="60" t="s">
        <v>2182</v>
      </c>
      <c r="V1184" s="60" t="s">
        <v>593</v>
      </c>
      <c r="W1184" s="60" t="s">
        <v>2183</v>
      </c>
      <c r="X1184" s="65" t="s">
        <v>2184</v>
      </c>
      <c r="Y1184" s="66"/>
      <c r="Z1184" s="65" t="s">
        <v>2185</v>
      </c>
      <c r="AA1184" s="65" t="s">
        <v>2186</v>
      </c>
      <c r="AB1184" s="60" t="s">
        <v>2187</v>
      </c>
      <c r="AC1184" s="66"/>
      <c r="AD1184" s="65" t="s">
        <v>2188</v>
      </c>
      <c r="AE1184" s="86"/>
      <c r="AF1184" s="86"/>
      <c r="AG1184" s="86"/>
      <c r="AH1184" s="86"/>
      <c r="AI1184" s="86"/>
      <c r="AJ1184" s="86"/>
    </row>
    <row r="1185" ht="26.25" customHeight="1">
      <c r="A1185" s="60">
        <f t="shared" si="1"/>
        <v>1184</v>
      </c>
      <c r="B1185" s="66"/>
      <c r="C1185" s="60" t="s">
        <v>7850</v>
      </c>
      <c r="D1185" s="61">
        <v>36001.0</v>
      </c>
      <c r="E1185" s="154" t="s">
        <v>15140</v>
      </c>
      <c r="F1185" s="60" t="s">
        <v>102</v>
      </c>
      <c r="G1185" s="60" t="s">
        <v>7851</v>
      </c>
      <c r="H1185" s="60" t="s">
        <v>383</v>
      </c>
      <c r="I1185" s="60" t="s">
        <v>16</v>
      </c>
      <c r="J1185" s="60" t="s">
        <v>212</v>
      </c>
      <c r="K1185" s="64">
        <v>8.1234266269E10</v>
      </c>
      <c r="L1185" s="64">
        <v>8.1234266269E10</v>
      </c>
      <c r="M1185" s="60" t="s">
        <v>7852</v>
      </c>
      <c r="N1185" s="60" t="s">
        <v>137</v>
      </c>
      <c r="O1185" s="60" t="s">
        <v>123</v>
      </c>
      <c r="P1185" s="60" t="s">
        <v>139</v>
      </c>
      <c r="Q1185" s="60" t="s">
        <v>811</v>
      </c>
      <c r="R1185" s="60" t="s">
        <v>7853</v>
      </c>
      <c r="S1185" s="60" t="s">
        <v>7854</v>
      </c>
      <c r="T1185" s="60" t="s">
        <v>7855</v>
      </c>
      <c r="U1185" s="60" t="s">
        <v>7856</v>
      </c>
      <c r="V1185" s="60" t="s">
        <v>7857</v>
      </c>
      <c r="W1185" s="60" t="s">
        <v>7858</v>
      </c>
      <c r="X1185" s="65" t="s">
        <v>7859</v>
      </c>
      <c r="Y1185" s="60" t="s">
        <v>7860</v>
      </c>
      <c r="Z1185" s="65" t="s">
        <v>7861</v>
      </c>
      <c r="AA1185" s="65" t="s">
        <v>7862</v>
      </c>
      <c r="AB1185" s="60" t="s">
        <v>7863</v>
      </c>
      <c r="AC1185" s="65" t="s">
        <v>7864</v>
      </c>
      <c r="AD1185" s="65" t="s">
        <v>7865</v>
      </c>
      <c r="AE1185" s="86"/>
      <c r="AF1185" s="86"/>
      <c r="AG1185" s="86"/>
      <c r="AH1185" s="86"/>
      <c r="AI1185" s="86"/>
      <c r="AJ1185" s="86"/>
    </row>
    <row r="1186" ht="26.25" customHeight="1">
      <c r="A1186" s="60">
        <f t="shared" si="1"/>
        <v>1185</v>
      </c>
      <c r="B1186" s="66"/>
      <c r="C1186" s="60" t="s">
        <v>13299</v>
      </c>
      <c r="D1186" s="61">
        <v>36692.0</v>
      </c>
      <c r="E1186" s="154" t="s">
        <v>15139</v>
      </c>
      <c r="F1186" s="60" t="s">
        <v>102</v>
      </c>
      <c r="G1186" s="60" t="s">
        <v>13301</v>
      </c>
      <c r="H1186" s="60" t="s">
        <v>32</v>
      </c>
      <c r="I1186" s="60" t="s">
        <v>11</v>
      </c>
      <c r="J1186" s="60" t="s">
        <v>314</v>
      </c>
      <c r="K1186" s="64">
        <v>8.8293664123E10</v>
      </c>
      <c r="L1186" s="64">
        <v>8.5710303459E10</v>
      </c>
      <c r="M1186" s="60" t="s">
        <v>13302</v>
      </c>
      <c r="N1186" s="60" t="s">
        <v>4</v>
      </c>
      <c r="O1186" s="60" t="s">
        <v>123</v>
      </c>
      <c r="P1186" s="60" t="s">
        <v>139</v>
      </c>
      <c r="Q1186" s="60" t="s">
        <v>158</v>
      </c>
      <c r="R1186" s="66"/>
      <c r="S1186" s="60" t="s">
        <v>167</v>
      </c>
      <c r="T1186" s="60" t="s">
        <v>13303</v>
      </c>
      <c r="U1186" s="60" t="s">
        <v>13304</v>
      </c>
      <c r="V1186" s="60" t="s">
        <v>593</v>
      </c>
      <c r="W1186" s="60" t="s">
        <v>13305</v>
      </c>
      <c r="X1186" s="65" t="s">
        <v>13306</v>
      </c>
      <c r="Y1186" s="60" t="s">
        <v>13307</v>
      </c>
      <c r="Z1186" s="65" t="s">
        <v>13308</v>
      </c>
      <c r="AA1186" s="65" t="s">
        <v>13309</v>
      </c>
      <c r="AB1186" s="60" t="s">
        <v>13310</v>
      </c>
      <c r="AC1186" s="66"/>
      <c r="AD1186" s="66"/>
      <c r="AE1186" s="86"/>
      <c r="AF1186" s="86"/>
      <c r="AG1186" s="86"/>
      <c r="AH1186" s="86"/>
      <c r="AI1186" s="86"/>
      <c r="AJ1186" s="86"/>
    </row>
    <row r="1187" ht="26.25" customHeight="1">
      <c r="A1187" s="186"/>
      <c r="B1187" s="140"/>
      <c r="C1187" s="140"/>
      <c r="D1187" s="156"/>
      <c r="E1187" s="187"/>
      <c r="F1187" s="140"/>
      <c r="G1187" s="140"/>
      <c r="H1187" s="140"/>
      <c r="I1187" s="140"/>
      <c r="J1187" s="140"/>
      <c r="K1187" s="188"/>
      <c r="L1187" s="188"/>
      <c r="M1187" s="140"/>
      <c r="N1187" s="140"/>
      <c r="O1187" s="140"/>
      <c r="P1187" s="140"/>
      <c r="Q1187" s="140"/>
      <c r="R1187" s="140"/>
      <c r="S1187" s="140"/>
      <c r="T1187" s="140"/>
      <c r="U1187" s="140"/>
      <c r="V1187" s="140"/>
      <c r="W1187" s="140"/>
      <c r="X1187" s="157"/>
      <c r="Y1187" s="140"/>
      <c r="Z1187" s="157"/>
      <c r="AA1187" s="157"/>
      <c r="AB1187" s="140"/>
      <c r="AC1187" s="157"/>
      <c r="AD1187" s="157"/>
      <c r="AE1187" s="185"/>
      <c r="AF1187" s="185"/>
      <c r="AG1187" s="185"/>
      <c r="AH1187" s="185"/>
      <c r="AI1187" s="185"/>
      <c r="AJ1187" s="185"/>
    </row>
    <row r="1188" ht="26.25" customHeight="1">
      <c r="A1188" s="186"/>
      <c r="B1188" s="140"/>
      <c r="C1188" s="140"/>
      <c r="D1188" s="156"/>
      <c r="E1188" s="187"/>
      <c r="F1188" s="140"/>
      <c r="G1188" s="140"/>
      <c r="H1188" s="140"/>
      <c r="I1188" s="140"/>
      <c r="J1188" s="140"/>
      <c r="K1188" s="188"/>
      <c r="L1188" s="188"/>
      <c r="M1188" s="140"/>
      <c r="N1188" s="140"/>
      <c r="O1188" s="140"/>
      <c r="P1188" s="140"/>
      <c r="Q1188" s="140"/>
      <c r="R1188" s="140"/>
      <c r="S1188" s="140"/>
      <c r="T1188" s="140"/>
      <c r="U1188" s="140"/>
      <c r="V1188" s="140"/>
      <c r="W1188" s="140"/>
      <c r="X1188" s="157"/>
      <c r="Y1188" s="140"/>
      <c r="Z1188" s="157"/>
      <c r="AA1188" s="157"/>
      <c r="AB1188" s="140"/>
      <c r="AC1188" s="157"/>
      <c r="AD1188" s="157"/>
      <c r="AE1188" s="185"/>
      <c r="AF1188" s="185"/>
      <c r="AG1188" s="185"/>
      <c r="AH1188" s="185"/>
      <c r="AI1188" s="185"/>
      <c r="AJ1188" s="185"/>
    </row>
    <row r="1189" ht="26.25" customHeight="1">
      <c r="A1189" s="186"/>
      <c r="B1189" s="140"/>
      <c r="C1189" s="140"/>
      <c r="D1189" s="156"/>
      <c r="E1189" s="187"/>
      <c r="F1189" s="140"/>
      <c r="G1189" s="140"/>
      <c r="H1189" s="140"/>
      <c r="I1189" s="140"/>
      <c r="J1189" s="140"/>
      <c r="K1189" s="188"/>
      <c r="L1189" s="188"/>
      <c r="M1189" s="140"/>
      <c r="N1189" s="140"/>
      <c r="O1189" s="140"/>
      <c r="P1189" s="140"/>
      <c r="Q1189" s="140"/>
      <c r="R1189" s="140"/>
      <c r="S1189" s="140"/>
      <c r="T1189" s="140"/>
      <c r="U1189" s="140"/>
      <c r="V1189" s="140"/>
      <c r="W1189" s="140"/>
      <c r="X1189" s="157"/>
      <c r="Y1189" s="140"/>
      <c r="Z1189" s="157"/>
      <c r="AA1189" s="157"/>
      <c r="AB1189" s="140"/>
      <c r="AC1189" s="157"/>
      <c r="AD1189" s="157"/>
      <c r="AE1189" s="185"/>
      <c r="AF1189" s="185"/>
      <c r="AG1189" s="185"/>
      <c r="AH1189" s="185"/>
      <c r="AI1189" s="185"/>
      <c r="AJ1189" s="185"/>
    </row>
    <row r="1190" ht="26.25" customHeight="1">
      <c r="A1190" s="186"/>
      <c r="B1190" s="140"/>
      <c r="C1190" s="140"/>
      <c r="D1190" s="156"/>
      <c r="E1190" s="187"/>
      <c r="F1190" s="140"/>
      <c r="G1190" s="140"/>
      <c r="H1190" s="140"/>
      <c r="I1190" s="140"/>
      <c r="J1190" s="140"/>
      <c r="K1190" s="188"/>
      <c r="L1190" s="188"/>
      <c r="M1190" s="140"/>
      <c r="N1190" s="140"/>
      <c r="O1190" s="140"/>
      <c r="P1190" s="140"/>
      <c r="Q1190" s="140"/>
      <c r="R1190" s="140"/>
      <c r="S1190" s="140"/>
      <c r="T1190" s="140"/>
      <c r="U1190" s="140"/>
      <c r="V1190" s="140"/>
      <c r="W1190" s="140"/>
      <c r="X1190" s="157"/>
      <c r="Y1190" s="140"/>
      <c r="Z1190" s="157"/>
      <c r="AA1190" s="157"/>
      <c r="AB1190" s="140"/>
      <c r="AC1190" s="157"/>
      <c r="AD1190" s="157"/>
      <c r="AE1190" s="185"/>
      <c r="AF1190" s="185"/>
      <c r="AG1190" s="185"/>
      <c r="AH1190" s="185"/>
      <c r="AI1190" s="185"/>
      <c r="AJ1190" s="185"/>
    </row>
    <row r="1191" ht="26.25" customHeight="1">
      <c r="A1191" s="186"/>
      <c r="B1191" s="140"/>
      <c r="C1191" s="140"/>
      <c r="D1191" s="156"/>
      <c r="E1191" s="187"/>
      <c r="F1191" s="140"/>
      <c r="G1191" s="140"/>
      <c r="H1191" s="140"/>
      <c r="I1191" s="140"/>
      <c r="J1191" s="140"/>
      <c r="K1191" s="188"/>
      <c r="L1191" s="188"/>
      <c r="M1191" s="140"/>
      <c r="N1191" s="140"/>
      <c r="O1191" s="140"/>
      <c r="P1191" s="140"/>
      <c r="Q1191" s="140"/>
      <c r="R1191" s="140"/>
      <c r="S1191" s="140"/>
      <c r="T1191" s="140"/>
      <c r="U1191" s="140"/>
      <c r="V1191" s="140"/>
      <c r="W1191" s="140"/>
      <c r="X1191" s="157"/>
      <c r="Y1191" s="140"/>
      <c r="Z1191" s="157"/>
      <c r="AA1191" s="157"/>
      <c r="AB1191" s="140"/>
      <c r="AC1191" s="157"/>
      <c r="AD1191" s="157"/>
      <c r="AE1191" s="185"/>
      <c r="AF1191" s="185"/>
      <c r="AG1191" s="185"/>
      <c r="AH1191" s="185"/>
      <c r="AI1191" s="185"/>
      <c r="AJ1191" s="185"/>
    </row>
    <row r="1192" ht="26.25" customHeight="1">
      <c r="A1192" s="186"/>
      <c r="B1192" s="140"/>
      <c r="C1192" s="140"/>
      <c r="D1192" s="156"/>
      <c r="E1192" s="187"/>
      <c r="F1192" s="140"/>
      <c r="G1192" s="140"/>
      <c r="H1192" s="140"/>
      <c r="I1192" s="140"/>
      <c r="J1192" s="140"/>
      <c r="K1192" s="188"/>
      <c r="L1192" s="188"/>
      <c r="M1192" s="140"/>
      <c r="N1192" s="140"/>
      <c r="O1192" s="140"/>
      <c r="P1192" s="140"/>
      <c r="Q1192" s="140"/>
      <c r="R1192" s="140"/>
      <c r="S1192" s="140"/>
      <c r="T1192" s="140"/>
      <c r="U1192" s="140"/>
      <c r="V1192" s="140"/>
      <c r="W1192" s="140"/>
      <c r="X1192" s="157"/>
      <c r="Y1192" s="140"/>
      <c r="Z1192" s="157"/>
      <c r="AA1192" s="157"/>
      <c r="AB1192" s="140"/>
      <c r="AC1192" s="157"/>
      <c r="AD1192" s="157"/>
      <c r="AE1192" s="185"/>
      <c r="AF1192" s="185"/>
      <c r="AG1192" s="185"/>
      <c r="AH1192" s="185"/>
      <c r="AI1192" s="185"/>
      <c r="AJ1192" s="185"/>
    </row>
  </sheetData>
  <hyperlinks>
    <hyperlink r:id="rId2" ref="M2"/>
    <hyperlink r:id="rId3" ref="V2"/>
    <hyperlink r:id="rId4" ref="M128"/>
    <hyperlink r:id="rId5" ref="D640"/>
    <hyperlink r:id="rId6" ref="D770"/>
    <hyperlink r:id="rId7" ref="M770"/>
    <hyperlink r:id="rId8" ref="M775"/>
    <hyperlink r:id="rId9" ref="B778"/>
    <hyperlink r:id="rId10" ref="M781"/>
    <hyperlink r:id="rId11" ref="M782"/>
    <hyperlink r:id="rId12" ref="M783"/>
    <hyperlink r:id="rId13" ref="M784"/>
    <hyperlink r:id="rId14" ref="M785"/>
    <hyperlink r:id="rId15" ref="M786"/>
    <hyperlink r:id="rId16" ref="M787"/>
    <hyperlink r:id="rId17" ref="M788"/>
    <hyperlink r:id="rId18" ref="M789"/>
    <hyperlink r:id="rId19" ref="M790"/>
    <hyperlink r:id="rId20" ref="M791"/>
    <hyperlink r:id="rId21" ref="M792"/>
    <hyperlink r:id="rId22" ref="M793"/>
    <hyperlink r:id="rId23" ref="M794"/>
    <hyperlink r:id="rId24" ref="V806"/>
    <hyperlink r:id="rId25" ref="M807"/>
    <hyperlink r:id="rId26" ref="V807"/>
    <hyperlink r:id="rId27" ref="V808"/>
    <hyperlink r:id="rId28" ref="V809"/>
    <hyperlink r:id="rId29" ref="V810"/>
    <hyperlink r:id="rId30" ref="V811"/>
    <hyperlink r:id="rId31" ref="V812"/>
    <hyperlink r:id="rId32" ref="V813"/>
    <hyperlink r:id="rId33" ref="V814"/>
    <hyperlink r:id="rId34" ref="V815"/>
    <hyperlink r:id="rId35" ref="V816"/>
    <hyperlink r:id="rId36" ref="V817"/>
    <hyperlink r:id="rId37" ref="V818"/>
    <hyperlink r:id="rId38" ref="V819"/>
    <hyperlink r:id="rId39" ref="V820"/>
    <hyperlink r:id="rId40" ref="V835"/>
    <hyperlink r:id="rId41" ref="M849"/>
    <hyperlink r:id="rId42" ref="M851"/>
    <hyperlink r:id="rId43" ref="M852"/>
    <hyperlink r:id="rId44" ref="M853"/>
    <hyperlink r:id="rId45" ref="M855"/>
    <hyperlink r:id="rId46" ref="M878"/>
    <hyperlink r:id="rId47" ref="M911"/>
    <hyperlink r:id="rId48" ref="V912"/>
    <hyperlink r:id="rId49" ref="M915"/>
    <hyperlink r:id="rId50" ref="M938"/>
    <hyperlink r:id="rId51" ref="B941"/>
    <hyperlink r:id="rId52" ref="V955"/>
    <hyperlink r:id="rId53" ref="K1066"/>
    <hyperlink r:id="rId54" ref="Q1066"/>
    <hyperlink r:id="rId55" ref="R1066"/>
    <hyperlink r:id="rId56" ref="T1066"/>
    <hyperlink r:id="rId57" ref="K1067"/>
    <hyperlink r:id="rId58" ref="Q1067"/>
    <hyperlink r:id="rId59" ref="R1067"/>
    <hyperlink r:id="rId60" ref="T1067"/>
    <hyperlink r:id="rId61" ref="K1068"/>
    <hyperlink r:id="rId62" ref="N1068"/>
    <hyperlink r:id="rId63" ref="Q1068"/>
    <hyperlink r:id="rId64" ref="R1068"/>
    <hyperlink r:id="rId65" ref="T1068"/>
    <hyperlink r:id="rId66" ref="K1069"/>
    <hyperlink r:id="rId67" ref="Q1069"/>
    <hyperlink r:id="rId68" ref="R1069"/>
    <hyperlink r:id="rId69" ref="T1069"/>
    <hyperlink r:id="rId70" ref="K1070"/>
    <hyperlink r:id="rId71" ref="Q1070"/>
    <hyperlink r:id="rId72" ref="R1070"/>
    <hyperlink r:id="rId73" ref="T1070"/>
    <hyperlink r:id="rId74" ref="K1071"/>
    <hyperlink r:id="rId75" ref="Q1071"/>
    <hyperlink r:id="rId76" ref="R1071"/>
    <hyperlink r:id="rId77" ref="T1071"/>
    <hyperlink r:id="rId78" ref="N1083"/>
    <hyperlink r:id="rId79" ref="P1083"/>
    <hyperlink r:id="rId80" ref="Q1083"/>
    <hyperlink r:id="rId81" ref="S1083"/>
    <hyperlink r:id="rId82" ref="N1084"/>
    <hyperlink r:id="rId83" ref="P1084"/>
    <hyperlink r:id="rId84" ref="Q1084"/>
    <hyperlink r:id="rId85" ref="S1084"/>
    <hyperlink r:id="rId86" ref="N1085"/>
    <hyperlink r:id="rId87" ref="P1085"/>
    <hyperlink r:id="rId88" ref="Q1085"/>
    <hyperlink r:id="rId89" ref="S1085"/>
    <hyperlink r:id="rId90" ref="N1086"/>
    <hyperlink r:id="rId91" ref="P1086"/>
    <hyperlink r:id="rId92" ref="Q1086"/>
    <hyperlink r:id="rId93" ref="S1086"/>
    <hyperlink r:id="rId94" ref="N1087"/>
    <hyperlink r:id="rId95" ref="P1087"/>
    <hyperlink r:id="rId96" ref="Q1087"/>
    <hyperlink r:id="rId97" ref="S1087"/>
    <hyperlink r:id="rId98" ref="N1088"/>
    <hyperlink r:id="rId99" ref="P1088"/>
    <hyperlink r:id="rId100" ref="Q1088"/>
    <hyperlink r:id="rId101" ref="S1088"/>
    <hyperlink r:id="rId102" ref="T1120"/>
    <hyperlink r:id="rId103" ref="Z1120"/>
    <hyperlink r:id="rId104" ref="AA1120"/>
    <hyperlink r:id="rId105" ref="AC1120"/>
    <hyperlink r:id="rId106" ref="T1121"/>
    <hyperlink r:id="rId107" ref="Z1121"/>
    <hyperlink r:id="rId108" ref="AA1121"/>
    <hyperlink r:id="rId109" ref="AC1121"/>
    <hyperlink r:id="rId110" ref="T1122"/>
    <hyperlink r:id="rId111" ref="W1122"/>
    <hyperlink r:id="rId112" ref="Z1122"/>
    <hyperlink r:id="rId113" ref="AA1122"/>
    <hyperlink r:id="rId114" ref="AC1122"/>
    <hyperlink r:id="rId115" ref="T1123"/>
    <hyperlink r:id="rId116" ref="Z1123"/>
    <hyperlink r:id="rId117" ref="AA1123"/>
    <hyperlink r:id="rId118" ref="AC1123"/>
    <hyperlink r:id="rId119" ref="T1124"/>
    <hyperlink r:id="rId120" ref="Z1124"/>
    <hyperlink r:id="rId121" ref="AA1124"/>
    <hyperlink r:id="rId122" ref="AC1124"/>
    <hyperlink r:id="rId123" ref="T1125"/>
    <hyperlink r:id="rId124" ref="Z1125"/>
    <hyperlink r:id="rId125" ref="AA1125"/>
    <hyperlink r:id="rId126" ref="AC1125"/>
    <hyperlink r:id="rId127" ref="W1137"/>
    <hyperlink r:id="rId128" ref="Y1137"/>
    <hyperlink r:id="rId129" ref="Z1137"/>
    <hyperlink r:id="rId130" ref="AB1137"/>
    <hyperlink r:id="rId131" ref="W1138"/>
    <hyperlink r:id="rId132" ref="Y1138"/>
    <hyperlink r:id="rId133" ref="Z1138"/>
    <hyperlink r:id="rId134" ref="AB1138"/>
    <hyperlink r:id="rId135" ref="W1139"/>
    <hyperlink r:id="rId136" ref="Y1139"/>
    <hyperlink r:id="rId137" ref="Z1139"/>
    <hyperlink r:id="rId138" ref="AB1139"/>
    <hyperlink r:id="rId139" ref="W1140"/>
    <hyperlink r:id="rId140" ref="Y1140"/>
    <hyperlink r:id="rId141" ref="Z1140"/>
    <hyperlink r:id="rId142" ref="AB1140"/>
    <hyperlink r:id="rId143" ref="W1141"/>
    <hyperlink r:id="rId144" ref="Y1141"/>
    <hyperlink r:id="rId145" ref="Z1141"/>
    <hyperlink r:id="rId146" ref="AB1141"/>
    <hyperlink r:id="rId147" ref="W1142"/>
    <hyperlink r:id="rId148" ref="Y1142"/>
    <hyperlink r:id="rId149" ref="Z1142"/>
    <hyperlink r:id="rId150" ref="AB1142"/>
    <hyperlink r:id="rId151" ref="X1143"/>
    <hyperlink r:id="rId152" ref="Z1143"/>
    <hyperlink r:id="rId153" ref="AA1143"/>
    <hyperlink r:id="rId154" ref="AC1143"/>
    <hyperlink r:id="rId155" ref="X1144"/>
    <hyperlink r:id="rId156" ref="Z1144"/>
    <hyperlink r:id="rId157" ref="AA1144"/>
    <hyperlink r:id="rId158" ref="AC1144"/>
    <hyperlink r:id="rId159" ref="C1145"/>
    <hyperlink r:id="rId160" ref="X1145"/>
    <hyperlink r:id="rId161" ref="Z1145"/>
    <hyperlink r:id="rId162" ref="AA1145"/>
    <hyperlink r:id="rId163" ref="AC1145"/>
    <hyperlink r:id="rId164" ref="X1146"/>
    <hyperlink r:id="rId165" ref="Z1146"/>
    <hyperlink r:id="rId166" ref="AA1146"/>
    <hyperlink r:id="rId167" ref="AC1146"/>
    <hyperlink r:id="rId168" ref="X1147"/>
    <hyperlink r:id="rId169" ref="Z1147"/>
    <hyperlink r:id="rId170" ref="AA1147"/>
    <hyperlink r:id="rId171" ref="AC1147"/>
    <hyperlink r:id="rId172" ref="X1148"/>
    <hyperlink r:id="rId173" ref="Z1148"/>
    <hyperlink r:id="rId174" ref="AA1148"/>
    <hyperlink r:id="rId175" ref="AC1148"/>
    <hyperlink r:id="rId176" ref="X1149"/>
    <hyperlink r:id="rId177" ref="Z1149"/>
    <hyperlink r:id="rId178" ref="AA1149"/>
    <hyperlink r:id="rId179" ref="AC1149"/>
    <hyperlink r:id="rId180" ref="X1150"/>
    <hyperlink r:id="rId181" ref="Z1150"/>
    <hyperlink r:id="rId182" ref="AA1150"/>
    <hyperlink r:id="rId183" ref="AC1150"/>
    <hyperlink r:id="rId184" ref="X1151"/>
    <hyperlink r:id="rId185" ref="Z1151"/>
    <hyperlink r:id="rId186" ref="AA1151"/>
    <hyperlink r:id="rId187" ref="AC1151"/>
    <hyperlink r:id="rId188" ref="X1152"/>
    <hyperlink r:id="rId189" ref="Z1152"/>
    <hyperlink r:id="rId190" ref="AA1152"/>
    <hyperlink r:id="rId191" ref="AC1152"/>
    <hyperlink r:id="rId192" ref="X1153"/>
    <hyperlink r:id="rId193" ref="Z1153"/>
    <hyperlink r:id="rId194" ref="AA1153"/>
    <hyperlink r:id="rId195" ref="AC1153"/>
    <hyperlink r:id="rId196" ref="X1154"/>
    <hyperlink r:id="rId197" ref="Z1154"/>
    <hyperlink r:id="rId198" ref="AA1154"/>
    <hyperlink r:id="rId199" ref="AC1154"/>
    <hyperlink r:id="rId200" ref="AD1154"/>
    <hyperlink r:id="rId201" ref="X1155"/>
    <hyperlink r:id="rId202" ref="Z1155"/>
    <hyperlink r:id="rId203" ref="AA1155"/>
    <hyperlink r:id="rId204" ref="AC1155"/>
    <hyperlink r:id="rId205" ref="X1156"/>
    <hyperlink r:id="rId206" ref="Z1156"/>
    <hyperlink r:id="rId207" ref="AA1156"/>
    <hyperlink r:id="rId208" ref="AD1156"/>
    <hyperlink r:id="rId209" ref="X1157"/>
    <hyperlink r:id="rId210" ref="Z1157"/>
    <hyperlink r:id="rId211" ref="AA1157"/>
    <hyperlink r:id="rId212" ref="AC1157"/>
    <hyperlink r:id="rId213" ref="AD1157"/>
    <hyperlink r:id="rId214" ref="X1158"/>
    <hyperlink r:id="rId215" ref="Z1158"/>
    <hyperlink r:id="rId216" ref="AA1158"/>
    <hyperlink r:id="rId217" ref="AC1158"/>
    <hyperlink r:id="rId218" ref="AD1158"/>
    <hyperlink r:id="rId219" ref="X1159"/>
    <hyperlink r:id="rId220" ref="Z1159"/>
    <hyperlink r:id="rId221" ref="AA1159"/>
    <hyperlink r:id="rId222" ref="X1160"/>
    <hyperlink r:id="rId223" ref="Z1160"/>
    <hyperlink r:id="rId224" ref="AA1160"/>
    <hyperlink r:id="rId225" ref="AC1160"/>
    <hyperlink r:id="rId226" ref="X1161"/>
    <hyperlink r:id="rId227" ref="Z1161"/>
    <hyperlink r:id="rId228" ref="AA1161"/>
    <hyperlink r:id="rId229" ref="X1162"/>
    <hyperlink r:id="rId230" ref="Z1162"/>
    <hyperlink r:id="rId231" ref="AA1162"/>
    <hyperlink r:id="rId232" ref="AC1162"/>
    <hyperlink r:id="rId233" ref="AD1162"/>
    <hyperlink r:id="rId234" ref="X1163"/>
    <hyperlink r:id="rId235" ref="Z1163"/>
    <hyperlink r:id="rId236" ref="AA1163"/>
    <hyperlink r:id="rId237" ref="AC1163"/>
    <hyperlink r:id="rId238" ref="AD1163"/>
    <hyperlink r:id="rId239" ref="X1164"/>
    <hyperlink r:id="rId240" ref="Z1164"/>
    <hyperlink r:id="rId241" ref="AA1164"/>
    <hyperlink r:id="rId242" ref="AC1164"/>
    <hyperlink r:id="rId243" ref="AD1164"/>
    <hyperlink r:id="rId244" ref="X1165"/>
    <hyperlink r:id="rId245" ref="Z1165"/>
    <hyperlink r:id="rId246" ref="AA1165"/>
    <hyperlink r:id="rId247" ref="AD1165"/>
    <hyperlink r:id="rId248" ref="W1166"/>
    <hyperlink r:id="rId249" ref="X1166"/>
    <hyperlink r:id="rId250" ref="Z1166"/>
    <hyperlink r:id="rId251" ref="AA1166"/>
    <hyperlink r:id="rId252" ref="AC1166"/>
    <hyperlink r:id="rId253" ref="X1167"/>
    <hyperlink r:id="rId254" ref="Z1167"/>
    <hyperlink r:id="rId255" ref="AA1167"/>
    <hyperlink r:id="rId256" ref="AC1167"/>
    <hyperlink r:id="rId257" ref="AD1167"/>
    <hyperlink r:id="rId258" ref="X1177"/>
    <hyperlink r:id="rId259" ref="Z1177"/>
    <hyperlink r:id="rId260" ref="AA1177"/>
    <hyperlink r:id="rId261" ref="AC1177"/>
    <hyperlink r:id="rId262" ref="AD1177"/>
    <hyperlink r:id="rId263" ref="X1178"/>
    <hyperlink r:id="rId264" ref="Z1178"/>
    <hyperlink r:id="rId265" ref="AA1178"/>
    <hyperlink r:id="rId266" ref="AD1178"/>
    <hyperlink r:id="rId267" ref="X1179"/>
    <hyperlink r:id="rId268" ref="Z1179"/>
    <hyperlink r:id="rId269" ref="AA1179"/>
    <hyperlink r:id="rId270" ref="X1180"/>
    <hyperlink r:id="rId271" ref="Z1180"/>
    <hyperlink r:id="rId272" ref="AA1180"/>
    <hyperlink r:id="rId273" ref="AD1180"/>
    <hyperlink r:id="rId274" ref="X1181"/>
    <hyperlink r:id="rId275" ref="Z1181"/>
    <hyperlink r:id="rId276" ref="AA1181"/>
    <hyperlink r:id="rId277" ref="AD1181"/>
    <hyperlink r:id="rId278" ref="X1182"/>
    <hyperlink r:id="rId279" ref="Z1182"/>
    <hyperlink r:id="rId280" ref="AA1182"/>
    <hyperlink r:id="rId281" ref="AD1182"/>
    <hyperlink r:id="rId282" ref="X1183"/>
    <hyperlink r:id="rId283" ref="Z1183"/>
    <hyperlink r:id="rId284" ref="AA1183"/>
    <hyperlink r:id="rId285" ref="AC1183"/>
    <hyperlink r:id="rId286" ref="X1184"/>
    <hyperlink r:id="rId287" ref="Z1184"/>
    <hyperlink r:id="rId288" ref="AA1184"/>
    <hyperlink r:id="rId289" ref="AD1184"/>
    <hyperlink r:id="rId290" ref="X1185"/>
    <hyperlink r:id="rId291" ref="Z1185"/>
    <hyperlink r:id="rId292" ref="AA1185"/>
    <hyperlink r:id="rId293" ref="AC1185"/>
    <hyperlink r:id="rId294" ref="AD1185"/>
    <hyperlink r:id="rId295" ref="X1186"/>
    <hyperlink r:id="rId296" ref="Z1186"/>
    <hyperlink r:id="rId297" ref="AA1186"/>
  </hyperlinks>
  <printOptions/>
  <pageMargins bottom="0.75" footer="0.0" header="0.0" left="0.7" right="0.7" top="0.75"/>
  <pageSetup orientation="landscape"/>
  <drawing r:id="rId298"/>
  <legacyDrawing r:id="rId29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14"/>
    <col customWidth="1" min="2" max="2" width="31.14"/>
    <col customWidth="1" min="3" max="3" width="28.57"/>
    <col customWidth="1" min="4" max="4" width="16.71"/>
    <col customWidth="1" min="5" max="5" width="16.0"/>
    <col customWidth="1" min="6" max="6" width="15.14"/>
    <col customWidth="1" min="7" max="7" width="55.71"/>
    <col customWidth="1" min="8" max="8" width="15.71"/>
    <col customWidth="1" min="9" max="9" width="16.71"/>
    <col customWidth="1" min="10" max="10" width="20.86"/>
    <col customWidth="1" min="11" max="11" width="20.57"/>
    <col customWidth="1" min="12" max="12" width="36.0"/>
    <col customWidth="1" min="13" max="13" width="16.14"/>
    <col customWidth="1" min="14" max="14" width="19.57"/>
    <col customWidth="1" min="15" max="15" width="16.43"/>
    <col customWidth="1" min="16" max="17" width="21.57"/>
    <col customWidth="1" min="18" max="18" width="15.43"/>
    <col customWidth="1" min="19" max="19" width="21.57"/>
    <col customWidth="1" min="20" max="20" width="66.14"/>
    <col customWidth="1" min="21" max="21" width="17.57"/>
    <col customWidth="1" min="22" max="22" width="21.57"/>
  </cols>
  <sheetData>
    <row r="1" ht="30.0" customHeight="1">
      <c r="A1" s="40" t="s">
        <v>68</v>
      </c>
      <c r="B1" s="40" t="s">
        <v>69</v>
      </c>
      <c r="C1" s="40" t="s">
        <v>70</v>
      </c>
      <c r="D1" s="40" t="s">
        <v>14762</v>
      </c>
      <c r="E1" s="40" t="s">
        <v>14763</v>
      </c>
      <c r="F1" s="40" t="s">
        <v>14764</v>
      </c>
      <c r="G1" s="40" t="s">
        <v>14765</v>
      </c>
      <c r="H1" s="40" t="s">
        <v>14766</v>
      </c>
      <c r="I1" s="40" t="s">
        <v>14767</v>
      </c>
      <c r="J1" s="40" t="s">
        <v>14768</v>
      </c>
      <c r="K1" s="40" t="s">
        <v>14769</v>
      </c>
      <c r="L1" s="40" t="s">
        <v>14770</v>
      </c>
      <c r="M1" s="40" t="s">
        <v>14771</v>
      </c>
      <c r="N1" s="40"/>
      <c r="O1" s="40"/>
      <c r="P1" s="40"/>
      <c r="Q1" s="40"/>
      <c r="R1" s="40"/>
      <c r="S1" s="40"/>
      <c r="T1" s="40"/>
      <c r="U1" s="10" t="s">
        <v>14772</v>
      </c>
      <c r="V1" s="10" t="s">
        <v>14771</v>
      </c>
      <c r="W1" s="10"/>
      <c r="X1" s="10"/>
      <c r="Y1" s="10"/>
      <c r="Z1" s="10"/>
      <c r="AA1" s="10"/>
      <c r="AB1" s="10"/>
      <c r="AC1" s="10"/>
      <c r="AD1" s="10"/>
      <c r="AE1" s="10"/>
      <c r="AF1" s="10"/>
      <c r="AG1" s="10"/>
      <c r="AH1" s="10"/>
      <c r="AI1" s="10"/>
      <c r="AJ1" s="10"/>
    </row>
    <row r="2" ht="26.25" customHeight="1">
      <c r="A2" s="40">
        <v>1.0</v>
      </c>
      <c r="B2" s="55" t="s">
        <v>116</v>
      </c>
      <c r="C2" s="55" t="s">
        <v>117</v>
      </c>
      <c r="D2" s="40">
        <v>8.7889921289E10</v>
      </c>
      <c r="E2" s="40">
        <v>8.129521E10</v>
      </c>
      <c r="F2" s="40" t="s">
        <v>2270</v>
      </c>
      <c r="G2" s="55" t="s">
        <v>15498</v>
      </c>
      <c r="H2" s="55" t="s">
        <v>126</v>
      </c>
      <c r="I2" s="55" t="s">
        <v>127</v>
      </c>
      <c r="J2" s="55" t="s">
        <v>128</v>
      </c>
      <c r="K2" s="55" t="s">
        <v>15499</v>
      </c>
      <c r="L2" s="40" t="s">
        <v>130</v>
      </c>
      <c r="M2" s="82" t="s">
        <v>131</v>
      </c>
      <c r="N2" s="55"/>
      <c r="O2" s="55"/>
      <c r="P2" s="55"/>
      <c r="Q2" s="55"/>
      <c r="R2" s="55"/>
      <c r="S2" s="55"/>
      <c r="T2" s="86"/>
      <c r="U2" s="10" t="s">
        <v>130</v>
      </c>
      <c r="V2" s="145" t="s">
        <v>131</v>
      </c>
      <c r="W2" s="8"/>
      <c r="X2" s="8"/>
      <c r="Y2" s="8"/>
      <c r="Z2" s="8"/>
      <c r="AA2" s="8"/>
      <c r="AB2" s="8"/>
      <c r="AC2" s="8"/>
      <c r="AD2" s="8"/>
      <c r="AE2" s="8"/>
      <c r="AF2" s="8"/>
      <c r="AG2" s="8"/>
      <c r="AH2" s="8"/>
      <c r="AI2" s="8"/>
      <c r="AJ2" s="8"/>
    </row>
    <row r="3" ht="26.25" customHeight="1">
      <c r="A3" s="40">
        <f t="shared" ref="A3:A286" si="1">A2+1</f>
        <v>2</v>
      </c>
      <c r="B3" s="55" t="s">
        <v>292</v>
      </c>
      <c r="C3" s="55" t="s">
        <v>293</v>
      </c>
      <c r="D3" s="40">
        <v>8.13172499E10</v>
      </c>
      <c r="E3" s="40"/>
      <c r="F3" s="40" t="s">
        <v>15500</v>
      </c>
      <c r="G3" s="55"/>
      <c r="H3" s="55"/>
      <c r="I3" s="55"/>
      <c r="J3" s="55"/>
      <c r="K3" s="55"/>
      <c r="L3" s="40"/>
      <c r="M3" s="55"/>
      <c r="N3" s="55"/>
      <c r="O3" s="55"/>
      <c r="P3" s="55"/>
      <c r="Q3" s="55"/>
      <c r="R3" s="55"/>
      <c r="S3" s="55"/>
      <c r="T3" s="86"/>
      <c r="U3" s="10"/>
      <c r="V3" s="8"/>
      <c r="W3" s="8"/>
      <c r="X3" s="8"/>
      <c r="Y3" s="8"/>
      <c r="Z3" s="8"/>
      <c r="AA3" s="8"/>
      <c r="AB3" s="8"/>
      <c r="AC3" s="8"/>
      <c r="AD3" s="8"/>
      <c r="AE3" s="8"/>
      <c r="AF3" s="8"/>
      <c r="AG3" s="8"/>
      <c r="AH3" s="8"/>
      <c r="AI3" s="8"/>
      <c r="AJ3" s="8"/>
    </row>
    <row r="4" ht="26.25" customHeight="1">
      <c r="A4" s="40">
        <f t="shared" si="1"/>
        <v>3</v>
      </c>
      <c r="B4" s="55" t="s">
        <v>414</v>
      </c>
      <c r="C4" s="55" t="s">
        <v>415</v>
      </c>
      <c r="D4" s="40">
        <v>8.5715204384E10</v>
      </c>
      <c r="E4" s="40"/>
      <c r="F4" s="40" t="s">
        <v>15501</v>
      </c>
      <c r="G4" s="55"/>
      <c r="H4" s="55"/>
      <c r="I4" s="55"/>
      <c r="J4" s="55"/>
      <c r="K4" s="55"/>
      <c r="L4" s="40"/>
      <c r="M4" s="55"/>
      <c r="N4" s="55"/>
      <c r="O4" s="55"/>
      <c r="P4" s="55"/>
      <c r="Q4" s="55"/>
      <c r="R4" s="55"/>
      <c r="S4" s="55"/>
      <c r="T4" s="86"/>
      <c r="U4" s="10"/>
      <c r="V4" s="8"/>
      <c r="W4" s="8"/>
      <c r="X4" s="8"/>
      <c r="Y4" s="8"/>
      <c r="Z4" s="8"/>
      <c r="AA4" s="8"/>
      <c r="AB4" s="8"/>
      <c r="AC4" s="8"/>
      <c r="AD4" s="8"/>
      <c r="AE4" s="8"/>
      <c r="AF4" s="8"/>
      <c r="AG4" s="8"/>
      <c r="AH4" s="8"/>
      <c r="AI4" s="8"/>
      <c r="AJ4" s="8"/>
    </row>
    <row r="5" ht="26.25" customHeight="1">
      <c r="A5" s="40">
        <f t="shared" si="1"/>
        <v>4</v>
      </c>
      <c r="B5" s="55" t="s">
        <v>472</v>
      </c>
      <c r="C5" s="55" t="s">
        <v>473</v>
      </c>
      <c r="D5" s="40">
        <v>8.5323354412E10</v>
      </c>
      <c r="E5" s="40"/>
      <c r="F5" s="40" t="s">
        <v>15501</v>
      </c>
      <c r="G5" s="55"/>
      <c r="H5" s="55"/>
      <c r="I5" s="55"/>
      <c r="J5" s="55"/>
      <c r="K5" s="55"/>
      <c r="L5" s="40"/>
      <c r="M5" s="55"/>
      <c r="N5" s="55"/>
      <c r="O5" s="55"/>
      <c r="P5" s="55"/>
      <c r="Q5" s="55"/>
      <c r="R5" s="55"/>
      <c r="S5" s="55"/>
      <c r="T5" s="86"/>
      <c r="U5" s="10"/>
      <c r="V5" s="8"/>
      <c r="W5" s="8"/>
      <c r="X5" s="8"/>
      <c r="Y5" s="8"/>
      <c r="Z5" s="8"/>
      <c r="AA5" s="8"/>
      <c r="AB5" s="8"/>
      <c r="AC5" s="8"/>
      <c r="AD5" s="8"/>
      <c r="AE5" s="8"/>
      <c r="AF5" s="8"/>
      <c r="AG5" s="8"/>
      <c r="AH5" s="8"/>
      <c r="AI5" s="8"/>
      <c r="AJ5" s="8"/>
    </row>
    <row r="6" ht="26.25" customHeight="1">
      <c r="A6" s="40">
        <f t="shared" si="1"/>
        <v>5</v>
      </c>
      <c r="B6" s="55" t="s">
        <v>481</v>
      </c>
      <c r="C6" s="55" t="s">
        <v>482</v>
      </c>
      <c r="D6" s="40">
        <v>8.5239035183E10</v>
      </c>
      <c r="E6" s="40"/>
      <c r="F6" s="40" t="s">
        <v>15501</v>
      </c>
      <c r="G6" s="55"/>
      <c r="H6" s="55"/>
      <c r="I6" s="55"/>
      <c r="J6" s="55"/>
      <c r="K6" s="55"/>
      <c r="L6" s="40"/>
      <c r="M6" s="55"/>
      <c r="N6" s="55"/>
      <c r="O6" s="55"/>
      <c r="P6" s="55"/>
      <c r="Q6" s="55"/>
      <c r="R6" s="55"/>
      <c r="S6" s="55"/>
      <c r="T6" s="86"/>
      <c r="U6" s="10"/>
      <c r="V6" s="8"/>
      <c r="W6" s="8"/>
      <c r="X6" s="8"/>
      <c r="Y6" s="8"/>
      <c r="Z6" s="8"/>
      <c r="AA6" s="8"/>
      <c r="AB6" s="8"/>
      <c r="AC6" s="8"/>
      <c r="AD6" s="8"/>
      <c r="AE6" s="8"/>
      <c r="AF6" s="8"/>
      <c r="AG6" s="8"/>
      <c r="AH6" s="8"/>
      <c r="AI6" s="8"/>
      <c r="AJ6" s="8"/>
    </row>
    <row r="7" ht="26.25" customHeight="1">
      <c r="A7" s="40">
        <f t="shared" si="1"/>
        <v>6</v>
      </c>
      <c r="B7" s="55" t="s">
        <v>532</v>
      </c>
      <c r="C7" s="55" t="s">
        <v>533</v>
      </c>
      <c r="D7" s="40">
        <v>8.3897037663E10</v>
      </c>
      <c r="E7" s="40"/>
      <c r="F7" s="40" t="s">
        <v>15501</v>
      </c>
      <c r="G7" s="55"/>
      <c r="H7" s="55"/>
      <c r="I7" s="55"/>
      <c r="J7" s="55"/>
      <c r="K7" s="55"/>
      <c r="L7" s="40"/>
      <c r="M7" s="55"/>
      <c r="N7" s="55"/>
      <c r="O7" s="55"/>
      <c r="P7" s="55"/>
      <c r="Q7" s="55"/>
      <c r="R7" s="55"/>
      <c r="S7" s="55"/>
      <c r="T7" s="86"/>
      <c r="U7" s="10"/>
      <c r="V7" s="8"/>
      <c r="W7" s="8"/>
      <c r="X7" s="8"/>
      <c r="Y7" s="8"/>
      <c r="Z7" s="8"/>
      <c r="AA7" s="8"/>
      <c r="AB7" s="8"/>
      <c r="AC7" s="8"/>
      <c r="AD7" s="8"/>
      <c r="AE7" s="8"/>
      <c r="AF7" s="8"/>
      <c r="AG7" s="8"/>
      <c r="AH7" s="8"/>
      <c r="AI7" s="8"/>
      <c r="AJ7" s="8"/>
    </row>
    <row r="8" ht="26.25" customHeight="1">
      <c r="A8" s="40">
        <f t="shared" si="1"/>
        <v>7</v>
      </c>
      <c r="B8" s="55" t="s">
        <v>536</v>
      </c>
      <c r="C8" s="55" t="s">
        <v>537</v>
      </c>
      <c r="D8" s="40">
        <v>8.1212468503E10</v>
      </c>
      <c r="E8" s="40"/>
      <c r="F8" s="40" t="s">
        <v>15501</v>
      </c>
      <c r="G8" s="55"/>
      <c r="H8" s="55"/>
      <c r="I8" s="55"/>
      <c r="J8" s="55"/>
      <c r="K8" s="55"/>
      <c r="L8" s="40"/>
      <c r="M8" s="55"/>
      <c r="N8" s="55"/>
      <c r="O8" s="55"/>
      <c r="P8" s="55"/>
      <c r="Q8" s="55"/>
      <c r="R8" s="55"/>
      <c r="S8" s="55"/>
      <c r="T8" s="86"/>
      <c r="U8" s="10"/>
      <c r="V8" s="8"/>
      <c r="W8" s="8"/>
      <c r="X8" s="8"/>
      <c r="Y8" s="8"/>
      <c r="Z8" s="8"/>
      <c r="AA8" s="8"/>
      <c r="AB8" s="8"/>
      <c r="AC8" s="8"/>
      <c r="AD8" s="8"/>
      <c r="AE8" s="8"/>
      <c r="AF8" s="8"/>
      <c r="AG8" s="8"/>
      <c r="AH8" s="8"/>
      <c r="AI8" s="8"/>
      <c r="AJ8" s="8"/>
    </row>
    <row r="9" ht="26.25" customHeight="1">
      <c r="A9" s="40">
        <f t="shared" si="1"/>
        <v>8</v>
      </c>
      <c r="B9" s="55" t="s">
        <v>559</v>
      </c>
      <c r="C9" s="55" t="s">
        <v>560</v>
      </c>
      <c r="D9" s="40">
        <v>8.2122985587E10</v>
      </c>
      <c r="E9" s="40"/>
      <c r="F9" s="40" t="s">
        <v>15501</v>
      </c>
      <c r="G9" s="55"/>
      <c r="H9" s="55"/>
      <c r="I9" s="55"/>
      <c r="J9" s="55"/>
      <c r="K9" s="55"/>
      <c r="L9" s="40"/>
      <c r="M9" s="55"/>
      <c r="N9" s="55"/>
      <c r="O9" s="55"/>
      <c r="P9" s="55"/>
      <c r="Q9" s="55"/>
      <c r="R9" s="55"/>
      <c r="S9" s="55"/>
      <c r="T9" s="86"/>
      <c r="U9" s="10"/>
      <c r="V9" s="8"/>
      <c r="W9" s="8"/>
      <c r="X9" s="8"/>
      <c r="Y9" s="8"/>
      <c r="Z9" s="8"/>
      <c r="AA9" s="8"/>
      <c r="AB9" s="8"/>
      <c r="AC9" s="8"/>
      <c r="AD9" s="8"/>
      <c r="AE9" s="8"/>
      <c r="AF9" s="8"/>
      <c r="AG9" s="8"/>
      <c r="AH9" s="8"/>
      <c r="AI9" s="8"/>
      <c r="AJ9" s="8"/>
    </row>
    <row r="10" ht="26.25" customHeight="1">
      <c r="A10" s="40">
        <f t="shared" si="1"/>
        <v>9</v>
      </c>
      <c r="B10" s="55" t="s">
        <v>565</v>
      </c>
      <c r="C10" s="55" t="s">
        <v>566</v>
      </c>
      <c r="D10" s="124">
        <v>6.2853E12</v>
      </c>
      <c r="E10" s="40"/>
      <c r="F10" s="40" t="s">
        <v>15501</v>
      </c>
      <c r="G10" s="55"/>
      <c r="H10" s="55"/>
      <c r="I10" s="55"/>
      <c r="J10" s="55"/>
      <c r="K10" s="55"/>
      <c r="L10" s="40"/>
      <c r="M10" s="55"/>
      <c r="N10" s="55"/>
      <c r="O10" s="55"/>
      <c r="P10" s="55"/>
      <c r="Q10" s="55"/>
      <c r="R10" s="55"/>
      <c r="S10" s="55"/>
      <c r="T10" s="86"/>
      <c r="U10" s="10"/>
      <c r="V10" s="8"/>
      <c r="W10" s="8"/>
      <c r="X10" s="8"/>
      <c r="Y10" s="8"/>
      <c r="Z10" s="8"/>
      <c r="AA10" s="8"/>
      <c r="AB10" s="8"/>
      <c r="AC10" s="8"/>
      <c r="AD10" s="8"/>
      <c r="AE10" s="8"/>
      <c r="AF10" s="8"/>
      <c r="AG10" s="8"/>
      <c r="AH10" s="8"/>
      <c r="AI10" s="8"/>
      <c r="AJ10" s="8"/>
    </row>
    <row r="11" ht="26.25" customHeight="1">
      <c r="A11" s="40">
        <f t="shared" si="1"/>
        <v>10</v>
      </c>
      <c r="B11" s="55" t="s">
        <v>628</v>
      </c>
      <c r="C11" s="55" t="s">
        <v>629</v>
      </c>
      <c r="D11" s="40">
        <v>8.5691801799E10</v>
      </c>
      <c r="E11" s="40"/>
      <c r="F11" s="40" t="s">
        <v>15502</v>
      </c>
      <c r="G11" s="55"/>
      <c r="H11" s="55"/>
      <c r="I11" s="55"/>
      <c r="J11" s="55"/>
      <c r="K11" s="55"/>
      <c r="L11" s="40"/>
      <c r="M11" s="55"/>
      <c r="N11" s="55"/>
      <c r="O11" s="55"/>
      <c r="P11" s="55"/>
      <c r="Q11" s="55"/>
      <c r="R11" s="55"/>
      <c r="S11" s="55"/>
      <c r="T11" s="86"/>
      <c r="U11" s="10"/>
      <c r="V11" s="8"/>
      <c r="W11" s="8"/>
      <c r="X11" s="8"/>
      <c r="Y11" s="8"/>
      <c r="Z11" s="8"/>
      <c r="AA11" s="8"/>
      <c r="AB11" s="8"/>
      <c r="AC11" s="8"/>
      <c r="AD11" s="8"/>
      <c r="AE11" s="8"/>
      <c r="AF11" s="8"/>
      <c r="AG11" s="8"/>
      <c r="AH11" s="8"/>
      <c r="AI11" s="8"/>
      <c r="AJ11" s="8"/>
    </row>
    <row r="12" ht="26.25" customHeight="1">
      <c r="A12" s="40">
        <f t="shared" si="1"/>
        <v>11</v>
      </c>
      <c r="B12" s="55" t="s">
        <v>631</v>
      </c>
      <c r="C12" s="55" t="s">
        <v>632</v>
      </c>
      <c r="D12" s="40">
        <v>8.122447846E10</v>
      </c>
      <c r="E12" s="40"/>
      <c r="F12" s="40" t="s">
        <v>15501</v>
      </c>
      <c r="G12" s="55"/>
      <c r="H12" s="55"/>
      <c r="I12" s="55"/>
      <c r="J12" s="55"/>
      <c r="K12" s="55"/>
      <c r="L12" s="40"/>
      <c r="M12" s="55"/>
      <c r="N12" s="55"/>
      <c r="O12" s="55"/>
      <c r="P12" s="55"/>
      <c r="Q12" s="55"/>
      <c r="R12" s="55"/>
      <c r="S12" s="55"/>
      <c r="T12" s="86"/>
      <c r="U12" s="10"/>
      <c r="V12" s="8"/>
      <c r="W12" s="8"/>
      <c r="X12" s="8"/>
      <c r="Y12" s="8"/>
      <c r="Z12" s="8"/>
      <c r="AA12" s="8"/>
      <c r="AB12" s="8"/>
      <c r="AC12" s="8"/>
      <c r="AD12" s="8"/>
      <c r="AE12" s="8"/>
      <c r="AF12" s="8"/>
      <c r="AG12" s="8"/>
      <c r="AH12" s="8"/>
      <c r="AI12" s="8"/>
      <c r="AJ12" s="8"/>
    </row>
    <row r="13" ht="26.25" customHeight="1">
      <c r="A13" s="40">
        <f t="shared" si="1"/>
        <v>12</v>
      </c>
      <c r="B13" s="55" t="s">
        <v>651</v>
      </c>
      <c r="C13" s="55" t="s">
        <v>652</v>
      </c>
      <c r="D13" s="124">
        <v>6.28125E12</v>
      </c>
      <c r="E13" s="40"/>
      <c r="F13" s="40" t="s">
        <v>15501</v>
      </c>
      <c r="G13" s="55"/>
      <c r="H13" s="55"/>
      <c r="I13" s="55"/>
      <c r="J13" s="55"/>
      <c r="K13" s="55"/>
      <c r="L13" s="40"/>
      <c r="M13" s="55"/>
      <c r="N13" s="55"/>
      <c r="O13" s="55"/>
      <c r="P13" s="55"/>
      <c r="Q13" s="55"/>
      <c r="R13" s="55"/>
      <c r="S13" s="55"/>
      <c r="T13" s="86"/>
      <c r="U13" s="10"/>
      <c r="V13" s="8"/>
      <c r="W13" s="8"/>
      <c r="X13" s="8"/>
      <c r="Y13" s="8"/>
      <c r="Z13" s="8"/>
      <c r="AA13" s="8"/>
      <c r="AB13" s="8"/>
      <c r="AC13" s="8"/>
      <c r="AD13" s="8"/>
      <c r="AE13" s="8"/>
      <c r="AF13" s="8"/>
      <c r="AG13" s="8"/>
      <c r="AH13" s="8"/>
      <c r="AI13" s="8"/>
      <c r="AJ13" s="8"/>
    </row>
    <row r="14" ht="26.25" customHeight="1">
      <c r="A14" s="40">
        <f t="shared" si="1"/>
        <v>13</v>
      </c>
      <c r="B14" s="55" t="s">
        <v>655</v>
      </c>
      <c r="C14" s="55" t="s">
        <v>656</v>
      </c>
      <c r="D14" s="40">
        <v>8.5212306164E10</v>
      </c>
      <c r="E14" s="40"/>
      <c r="F14" s="40" t="s">
        <v>15501</v>
      </c>
      <c r="G14" s="55"/>
      <c r="H14" s="55"/>
      <c r="I14" s="55"/>
      <c r="J14" s="55"/>
      <c r="K14" s="55"/>
      <c r="L14" s="40"/>
      <c r="M14" s="55"/>
      <c r="N14" s="55"/>
      <c r="O14" s="55"/>
      <c r="P14" s="55"/>
      <c r="Q14" s="55"/>
      <c r="R14" s="55"/>
      <c r="S14" s="55"/>
      <c r="T14" s="86"/>
      <c r="U14" s="10"/>
      <c r="V14" s="8"/>
      <c r="W14" s="8"/>
      <c r="X14" s="8"/>
      <c r="Y14" s="8"/>
      <c r="Z14" s="8"/>
      <c r="AA14" s="8"/>
      <c r="AB14" s="8"/>
      <c r="AC14" s="8"/>
      <c r="AD14" s="8"/>
      <c r="AE14" s="8"/>
      <c r="AF14" s="8"/>
      <c r="AG14" s="8"/>
      <c r="AH14" s="8"/>
      <c r="AI14" s="8"/>
      <c r="AJ14" s="8"/>
    </row>
    <row r="15" ht="26.25" customHeight="1">
      <c r="A15" s="40">
        <f t="shared" si="1"/>
        <v>14</v>
      </c>
      <c r="B15" s="55" t="s">
        <v>665</v>
      </c>
      <c r="C15" s="55" t="s">
        <v>666</v>
      </c>
      <c r="D15" s="40">
        <v>8.1382346955E10</v>
      </c>
      <c r="E15" s="40"/>
      <c r="F15" s="40" t="s">
        <v>15501</v>
      </c>
      <c r="G15" s="55"/>
      <c r="H15" s="55"/>
      <c r="I15" s="55"/>
      <c r="J15" s="55"/>
      <c r="K15" s="55"/>
      <c r="L15" s="40"/>
      <c r="M15" s="55"/>
      <c r="N15" s="55"/>
      <c r="O15" s="55"/>
      <c r="P15" s="55"/>
      <c r="Q15" s="55"/>
      <c r="R15" s="55"/>
      <c r="S15" s="55"/>
      <c r="T15" s="86"/>
      <c r="U15" s="10"/>
      <c r="V15" s="8"/>
      <c r="W15" s="8"/>
      <c r="X15" s="8"/>
      <c r="Y15" s="8"/>
      <c r="Z15" s="8"/>
      <c r="AA15" s="8"/>
      <c r="AB15" s="8"/>
      <c r="AC15" s="8"/>
      <c r="AD15" s="8"/>
      <c r="AE15" s="8"/>
      <c r="AF15" s="8"/>
      <c r="AG15" s="8"/>
      <c r="AH15" s="8"/>
      <c r="AI15" s="8"/>
      <c r="AJ15" s="8"/>
    </row>
    <row r="16" ht="26.25" customHeight="1">
      <c r="A16" s="40">
        <f t="shared" si="1"/>
        <v>15</v>
      </c>
      <c r="B16" s="55" t="s">
        <v>669</v>
      </c>
      <c r="C16" s="55" t="s">
        <v>670</v>
      </c>
      <c r="D16" s="40">
        <v>8.5318173443E10</v>
      </c>
      <c r="E16" s="40"/>
      <c r="F16" s="40" t="s">
        <v>15501</v>
      </c>
      <c r="G16" s="55"/>
      <c r="H16" s="55"/>
      <c r="I16" s="55"/>
      <c r="J16" s="55"/>
      <c r="K16" s="55"/>
      <c r="L16" s="40"/>
      <c r="M16" s="55"/>
      <c r="N16" s="55"/>
      <c r="O16" s="55"/>
      <c r="P16" s="55"/>
      <c r="Q16" s="55"/>
      <c r="R16" s="55"/>
      <c r="S16" s="55"/>
      <c r="T16" s="86"/>
      <c r="U16" s="10"/>
      <c r="V16" s="8"/>
      <c r="W16" s="8"/>
      <c r="X16" s="8"/>
      <c r="Y16" s="8"/>
      <c r="Z16" s="8"/>
      <c r="AA16" s="8"/>
      <c r="AB16" s="8"/>
      <c r="AC16" s="8"/>
      <c r="AD16" s="8"/>
      <c r="AE16" s="8"/>
      <c r="AF16" s="8"/>
      <c r="AG16" s="8"/>
      <c r="AH16" s="8"/>
      <c r="AI16" s="8"/>
      <c r="AJ16" s="8"/>
    </row>
    <row r="17" ht="26.25" customHeight="1">
      <c r="A17" s="40">
        <f t="shared" si="1"/>
        <v>16</v>
      </c>
      <c r="B17" s="55" t="s">
        <v>673</v>
      </c>
      <c r="C17" s="55" t="s">
        <v>674</v>
      </c>
      <c r="D17" s="40">
        <v>8.1567897166E10</v>
      </c>
      <c r="E17" s="40"/>
      <c r="F17" s="40" t="s">
        <v>15501</v>
      </c>
      <c r="G17" s="55"/>
      <c r="H17" s="55"/>
      <c r="I17" s="55"/>
      <c r="J17" s="55"/>
      <c r="K17" s="55"/>
      <c r="L17" s="40"/>
      <c r="M17" s="55"/>
      <c r="N17" s="55"/>
      <c r="O17" s="55"/>
      <c r="P17" s="55"/>
      <c r="Q17" s="55"/>
      <c r="R17" s="55"/>
      <c r="S17" s="55"/>
      <c r="T17" s="86"/>
      <c r="U17" s="10"/>
      <c r="V17" s="8"/>
      <c r="W17" s="8"/>
      <c r="X17" s="8"/>
      <c r="Y17" s="8"/>
      <c r="Z17" s="8"/>
      <c r="AA17" s="8"/>
      <c r="AB17" s="8"/>
      <c r="AC17" s="8"/>
      <c r="AD17" s="8"/>
      <c r="AE17" s="8"/>
      <c r="AF17" s="8"/>
      <c r="AG17" s="8"/>
      <c r="AH17" s="8"/>
      <c r="AI17" s="8"/>
      <c r="AJ17" s="8"/>
    </row>
    <row r="18" ht="26.25" customHeight="1">
      <c r="A18" s="40">
        <f t="shared" si="1"/>
        <v>17</v>
      </c>
      <c r="B18" s="55" t="s">
        <v>677</v>
      </c>
      <c r="C18" s="55" t="s">
        <v>678</v>
      </c>
      <c r="D18" s="40">
        <v>8.5211279679E10</v>
      </c>
      <c r="E18" s="40"/>
      <c r="F18" s="40" t="s">
        <v>15501</v>
      </c>
      <c r="G18" s="55"/>
      <c r="H18" s="55"/>
      <c r="I18" s="55"/>
      <c r="J18" s="55"/>
      <c r="K18" s="55"/>
      <c r="L18" s="40"/>
      <c r="M18" s="55"/>
      <c r="N18" s="55"/>
      <c r="O18" s="55"/>
      <c r="P18" s="55"/>
      <c r="Q18" s="55"/>
      <c r="R18" s="55"/>
      <c r="S18" s="55"/>
      <c r="T18" s="86"/>
      <c r="U18" s="10"/>
      <c r="V18" s="8"/>
      <c r="W18" s="8"/>
      <c r="X18" s="8"/>
      <c r="Y18" s="8"/>
      <c r="Z18" s="8"/>
      <c r="AA18" s="8"/>
      <c r="AB18" s="8"/>
      <c r="AC18" s="8"/>
      <c r="AD18" s="8"/>
      <c r="AE18" s="8"/>
      <c r="AF18" s="8"/>
      <c r="AG18" s="8"/>
      <c r="AH18" s="8"/>
      <c r="AI18" s="8"/>
      <c r="AJ18" s="8"/>
    </row>
    <row r="19" ht="26.25" customHeight="1">
      <c r="A19" s="40">
        <f t="shared" si="1"/>
        <v>18</v>
      </c>
      <c r="B19" s="55" t="s">
        <v>680</v>
      </c>
      <c r="C19" s="55" t="s">
        <v>681</v>
      </c>
      <c r="D19" s="40">
        <v>8.5366784804E10</v>
      </c>
      <c r="E19" s="40"/>
      <c r="F19" s="40" t="s">
        <v>15501</v>
      </c>
      <c r="G19" s="55"/>
      <c r="H19" s="55"/>
      <c r="I19" s="55"/>
      <c r="J19" s="55"/>
      <c r="K19" s="55"/>
      <c r="L19" s="40"/>
      <c r="M19" s="55"/>
      <c r="N19" s="55"/>
      <c r="O19" s="55"/>
      <c r="P19" s="55"/>
      <c r="Q19" s="55"/>
      <c r="R19" s="55"/>
      <c r="S19" s="55"/>
      <c r="T19" s="86"/>
      <c r="U19" s="10"/>
      <c r="V19" s="8"/>
      <c r="W19" s="8"/>
      <c r="X19" s="8"/>
      <c r="Y19" s="8"/>
      <c r="Z19" s="8"/>
      <c r="AA19" s="8"/>
      <c r="AB19" s="8"/>
      <c r="AC19" s="8"/>
      <c r="AD19" s="8"/>
      <c r="AE19" s="8"/>
      <c r="AF19" s="8"/>
      <c r="AG19" s="8"/>
      <c r="AH19" s="8"/>
      <c r="AI19" s="8"/>
      <c r="AJ19" s="8"/>
    </row>
    <row r="20" ht="26.25" customHeight="1">
      <c r="A20" s="40">
        <f t="shared" si="1"/>
        <v>19</v>
      </c>
      <c r="B20" s="55" t="s">
        <v>703</v>
      </c>
      <c r="C20" s="55" t="s">
        <v>704</v>
      </c>
      <c r="D20" s="40">
        <v>8.1320930192E10</v>
      </c>
      <c r="E20" s="40"/>
      <c r="F20" s="40" t="s">
        <v>15501</v>
      </c>
      <c r="G20" s="55"/>
      <c r="H20" s="55"/>
      <c r="I20" s="55"/>
      <c r="J20" s="55"/>
      <c r="K20" s="55"/>
      <c r="L20" s="40"/>
      <c r="M20" s="55"/>
      <c r="N20" s="55"/>
      <c r="O20" s="55"/>
      <c r="P20" s="55"/>
      <c r="Q20" s="55"/>
      <c r="R20" s="55"/>
      <c r="S20" s="55"/>
      <c r="T20" s="86"/>
      <c r="U20" s="10"/>
      <c r="V20" s="8"/>
      <c r="W20" s="8"/>
      <c r="X20" s="8"/>
      <c r="Y20" s="8"/>
      <c r="Z20" s="8"/>
      <c r="AA20" s="8"/>
      <c r="AB20" s="8"/>
      <c r="AC20" s="8"/>
      <c r="AD20" s="8"/>
      <c r="AE20" s="8"/>
      <c r="AF20" s="8"/>
      <c r="AG20" s="8"/>
      <c r="AH20" s="8"/>
      <c r="AI20" s="8"/>
      <c r="AJ20" s="8"/>
    </row>
    <row r="21" ht="26.25" customHeight="1">
      <c r="A21" s="40">
        <f t="shared" si="1"/>
        <v>20</v>
      </c>
      <c r="B21" s="55" t="s">
        <v>745</v>
      </c>
      <c r="C21" s="55" t="s">
        <v>746</v>
      </c>
      <c r="D21" s="40">
        <v>8.5811581951E10</v>
      </c>
      <c r="E21" s="40"/>
      <c r="F21" s="40" t="s">
        <v>15503</v>
      </c>
      <c r="G21" s="55"/>
      <c r="H21" s="55"/>
      <c r="I21" s="55"/>
      <c r="J21" s="55"/>
      <c r="K21" s="55"/>
      <c r="L21" s="40"/>
      <c r="M21" s="55"/>
      <c r="N21" s="55"/>
      <c r="O21" s="55"/>
      <c r="P21" s="55"/>
      <c r="Q21" s="55"/>
      <c r="R21" s="55"/>
      <c r="S21" s="55"/>
      <c r="T21" s="86"/>
      <c r="U21" s="10"/>
      <c r="V21" s="8"/>
      <c r="W21" s="8"/>
      <c r="X21" s="8"/>
      <c r="Y21" s="8"/>
      <c r="Z21" s="8"/>
      <c r="AA21" s="8"/>
      <c r="AB21" s="8"/>
      <c r="AC21" s="8"/>
      <c r="AD21" s="8"/>
      <c r="AE21" s="8"/>
      <c r="AF21" s="8"/>
      <c r="AG21" s="8"/>
      <c r="AH21" s="8"/>
      <c r="AI21" s="8"/>
      <c r="AJ21" s="8"/>
    </row>
    <row r="22" ht="26.25" customHeight="1">
      <c r="A22" s="40">
        <f t="shared" si="1"/>
        <v>21</v>
      </c>
      <c r="B22" s="55" t="s">
        <v>747</v>
      </c>
      <c r="C22" s="55" t="s">
        <v>748</v>
      </c>
      <c r="D22" s="40">
        <v>8.1217363626E10</v>
      </c>
      <c r="E22" s="40"/>
      <c r="F22" s="40" t="s">
        <v>15504</v>
      </c>
      <c r="G22" s="55"/>
      <c r="H22" s="55"/>
      <c r="I22" s="55"/>
      <c r="J22" s="55"/>
      <c r="K22" s="55"/>
      <c r="L22" s="40"/>
      <c r="M22" s="55"/>
      <c r="N22" s="55"/>
      <c r="O22" s="55"/>
      <c r="P22" s="55"/>
      <c r="Q22" s="55"/>
      <c r="R22" s="55"/>
      <c r="S22" s="55"/>
      <c r="T22" s="86"/>
      <c r="U22" s="10"/>
      <c r="V22" s="8"/>
      <c r="W22" s="8"/>
      <c r="X22" s="8"/>
      <c r="Y22" s="8"/>
      <c r="Z22" s="8"/>
      <c r="AA22" s="8"/>
      <c r="AB22" s="8"/>
      <c r="AC22" s="8"/>
      <c r="AD22" s="8"/>
      <c r="AE22" s="8"/>
      <c r="AF22" s="8"/>
      <c r="AG22" s="8"/>
      <c r="AH22" s="8"/>
      <c r="AI22" s="8"/>
      <c r="AJ22" s="8"/>
    </row>
    <row r="23" ht="26.25" customHeight="1">
      <c r="A23" s="40">
        <f t="shared" si="1"/>
        <v>22</v>
      </c>
      <c r="B23" s="55" t="s">
        <v>767</v>
      </c>
      <c r="C23" s="55" t="s">
        <v>768</v>
      </c>
      <c r="D23" s="40">
        <v>8.128141065E9</v>
      </c>
      <c r="E23" s="40"/>
      <c r="F23" s="40" t="s">
        <v>15501</v>
      </c>
      <c r="G23" s="55"/>
      <c r="H23" s="55"/>
      <c r="I23" s="55"/>
      <c r="J23" s="55"/>
      <c r="K23" s="55"/>
      <c r="L23" s="40"/>
      <c r="M23" s="55"/>
      <c r="N23" s="55"/>
      <c r="O23" s="55"/>
      <c r="P23" s="55"/>
      <c r="Q23" s="55"/>
      <c r="R23" s="55"/>
      <c r="S23" s="55"/>
      <c r="T23" s="86"/>
      <c r="U23" s="10"/>
      <c r="V23" s="8"/>
      <c r="W23" s="8"/>
      <c r="X23" s="8"/>
      <c r="Y23" s="8"/>
      <c r="Z23" s="8"/>
      <c r="AA23" s="8"/>
      <c r="AB23" s="8"/>
      <c r="AC23" s="8"/>
      <c r="AD23" s="8"/>
      <c r="AE23" s="8"/>
      <c r="AF23" s="8"/>
      <c r="AG23" s="8"/>
      <c r="AH23" s="8"/>
      <c r="AI23" s="8"/>
      <c r="AJ23" s="8"/>
    </row>
    <row r="24" ht="26.25" customHeight="1">
      <c r="A24" s="40">
        <f t="shared" si="1"/>
        <v>23</v>
      </c>
      <c r="B24" s="55" t="s">
        <v>770</v>
      </c>
      <c r="C24" s="55" t="s">
        <v>771</v>
      </c>
      <c r="D24" s="40">
        <v>8.2278235413E10</v>
      </c>
      <c r="E24" s="40"/>
      <c r="F24" s="40" t="s">
        <v>15501</v>
      </c>
      <c r="G24" s="55"/>
      <c r="H24" s="55"/>
      <c r="I24" s="55"/>
      <c r="J24" s="55"/>
      <c r="K24" s="55"/>
      <c r="L24" s="40"/>
      <c r="M24" s="55"/>
      <c r="N24" s="55"/>
      <c r="O24" s="55"/>
      <c r="P24" s="55"/>
      <c r="Q24" s="55"/>
      <c r="R24" s="55"/>
      <c r="S24" s="55"/>
      <c r="T24" s="86"/>
      <c r="U24" s="10"/>
      <c r="V24" s="8"/>
      <c r="W24" s="8"/>
      <c r="X24" s="8"/>
      <c r="Y24" s="8"/>
      <c r="Z24" s="8"/>
      <c r="AA24" s="8"/>
      <c r="AB24" s="8"/>
      <c r="AC24" s="8"/>
      <c r="AD24" s="8"/>
      <c r="AE24" s="8"/>
      <c r="AF24" s="8"/>
      <c r="AG24" s="8"/>
      <c r="AH24" s="8"/>
      <c r="AI24" s="8"/>
      <c r="AJ24" s="8"/>
    </row>
    <row r="25" ht="26.25" customHeight="1">
      <c r="A25" s="40">
        <f t="shared" si="1"/>
        <v>24</v>
      </c>
      <c r="B25" s="55" t="s">
        <v>772</v>
      </c>
      <c r="C25" s="55" t="s">
        <v>773</v>
      </c>
      <c r="D25" s="40">
        <v>8.5921020102E10</v>
      </c>
      <c r="E25" s="40"/>
      <c r="F25" s="40" t="s">
        <v>15501</v>
      </c>
      <c r="G25" s="55"/>
      <c r="H25" s="55"/>
      <c r="I25" s="55"/>
      <c r="J25" s="55"/>
      <c r="K25" s="55"/>
      <c r="L25" s="40"/>
      <c r="M25" s="55"/>
      <c r="N25" s="55"/>
      <c r="O25" s="55"/>
      <c r="P25" s="55"/>
      <c r="Q25" s="55"/>
      <c r="R25" s="55"/>
      <c r="S25" s="55"/>
      <c r="T25" s="86"/>
      <c r="U25" s="10"/>
      <c r="V25" s="8"/>
      <c r="W25" s="8"/>
      <c r="X25" s="8"/>
      <c r="Y25" s="8"/>
      <c r="Z25" s="8"/>
      <c r="AA25" s="8"/>
      <c r="AB25" s="8"/>
      <c r="AC25" s="8"/>
      <c r="AD25" s="8"/>
      <c r="AE25" s="8"/>
      <c r="AF25" s="8"/>
      <c r="AG25" s="8"/>
      <c r="AH25" s="8"/>
      <c r="AI25" s="8"/>
      <c r="AJ25" s="8"/>
    </row>
    <row r="26" ht="26.25" customHeight="1">
      <c r="A26" s="40">
        <f t="shared" si="1"/>
        <v>25</v>
      </c>
      <c r="B26" s="55" t="s">
        <v>786</v>
      </c>
      <c r="C26" s="55" t="s">
        <v>787</v>
      </c>
      <c r="D26" s="40">
        <v>8.311201483E10</v>
      </c>
      <c r="E26" s="40"/>
      <c r="F26" s="40" t="s">
        <v>15501</v>
      </c>
      <c r="G26" s="55"/>
      <c r="H26" s="55"/>
      <c r="I26" s="55"/>
      <c r="J26" s="55"/>
      <c r="K26" s="55"/>
      <c r="L26" s="40"/>
      <c r="M26" s="55"/>
      <c r="N26" s="55"/>
      <c r="O26" s="55"/>
      <c r="P26" s="55"/>
      <c r="Q26" s="55"/>
      <c r="R26" s="55"/>
      <c r="S26" s="55"/>
      <c r="T26" s="86"/>
      <c r="U26" s="10"/>
      <c r="V26" s="8"/>
      <c r="W26" s="8"/>
      <c r="X26" s="8"/>
      <c r="Y26" s="8"/>
      <c r="Z26" s="8"/>
      <c r="AA26" s="8"/>
      <c r="AB26" s="8"/>
      <c r="AC26" s="8"/>
      <c r="AD26" s="8"/>
      <c r="AE26" s="8"/>
      <c r="AF26" s="8"/>
      <c r="AG26" s="8"/>
      <c r="AH26" s="8"/>
      <c r="AI26" s="8"/>
      <c r="AJ26" s="8"/>
    </row>
    <row r="27" ht="26.25" customHeight="1">
      <c r="A27" s="40">
        <f t="shared" si="1"/>
        <v>26</v>
      </c>
      <c r="B27" s="55" t="s">
        <v>788</v>
      </c>
      <c r="C27" s="55" t="s">
        <v>789</v>
      </c>
      <c r="D27" s="40">
        <v>8.5959542188E10</v>
      </c>
      <c r="E27" s="40"/>
      <c r="F27" s="40" t="s">
        <v>15501</v>
      </c>
      <c r="G27" s="55"/>
      <c r="H27" s="55"/>
      <c r="I27" s="55"/>
      <c r="J27" s="55"/>
      <c r="K27" s="55"/>
      <c r="L27" s="40"/>
      <c r="M27" s="55"/>
      <c r="N27" s="55"/>
      <c r="O27" s="55"/>
      <c r="P27" s="55"/>
      <c r="Q27" s="55"/>
      <c r="R27" s="55"/>
      <c r="S27" s="55"/>
      <c r="T27" s="86"/>
      <c r="U27" s="10"/>
      <c r="V27" s="8"/>
      <c r="W27" s="8"/>
      <c r="X27" s="8"/>
      <c r="Y27" s="8"/>
      <c r="Z27" s="8"/>
      <c r="AA27" s="8"/>
      <c r="AB27" s="8"/>
      <c r="AC27" s="8"/>
      <c r="AD27" s="8"/>
      <c r="AE27" s="8"/>
      <c r="AF27" s="8"/>
      <c r="AG27" s="8"/>
      <c r="AH27" s="8"/>
      <c r="AI27" s="8"/>
      <c r="AJ27" s="8"/>
    </row>
    <row r="28" ht="26.25" customHeight="1">
      <c r="A28" s="40">
        <f t="shared" si="1"/>
        <v>27</v>
      </c>
      <c r="B28" s="55" t="s">
        <v>792</v>
      </c>
      <c r="C28" s="55" t="s">
        <v>793</v>
      </c>
      <c r="D28" s="40">
        <v>8.1337046256E10</v>
      </c>
      <c r="E28" s="40"/>
      <c r="F28" s="40" t="s">
        <v>15501</v>
      </c>
      <c r="G28" s="55"/>
      <c r="H28" s="55"/>
      <c r="I28" s="55"/>
      <c r="J28" s="55"/>
      <c r="K28" s="55"/>
      <c r="L28" s="40"/>
      <c r="M28" s="55"/>
      <c r="N28" s="55"/>
      <c r="O28" s="55"/>
      <c r="P28" s="55"/>
      <c r="Q28" s="55"/>
      <c r="R28" s="55"/>
      <c r="S28" s="55"/>
      <c r="T28" s="86"/>
      <c r="U28" s="10"/>
      <c r="V28" s="8"/>
      <c r="W28" s="8"/>
      <c r="X28" s="8"/>
      <c r="Y28" s="8"/>
      <c r="Z28" s="8"/>
      <c r="AA28" s="8"/>
      <c r="AB28" s="8"/>
      <c r="AC28" s="8"/>
      <c r="AD28" s="8"/>
      <c r="AE28" s="8"/>
      <c r="AF28" s="8"/>
      <c r="AG28" s="8"/>
      <c r="AH28" s="8"/>
      <c r="AI28" s="8"/>
      <c r="AJ28" s="8"/>
    </row>
    <row r="29" ht="26.25" customHeight="1">
      <c r="A29" s="40">
        <f t="shared" si="1"/>
        <v>28</v>
      </c>
      <c r="B29" s="55" t="s">
        <v>795</v>
      </c>
      <c r="C29" s="55" t="s">
        <v>796</v>
      </c>
      <c r="D29" s="40">
        <v>8.5868491877E10</v>
      </c>
      <c r="E29" s="40"/>
      <c r="F29" s="40" t="s">
        <v>15501</v>
      </c>
      <c r="G29" s="55"/>
      <c r="H29" s="55"/>
      <c r="I29" s="55"/>
      <c r="J29" s="55"/>
      <c r="K29" s="55"/>
      <c r="L29" s="40"/>
      <c r="M29" s="55"/>
      <c r="N29" s="55"/>
      <c r="O29" s="55"/>
      <c r="P29" s="55"/>
      <c r="Q29" s="55"/>
      <c r="R29" s="55"/>
      <c r="S29" s="55"/>
      <c r="T29" s="86"/>
      <c r="U29" s="10"/>
      <c r="V29" s="8"/>
      <c r="W29" s="8"/>
      <c r="X29" s="8"/>
      <c r="Y29" s="8"/>
      <c r="Z29" s="8"/>
      <c r="AA29" s="8"/>
      <c r="AB29" s="8"/>
      <c r="AC29" s="8"/>
      <c r="AD29" s="8"/>
      <c r="AE29" s="8"/>
      <c r="AF29" s="8"/>
      <c r="AG29" s="8"/>
      <c r="AH29" s="8"/>
      <c r="AI29" s="8"/>
      <c r="AJ29" s="8"/>
    </row>
    <row r="30" ht="26.25" customHeight="1">
      <c r="A30" s="40">
        <f t="shared" si="1"/>
        <v>29</v>
      </c>
      <c r="B30" s="55" t="s">
        <v>803</v>
      </c>
      <c r="C30" s="55" t="s">
        <v>804</v>
      </c>
      <c r="D30" s="40">
        <v>8.18101884E8</v>
      </c>
      <c r="E30" s="40"/>
      <c r="F30" s="40" t="s">
        <v>15501</v>
      </c>
      <c r="G30" s="55"/>
      <c r="H30" s="55"/>
      <c r="I30" s="55"/>
      <c r="J30" s="55"/>
      <c r="K30" s="55"/>
      <c r="L30" s="40"/>
      <c r="M30" s="55"/>
      <c r="N30" s="55"/>
      <c r="O30" s="55"/>
      <c r="P30" s="55"/>
      <c r="Q30" s="55"/>
      <c r="R30" s="55"/>
      <c r="S30" s="55"/>
      <c r="T30" s="86"/>
      <c r="U30" s="10"/>
      <c r="V30" s="8"/>
      <c r="W30" s="8"/>
      <c r="X30" s="8"/>
      <c r="Y30" s="8"/>
      <c r="Z30" s="8"/>
      <c r="AA30" s="8"/>
      <c r="AB30" s="8"/>
      <c r="AC30" s="8"/>
      <c r="AD30" s="8"/>
      <c r="AE30" s="8"/>
      <c r="AF30" s="8"/>
      <c r="AG30" s="8"/>
      <c r="AH30" s="8"/>
      <c r="AI30" s="8"/>
      <c r="AJ30" s="8"/>
    </row>
    <row r="31" ht="26.25" customHeight="1">
      <c r="A31" s="40">
        <f t="shared" si="1"/>
        <v>30</v>
      </c>
      <c r="B31" s="55" t="s">
        <v>819</v>
      </c>
      <c r="C31" s="55" t="s">
        <v>820</v>
      </c>
      <c r="D31" s="40">
        <v>8.1311132978E10</v>
      </c>
      <c r="E31" s="40"/>
      <c r="F31" s="40" t="s">
        <v>15500</v>
      </c>
      <c r="G31" s="55"/>
      <c r="H31" s="55"/>
      <c r="I31" s="55"/>
      <c r="J31" s="55"/>
      <c r="K31" s="55"/>
      <c r="L31" s="40"/>
      <c r="M31" s="55"/>
      <c r="N31" s="55"/>
      <c r="O31" s="55"/>
      <c r="P31" s="55"/>
      <c r="Q31" s="55"/>
      <c r="R31" s="55"/>
      <c r="S31" s="55"/>
      <c r="T31" s="86"/>
      <c r="U31" s="10"/>
      <c r="V31" s="8"/>
      <c r="W31" s="8"/>
      <c r="X31" s="8"/>
      <c r="Y31" s="8"/>
      <c r="Z31" s="8"/>
      <c r="AA31" s="8"/>
      <c r="AB31" s="8"/>
      <c r="AC31" s="8"/>
      <c r="AD31" s="8"/>
      <c r="AE31" s="8"/>
      <c r="AF31" s="8"/>
      <c r="AG31" s="8"/>
      <c r="AH31" s="8"/>
      <c r="AI31" s="8"/>
      <c r="AJ31" s="8"/>
    </row>
    <row r="32" ht="26.25" customHeight="1">
      <c r="A32" s="40">
        <f t="shared" si="1"/>
        <v>31</v>
      </c>
      <c r="B32" s="55" t="s">
        <v>821</v>
      </c>
      <c r="C32" s="55" t="s">
        <v>822</v>
      </c>
      <c r="D32" s="40">
        <v>8.2126666103E10</v>
      </c>
      <c r="E32" s="40"/>
      <c r="F32" s="40" t="s">
        <v>15501</v>
      </c>
      <c r="G32" s="55"/>
      <c r="H32" s="55"/>
      <c r="I32" s="55"/>
      <c r="J32" s="55"/>
      <c r="K32" s="55"/>
      <c r="L32" s="40"/>
      <c r="M32" s="55"/>
      <c r="N32" s="55"/>
      <c r="O32" s="55"/>
      <c r="P32" s="55"/>
      <c r="Q32" s="55"/>
      <c r="R32" s="55"/>
      <c r="S32" s="55"/>
      <c r="T32" s="86"/>
      <c r="U32" s="10"/>
      <c r="V32" s="8"/>
      <c r="W32" s="8"/>
      <c r="X32" s="8"/>
      <c r="Y32" s="8"/>
      <c r="Z32" s="8"/>
      <c r="AA32" s="8"/>
      <c r="AB32" s="8"/>
      <c r="AC32" s="8"/>
      <c r="AD32" s="8"/>
      <c r="AE32" s="8"/>
      <c r="AF32" s="8"/>
      <c r="AG32" s="8"/>
      <c r="AH32" s="8"/>
      <c r="AI32" s="8"/>
      <c r="AJ32" s="8"/>
    </row>
    <row r="33" ht="26.25" customHeight="1">
      <c r="A33" s="40">
        <f t="shared" si="1"/>
        <v>32</v>
      </c>
      <c r="B33" s="55" t="s">
        <v>823</v>
      </c>
      <c r="C33" s="55" t="s">
        <v>824</v>
      </c>
      <c r="D33" s="40">
        <v>8.7786992954E10</v>
      </c>
      <c r="E33" s="40"/>
      <c r="F33" s="40" t="s">
        <v>15501</v>
      </c>
      <c r="G33" s="55"/>
      <c r="H33" s="55"/>
      <c r="I33" s="55"/>
      <c r="J33" s="55"/>
      <c r="K33" s="55"/>
      <c r="L33" s="40"/>
      <c r="M33" s="55"/>
      <c r="N33" s="55"/>
      <c r="O33" s="55"/>
      <c r="P33" s="55"/>
      <c r="Q33" s="55"/>
      <c r="R33" s="55"/>
      <c r="S33" s="55"/>
      <c r="T33" s="86"/>
      <c r="U33" s="10"/>
      <c r="V33" s="8"/>
      <c r="W33" s="8"/>
      <c r="X33" s="8"/>
      <c r="Y33" s="8"/>
      <c r="Z33" s="8"/>
      <c r="AA33" s="8"/>
      <c r="AB33" s="8"/>
      <c r="AC33" s="8"/>
      <c r="AD33" s="8"/>
      <c r="AE33" s="8"/>
      <c r="AF33" s="8"/>
      <c r="AG33" s="8"/>
      <c r="AH33" s="8"/>
      <c r="AI33" s="8"/>
      <c r="AJ33" s="8"/>
    </row>
    <row r="34" ht="26.25" customHeight="1">
      <c r="A34" s="40">
        <f t="shared" si="1"/>
        <v>33</v>
      </c>
      <c r="B34" s="55" t="s">
        <v>827</v>
      </c>
      <c r="C34" s="55" t="s">
        <v>828</v>
      </c>
      <c r="D34" s="40">
        <v>8.7878522299E10</v>
      </c>
      <c r="E34" s="40"/>
      <c r="F34" s="40" t="s">
        <v>15501</v>
      </c>
      <c r="G34" s="55"/>
      <c r="H34" s="55"/>
      <c r="I34" s="55"/>
      <c r="J34" s="55"/>
      <c r="K34" s="55"/>
      <c r="L34" s="40"/>
      <c r="M34" s="55"/>
      <c r="N34" s="55"/>
      <c r="O34" s="55"/>
      <c r="P34" s="55"/>
      <c r="Q34" s="55"/>
      <c r="R34" s="55"/>
      <c r="S34" s="55"/>
      <c r="T34" s="86"/>
      <c r="U34" s="10"/>
      <c r="V34" s="8"/>
      <c r="W34" s="8"/>
      <c r="X34" s="8"/>
      <c r="Y34" s="8"/>
      <c r="Z34" s="8"/>
      <c r="AA34" s="8"/>
      <c r="AB34" s="8"/>
      <c r="AC34" s="8"/>
      <c r="AD34" s="8"/>
      <c r="AE34" s="8"/>
      <c r="AF34" s="8"/>
      <c r="AG34" s="8"/>
      <c r="AH34" s="8"/>
      <c r="AI34" s="8"/>
      <c r="AJ34" s="8"/>
    </row>
    <row r="35" ht="26.25" customHeight="1">
      <c r="A35" s="40">
        <f t="shared" si="1"/>
        <v>34</v>
      </c>
      <c r="B35" s="55" t="s">
        <v>833</v>
      </c>
      <c r="C35" s="55" t="s">
        <v>834</v>
      </c>
      <c r="D35" s="40">
        <v>8.5318189963E10</v>
      </c>
      <c r="E35" s="40"/>
      <c r="F35" s="40" t="s">
        <v>15501</v>
      </c>
      <c r="G35" s="55"/>
      <c r="H35" s="55"/>
      <c r="I35" s="55"/>
      <c r="J35" s="55"/>
      <c r="K35" s="55"/>
      <c r="L35" s="40"/>
      <c r="M35" s="55"/>
      <c r="N35" s="55"/>
      <c r="O35" s="55"/>
      <c r="P35" s="55"/>
      <c r="Q35" s="55"/>
      <c r="R35" s="55"/>
      <c r="S35" s="55"/>
      <c r="T35" s="86"/>
      <c r="U35" s="10"/>
      <c r="V35" s="8"/>
      <c r="W35" s="8"/>
      <c r="X35" s="8"/>
      <c r="Y35" s="8"/>
      <c r="Z35" s="8"/>
      <c r="AA35" s="8"/>
      <c r="AB35" s="8"/>
      <c r="AC35" s="8"/>
      <c r="AD35" s="8"/>
      <c r="AE35" s="8"/>
      <c r="AF35" s="8"/>
      <c r="AG35" s="8"/>
      <c r="AH35" s="8"/>
      <c r="AI35" s="8"/>
      <c r="AJ35" s="8"/>
    </row>
    <row r="36" ht="26.25" customHeight="1">
      <c r="A36" s="40">
        <f t="shared" si="1"/>
        <v>35</v>
      </c>
      <c r="B36" s="55" t="s">
        <v>837</v>
      </c>
      <c r="C36" s="55" t="s">
        <v>838</v>
      </c>
      <c r="D36" s="40">
        <v>8.121469554E9</v>
      </c>
      <c r="E36" s="40"/>
      <c r="F36" s="40" t="s">
        <v>15501</v>
      </c>
      <c r="G36" s="55"/>
      <c r="H36" s="55"/>
      <c r="I36" s="55"/>
      <c r="J36" s="55"/>
      <c r="K36" s="55"/>
      <c r="L36" s="40"/>
      <c r="M36" s="55"/>
      <c r="N36" s="55"/>
      <c r="O36" s="55"/>
      <c r="P36" s="55"/>
      <c r="Q36" s="55"/>
      <c r="R36" s="55"/>
      <c r="S36" s="55"/>
      <c r="T36" s="86"/>
      <c r="U36" s="10"/>
      <c r="V36" s="8"/>
      <c r="W36" s="8"/>
      <c r="X36" s="8"/>
      <c r="Y36" s="8"/>
      <c r="Z36" s="8"/>
      <c r="AA36" s="8"/>
      <c r="AB36" s="8"/>
      <c r="AC36" s="8"/>
      <c r="AD36" s="8"/>
      <c r="AE36" s="8"/>
      <c r="AF36" s="8"/>
      <c r="AG36" s="8"/>
      <c r="AH36" s="8"/>
      <c r="AI36" s="8"/>
      <c r="AJ36" s="8"/>
    </row>
    <row r="37" ht="26.25" customHeight="1">
      <c r="A37" s="40">
        <f t="shared" si="1"/>
        <v>36</v>
      </c>
      <c r="B37" s="55" t="s">
        <v>839</v>
      </c>
      <c r="C37" s="55" t="s">
        <v>840</v>
      </c>
      <c r="D37" s="40">
        <v>8.5773172462E10</v>
      </c>
      <c r="E37" s="40"/>
      <c r="F37" s="40" t="s">
        <v>15501</v>
      </c>
      <c r="G37" s="55"/>
      <c r="H37" s="55"/>
      <c r="I37" s="55"/>
      <c r="J37" s="55"/>
      <c r="K37" s="55"/>
      <c r="L37" s="40"/>
      <c r="M37" s="55"/>
      <c r="N37" s="55"/>
      <c r="O37" s="55"/>
      <c r="P37" s="55"/>
      <c r="Q37" s="55"/>
      <c r="R37" s="55"/>
      <c r="S37" s="55"/>
      <c r="T37" s="86"/>
      <c r="U37" s="10"/>
      <c r="V37" s="8"/>
      <c r="W37" s="8"/>
      <c r="X37" s="8"/>
      <c r="Y37" s="8"/>
      <c r="Z37" s="8"/>
      <c r="AA37" s="8"/>
      <c r="AB37" s="8"/>
      <c r="AC37" s="8"/>
      <c r="AD37" s="8"/>
      <c r="AE37" s="8"/>
      <c r="AF37" s="8"/>
      <c r="AG37" s="8"/>
      <c r="AH37" s="8"/>
      <c r="AI37" s="8"/>
      <c r="AJ37" s="8"/>
    </row>
    <row r="38" ht="26.25" customHeight="1">
      <c r="A38" s="40">
        <f t="shared" si="1"/>
        <v>37</v>
      </c>
      <c r="B38" s="55" t="s">
        <v>841</v>
      </c>
      <c r="C38" s="55" t="s">
        <v>842</v>
      </c>
      <c r="D38" s="40">
        <v>8.2210002499E10</v>
      </c>
      <c r="E38" s="40"/>
      <c r="F38" s="40" t="s">
        <v>15501</v>
      </c>
      <c r="G38" s="55"/>
      <c r="H38" s="55"/>
      <c r="I38" s="55"/>
      <c r="J38" s="55"/>
      <c r="K38" s="55"/>
      <c r="L38" s="40"/>
      <c r="M38" s="55"/>
      <c r="N38" s="55"/>
      <c r="O38" s="55"/>
      <c r="P38" s="55"/>
      <c r="Q38" s="55"/>
      <c r="R38" s="55"/>
      <c r="S38" s="55"/>
      <c r="T38" s="86"/>
      <c r="U38" s="10"/>
      <c r="V38" s="8"/>
      <c r="W38" s="8"/>
      <c r="X38" s="8"/>
      <c r="Y38" s="8"/>
      <c r="Z38" s="8"/>
      <c r="AA38" s="8"/>
      <c r="AB38" s="8"/>
      <c r="AC38" s="8"/>
      <c r="AD38" s="8"/>
      <c r="AE38" s="8"/>
      <c r="AF38" s="8"/>
      <c r="AG38" s="8"/>
      <c r="AH38" s="8"/>
      <c r="AI38" s="8"/>
      <c r="AJ38" s="8"/>
    </row>
    <row r="39" ht="26.25" customHeight="1">
      <c r="A39" s="40">
        <f t="shared" si="1"/>
        <v>38</v>
      </c>
      <c r="B39" s="55" t="s">
        <v>843</v>
      </c>
      <c r="C39" s="55" t="s">
        <v>844</v>
      </c>
      <c r="D39" s="40">
        <v>8.7886895756E10</v>
      </c>
      <c r="E39" s="40"/>
      <c r="F39" s="40" t="s">
        <v>630</v>
      </c>
      <c r="G39" s="55"/>
      <c r="H39" s="55"/>
      <c r="I39" s="55"/>
      <c r="J39" s="55"/>
      <c r="K39" s="55"/>
      <c r="L39" s="40"/>
      <c r="M39" s="55"/>
      <c r="N39" s="55"/>
      <c r="O39" s="55"/>
      <c r="P39" s="55"/>
      <c r="Q39" s="55"/>
      <c r="R39" s="55"/>
      <c r="S39" s="55"/>
      <c r="T39" s="86"/>
      <c r="U39" s="10"/>
      <c r="V39" s="8"/>
      <c r="W39" s="8"/>
      <c r="X39" s="8"/>
      <c r="Y39" s="8"/>
      <c r="Z39" s="8"/>
      <c r="AA39" s="8"/>
      <c r="AB39" s="8"/>
      <c r="AC39" s="8"/>
      <c r="AD39" s="8"/>
      <c r="AE39" s="8"/>
      <c r="AF39" s="8"/>
      <c r="AG39" s="8"/>
      <c r="AH39" s="8"/>
      <c r="AI39" s="8"/>
      <c r="AJ39" s="8"/>
    </row>
    <row r="40" ht="26.25" customHeight="1">
      <c r="A40" s="40">
        <f t="shared" si="1"/>
        <v>39</v>
      </c>
      <c r="B40" s="55" t="s">
        <v>845</v>
      </c>
      <c r="C40" s="55" t="s">
        <v>846</v>
      </c>
      <c r="D40" s="40">
        <v>8.1297288226E10</v>
      </c>
      <c r="E40" s="40"/>
      <c r="F40" s="40" t="s">
        <v>15501</v>
      </c>
      <c r="G40" s="55"/>
      <c r="H40" s="55"/>
      <c r="I40" s="55"/>
      <c r="J40" s="55"/>
      <c r="K40" s="55"/>
      <c r="L40" s="40"/>
      <c r="M40" s="55"/>
      <c r="N40" s="55"/>
      <c r="O40" s="55"/>
      <c r="P40" s="55"/>
      <c r="Q40" s="55"/>
      <c r="R40" s="55"/>
      <c r="S40" s="55"/>
      <c r="T40" s="86"/>
      <c r="U40" s="10"/>
      <c r="V40" s="8"/>
      <c r="W40" s="8"/>
      <c r="X40" s="8"/>
      <c r="Y40" s="8"/>
      <c r="Z40" s="8"/>
      <c r="AA40" s="8"/>
      <c r="AB40" s="8"/>
      <c r="AC40" s="8"/>
      <c r="AD40" s="8"/>
      <c r="AE40" s="8"/>
      <c r="AF40" s="8"/>
      <c r="AG40" s="8"/>
      <c r="AH40" s="8"/>
      <c r="AI40" s="8"/>
      <c r="AJ40" s="8"/>
    </row>
    <row r="41" ht="26.25" customHeight="1">
      <c r="A41" s="40">
        <f t="shared" si="1"/>
        <v>40</v>
      </c>
      <c r="B41" s="55" t="s">
        <v>855</v>
      </c>
      <c r="C41" s="55" t="s">
        <v>856</v>
      </c>
      <c r="D41" s="40">
        <v>8.5776869615E10</v>
      </c>
      <c r="E41" s="40"/>
      <c r="F41" s="40" t="s">
        <v>15501</v>
      </c>
      <c r="G41" s="55"/>
      <c r="H41" s="55"/>
      <c r="I41" s="55"/>
      <c r="J41" s="55"/>
      <c r="K41" s="55"/>
      <c r="L41" s="40"/>
      <c r="M41" s="55"/>
      <c r="N41" s="55"/>
      <c r="O41" s="55"/>
      <c r="P41" s="55"/>
      <c r="Q41" s="55"/>
      <c r="R41" s="55"/>
      <c r="S41" s="55"/>
      <c r="T41" s="86"/>
      <c r="U41" s="10"/>
      <c r="V41" s="8"/>
      <c r="W41" s="8"/>
      <c r="X41" s="8"/>
      <c r="Y41" s="8"/>
      <c r="Z41" s="8"/>
      <c r="AA41" s="8"/>
      <c r="AB41" s="8"/>
      <c r="AC41" s="8"/>
      <c r="AD41" s="8"/>
      <c r="AE41" s="8"/>
      <c r="AF41" s="8"/>
      <c r="AG41" s="8"/>
      <c r="AH41" s="8"/>
      <c r="AI41" s="8"/>
      <c r="AJ41" s="8"/>
    </row>
    <row r="42" ht="26.25" customHeight="1">
      <c r="A42" s="40">
        <f t="shared" si="1"/>
        <v>41</v>
      </c>
      <c r="B42" s="55" t="s">
        <v>857</v>
      </c>
      <c r="C42" s="55" t="s">
        <v>858</v>
      </c>
      <c r="D42" s="40">
        <v>8.5714377917E10</v>
      </c>
      <c r="E42" s="40"/>
      <c r="F42" s="40" t="s">
        <v>15501</v>
      </c>
      <c r="G42" s="55"/>
      <c r="H42" s="55"/>
      <c r="I42" s="55"/>
      <c r="J42" s="55"/>
      <c r="K42" s="55"/>
      <c r="L42" s="40"/>
      <c r="M42" s="55"/>
      <c r="N42" s="55"/>
      <c r="O42" s="55"/>
      <c r="P42" s="55"/>
      <c r="Q42" s="55"/>
      <c r="R42" s="55"/>
      <c r="S42" s="55"/>
      <c r="T42" s="86"/>
      <c r="U42" s="10"/>
      <c r="V42" s="8"/>
      <c r="W42" s="8"/>
      <c r="X42" s="8"/>
      <c r="Y42" s="8"/>
      <c r="Z42" s="8"/>
      <c r="AA42" s="8"/>
      <c r="AB42" s="8"/>
      <c r="AC42" s="8"/>
      <c r="AD42" s="8"/>
      <c r="AE42" s="8"/>
      <c r="AF42" s="8"/>
      <c r="AG42" s="8"/>
      <c r="AH42" s="8"/>
      <c r="AI42" s="8"/>
      <c r="AJ42" s="8"/>
    </row>
    <row r="43" ht="26.25" customHeight="1">
      <c r="A43" s="40">
        <f t="shared" si="1"/>
        <v>42</v>
      </c>
      <c r="B43" s="55" t="s">
        <v>859</v>
      </c>
      <c r="C43" s="55" t="s">
        <v>860</v>
      </c>
      <c r="D43" s="40">
        <v>8.2214028099E10</v>
      </c>
      <c r="E43" s="40"/>
      <c r="F43" s="40" t="s">
        <v>15501</v>
      </c>
      <c r="G43" s="55"/>
      <c r="H43" s="55"/>
      <c r="I43" s="55"/>
      <c r="J43" s="55"/>
      <c r="K43" s="55"/>
      <c r="L43" s="40"/>
      <c r="M43" s="55"/>
      <c r="N43" s="55"/>
      <c r="O43" s="55"/>
      <c r="P43" s="55"/>
      <c r="Q43" s="55"/>
      <c r="R43" s="55"/>
      <c r="S43" s="55"/>
      <c r="T43" s="86"/>
      <c r="U43" s="10"/>
      <c r="V43" s="8"/>
      <c r="W43" s="8"/>
      <c r="X43" s="8"/>
      <c r="Y43" s="8"/>
      <c r="Z43" s="8"/>
      <c r="AA43" s="8"/>
      <c r="AB43" s="8"/>
      <c r="AC43" s="8"/>
      <c r="AD43" s="8"/>
      <c r="AE43" s="8"/>
      <c r="AF43" s="8"/>
      <c r="AG43" s="8"/>
      <c r="AH43" s="8"/>
      <c r="AI43" s="8"/>
      <c r="AJ43" s="8"/>
    </row>
    <row r="44" ht="26.25" customHeight="1">
      <c r="A44" s="40">
        <f t="shared" si="1"/>
        <v>43</v>
      </c>
      <c r="B44" s="55" t="s">
        <v>861</v>
      </c>
      <c r="C44" s="55" t="s">
        <v>862</v>
      </c>
      <c r="D44" s="40">
        <v>8.7822990738E10</v>
      </c>
      <c r="E44" s="40"/>
      <c r="F44" s="40" t="s">
        <v>15501</v>
      </c>
      <c r="G44" s="55"/>
      <c r="H44" s="55"/>
      <c r="I44" s="55"/>
      <c r="J44" s="55"/>
      <c r="K44" s="55"/>
      <c r="L44" s="40"/>
      <c r="M44" s="55"/>
      <c r="N44" s="55"/>
      <c r="O44" s="55"/>
      <c r="P44" s="55"/>
      <c r="Q44" s="55"/>
      <c r="R44" s="55"/>
      <c r="S44" s="55"/>
      <c r="T44" s="86"/>
      <c r="U44" s="10"/>
      <c r="V44" s="8"/>
      <c r="W44" s="8"/>
      <c r="X44" s="8"/>
      <c r="Y44" s="8"/>
      <c r="Z44" s="8"/>
      <c r="AA44" s="8"/>
      <c r="AB44" s="8"/>
      <c r="AC44" s="8"/>
      <c r="AD44" s="8"/>
      <c r="AE44" s="8"/>
      <c r="AF44" s="8"/>
      <c r="AG44" s="8"/>
      <c r="AH44" s="8"/>
      <c r="AI44" s="8"/>
      <c r="AJ44" s="8"/>
    </row>
    <row r="45" ht="26.25" customHeight="1">
      <c r="A45" s="40">
        <f t="shared" si="1"/>
        <v>44</v>
      </c>
      <c r="B45" s="55" t="s">
        <v>863</v>
      </c>
      <c r="C45" s="55" t="s">
        <v>864</v>
      </c>
      <c r="D45" s="40">
        <v>8.5855077372E10</v>
      </c>
      <c r="E45" s="40"/>
      <c r="F45" s="40" t="s">
        <v>15501</v>
      </c>
      <c r="G45" s="55"/>
      <c r="H45" s="55"/>
      <c r="I45" s="55"/>
      <c r="J45" s="55"/>
      <c r="K45" s="55"/>
      <c r="L45" s="40"/>
      <c r="M45" s="55"/>
      <c r="N45" s="55"/>
      <c r="O45" s="55"/>
      <c r="P45" s="55"/>
      <c r="Q45" s="55"/>
      <c r="R45" s="55"/>
      <c r="S45" s="55"/>
      <c r="T45" s="86"/>
      <c r="U45" s="10"/>
      <c r="V45" s="8"/>
      <c r="W45" s="8"/>
      <c r="X45" s="8"/>
      <c r="Y45" s="8"/>
      <c r="Z45" s="8"/>
      <c r="AA45" s="8"/>
      <c r="AB45" s="8"/>
      <c r="AC45" s="8"/>
      <c r="AD45" s="8"/>
      <c r="AE45" s="8"/>
      <c r="AF45" s="8"/>
      <c r="AG45" s="8"/>
      <c r="AH45" s="8"/>
      <c r="AI45" s="8"/>
      <c r="AJ45" s="8"/>
    </row>
    <row r="46" ht="26.25" customHeight="1">
      <c r="A46" s="40">
        <f t="shared" si="1"/>
        <v>45</v>
      </c>
      <c r="B46" s="55" t="s">
        <v>865</v>
      </c>
      <c r="C46" s="55" t="s">
        <v>866</v>
      </c>
      <c r="D46" s="40">
        <v>8.2313364875E10</v>
      </c>
      <c r="E46" s="40"/>
      <c r="F46" s="40" t="s">
        <v>15501</v>
      </c>
      <c r="G46" s="55"/>
      <c r="H46" s="55"/>
      <c r="I46" s="55"/>
      <c r="J46" s="55"/>
      <c r="K46" s="55"/>
      <c r="L46" s="40"/>
      <c r="M46" s="55"/>
      <c r="N46" s="55"/>
      <c r="O46" s="55"/>
      <c r="P46" s="55"/>
      <c r="Q46" s="55"/>
      <c r="R46" s="55"/>
      <c r="S46" s="55"/>
      <c r="T46" s="86"/>
      <c r="U46" s="10"/>
      <c r="V46" s="8"/>
      <c r="W46" s="8"/>
      <c r="X46" s="8"/>
      <c r="Y46" s="8"/>
      <c r="Z46" s="8"/>
      <c r="AA46" s="8"/>
      <c r="AB46" s="8"/>
      <c r="AC46" s="8"/>
      <c r="AD46" s="8"/>
      <c r="AE46" s="8"/>
      <c r="AF46" s="8"/>
      <c r="AG46" s="8"/>
      <c r="AH46" s="8"/>
      <c r="AI46" s="8"/>
      <c r="AJ46" s="8"/>
    </row>
    <row r="47" ht="26.25" customHeight="1">
      <c r="A47" s="40">
        <f t="shared" si="1"/>
        <v>46</v>
      </c>
      <c r="B47" s="55" t="s">
        <v>871</v>
      </c>
      <c r="C47" s="55" t="s">
        <v>872</v>
      </c>
      <c r="D47" s="40">
        <v>8.2318853631E10</v>
      </c>
      <c r="E47" s="40"/>
      <c r="F47" s="40" t="s">
        <v>124</v>
      </c>
      <c r="G47" s="55"/>
      <c r="H47" s="55"/>
      <c r="I47" s="55"/>
      <c r="J47" s="55"/>
      <c r="K47" s="55"/>
      <c r="L47" s="40"/>
      <c r="M47" s="55"/>
      <c r="N47" s="55"/>
      <c r="O47" s="55"/>
      <c r="P47" s="55"/>
      <c r="Q47" s="55"/>
      <c r="R47" s="55"/>
      <c r="S47" s="55"/>
      <c r="T47" s="86"/>
      <c r="U47" s="10"/>
      <c r="V47" s="8"/>
      <c r="W47" s="8"/>
      <c r="X47" s="8"/>
      <c r="Y47" s="8"/>
      <c r="Z47" s="8"/>
      <c r="AA47" s="8"/>
      <c r="AB47" s="8"/>
      <c r="AC47" s="8"/>
      <c r="AD47" s="8"/>
      <c r="AE47" s="8"/>
      <c r="AF47" s="8"/>
      <c r="AG47" s="8"/>
      <c r="AH47" s="8"/>
      <c r="AI47" s="8"/>
      <c r="AJ47" s="8"/>
    </row>
    <row r="48" ht="26.25" customHeight="1">
      <c r="A48" s="40">
        <f t="shared" si="1"/>
        <v>47</v>
      </c>
      <c r="B48" s="55" t="s">
        <v>877</v>
      </c>
      <c r="C48" s="55" t="s">
        <v>878</v>
      </c>
      <c r="D48" s="40">
        <v>8.2214209558E10</v>
      </c>
      <c r="E48" s="40"/>
      <c r="F48" s="40" t="s">
        <v>15501</v>
      </c>
      <c r="G48" s="55"/>
      <c r="H48" s="55"/>
      <c r="I48" s="55"/>
      <c r="J48" s="55"/>
      <c r="K48" s="55"/>
      <c r="L48" s="40"/>
      <c r="M48" s="55"/>
      <c r="N48" s="55"/>
      <c r="O48" s="55"/>
      <c r="P48" s="55"/>
      <c r="Q48" s="55"/>
      <c r="R48" s="55"/>
      <c r="S48" s="55"/>
      <c r="T48" s="86"/>
      <c r="U48" s="10"/>
      <c r="V48" s="8"/>
      <c r="W48" s="8"/>
      <c r="X48" s="8"/>
      <c r="Y48" s="8"/>
      <c r="Z48" s="8"/>
      <c r="AA48" s="8"/>
      <c r="AB48" s="8"/>
      <c r="AC48" s="8"/>
      <c r="AD48" s="8"/>
      <c r="AE48" s="8"/>
      <c r="AF48" s="8"/>
      <c r="AG48" s="8"/>
      <c r="AH48" s="8"/>
      <c r="AI48" s="8"/>
      <c r="AJ48" s="8"/>
    </row>
    <row r="49" ht="26.25" customHeight="1">
      <c r="A49" s="40">
        <f t="shared" si="1"/>
        <v>48</v>
      </c>
      <c r="B49" s="55" t="s">
        <v>900</v>
      </c>
      <c r="C49" s="55" t="s">
        <v>901</v>
      </c>
      <c r="D49" s="40">
        <v>8.5295306819E10</v>
      </c>
      <c r="E49" s="40"/>
      <c r="F49" s="40" t="s">
        <v>15505</v>
      </c>
      <c r="G49" s="55"/>
      <c r="H49" s="55"/>
      <c r="I49" s="55"/>
      <c r="J49" s="55"/>
      <c r="K49" s="55"/>
      <c r="L49" s="40"/>
      <c r="M49" s="55"/>
      <c r="N49" s="55"/>
      <c r="O49" s="55"/>
      <c r="P49" s="55"/>
      <c r="Q49" s="55"/>
      <c r="R49" s="55"/>
      <c r="S49" s="55"/>
      <c r="T49" s="86"/>
      <c r="U49" s="10"/>
      <c r="V49" s="8"/>
      <c r="W49" s="8"/>
      <c r="X49" s="8"/>
      <c r="Y49" s="8"/>
      <c r="Z49" s="8"/>
      <c r="AA49" s="8"/>
      <c r="AB49" s="8"/>
      <c r="AC49" s="8"/>
      <c r="AD49" s="8"/>
      <c r="AE49" s="8"/>
      <c r="AF49" s="8"/>
      <c r="AG49" s="8"/>
      <c r="AH49" s="8"/>
      <c r="AI49" s="8"/>
      <c r="AJ49" s="8"/>
    </row>
    <row r="50" ht="26.25" customHeight="1">
      <c r="A50" s="40">
        <f t="shared" si="1"/>
        <v>49</v>
      </c>
      <c r="B50" s="55" t="s">
        <v>913</v>
      </c>
      <c r="C50" s="55" t="s">
        <v>914</v>
      </c>
      <c r="D50" s="40">
        <v>8.7771115696E10</v>
      </c>
      <c r="E50" s="40"/>
      <c r="F50" s="40" t="s">
        <v>15501</v>
      </c>
      <c r="G50" s="55"/>
      <c r="H50" s="55"/>
      <c r="I50" s="55"/>
      <c r="J50" s="55"/>
      <c r="K50" s="55"/>
      <c r="L50" s="40"/>
      <c r="M50" s="55"/>
      <c r="N50" s="55"/>
      <c r="O50" s="55"/>
      <c r="P50" s="55"/>
      <c r="Q50" s="55"/>
      <c r="R50" s="55"/>
      <c r="S50" s="55"/>
      <c r="T50" s="86"/>
      <c r="U50" s="10"/>
      <c r="V50" s="8"/>
      <c r="W50" s="8"/>
      <c r="X50" s="8"/>
      <c r="Y50" s="8"/>
      <c r="Z50" s="8"/>
      <c r="AA50" s="8"/>
      <c r="AB50" s="8"/>
      <c r="AC50" s="8"/>
      <c r="AD50" s="8"/>
      <c r="AE50" s="8"/>
      <c r="AF50" s="8"/>
      <c r="AG50" s="8"/>
      <c r="AH50" s="8"/>
      <c r="AI50" s="8"/>
      <c r="AJ50" s="8"/>
    </row>
    <row r="51" ht="26.25" customHeight="1">
      <c r="A51" s="40">
        <f t="shared" si="1"/>
        <v>50</v>
      </c>
      <c r="B51" s="55" t="s">
        <v>950</v>
      </c>
      <c r="C51" s="55" t="s">
        <v>951</v>
      </c>
      <c r="D51" s="40">
        <v>8.5777296572E10</v>
      </c>
      <c r="E51" s="40"/>
      <c r="F51" s="40" t="s">
        <v>15501</v>
      </c>
      <c r="G51" s="55"/>
      <c r="H51" s="55"/>
      <c r="I51" s="55"/>
      <c r="J51" s="55"/>
      <c r="K51" s="55"/>
      <c r="L51" s="40"/>
      <c r="M51" s="55"/>
      <c r="N51" s="55"/>
      <c r="O51" s="55"/>
      <c r="P51" s="55"/>
      <c r="Q51" s="55"/>
      <c r="R51" s="55"/>
      <c r="S51" s="55"/>
      <c r="T51" s="86"/>
      <c r="U51" s="10"/>
      <c r="V51" s="8"/>
      <c r="W51" s="8"/>
      <c r="X51" s="8"/>
      <c r="Y51" s="8"/>
      <c r="Z51" s="8"/>
      <c r="AA51" s="8"/>
      <c r="AB51" s="8"/>
      <c r="AC51" s="8"/>
      <c r="AD51" s="8"/>
      <c r="AE51" s="8"/>
      <c r="AF51" s="8"/>
      <c r="AG51" s="8"/>
      <c r="AH51" s="8"/>
      <c r="AI51" s="8"/>
      <c r="AJ51" s="8"/>
    </row>
    <row r="52" ht="26.25" customHeight="1">
      <c r="A52" s="40">
        <f t="shared" si="1"/>
        <v>51</v>
      </c>
      <c r="B52" s="55" t="s">
        <v>954</v>
      </c>
      <c r="C52" s="55" t="s">
        <v>955</v>
      </c>
      <c r="D52" s="40">
        <v>8.38048118E10</v>
      </c>
      <c r="E52" s="40"/>
      <c r="F52" s="40" t="s">
        <v>15501</v>
      </c>
      <c r="G52" s="55"/>
      <c r="H52" s="55"/>
      <c r="I52" s="55"/>
      <c r="J52" s="55"/>
      <c r="K52" s="55"/>
      <c r="L52" s="40"/>
      <c r="M52" s="55"/>
      <c r="N52" s="55"/>
      <c r="O52" s="55"/>
      <c r="P52" s="55"/>
      <c r="Q52" s="55"/>
      <c r="R52" s="55"/>
      <c r="S52" s="55"/>
      <c r="T52" s="86"/>
      <c r="U52" s="10"/>
      <c r="V52" s="8"/>
      <c r="W52" s="8"/>
      <c r="X52" s="8"/>
      <c r="Y52" s="8"/>
      <c r="Z52" s="8"/>
      <c r="AA52" s="8"/>
      <c r="AB52" s="8"/>
      <c r="AC52" s="8"/>
      <c r="AD52" s="8"/>
      <c r="AE52" s="8"/>
      <c r="AF52" s="8"/>
      <c r="AG52" s="8"/>
      <c r="AH52" s="8"/>
      <c r="AI52" s="8"/>
      <c r="AJ52" s="8"/>
    </row>
    <row r="53" ht="26.25" customHeight="1">
      <c r="A53" s="40">
        <f t="shared" si="1"/>
        <v>52</v>
      </c>
      <c r="B53" s="55" t="s">
        <v>956</v>
      </c>
      <c r="C53" s="55" t="s">
        <v>957</v>
      </c>
      <c r="D53" s="40">
        <v>8.1398419138E10</v>
      </c>
      <c r="E53" s="40"/>
      <c r="F53" s="40" t="s">
        <v>15501</v>
      </c>
      <c r="G53" s="55"/>
      <c r="H53" s="55"/>
      <c r="I53" s="55"/>
      <c r="J53" s="55"/>
      <c r="K53" s="55"/>
      <c r="L53" s="40"/>
      <c r="M53" s="55"/>
      <c r="N53" s="55"/>
      <c r="O53" s="55"/>
      <c r="P53" s="55"/>
      <c r="Q53" s="55"/>
      <c r="R53" s="55"/>
      <c r="S53" s="55"/>
      <c r="T53" s="86"/>
      <c r="U53" s="10"/>
      <c r="V53" s="8"/>
      <c r="W53" s="8"/>
      <c r="X53" s="8"/>
      <c r="Y53" s="8"/>
      <c r="Z53" s="8"/>
      <c r="AA53" s="8"/>
      <c r="AB53" s="8"/>
      <c r="AC53" s="8"/>
      <c r="AD53" s="8"/>
      <c r="AE53" s="8"/>
      <c r="AF53" s="8"/>
      <c r="AG53" s="8"/>
      <c r="AH53" s="8"/>
      <c r="AI53" s="8"/>
      <c r="AJ53" s="8"/>
    </row>
    <row r="54" ht="26.25" customHeight="1">
      <c r="A54" s="40">
        <f t="shared" si="1"/>
        <v>53</v>
      </c>
      <c r="B54" s="55" t="s">
        <v>972</v>
      </c>
      <c r="C54" s="55" t="s">
        <v>973</v>
      </c>
      <c r="D54" s="40">
        <v>8.561260637E9</v>
      </c>
      <c r="E54" s="40"/>
      <c r="F54" s="40" t="s">
        <v>15501</v>
      </c>
      <c r="G54" s="55"/>
      <c r="H54" s="55"/>
      <c r="I54" s="55"/>
      <c r="J54" s="55"/>
      <c r="K54" s="55"/>
      <c r="L54" s="40"/>
      <c r="M54" s="55"/>
      <c r="N54" s="55"/>
      <c r="O54" s="55"/>
      <c r="P54" s="55"/>
      <c r="Q54" s="55"/>
      <c r="R54" s="55"/>
      <c r="S54" s="55"/>
      <c r="T54" s="86"/>
      <c r="U54" s="10"/>
      <c r="V54" s="8"/>
      <c r="W54" s="8"/>
      <c r="X54" s="8"/>
      <c r="Y54" s="8"/>
      <c r="Z54" s="8"/>
      <c r="AA54" s="8"/>
      <c r="AB54" s="8"/>
      <c r="AC54" s="8"/>
      <c r="AD54" s="8"/>
      <c r="AE54" s="8"/>
      <c r="AF54" s="8"/>
      <c r="AG54" s="8"/>
      <c r="AH54" s="8"/>
      <c r="AI54" s="8"/>
      <c r="AJ54" s="8"/>
    </row>
    <row r="55" ht="26.25" customHeight="1">
      <c r="A55" s="40">
        <f t="shared" si="1"/>
        <v>54</v>
      </c>
      <c r="B55" s="55" t="s">
        <v>1019</v>
      </c>
      <c r="C55" s="55" t="s">
        <v>1020</v>
      </c>
      <c r="D55" s="40">
        <v>8.1904551064E10</v>
      </c>
      <c r="E55" s="40"/>
      <c r="F55" s="40" t="s">
        <v>15501</v>
      </c>
      <c r="G55" s="55"/>
      <c r="H55" s="55"/>
      <c r="I55" s="55"/>
      <c r="J55" s="55"/>
      <c r="K55" s="55"/>
      <c r="L55" s="40"/>
      <c r="M55" s="55"/>
      <c r="N55" s="55"/>
      <c r="O55" s="55"/>
      <c r="P55" s="55"/>
      <c r="Q55" s="55"/>
      <c r="R55" s="55"/>
      <c r="S55" s="55"/>
      <c r="T55" s="86"/>
      <c r="U55" s="10"/>
      <c r="V55" s="8"/>
      <c r="W55" s="8"/>
      <c r="X55" s="8"/>
      <c r="Y55" s="8"/>
      <c r="Z55" s="8"/>
      <c r="AA55" s="8"/>
      <c r="AB55" s="8"/>
      <c r="AC55" s="8"/>
      <c r="AD55" s="8"/>
      <c r="AE55" s="8"/>
      <c r="AF55" s="8"/>
      <c r="AG55" s="8"/>
      <c r="AH55" s="8"/>
      <c r="AI55" s="8"/>
      <c r="AJ55" s="8"/>
    </row>
    <row r="56" ht="26.25" customHeight="1">
      <c r="A56" s="40">
        <f t="shared" si="1"/>
        <v>55</v>
      </c>
      <c r="B56" s="55" t="s">
        <v>1103</v>
      </c>
      <c r="C56" s="55" t="s">
        <v>1104</v>
      </c>
      <c r="D56" s="40">
        <v>8.5217259445E10</v>
      </c>
      <c r="E56" s="40"/>
      <c r="F56" s="40" t="s">
        <v>15501</v>
      </c>
      <c r="G56" s="55"/>
      <c r="H56" s="55"/>
      <c r="I56" s="55"/>
      <c r="J56" s="55"/>
      <c r="K56" s="55"/>
      <c r="L56" s="40"/>
      <c r="M56" s="55"/>
      <c r="N56" s="55"/>
      <c r="O56" s="55"/>
      <c r="P56" s="55"/>
      <c r="Q56" s="55"/>
      <c r="R56" s="55"/>
      <c r="S56" s="55"/>
      <c r="T56" s="86"/>
      <c r="U56" s="10"/>
      <c r="V56" s="8"/>
      <c r="W56" s="8"/>
      <c r="X56" s="8"/>
      <c r="Y56" s="8"/>
      <c r="Z56" s="8"/>
      <c r="AA56" s="8"/>
      <c r="AB56" s="8"/>
      <c r="AC56" s="8"/>
      <c r="AD56" s="8"/>
      <c r="AE56" s="8"/>
      <c r="AF56" s="8"/>
      <c r="AG56" s="8"/>
      <c r="AH56" s="8"/>
      <c r="AI56" s="8"/>
      <c r="AJ56" s="8"/>
    </row>
    <row r="57" ht="26.25" customHeight="1">
      <c r="A57" s="40">
        <f t="shared" si="1"/>
        <v>56</v>
      </c>
      <c r="B57" s="55" t="s">
        <v>1111</v>
      </c>
      <c r="C57" s="55" t="s">
        <v>1112</v>
      </c>
      <c r="D57" s="40">
        <v>8.1318809173E10</v>
      </c>
      <c r="E57" s="40"/>
      <c r="F57" s="40" t="s">
        <v>15501</v>
      </c>
      <c r="G57" s="55"/>
      <c r="H57" s="55"/>
      <c r="I57" s="55"/>
      <c r="J57" s="55"/>
      <c r="K57" s="55"/>
      <c r="L57" s="40"/>
      <c r="M57" s="55"/>
      <c r="N57" s="55"/>
      <c r="O57" s="55"/>
      <c r="P57" s="55"/>
      <c r="Q57" s="55"/>
      <c r="R57" s="55"/>
      <c r="S57" s="55"/>
      <c r="T57" s="86"/>
      <c r="U57" s="10"/>
      <c r="V57" s="8"/>
      <c r="W57" s="8"/>
      <c r="X57" s="8"/>
      <c r="Y57" s="8"/>
      <c r="Z57" s="8"/>
      <c r="AA57" s="8"/>
      <c r="AB57" s="8"/>
      <c r="AC57" s="8"/>
      <c r="AD57" s="8"/>
      <c r="AE57" s="8"/>
      <c r="AF57" s="8"/>
      <c r="AG57" s="8"/>
      <c r="AH57" s="8"/>
      <c r="AI57" s="8"/>
      <c r="AJ57" s="8"/>
    </row>
    <row r="58" ht="26.25" customHeight="1">
      <c r="A58" s="40">
        <f t="shared" si="1"/>
        <v>57</v>
      </c>
      <c r="B58" s="55" t="s">
        <v>1117</v>
      </c>
      <c r="C58" s="55" t="s">
        <v>1118</v>
      </c>
      <c r="D58" s="40">
        <v>8.1567625788E10</v>
      </c>
      <c r="E58" s="40"/>
      <c r="F58" s="40" t="s">
        <v>15501</v>
      </c>
      <c r="G58" s="55"/>
      <c r="H58" s="55"/>
      <c r="I58" s="55"/>
      <c r="J58" s="55"/>
      <c r="K58" s="55"/>
      <c r="L58" s="40"/>
      <c r="M58" s="55"/>
      <c r="N58" s="55"/>
      <c r="O58" s="55"/>
      <c r="P58" s="55"/>
      <c r="Q58" s="55"/>
      <c r="R58" s="55"/>
      <c r="S58" s="55"/>
      <c r="T58" s="86"/>
      <c r="U58" s="10"/>
      <c r="V58" s="8"/>
      <c r="W58" s="8"/>
      <c r="X58" s="8"/>
      <c r="Y58" s="8"/>
      <c r="Z58" s="8"/>
      <c r="AA58" s="8"/>
      <c r="AB58" s="8"/>
      <c r="AC58" s="8"/>
      <c r="AD58" s="8"/>
      <c r="AE58" s="8"/>
      <c r="AF58" s="8"/>
      <c r="AG58" s="8"/>
      <c r="AH58" s="8"/>
      <c r="AI58" s="8"/>
      <c r="AJ58" s="8"/>
    </row>
    <row r="59" ht="26.25" customHeight="1">
      <c r="A59" s="40">
        <f t="shared" si="1"/>
        <v>58</v>
      </c>
      <c r="B59" s="55" t="s">
        <v>1121</v>
      </c>
      <c r="C59" s="55" t="s">
        <v>1122</v>
      </c>
      <c r="D59" s="40">
        <v>8.3821328107E10</v>
      </c>
      <c r="E59" s="40"/>
      <c r="F59" s="40" t="s">
        <v>15501</v>
      </c>
      <c r="G59" s="55"/>
      <c r="H59" s="55"/>
      <c r="I59" s="55"/>
      <c r="J59" s="55"/>
      <c r="K59" s="55"/>
      <c r="L59" s="40"/>
      <c r="M59" s="55"/>
      <c r="N59" s="55"/>
      <c r="O59" s="55"/>
      <c r="P59" s="55"/>
      <c r="Q59" s="55"/>
      <c r="R59" s="55"/>
      <c r="S59" s="55"/>
      <c r="T59" s="86"/>
      <c r="U59" s="10"/>
      <c r="V59" s="8"/>
      <c r="W59" s="8"/>
      <c r="X59" s="8"/>
      <c r="Y59" s="8"/>
      <c r="Z59" s="8"/>
      <c r="AA59" s="8"/>
      <c r="AB59" s="8"/>
      <c r="AC59" s="8"/>
      <c r="AD59" s="8"/>
      <c r="AE59" s="8"/>
      <c r="AF59" s="8"/>
      <c r="AG59" s="8"/>
      <c r="AH59" s="8"/>
      <c r="AI59" s="8"/>
      <c r="AJ59" s="8"/>
    </row>
    <row r="60" ht="26.25" customHeight="1">
      <c r="A60" s="40">
        <f t="shared" si="1"/>
        <v>59</v>
      </c>
      <c r="B60" s="55" t="s">
        <v>1145</v>
      </c>
      <c r="C60" s="55" t="s">
        <v>1146</v>
      </c>
      <c r="D60" s="40">
        <v>8.7741354976E10</v>
      </c>
      <c r="E60" s="40"/>
      <c r="F60" s="40" t="s">
        <v>15501</v>
      </c>
      <c r="G60" s="55"/>
      <c r="H60" s="55"/>
      <c r="I60" s="55"/>
      <c r="J60" s="55"/>
      <c r="K60" s="55"/>
      <c r="L60" s="40"/>
      <c r="M60" s="55"/>
      <c r="N60" s="55"/>
      <c r="O60" s="55"/>
      <c r="P60" s="55"/>
      <c r="Q60" s="55"/>
      <c r="R60" s="55"/>
      <c r="S60" s="55"/>
      <c r="T60" s="86"/>
      <c r="U60" s="10"/>
      <c r="V60" s="8"/>
      <c r="W60" s="8"/>
      <c r="X60" s="8"/>
      <c r="Y60" s="8"/>
      <c r="Z60" s="8"/>
      <c r="AA60" s="8"/>
      <c r="AB60" s="8"/>
      <c r="AC60" s="8"/>
      <c r="AD60" s="8"/>
      <c r="AE60" s="8"/>
      <c r="AF60" s="8"/>
      <c r="AG60" s="8"/>
      <c r="AH60" s="8"/>
      <c r="AI60" s="8"/>
      <c r="AJ60" s="8"/>
    </row>
    <row r="61" ht="26.25" customHeight="1">
      <c r="A61" s="40">
        <f t="shared" si="1"/>
        <v>60</v>
      </c>
      <c r="B61" s="55" t="s">
        <v>1157</v>
      </c>
      <c r="C61" s="55" t="s">
        <v>1158</v>
      </c>
      <c r="D61" s="40">
        <v>8.7868120294E10</v>
      </c>
      <c r="E61" s="40"/>
      <c r="F61" s="40" t="s">
        <v>15501</v>
      </c>
      <c r="G61" s="55"/>
      <c r="H61" s="55"/>
      <c r="I61" s="55"/>
      <c r="J61" s="55"/>
      <c r="K61" s="55"/>
      <c r="L61" s="40"/>
      <c r="M61" s="55"/>
      <c r="N61" s="55"/>
      <c r="O61" s="55"/>
      <c r="P61" s="55"/>
      <c r="Q61" s="55"/>
      <c r="R61" s="55"/>
      <c r="S61" s="55"/>
      <c r="T61" s="86"/>
      <c r="U61" s="10"/>
      <c r="V61" s="8"/>
      <c r="W61" s="8"/>
      <c r="X61" s="8"/>
      <c r="Y61" s="8"/>
      <c r="Z61" s="8"/>
      <c r="AA61" s="8"/>
      <c r="AB61" s="8"/>
      <c r="AC61" s="8"/>
      <c r="AD61" s="8"/>
      <c r="AE61" s="8"/>
      <c r="AF61" s="8"/>
      <c r="AG61" s="8"/>
      <c r="AH61" s="8"/>
      <c r="AI61" s="8"/>
      <c r="AJ61" s="8"/>
    </row>
    <row r="62" ht="26.25" customHeight="1">
      <c r="A62" s="40">
        <f t="shared" si="1"/>
        <v>61</v>
      </c>
      <c r="B62" s="55" t="s">
        <v>1159</v>
      </c>
      <c r="C62" s="55" t="s">
        <v>1160</v>
      </c>
      <c r="D62" s="40">
        <v>8.572385657E10</v>
      </c>
      <c r="E62" s="40"/>
      <c r="F62" s="40" t="s">
        <v>15501</v>
      </c>
      <c r="G62" s="55"/>
      <c r="H62" s="55"/>
      <c r="I62" s="55"/>
      <c r="J62" s="55"/>
      <c r="K62" s="55"/>
      <c r="L62" s="40"/>
      <c r="M62" s="55"/>
      <c r="N62" s="55"/>
      <c r="O62" s="55"/>
      <c r="P62" s="55"/>
      <c r="Q62" s="55"/>
      <c r="R62" s="55"/>
      <c r="S62" s="55"/>
      <c r="T62" s="86"/>
      <c r="U62" s="10"/>
      <c r="V62" s="8"/>
      <c r="W62" s="8"/>
      <c r="X62" s="8"/>
      <c r="Y62" s="8"/>
      <c r="Z62" s="8"/>
      <c r="AA62" s="8"/>
      <c r="AB62" s="8"/>
      <c r="AC62" s="8"/>
      <c r="AD62" s="8"/>
      <c r="AE62" s="8"/>
      <c r="AF62" s="8"/>
      <c r="AG62" s="8"/>
      <c r="AH62" s="8"/>
      <c r="AI62" s="8"/>
      <c r="AJ62" s="8"/>
    </row>
    <row r="63" ht="26.25" customHeight="1">
      <c r="A63" s="40">
        <f t="shared" si="1"/>
        <v>62</v>
      </c>
      <c r="B63" s="55" t="s">
        <v>1161</v>
      </c>
      <c r="C63" s="55" t="s">
        <v>1162</v>
      </c>
      <c r="D63" s="40">
        <v>8.5718505224E10</v>
      </c>
      <c r="E63" s="40"/>
      <c r="F63" s="40" t="s">
        <v>15501</v>
      </c>
      <c r="G63" s="55"/>
      <c r="H63" s="55"/>
      <c r="I63" s="55"/>
      <c r="J63" s="55"/>
      <c r="K63" s="55"/>
      <c r="L63" s="40"/>
      <c r="M63" s="55"/>
      <c r="N63" s="55"/>
      <c r="O63" s="55"/>
      <c r="P63" s="55"/>
      <c r="Q63" s="55"/>
      <c r="R63" s="55"/>
      <c r="S63" s="55"/>
      <c r="T63" s="86"/>
      <c r="U63" s="10"/>
      <c r="V63" s="8"/>
      <c r="W63" s="8"/>
      <c r="X63" s="8"/>
      <c r="Y63" s="8"/>
      <c r="Z63" s="8"/>
      <c r="AA63" s="8"/>
      <c r="AB63" s="8"/>
      <c r="AC63" s="8"/>
      <c r="AD63" s="8"/>
      <c r="AE63" s="8"/>
      <c r="AF63" s="8"/>
      <c r="AG63" s="8"/>
      <c r="AH63" s="8"/>
      <c r="AI63" s="8"/>
      <c r="AJ63" s="8"/>
    </row>
    <row r="64" ht="26.25" customHeight="1">
      <c r="A64" s="40">
        <f t="shared" si="1"/>
        <v>63</v>
      </c>
      <c r="B64" s="55" t="s">
        <v>1203</v>
      </c>
      <c r="C64" s="55" t="s">
        <v>1204</v>
      </c>
      <c r="D64" s="40">
        <v>8.176872042E9</v>
      </c>
      <c r="E64" s="40"/>
      <c r="F64" s="40" t="s">
        <v>15501</v>
      </c>
      <c r="G64" s="55"/>
      <c r="H64" s="55"/>
      <c r="I64" s="55"/>
      <c r="J64" s="55"/>
      <c r="K64" s="55"/>
      <c r="L64" s="40"/>
      <c r="M64" s="55"/>
      <c r="N64" s="55"/>
      <c r="O64" s="55"/>
      <c r="P64" s="55"/>
      <c r="Q64" s="55"/>
      <c r="R64" s="55"/>
      <c r="S64" s="55"/>
      <c r="T64" s="86"/>
      <c r="U64" s="10"/>
      <c r="V64" s="8"/>
      <c r="W64" s="8"/>
      <c r="X64" s="8"/>
      <c r="Y64" s="8"/>
      <c r="Z64" s="8"/>
      <c r="AA64" s="8"/>
      <c r="AB64" s="8"/>
      <c r="AC64" s="8"/>
      <c r="AD64" s="8"/>
      <c r="AE64" s="8"/>
      <c r="AF64" s="8"/>
      <c r="AG64" s="8"/>
      <c r="AH64" s="8"/>
      <c r="AI64" s="8"/>
      <c r="AJ64" s="8"/>
    </row>
    <row r="65" ht="26.25" customHeight="1">
      <c r="A65" s="40">
        <f t="shared" si="1"/>
        <v>64</v>
      </c>
      <c r="B65" s="55" t="s">
        <v>1216</v>
      </c>
      <c r="C65" s="55" t="s">
        <v>1217</v>
      </c>
      <c r="D65" s="40">
        <v>8.5817028353E10</v>
      </c>
      <c r="E65" s="40"/>
      <c r="F65" s="40" t="s">
        <v>15501</v>
      </c>
      <c r="G65" s="55"/>
      <c r="H65" s="55"/>
      <c r="I65" s="55"/>
      <c r="J65" s="55"/>
      <c r="K65" s="55"/>
      <c r="L65" s="40"/>
      <c r="M65" s="55"/>
      <c r="N65" s="55"/>
      <c r="O65" s="55"/>
      <c r="P65" s="55"/>
      <c r="Q65" s="55"/>
      <c r="R65" s="55"/>
      <c r="S65" s="55"/>
      <c r="T65" s="86"/>
      <c r="U65" s="10"/>
      <c r="V65" s="8"/>
      <c r="W65" s="8"/>
      <c r="X65" s="8"/>
      <c r="Y65" s="8"/>
      <c r="Z65" s="8"/>
      <c r="AA65" s="8"/>
      <c r="AB65" s="8"/>
      <c r="AC65" s="8"/>
      <c r="AD65" s="8"/>
      <c r="AE65" s="8"/>
      <c r="AF65" s="8"/>
      <c r="AG65" s="8"/>
      <c r="AH65" s="8"/>
      <c r="AI65" s="8"/>
      <c r="AJ65" s="8"/>
    </row>
    <row r="66" ht="26.25" customHeight="1">
      <c r="A66" s="40">
        <f t="shared" si="1"/>
        <v>65</v>
      </c>
      <c r="B66" s="55" t="s">
        <v>1220</v>
      </c>
      <c r="C66" s="55" t="s">
        <v>1221</v>
      </c>
      <c r="D66" s="40">
        <v>8.7896647939E10</v>
      </c>
      <c r="E66" s="40"/>
      <c r="F66" s="40" t="s">
        <v>15501</v>
      </c>
      <c r="G66" s="55"/>
      <c r="H66" s="55"/>
      <c r="I66" s="55"/>
      <c r="J66" s="55"/>
      <c r="K66" s="55"/>
      <c r="L66" s="40"/>
      <c r="M66" s="55"/>
      <c r="N66" s="55"/>
      <c r="O66" s="55"/>
      <c r="P66" s="55"/>
      <c r="Q66" s="55"/>
      <c r="R66" s="55"/>
      <c r="S66" s="55"/>
      <c r="T66" s="86"/>
      <c r="U66" s="10"/>
      <c r="V66" s="8"/>
      <c r="W66" s="8"/>
      <c r="X66" s="8"/>
      <c r="Y66" s="8"/>
      <c r="Z66" s="8"/>
      <c r="AA66" s="8"/>
      <c r="AB66" s="8"/>
      <c r="AC66" s="8"/>
      <c r="AD66" s="8"/>
      <c r="AE66" s="8"/>
      <c r="AF66" s="8"/>
      <c r="AG66" s="8"/>
      <c r="AH66" s="8"/>
      <c r="AI66" s="8"/>
      <c r="AJ66" s="8"/>
    </row>
    <row r="67" ht="26.25" customHeight="1">
      <c r="A67" s="40">
        <f t="shared" si="1"/>
        <v>66</v>
      </c>
      <c r="B67" s="55" t="s">
        <v>1224</v>
      </c>
      <c r="C67" s="55" t="s">
        <v>1225</v>
      </c>
      <c r="D67" s="40">
        <v>8.7875242111E10</v>
      </c>
      <c r="E67" s="40"/>
      <c r="F67" s="40" t="s">
        <v>15501</v>
      </c>
      <c r="G67" s="55"/>
      <c r="H67" s="55"/>
      <c r="I67" s="55"/>
      <c r="J67" s="55"/>
      <c r="K67" s="55"/>
      <c r="L67" s="40"/>
      <c r="M67" s="55"/>
      <c r="N67" s="55"/>
      <c r="O67" s="55"/>
      <c r="P67" s="55"/>
      <c r="Q67" s="55"/>
      <c r="R67" s="55"/>
      <c r="S67" s="55"/>
      <c r="T67" s="86"/>
      <c r="U67" s="10"/>
      <c r="V67" s="8"/>
      <c r="W67" s="8"/>
      <c r="X67" s="8"/>
      <c r="Y67" s="8"/>
      <c r="Z67" s="8"/>
      <c r="AA67" s="8"/>
      <c r="AB67" s="8"/>
      <c r="AC67" s="8"/>
      <c r="AD67" s="8"/>
      <c r="AE67" s="8"/>
      <c r="AF67" s="8"/>
      <c r="AG67" s="8"/>
      <c r="AH67" s="8"/>
      <c r="AI67" s="8"/>
      <c r="AJ67" s="8"/>
    </row>
    <row r="68" ht="26.25" customHeight="1">
      <c r="A68" s="40">
        <f t="shared" si="1"/>
        <v>67</v>
      </c>
      <c r="B68" s="55" t="s">
        <v>1260</v>
      </c>
      <c r="C68" s="55" t="s">
        <v>1261</v>
      </c>
      <c r="D68" s="124">
        <v>6.28577E12</v>
      </c>
      <c r="E68" s="40"/>
      <c r="F68" s="40" t="s">
        <v>15501</v>
      </c>
      <c r="G68" s="55"/>
      <c r="H68" s="55"/>
      <c r="I68" s="55"/>
      <c r="J68" s="55"/>
      <c r="K68" s="55"/>
      <c r="L68" s="40"/>
      <c r="M68" s="55"/>
      <c r="N68" s="55"/>
      <c r="O68" s="55"/>
      <c r="P68" s="55"/>
      <c r="Q68" s="55"/>
      <c r="R68" s="55"/>
      <c r="S68" s="55"/>
      <c r="T68" s="86"/>
      <c r="U68" s="10"/>
      <c r="V68" s="8"/>
      <c r="W68" s="8"/>
      <c r="X68" s="8"/>
      <c r="Y68" s="8"/>
      <c r="Z68" s="8"/>
      <c r="AA68" s="8"/>
      <c r="AB68" s="8"/>
      <c r="AC68" s="8"/>
      <c r="AD68" s="8"/>
      <c r="AE68" s="8"/>
      <c r="AF68" s="8"/>
      <c r="AG68" s="8"/>
      <c r="AH68" s="8"/>
      <c r="AI68" s="8"/>
      <c r="AJ68" s="8"/>
    </row>
    <row r="69" ht="26.25" customHeight="1">
      <c r="A69" s="40">
        <f t="shared" si="1"/>
        <v>68</v>
      </c>
      <c r="B69" s="55" t="s">
        <v>1262</v>
      </c>
      <c r="C69" s="55" t="s">
        <v>1263</v>
      </c>
      <c r="D69" s="124">
        <v>8.57889E11</v>
      </c>
      <c r="E69" s="40"/>
      <c r="F69" s="40" t="s">
        <v>15501</v>
      </c>
      <c r="G69" s="55"/>
      <c r="H69" s="55"/>
      <c r="I69" s="55"/>
      <c r="J69" s="55"/>
      <c r="K69" s="55"/>
      <c r="L69" s="40"/>
      <c r="M69" s="55"/>
      <c r="N69" s="55"/>
      <c r="O69" s="55"/>
      <c r="P69" s="55"/>
      <c r="Q69" s="55"/>
      <c r="R69" s="55"/>
      <c r="S69" s="55"/>
      <c r="T69" s="86"/>
      <c r="U69" s="10"/>
      <c r="V69" s="8"/>
      <c r="W69" s="8"/>
      <c r="X69" s="8"/>
      <c r="Y69" s="8"/>
      <c r="Z69" s="8"/>
      <c r="AA69" s="8"/>
      <c r="AB69" s="8"/>
      <c r="AC69" s="8"/>
      <c r="AD69" s="8"/>
      <c r="AE69" s="8"/>
      <c r="AF69" s="8"/>
      <c r="AG69" s="8"/>
      <c r="AH69" s="8"/>
      <c r="AI69" s="8"/>
      <c r="AJ69" s="8"/>
    </row>
    <row r="70" ht="26.25" customHeight="1">
      <c r="A70" s="40">
        <f t="shared" si="1"/>
        <v>69</v>
      </c>
      <c r="B70" s="55" t="s">
        <v>1264</v>
      </c>
      <c r="C70" s="55" t="s">
        <v>1265</v>
      </c>
      <c r="D70" s="40">
        <v>8.5768174E10</v>
      </c>
      <c r="E70" s="40"/>
      <c r="F70" s="40" t="s">
        <v>15501</v>
      </c>
      <c r="G70" s="55"/>
      <c r="H70" s="55"/>
      <c r="I70" s="55"/>
      <c r="J70" s="55"/>
      <c r="K70" s="55"/>
      <c r="L70" s="40"/>
      <c r="M70" s="55"/>
      <c r="N70" s="55"/>
      <c r="O70" s="55"/>
      <c r="P70" s="55"/>
      <c r="Q70" s="55"/>
      <c r="R70" s="55"/>
      <c r="S70" s="55"/>
      <c r="T70" s="86"/>
      <c r="U70" s="10"/>
      <c r="V70" s="8"/>
      <c r="W70" s="8"/>
      <c r="X70" s="8"/>
      <c r="Y70" s="8"/>
      <c r="Z70" s="8"/>
      <c r="AA70" s="8"/>
      <c r="AB70" s="8"/>
      <c r="AC70" s="8"/>
      <c r="AD70" s="8"/>
      <c r="AE70" s="8"/>
      <c r="AF70" s="8"/>
      <c r="AG70" s="8"/>
      <c r="AH70" s="8"/>
      <c r="AI70" s="8"/>
      <c r="AJ70" s="8"/>
    </row>
    <row r="71" ht="26.25" customHeight="1">
      <c r="A71" s="40">
        <f t="shared" si="1"/>
        <v>70</v>
      </c>
      <c r="B71" s="55" t="s">
        <v>1291</v>
      </c>
      <c r="C71" s="55" t="s">
        <v>1292</v>
      </c>
      <c r="D71" s="40">
        <v>8.5823002573E10</v>
      </c>
      <c r="E71" s="40"/>
      <c r="F71" s="40" t="s">
        <v>15501</v>
      </c>
      <c r="G71" s="55"/>
      <c r="H71" s="55"/>
      <c r="I71" s="55"/>
      <c r="J71" s="55"/>
      <c r="K71" s="55"/>
      <c r="L71" s="40"/>
      <c r="M71" s="55"/>
      <c r="N71" s="55"/>
      <c r="O71" s="55"/>
      <c r="P71" s="55"/>
      <c r="Q71" s="55"/>
      <c r="R71" s="55"/>
      <c r="S71" s="55"/>
      <c r="T71" s="86"/>
      <c r="U71" s="10"/>
      <c r="V71" s="8"/>
      <c r="W71" s="8"/>
      <c r="X71" s="8"/>
      <c r="Y71" s="8"/>
      <c r="Z71" s="8"/>
      <c r="AA71" s="8"/>
      <c r="AB71" s="8"/>
      <c r="AC71" s="8"/>
      <c r="AD71" s="8"/>
      <c r="AE71" s="8"/>
      <c r="AF71" s="8"/>
      <c r="AG71" s="8"/>
      <c r="AH71" s="8"/>
      <c r="AI71" s="8"/>
      <c r="AJ71" s="8"/>
    </row>
    <row r="72" ht="26.25" customHeight="1">
      <c r="A72" s="40">
        <f t="shared" si="1"/>
        <v>71</v>
      </c>
      <c r="B72" s="55" t="s">
        <v>1293</v>
      </c>
      <c r="C72" s="55" t="s">
        <v>1294</v>
      </c>
      <c r="D72" s="40">
        <v>8.1283830858E10</v>
      </c>
      <c r="E72" s="40"/>
      <c r="F72" s="40" t="s">
        <v>15501</v>
      </c>
      <c r="G72" s="55"/>
      <c r="H72" s="55"/>
      <c r="I72" s="55"/>
      <c r="J72" s="55"/>
      <c r="K72" s="55"/>
      <c r="L72" s="40"/>
      <c r="M72" s="55"/>
      <c r="N72" s="55"/>
      <c r="O72" s="55"/>
      <c r="P72" s="55"/>
      <c r="Q72" s="55"/>
      <c r="R72" s="55"/>
      <c r="S72" s="55"/>
      <c r="T72" s="86"/>
      <c r="U72" s="10"/>
      <c r="V72" s="8"/>
      <c r="W72" s="8"/>
      <c r="X72" s="8"/>
      <c r="Y72" s="8"/>
      <c r="Z72" s="8"/>
      <c r="AA72" s="8"/>
      <c r="AB72" s="8"/>
      <c r="AC72" s="8"/>
      <c r="AD72" s="8"/>
      <c r="AE72" s="8"/>
      <c r="AF72" s="8"/>
      <c r="AG72" s="8"/>
      <c r="AH72" s="8"/>
      <c r="AI72" s="8"/>
      <c r="AJ72" s="8"/>
    </row>
    <row r="73" ht="26.25" customHeight="1">
      <c r="A73" s="40">
        <f t="shared" si="1"/>
        <v>72</v>
      </c>
      <c r="B73" s="55" t="s">
        <v>1297</v>
      </c>
      <c r="C73" s="55" t="s">
        <v>1298</v>
      </c>
      <c r="D73" s="40">
        <v>8.1299261152E10</v>
      </c>
      <c r="E73" s="40"/>
      <c r="F73" s="40" t="s">
        <v>15501</v>
      </c>
      <c r="G73" s="55"/>
      <c r="H73" s="55"/>
      <c r="I73" s="55"/>
      <c r="J73" s="55"/>
      <c r="K73" s="55"/>
      <c r="L73" s="40"/>
      <c r="M73" s="55"/>
      <c r="N73" s="55"/>
      <c r="O73" s="55"/>
      <c r="P73" s="55"/>
      <c r="Q73" s="55"/>
      <c r="R73" s="55"/>
      <c r="S73" s="55"/>
      <c r="T73" s="86"/>
      <c r="U73" s="10"/>
      <c r="V73" s="8"/>
      <c r="W73" s="8"/>
      <c r="X73" s="8"/>
      <c r="Y73" s="8"/>
      <c r="Z73" s="8"/>
      <c r="AA73" s="8"/>
      <c r="AB73" s="8"/>
      <c r="AC73" s="8"/>
      <c r="AD73" s="8"/>
      <c r="AE73" s="8"/>
      <c r="AF73" s="8"/>
      <c r="AG73" s="8"/>
      <c r="AH73" s="8"/>
      <c r="AI73" s="8"/>
      <c r="AJ73" s="8"/>
    </row>
    <row r="74" ht="26.25" customHeight="1">
      <c r="A74" s="40">
        <f t="shared" si="1"/>
        <v>73</v>
      </c>
      <c r="B74" s="55" t="s">
        <v>1299</v>
      </c>
      <c r="C74" s="55" t="s">
        <v>1300</v>
      </c>
      <c r="D74" s="40">
        <v>8.1218411063E10</v>
      </c>
      <c r="E74" s="40"/>
      <c r="F74" s="40" t="s">
        <v>15501</v>
      </c>
      <c r="G74" s="55"/>
      <c r="H74" s="55"/>
      <c r="I74" s="55"/>
      <c r="J74" s="55"/>
      <c r="K74" s="55"/>
      <c r="L74" s="40"/>
      <c r="M74" s="55"/>
      <c r="N74" s="55"/>
      <c r="O74" s="55"/>
      <c r="P74" s="55"/>
      <c r="Q74" s="55"/>
      <c r="R74" s="55"/>
      <c r="S74" s="55"/>
      <c r="T74" s="86"/>
      <c r="U74" s="10"/>
      <c r="V74" s="8"/>
      <c r="W74" s="8"/>
      <c r="X74" s="8"/>
      <c r="Y74" s="8"/>
      <c r="Z74" s="8"/>
      <c r="AA74" s="8"/>
      <c r="AB74" s="8"/>
      <c r="AC74" s="8"/>
      <c r="AD74" s="8"/>
      <c r="AE74" s="8"/>
      <c r="AF74" s="8"/>
      <c r="AG74" s="8"/>
      <c r="AH74" s="8"/>
      <c r="AI74" s="8"/>
      <c r="AJ74" s="8"/>
    </row>
    <row r="75" ht="26.25" customHeight="1">
      <c r="A75" s="40">
        <f t="shared" si="1"/>
        <v>74</v>
      </c>
      <c r="B75" s="55" t="s">
        <v>1319</v>
      </c>
      <c r="C75" s="55" t="s">
        <v>1320</v>
      </c>
      <c r="D75" s="40">
        <v>8.1310846393E10</v>
      </c>
      <c r="E75" s="40"/>
      <c r="F75" s="40" t="s">
        <v>15501</v>
      </c>
      <c r="G75" s="55"/>
      <c r="H75" s="55"/>
      <c r="I75" s="55"/>
      <c r="J75" s="55"/>
      <c r="K75" s="55"/>
      <c r="L75" s="40"/>
      <c r="M75" s="55"/>
      <c r="N75" s="55"/>
      <c r="O75" s="55"/>
      <c r="P75" s="55"/>
      <c r="Q75" s="55"/>
      <c r="R75" s="55"/>
      <c r="S75" s="55"/>
      <c r="T75" s="86"/>
      <c r="U75" s="10"/>
      <c r="V75" s="8"/>
      <c r="W75" s="8"/>
      <c r="X75" s="8"/>
      <c r="Y75" s="8"/>
      <c r="Z75" s="8"/>
      <c r="AA75" s="8"/>
      <c r="AB75" s="8"/>
      <c r="AC75" s="8"/>
      <c r="AD75" s="8"/>
      <c r="AE75" s="8"/>
      <c r="AF75" s="8"/>
      <c r="AG75" s="8"/>
      <c r="AH75" s="8"/>
      <c r="AI75" s="8"/>
      <c r="AJ75" s="8"/>
    </row>
    <row r="76" ht="26.25" customHeight="1">
      <c r="A76" s="40">
        <f t="shared" si="1"/>
        <v>75</v>
      </c>
      <c r="B76" s="55" t="s">
        <v>1343</v>
      </c>
      <c r="C76" s="55" t="s">
        <v>1344</v>
      </c>
      <c r="D76" s="40">
        <v>8.1213355917E10</v>
      </c>
      <c r="E76" s="40"/>
      <c r="F76" s="40" t="s">
        <v>15501</v>
      </c>
      <c r="G76" s="55"/>
      <c r="H76" s="55"/>
      <c r="I76" s="55"/>
      <c r="J76" s="55"/>
      <c r="K76" s="55"/>
      <c r="L76" s="40"/>
      <c r="M76" s="55"/>
      <c r="N76" s="55"/>
      <c r="O76" s="55"/>
      <c r="P76" s="55"/>
      <c r="Q76" s="55"/>
      <c r="R76" s="55"/>
      <c r="S76" s="55"/>
      <c r="T76" s="86"/>
      <c r="U76" s="10"/>
      <c r="V76" s="8"/>
      <c r="W76" s="8"/>
      <c r="X76" s="8"/>
      <c r="Y76" s="8"/>
      <c r="Z76" s="8"/>
      <c r="AA76" s="8"/>
      <c r="AB76" s="8"/>
      <c r="AC76" s="8"/>
      <c r="AD76" s="8"/>
      <c r="AE76" s="8"/>
      <c r="AF76" s="8"/>
      <c r="AG76" s="8"/>
      <c r="AH76" s="8"/>
      <c r="AI76" s="8"/>
      <c r="AJ76" s="8"/>
    </row>
    <row r="77" ht="26.25" customHeight="1">
      <c r="A77" s="40">
        <f t="shared" si="1"/>
        <v>76</v>
      </c>
      <c r="B77" s="55" t="s">
        <v>1345</v>
      </c>
      <c r="C77" s="55" t="s">
        <v>1346</v>
      </c>
      <c r="D77" s="124">
        <v>8.95332E11</v>
      </c>
      <c r="E77" s="40"/>
      <c r="F77" s="40" t="s">
        <v>15501</v>
      </c>
      <c r="G77" s="55"/>
      <c r="H77" s="55"/>
      <c r="I77" s="55"/>
      <c r="J77" s="55"/>
      <c r="K77" s="55"/>
      <c r="L77" s="40"/>
      <c r="M77" s="55"/>
      <c r="N77" s="55"/>
      <c r="O77" s="55"/>
      <c r="P77" s="55"/>
      <c r="Q77" s="55"/>
      <c r="R77" s="55"/>
      <c r="S77" s="55"/>
      <c r="T77" s="86"/>
      <c r="U77" s="10"/>
      <c r="V77" s="8"/>
      <c r="W77" s="8"/>
      <c r="X77" s="8"/>
      <c r="Y77" s="8"/>
      <c r="Z77" s="8"/>
      <c r="AA77" s="8"/>
      <c r="AB77" s="8"/>
      <c r="AC77" s="8"/>
      <c r="AD77" s="8"/>
      <c r="AE77" s="8"/>
      <c r="AF77" s="8"/>
      <c r="AG77" s="8"/>
      <c r="AH77" s="8"/>
      <c r="AI77" s="8"/>
      <c r="AJ77" s="8"/>
    </row>
    <row r="78" ht="26.25" customHeight="1">
      <c r="A78" s="40">
        <f t="shared" si="1"/>
        <v>77</v>
      </c>
      <c r="B78" s="55" t="s">
        <v>1349</v>
      </c>
      <c r="C78" s="55" t="s">
        <v>1350</v>
      </c>
      <c r="D78" s="40">
        <v>8.5771547413E10</v>
      </c>
      <c r="E78" s="40"/>
      <c r="F78" s="40" t="s">
        <v>630</v>
      </c>
      <c r="G78" s="55"/>
      <c r="H78" s="55"/>
      <c r="I78" s="55"/>
      <c r="J78" s="55"/>
      <c r="K78" s="55"/>
      <c r="L78" s="40"/>
      <c r="M78" s="55"/>
      <c r="N78" s="55"/>
      <c r="O78" s="55"/>
      <c r="P78" s="55"/>
      <c r="Q78" s="55"/>
      <c r="R78" s="55"/>
      <c r="S78" s="55"/>
      <c r="T78" s="86"/>
      <c r="U78" s="10"/>
      <c r="V78" s="8"/>
      <c r="W78" s="8"/>
      <c r="X78" s="8"/>
      <c r="Y78" s="8"/>
      <c r="Z78" s="8"/>
      <c r="AA78" s="8"/>
      <c r="AB78" s="8"/>
      <c r="AC78" s="8"/>
      <c r="AD78" s="8"/>
      <c r="AE78" s="8"/>
      <c r="AF78" s="8"/>
      <c r="AG78" s="8"/>
      <c r="AH78" s="8"/>
      <c r="AI78" s="8"/>
      <c r="AJ78" s="8"/>
    </row>
    <row r="79" ht="26.25" customHeight="1">
      <c r="A79" s="40">
        <f t="shared" si="1"/>
        <v>78</v>
      </c>
      <c r="B79" s="55"/>
      <c r="C79" s="55" t="s">
        <v>2146</v>
      </c>
      <c r="D79" s="189"/>
      <c r="E79" s="40"/>
      <c r="F79" s="40" t="s">
        <v>15506</v>
      </c>
      <c r="G79" s="55"/>
      <c r="H79" s="55"/>
      <c r="I79" s="55"/>
      <c r="J79" s="55"/>
      <c r="K79" s="55"/>
      <c r="L79" s="40"/>
      <c r="M79" s="55"/>
      <c r="N79" s="55"/>
      <c r="O79" s="55"/>
      <c r="P79" s="55"/>
      <c r="Q79" s="55"/>
      <c r="R79" s="55"/>
      <c r="S79" s="55"/>
      <c r="T79" s="86"/>
      <c r="U79" s="10"/>
      <c r="V79" s="8"/>
      <c r="W79" s="8"/>
      <c r="X79" s="8"/>
      <c r="Y79" s="8"/>
      <c r="Z79" s="8"/>
      <c r="AA79" s="8"/>
      <c r="AB79" s="8"/>
      <c r="AC79" s="8"/>
      <c r="AD79" s="8"/>
      <c r="AE79" s="8"/>
      <c r="AF79" s="8"/>
      <c r="AG79" s="8"/>
      <c r="AH79" s="8"/>
      <c r="AI79" s="8"/>
      <c r="AJ79" s="8"/>
    </row>
    <row r="80" ht="26.25" customHeight="1">
      <c r="A80" s="40">
        <f t="shared" si="1"/>
        <v>79</v>
      </c>
      <c r="B80" s="55" t="s">
        <v>1382</v>
      </c>
      <c r="C80" s="55" t="s">
        <v>1383</v>
      </c>
      <c r="D80" s="40">
        <v>8.2210391021E10</v>
      </c>
      <c r="E80" s="40"/>
      <c r="F80" s="40" t="s">
        <v>15501</v>
      </c>
      <c r="G80" s="55"/>
      <c r="H80" s="55"/>
      <c r="I80" s="55"/>
      <c r="J80" s="55"/>
      <c r="K80" s="55"/>
      <c r="L80" s="40"/>
      <c r="M80" s="55"/>
      <c r="N80" s="55"/>
      <c r="O80" s="55"/>
      <c r="P80" s="55"/>
      <c r="Q80" s="55"/>
      <c r="R80" s="55"/>
      <c r="S80" s="55"/>
      <c r="T80" s="86"/>
      <c r="U80" s="10"/>
      <c r="V80" s="8"/>
      <c r="W80" s="8"/>
      <c r="X80" s="8"/>
      <c r="Y80" s="8"/>
      <c r="Z80" s="8"/>
      <c r="AA80" s="8"/>
      <c r="AB80" s="8"/>
      <c r="AC80" s="8"/>
      <c r="AD80" s="8"/>
      <c r="AE80" s="8"/>
      <c r="AF80" s="8"/>
      <c r="AG80" s="8"/>
      <c r="AH80" s="8"/>
      <c r="AI80" s="8"/>
      <c r="AJ80" s="8"/>
    </row>
    <row r="81" ht="26.25" customHeight="1">
      <c r="A81" s="40">
        <f t="shared" si="1"/>
        <v>80</v>
      </c>
      <c r="B81" s="55" t="s">
        <v>1498</v>
      </c>
      <c r="C81" s="55" t="s">
        <v>1499</v>
      </c>
      <c r="D81" s="40">
        <v>8.2110613213E10</v>
      </c>
      <c r="E81" s="40"/>
      <c r="F81" s="40" t="s">
        <v>15501</v>
      </c>
      <c r="G81" s="55"/>
      <c r="H81" s="55"/>
      <c r="I81" s="55"/>
      <c r="J81" s="55"/>
      <c r="K81" s="55"/>
      <c r="L81" s="40"/>
      <c r="M81" s="55"/>
      <c r="N81" s="55"/>
      <c r="O81" s="55"/>
      <c r="P81" s="55"/>
      <c r="Q81" s="55"/>
      <c r="R81" s="55"/>
      <c r="S81" s="55"/>
      <c r="T81" s="86"/>
      <c r="U81" s="10"/>
      <c r="V81" s="8"/>
      <c r="W81" s="8"/>
      <c r="X81" s="8"/>
      <c r="Y81" s="8"/>
      <c r="Z81" s="8"/>
      <c r="AA81" s="8"/>
      <c r="AB81" s="8"/>
      <c r="AC81" s="8"/>
      <c r="AD81" s="8"/>
      <c r="AE81" s="8"/>
      <c r="AF81" s="8"/>
      <c r="AG81" s="8"/>
      <c r="AH81" s="8"/>
      <c r="AI81" s="8"/>
      <c r="AJ81" s="8"/>
    </row>
    <row r="82" ht="26.25" customHeight="1">
      <c r="A82" s="40">
        <f t="shared" si="1"/>
        <v>81</v>
      </c>
      <c r="B82" s="55" t="s">
        <v>1500</v>
      </c>
      <c r="C82" s="55" t="s">
        <v>1501</v>
      </c>
      <c r="D82" s="40">
        <v>8.8213544277E10</v>
      </c>
      <c r="E82" s="40"/>
      <c r="F82" s="40" t="s">
        <v>15501</v>
      </c>
      <c r="G82" s="55"/>
      <c r="H82" s="55"/>
      <c r="I82" s="55"/>
      <c r="J82" s="55"/>
      <c r="K82" s="55"/>
      <c r="L82" s="40"/>
      <c r="M82" s="55"/>
      <c r="N82" s="55"/>
      <c r="O82" s="55"/>
      <c r="P82" s="55"/>
      <c r="Q82" s="55"/>
      <c r="R82" s="55"/>
      <c r="S82" s="55"/>
      <c r="T82" s="86"/>
      <c r="U82" s="10"/>
      <c r="V82" s="8"/>
      <c r="W82" s="8"/>
      <c r="X82" s="8"/>
      <c r="Y82" s="8"/>
      <c r="Z82" s="8"/>
      <c r="AA82" s="8"/>
      <c r="AB82" s="8"/>
      <c r="AC82" s="8"/>
      <c r="AD82" s="8"/>
      <c r="AE82" s="8"/>
      <c r="AF82" s="8"/>
      <c r="AG82" s="8"/>
      <c r="AH82" s="8"/>
      <c r="AI82" s="8"/>
      <c r="AJ82" s="8"/>
    </row>
    <row r="83" ht="26.25" customHeight="1">
      <c r="A83" s="40">
        <f t="shared" si="1"/>
        <v>82</v>
      </c>
      <c r="B83" s="55" t="s">
        <v>1544</v>
      </c>
      <c r="C83" s="55" t="s">
        <v>1545</v>
      </c>
      <c r="D83" s="40">
        <v>8.17080208E9</v>
      </c>
      <c r="E83" s="40"/>
      <c r="F83" s="40" t="s">
        <v>15501</v>
      </c>
      <c r="G83" s="55"/>
      <c r="H83" s="55"/>
      <c r="I83" s="55"/>
      <c r="J83" s="55"/>
      <c r="K83" s="55"/>
      <c r="L83" s="40"/>
      <c r="M83" s="55"/>
      <c r="N83" s="55"/>
      <c r="O83" s="55"/>
      <c r="P83" s="55"/>
      <c r="Q83" s="55"/>
      <c r="R83" s="55"/>
      <c r="S83" s="55"/>
      <c r="T83" s="86"/>
      <c r="U83" s="10"/>
      <c r="V83" s="8"/>
      <c r="W83" s="8"/>
      <c r="X83" s="8"/>
      <c r="Y83" s="8"/>
      <c r="Z83" s="8"/>
      <c r="AA83" s="8"/>
      <c r="AB83" s="8"/>
      <c r="AC83" s="8"/>
      <c r="AD83" s="8"/>
      <c r="AE83" s="8"/>
      <c r="AF83" s="8"/>
      <c r="AG83" s="8"/>
      <c r="AH83" s="8"/>
      <c r="AI83" s="8"/>
      <c r="AJ83" s="8"/>
    </row>
    <row r="84" ht="26.25" customHeight="1">
      <c r="A84" s="40">
        <f t="shared" si="1"/>
        <v>83</v>
      </c>
      <c r="B84" s="55" t="s">
        <v>1564</v>
      </c>
      <c r="C84" s="55" t="s">
        <v>1565</v>
      </c>
      <c r="D84" s="40">
        <v>8.238300909E10</v>
      </c>
      <c r="E84" s="40"/>
      <c r="F84" s="40" t="s">
        <v>15501</v>
      </c>
      <c r="G84" s="55"/>
      <c r="H84" s="55"/>
      <c r="I84" s="55"/>
      <c r="J84" s="55"/>
      <c r="K84" s="55"/>
      <c r="L84" s="40"/>
      <c r="M84" s="55"/>
      <c r="N84" s="55"/>
      <c r="O84" s="55"/>
      <c r="P84" s="55"/>
      <c r="Q84" s="55"/>
      <c r="R84" s="55"/>
      <c r="S84" s="55"/>
      <c r="T84" s="86"/>
      <c r="U84" s="10"/>
      <c r="V84" s="8"/>
      <c r="W84" s="8"/>
      <c r="X84" s="8"/>
      <c r="Y84" s="8"/>
      <c r="Z84" s="8"/>
      <c r="AA84" s="8"/>
      <c r="AB84" s="8"/>
      <c r="AC84" s="8"/>
      <c r="AD84" s="8"/>
      <c r="AE84" s="8"/>
      <c r="AF84" s="8"/>
      <c r="AG84" s="8"/>
      <c r="AH84" s="8"/>
      <c r="AI84" s="8"/>
      <c r="AJ84" s="8"/>
    </row>
    <row r="85" ht="26.25" customHeight="1">
      <c r="A85" s="40">
        <f t="shared" si="1"/>
        <v>84</v>
      </c>
      <c r="B85" s="55" t="s">
        <v>1566</v>
      </c>
      <c r="C85" s="55" t="s">
        <v>1567</v>
      </c>
      <c r="D85" s="40">
        <v>8.1255004058E10</v>
      </c>
      <c r="E85" s="40"/>
      <c r="F85" s="40" t="s">
        <v>15507</v>
      </c>
      <c r="G85" s="55"/>
      <c r="H85" s="55"/>
      <c r="I85" s="55"/>
      <c r="J85" s="55"/>
      <c r="K85" s="55"/>
      <c r="L85" s="40"/>
      <c r="M85" s="55"/>
      <c r="N85" s="55"/>
      <c r="O85" s="55"/>
      <c r="P85" s="55"/>
      <c r="Q85" s="55"/>
      <c r="R85" s="55"/>
      <c r="S85" s="55"/>
      <c r="T85" s="86"/>
      <c r="U85" s="10"/>
      <c r="V85" s="8"/>
      <c r="W85" s="8"/>
      <c r="X85" s="8"/>
      <c r="Y85" s="8"/>
      <c r="Z85" s="8"/>
      <c r="AA85" s="8"/>
      <c r="AB85" s="8"/>
      <c r="AC85" s="8"/>
      <c r="AD85" s="8"/>
      <c r="AE85" s="8"/>
      <c r="AF85" s="8"/>
      <c r="AG85" s="8"/>
      <c r="AH85" s="8"/>
      <c r="AI85" s="8"/>
      <c r="AJ85" s="8"/>
    </row>
    <row r="86" ht="26.25" customHeight="1">
      <c r="A86" s="40">
        <f t="shared" si="1"/>
        <v>85</v>
      </c>
      <c r="B86" s="55" t="s">
        <v>1568</v>
      </c>
      <c r="C86" s="55" t="s">
        <v>1569</v>
      </c>
      <c r="D86" s="40">
        <v>8.1287704104E10</v>
      </c>
      <c r="E86" s="40"/>
      <c r="F86" s="40" t="s">
        <v>15508</v>
      </c>
      <c r="G86" s="55"/>
      <c r="H86" s="55"/>
      <c r="I86" s="55"/>
      <c r="J86" s="55"/>
      <c r="K86" s="55"/>
      <c r="L86" s="40"/>
      <c r="M86" s="55"/>
      <c r="N86" s="55"/>
      <c r="O86" s="55"/>
      <c r="P86" s="55"/>
      <c r="Q86" s="55"/>
      <c r="R86" s="55"/>
      <c r="S86" s="55"/>
      <c r="T86" s="86"/>
      <c r="U86" s="10"/>
      <c r="V86" s="8"/>
      <c r="W86" s="8"/>
      <c r="X86" s="8"/>
      <c r="Y86" s="8"/>
      <c r="Z86" s="8"/>
      <c r="AA86" s="8"/>
      <c r="AB86" s="8"/>
      <c r="AC86" s="8"/>
      <c r="AD86" s="8"/>
      <c r="AE86" s="8"/>
      <c r="AF86" s="8"/>
      <c r="AG86" s="8"/>
      <c r="AH86" s="8"/>
      <c r="AI86" s="8"/>
      <c r="AJ86" s="8"/>
    </row>
    <row r="87" ht="26.25" customHeight="1">
      <c r="A87" s="40">
        <f t="shared" si="1"/>
        <v>86</v>
      </c>
      <c r="B87" s="55" t="s">
        <v>1570</v>
      </c>
      <c r="C87" s="55" t="s">
        <v>1571</v>
      </c>
      <c r="D87" s="40">
        <v>8.5789422543E10</v>
      </c>
      <c r="E87" s="40"/>
      <c r="F87" s="40" t="s">
        <v>15501</v>
      </c>
      <c r="G87" s="55"/>
      <c r="H87" s="55"/>
      <c r="I87" s="55"/>
      <c r="J87" s="55"/>
      <c r="K87" s="55"/>
      <c r="L87" s="40"/>
      <c r="M87" s="55"/>
      <c r="N87" s="55"/>
      <c r="O87" s="55"/>
      <c r="P87" s="55"/>
      <c r="Q87" s="55"/>
      <c r="R87" s="55"/>
      <c r="S87" s="55"/>
      <c r="T87" s="86"/>
      <c r="U87" s="10"/>
      <c r="V87" s="8"/>
      <c r="W87" s="8"/>
      <c r="X87" s="8"/>
      <c r="Y87" s="8"/>
      <c r="Z87" s="8"/>
      <c r="AA87" s="8"/>
      <c r="AB87" s="8"/>
      <c r="AC87" s="8"/>
      <c r="AD87" s="8"/>
      <c r="AE87" s="8"/>
      <c r="AF87" s="8"/>
      <c r="AG87" s="8"/>
      <c r="AH87" s="8"/>
      <c r="AI87" s="8"/>
      <c r="AJ87" s="8"/>
    </row>
    <row r="88" ht="26.25" customHeight="1">
      <c r="A88" s="40">
        <f t="shared" si="1"/>
        <v>87</v>
      </c>
      <c r="B88" s="55" t="s">
        <v>1572</v>
      </c>
      <c r="C88" s="55" t="s">
        <v>1573</v>
      </c>
      <c r="D88" s="40">
        <v>8.3811678017E10</v>
      </c>
      <c r="E88" s="40"/>
      <c r="F88" s="40" t="s">
        <v>15501</v>
      </c>
      <c r="G88" s="55"/>
      <c r="H88" s="55"/>
      <c r="I88" s="55"/>
      <c r="J88" s="55"/>
      <c r="K88" s="55"/>
      <c r="L88" s="40"/>
      <c r="M88" s="55"/>
      <c r="N88" s="55"/>
      <c r="O88" s="55"/>
      <c r="P88" s="55"/>
      <c r="Q88" s="55"/>
      <c r="R88" s="55"/>
      <c r="S88" s="55"/>
      <c r="T88" s="86"/>
      <c r="U88" s="10"/>
      <c r="V88" s="8"/>
      <c r="W88" s="8"/>
      <c r="X88" s="8"/>
      <c r="Y88" s="8"/>
      <c r="Z88" s="8"/>
      <c r="AA88" s="8"/>
      <c r="AB88" s="8"/>
      <c r="AC88" s="8"/>
      <c r="AD88" s="8"/>
      <c r="AE88" s="8"/>
      <c r="AF88" s="8"/>
      <c r="AG88" s="8"/>
      <c r="AH88" s="8"/>
      <c r="AI88" s="8"/>
      <c r="AJ88" s="8"/>
    </row>
    <row r="89" ht="26.25" customHeight="1">
      <c r="A89" s="40">
        <f t="shared" si="1"/>
        <v>88</v>
      </c>
      <c r="B89" s="55" t="s">
        <v>1585</v>
      </c>
      <c r="C89" s="55" t="s">
        <v>1586</v>
      </c>
      <c r="D89" s="40">
        <v>8.5210517925E10</v>
      </c>
      <c r="E89" s="40"/>
      <c r="F89" s="40" t="s">
        <v>15501</v>
      </c>
      <c r="G89" s="55"/>
      <c r="H89" s="55"/>
      <c r="I89" s="55"/>
      <c r="J89" s="55"/>
      <c r="K89" s="55"/>
      <c r="L89" s="40"/>
      <c r="M89" s="55"/>
      <c r="N89" s="55"/>
      <c r="O89" s="55"/>
      <c r="P89" s="55"/>
      <c r="Q89" s="55"/>
      <c r="R89" s="55"/>
      <c r="S89" s="55"/>
      <c r="T89" s="86"/>
      <c r="U89" s="10"/>
      <c r="V89" s="8"/>
      <c r="W89" s="8"/>
      <c r="X89" s="8"/>
      <c r="Y89" s="8"/>
      <c r="Z89" s="8"/>
      <c r="AA89" s="8"/>
      <c r="AB89" s="8"/>
      <c r="AC89" s="8"/>
      <c r="AD89" s="8"/>
      <c r="AE89" s="8"/>
      <c r="AF89" s="8"/>
      <c r="AG89" s="8"/>
      <c r="AH89" s="8"/>
      <c r="AI89" s="8"/>
      <c r="AJ89" s="8"/>
    </row>
    <row r="90" ht="26.25" customHeight="1">
      <c r="A90" s="40">
        <f t="shared" si="1"/>
        <v>89</v>
      </c>
      <c r="B90" s="55" t="s">
        <v>1589</v>
      </c>
      <c r="C90" s="55" t="s">
        <v>1590</v>
      </c>
      <c r="D90" s="40">
        <v>8.5215599912E10</v>
      </c>
      <c r="E90" s="40"/>
      <c r="F90" s="40" t="s">
        <v>15501</v>
      </c>
      <c r="G90" s="55"/>
      <c r="H90" s="55"/>
      <c r="I90" s="55"/>
      <c r="J90" s="55"/>
      <c r="K90" s="55"/>
      <c r="L90" s="40"/>
      <c r="M90" s="55"/>
      <c r="N90" s="55"/>
      <c r="O90" s="55"/>
      <c r="P90" s="55"/>
      <c r="Q90" s="55"/>
      <c r="R90" s="55"/>
      <c r="S90" s="55"/>
      <c r="T90" s="86"/>
      <c r="U90" s="10"/>
      <c r="V90" s="8"/>
      <c r="W90" s="8"/>
      <c r="X90" s="8"/>
      <c r="Y90" s="8"/>
      <c r="Z90" s="8"/>
      <c r="AA90" s="8"/>
      <c r="AB90" s="8"/>
      <c r="AC90" s="8"/>
      <c r="AD90" s="8"/>
      <c r="AE90" s="8"/>
      <c r="AF90" s="8"/>
      <c r="AG90" s="8"/>
      <c r="AH90" s="8"/>
      <c r="AI90" s="8"/>
      <c r="AJ90" s="8"/>
    </row>
    <row r="91" ht="26.25" customHeight="1">
      <c r="A91" s="40">
        <f t="shared" si="1"/>
        <v>90</v>
      </c>
      <c r="B91" s="55" t="s">
        <v>536</v>
      </c>
      <c r="C91" s="55" t="s">
        <v>1643</v>
      </c>
      <c r="D91" s="40">
        <v>8.1212468503E10</v>
      </c>
      <c r="E91" s="40"/>
      <c r="F91" s="40" t="s">
        <v>15501</v>
      </c>
      <c r="G91" s="55"/>
      <c r="H91" s="55"/>
      <c r="I91" s="55"/>
      <c r="J91" s="55"/>
      <c r="K91" s="55"/>
      <c r="L91" s="40"/>
      <c r="M91" s="55"/>
      <c r="N91" s="55"/>
      <c r="O91" s="55"/>
      <c r="P91" s="55"/>
      <c r="Q91" s="55"/>
      <c r="R91" s="55"/>
      <c r="S91" s="55"/>
      <c r="T91" s="86"/>
      <c r="U91" s="10"/>
      <c r="V91" s="8"/>
      <c r="W91" s="8"/>
      <c r="X91" s="8"/>
      <c r="Y91" s="8"/>
      <c r="Z91" s="8"/>
      <c r="AA91" s="8"/>
      <c r="AB91" s="8"/>
      <c r="AC91" s="8"/>
      <c r="AD91" s="8"/>
      <c r="AE91" s="8"/>
      <c r="AF91" s="8"/>
      <c r="AG91" s="8"/>
      <c r="AH91" s="8"/>
      <c r="AI91" s="8"/>
      <c r="AJ91" s="8"/>
    </row>
    <row r="92" ht="26.25" customHeight="1">
      <c r="A92" s="40">
        <f t="shared" si="1"/>
        <v>91</v>
      </c>
      <c r="B92" s="55" t="s">
        <v>665</v>
      </c>
      <c r="C92" s="55" t="s">
        <v>1683</v>
      </c>
      <c r="D92" s="40">
        <v>8.1382346955E10</v>
      </c>
      <c r="E92" s="40"/>
      <c r="F92" s="40" t="s">
        <v>15501</v>
      </c>
      <c r="G92" s="55"/>
      <c r="H92" s="55"/>
      <c r="I92" s="55"/>
      <c r="J92" s="55"/>
      <c r="K92" s="55"/>
      <c r="L92" s="40"/>
      <c r="M92" s="55"/>
      <c r="N92" s="55"/>
      <c r="O92" s="55"/>
      <c r="P92" s="55"/>
      <c r="Q92" s="55"/>
      <c r="R92" s="55"/>
      <c r="S92" s="55"/>
      <c r="T92" s="86"/>
      <c r="U92" s="10"/>
      <c r="V92" s="8"/>
      <c r="W92" s="8"/>
      <c r="X92" s="8"/>
      <c r="Y92" s="8"/>
      <c r="Z92" s="8"/>
      <c r="AA92" s="8"/>
      <c r="AB92" s="8"/>
      <c r="AC92" s="8"/>
      <c r="AD92" s="8"/>
      <c r="AE92" s="8"/>
      <c r="AF92" s="8"/>
      <c r="AG92" s="8"/>
      <c r="AH92" s="8"/>
      <c r="AI92" s="8"/>
      <c r="AJ92" s="8"/>
    </row>
    <row r="93" ht="26.25" customHeight="1">
      <c r="A93" s="40">
        <f t="shared" si="1"/>
        <v>92</v>
      </c>
      <c r="B93" s="55" t="s">
        <v>536</v>
      </c>
      <c r="C93" s="55" t="s">
        <v>1686</v>
      </c>
      <c r="D93" s="40">
        <v>8.1212468503E10</v>
      </c>
      <c r="E93" s="40"/>
      <c r="F93" s="40" t="s">
        <v>15501</v>
      </c>
      <c r="G93" s="55"/>
      <c r="H93" s="55"/>
      <c r="I93" s="55"/>
      <c r="J93" s="55"/>
      <c r="K93" s="55"/>
      <c r="L93" s="40"/>
      <c r="M93" s="55"/>
      <c r="N93" s="55"/>
      <c r="O93" s="55"/>
      <c r="P93" s="55"/>
      <c r="Q93" s="55"/>
      <c r="R93" s="55"/>
      <c r="S93" s="55"/>
      <c r="T93" s="86"/>
      <c r="U93" s="10"/>
      <c r="V93" s="8"/>
      <c r="W93" s="8"/>
      <c r="X93" s="8"/>
      <c r="Y93" s="8"/>
      <c r="Z93" s="8"/>
      <c r="AA93" s="8"/>
      <c r="AB93" s="8"/>
      <c r="AC93" s="8"/>
      <c r="AD93" s="8"/>
      <c r="AE93" s="8"/>
      <c r="AF93" s="8"/>
      <c r="AG93" s="8"/>
      <c r="AH93" s="8"/>
      <c r="AI93" s="8"/>
      <c r="AJ93" s="8"/>
    </row>
    <row r="94" ht="26.25" customHeight="1">
      <c r="A94" s="40">
        <f t="shared" si="1"/>
        <v>93</v>
      </c>
      <c r="B94" s="55"/>
      <c r="C94" s="55" t="s">
        <v>1994</v>
      </c>
      <c r="D94" s="189"/>
      <c r="E94" s="40"/>
      <c r="F94" s="40" t="s">
        <v>124</v>
      </c>
      <c r="G94" s="55"/>
      <c r="H94" s="55"/>
      <c r="I94" s="55"/>
      <c r="J94" s="55"/>
      <c r="K94" s="55"/>
      <c r="L94" s="40"/>
      <c r="M94" s="55"/>
      <c r="N94" s="55"/>
      <c r="O94" s="55"/>
      <c r="P94" s="55"/>
      <c r="Q94" s="55"/>
      <c r="R94" s="55"/>
      <c r="S94" s="55"/>
      <c r="T94" s="86"/>
      <c r="U94" s="10"/>
      <c r="V94" s="8"/>
      <c r="W94" s="8"/>
      <c r="X94" s="8"/>
      <c r="Y94" s="8"/>
      <c r="Z94" s="8"/>
      <c r="AA94" s="8"/>
      <c r="AB94" s="8"/>
      <c r="AC94" s="8"/>
      <c r="AD94" s="8"/>
      <c r="AE94" s="8"/>
      <c r="AF94" s="8"/>
      <c r="AG94" s="8"/>
      <c r="AH94" s="8"/>
      <c r="AI94" s="8"/>
      <c r="AJ94" s="8"/>
    </row>
    <row r="95" ht="26.25" customHeight="1">
      <c r="A95" s="40">
        <f t="shared" si="1"/>
        <v>94</v>
      </c>
      <c r="B95" s="55" t="s">
        <v>2267</v>
      </c>
      <c r="C95" s="55" t="s">
        <v>2268</v>
      </c>
      <c r="D95" s="68">
        <v>8.5703353792E10</v>
      </c>
      <c r="E95" s="68">
        <v>8.5816814313E10</v>
      </c>
      <c r="F95" s="55" t="s">
        <v>2270</v>
      </c>
      <c r="G95" s="55" t="s">
        <v>2271</v>
      </c>
      <c r="H95" s="55" t="s">
        <v>2272</v>
      </c>
      <c r="I95" s="55" t="s">
        <v>1636</v>
      </c>
      <c r="J95" s="55" t="s">
        <v>2273</v>
      </c>
      <c r="K95" s="55" t="s">
        <v>15509</v>
      </c>
      <c r="L95" s="55" t="s">
        <v>2275</v>
      </c>
      <c r="M95" s="55" t="s">
        <v>2276</v>
      </c>
      <c r="N95" s="55" t="s">
        <v>248</v>
      </c>
      <c r="O95" s="55" t="s">
        <v>11213</v>
      </c>
      <c r="P95" s="55" t="s">
        <v>15510</v>
      </c>
      <c r="Q95" s="55" t="s">
        <v>216</v>
      </c>
      <c r="R95" s="55" t="s">
        <v>15511</v>
      </c>
      <c r="S95" s="55" t="s">
        <v>14960</v>
      </c>
      <c r="T95" s="86"/>
      <c r="U95" s="10"/>
      <c r="V95" s="8"/>
      <c r="W95" s="8"/>
      <c r="X95" s="8"/>
      <c r="Y95" s="8"/>
      <c r="Z95" s="8"/>
      <c r="AA95" s="8"/>
      <c r="AB95" s="8"/>
      <c r="AC95" s="8"/>
      <c r="AD95" s="8"/>
      <c r="AE95" s="8"/>
      <c r="AF95" s="8"/>
      <c r="AG95" s="8"/>
      <c r="AH95" s="8"/>
      <c r="AI95" s="8"/>
      <c r="AJ95" s="8"/>
    </row>
    <row r="96" ht="26.25" customHeight="1">
      <c r="A96" s="40">
        <f t="shared" si="1"/>
        <v>95</v>
      </c>
      <c r="B96" s="55"/>
      <c r="C96" s="55" t="s">
        <v>2018</v>
      </c>
      <c r="D96" s="189"/>
      <c r="E96" s="40"/>
      <c r="F96" s="40" t="s">
        <v>15501</v>
      </c>
      <c r="G96" s="55"/>
      <c r="H96" s="55"/>
      <c r="I96" s="55"/>
      <c r="J96" s="55"/>
      <c r="K96" s="55"/>
      <c r="L96" s="40"/>
      <c r="M96" s="55"/>
      <c r="N96" s="55"/>
      <c r="O96" s="55"/>
      <c r="P96" s="55"/>
      <c r="Q96" s="55"/>
      <c r="R96" s="55"/>
      <c r="S96" s="55"/>
      <c r="T96" s="86"/>
      <c r="U96" s="10"/>
      <c r="V96" s="8"/>
      <c r="W96" s="8"/>
      <c r="X96" s="8"/>
      <c r="Y96" s="8"/>
      <c r="Z96" s="8"/>
      <c r="AA96" s="8"/>
      <c r="AB96" s="8"/>
      <c r="AC96" s="8"/>
      <c r="AD96" s="8"/>
      <c r="AE96" s="8"/>
      <c r="AF96" s="8"/>
      <c r="AG96" s="8"/>
      <c r="AH96" s="8"/>
      <c r="AI96" s="8"/>
      <c r="AJ96" s="8"/>
    </row>
    <row r="97" ht="26.25" customHeight="1">
      <c r="A97" s="40">
        <f t="shared" si="1"/>
        <v>96</v>
      </c>
      <c r="B97" s="55"/>
      <c r="C97" s="55" t="s">
        <v>2025</v>
      </c>
      <c r="D97" s="189"/>
      <c r="E97" s="40"/>
      <c r="F97" s="40" t="s">
        <v>15512</v>
      </c>
      <c r="G97" s="55"/>
      <c r="H97" s="55"/>
      <c r="I97" s="55"/>
      <c r="J97" s="55"/>
      <c r="K97" s="55"/>
      <c r="L97" s="40"/>
      <c r="M97" s="55"/>
      <c r="N97" s="55"/>
      <c r="O97" s="55"/>
      <c r="P97" s="55"/>
      <c r="Q97" s="55"/>
      <c r="R97" s="55"/>
      <c r="S97" s="55"/>
      <c r="T97" s="86"/>
      <c r="U97" s="10"/>
      <c r="V97" s="8"/>
      <c r="W97" s="8"/>
      <c r="X97" s="8"/>
      <c r="Y97" s="8"/>
      <c r="Z97" s="8"/>
      <c r="AA97" s="8"/>
      <c r="AB97" s="8"/>
      <c r="AC97" s="8"/>
      <c r="AD97" s="8"/>
      <c r="AE97" s="8"/>
      <c r="AF97" s="8"/>
      <c r="AG97" s="8"/>
      <c r="AH97" s="8"/>
      <c r="AI97" s="8"/>
      <c r="AJ97" s="8"/>
    </row>
    <row r="98" ht="26.25" customHeight="1">
      <c r="A98" s="40">
        <f t="shared" si="1"/>
        <v>97</v>
      </c>
      <c r="B98" s="55"/>
      <c r="C98" s="55" t="s">
        <v>2029</v>
      </c>
      <c r="D98" s="189"/>
      <c r="E98" s="40"/>
      <c r="F98" s="40" t="s">
        <v>124</v>
      </c>
      <c r="G98" s="55"/>
      <c r="H98" s="55"/>
      <c r="I98" s="55"/>
      <c r="J98" s="55"/>
      <c r="K98" s="55"/>
      <c r="L98" s="40"/>
      <c r="M98" s="55"/>
      <c r="N98" s="55"/>
      <c r="O98" s="55"/>
      <c r="P98" s="55"/>
      <c r="Q98" s="55"/>
      <c r="R98" s="55"/>
      <c r="S98" s="55"/>
      <c r="T98" s="86"/>
      <c r="U98" s="10"/>
      <c r="V98" s="8"/>
      <c r="W98" s="8"/>
      <c r="X98" s="8"/>
      <c r="Y98" s="8"/>
      <c r="Z98" s="8"/>
      <c r="AA98" s="8"/>
      <c r="AB98" s="8"/>
      <c r="AC98" s="8"/>
      <c r="AD98" s="8"/>
      <c r="AE98" s="8"/>
      <c r="AF98" s="8"/>
      <c r="AG98" s="8"/>
      <c r="AH98" s="8"/>
      <c r="AI98" s="8"/>
      <c r="AJ98" s="8"/>
    </row>
    <row r="99" ht="26.25" customHeight="1">
      <c r="A99" s="40">
        <f t="shared" si="1"/>
        <v>98</v>
      </c>
      <c r="B99" s="55"/>
      <c r="C99" s="55" t="s">
        <v>2032</v>
      </c>
      <c r="D99" s="189"/>
      <c r="E99" s="40"/>
      <c r="F99" s="40" t="s">
        <v>15513</v>
      </c>
      <c r="G99" s="55"/>
      <c r="H99" s="55"/>
      <c r="I99" s="55"/>
      <c r="J99" s="55"/>
      <c r="K99" s="55"/>
      <c r="L99" s="40"/>
      <c r="M99" s="55"/>
      <c r="N99" s="55"/>
      <c r="O99" s="55"/>
      <c r="P99" s="55"/>
      <c r="Q99" s="55"/>
      <c r="R99" s="55"/>
      <c r="S99" s="55"/>
      <c r="T99" s="86"/>
      <c r="U99" s="10"/>
      <c r="V99" s="8"/>
      <c r="W99" s="8"/>
      <c r="X99" s="8"/>
      <c r="Y99" s="8"/>
      <c r="Z99" s="8"/>
      <c r="AA99" s="8"/>
      <c r="AB99" s="8"/>
      <c r="AC99" s="8"/>
      <c r="AD99" s="8"/>
      <c r="AE99" s="8"/>
      <c r="AF99" s="8"/>
      <c r="AG99" s="8"/>
      <c r="AH99" s="8"/>
      <c r="AI99" s="8"/>
      <c r="AJ99" s="8"/>
    </row>
    <row r="100" ht="26.25" customHeight="1">
      <c r="A100" s="40">
        <f t="shared" si="1"/>
        <v>99</v>
      </c>
      <c r="B100" s="55"/>
      <c r="C100" s="55" t="s">
        <v>2035</v>
      </c>
      <c r="D100" s="189"/>
      <c r="E100" s="40"/>
      <c r="F100" s="40" t="s">
        <v>15514</v>
      </c>
      <c r="G100" s="55"/>
      <c r="H100" s="55"/>
      <c r="I100" s="55"/>
      <c r="J100" s="55"/>
      <c r="K100" s="55"/>
      <c r="L100" s="40"/>
      <c r="M100" s="55"/>
      <c r="N100" s="55"/>
      <c r="O100" s="55"/>
      <c r="P100" s="55"/>
      <c r="Q100" s="55"/>
      <c r="R100" s="55"/>
      <c r="S100" s="55"/>
      <c r="T100" s="86"/>
      <c r="U100" s="10"/>
      <c r="V100" s="8"/>
      <c r="W100" s="8"/>
      <c r="X100" s="8"/>
      <c r="Y100" s="8"/>
      <c r="Z100" s="8"/>
      <c r="AA100" s="8"/>
      <c r="AB100" s="8"/>
      <c r="AC100" s="8"/>
      <c r="AD100" s="8"/>
      <c r="AE100" s="8"/>
      <c r="AF100" s="8"/>
      <c r="AG100" s="8"/>
      <c r="AH100" s="8"/>
      <c r="AI100" s="8"/>
      <c r="AJ100" s="8"/>
    </row>
    <row r="101" ht="26.25" customHeight="1">
      <c r="A101" s="40">
        <f t="shared" si="1"/>
        <v>100</v>
      </c>
      <c r="B101" s="55"/>
      <c r="C101" s="55" t="s">
        <v>2073</v>
      </c>
      <c r="D101" s="189"/>
      <c r="E101" s="40"/>
      <c r="F101" s="40" t="s">
        <v>124</v>
      </c>
      <c r="G101" s="55"/>
      <c r="H101" s="55"/>
      <c r="I101" s="55"/>
      <c r="J101" s="55"/>
      <c r="K101" s="55"/>
      <c r="L101" s="40"/>
      <c r="M101" s="55"/>
      <c r="N101" s="55"/>
      <c r="O101" s="55"/>
      <c r="P101" s="55"/>
      <c r="Q101" s="55"/>
      <c r="R101" s="55"/>
      <c r="S101" s="55"/>
      <c r="T101" s="86"/>
      <c r="U101" s="10"/>
      <c r="V101" s="8"/>
      <c r="W101" s="8"/>
      <c r="X101" s="8"/>
      <c r="Y101" s="8"/>
      <c r="Z101" s="8"/>
      <c r="AA101" s="8"/>
      <c r="AB101" s="8"/>
      <c r="AC101" s="8"/>
      <c r="AD101" s="8"/>
      <c r="AE101" s="8"/>
      <c r="AF101" s="8"/>
      <c r="AG101" s="8"/>
      <c r="AH101" s="8"/>
      <c r="AI101" s="8"/>
      <c r="AJ101" s="8"/>
    </row>
    <row r="102" ht="26.25" customHeight="1">
      <c r="A102" s="40">
        <f t="shared" si="1"/>
        <v>101</v>
      </c>
      <c r="B102" s="55"/>
      <c r="C102" s="55" t="s">
        <v>2082</v>
      </c>
      <c r="D102" s="189"/>
      <c r="E102" s="40"/>
      <c r="F102" s="40" t="s">
        <v>124</v>
      </c>
      <c r="G102" s="55"/>
      <c r="H102" s="55"/>
      <c r="I102" s="55"/>
      <c r="J102" s="55"/>
      <c r="K102" s="55"/>
      <c r="L102" s="40"/>
      <c r="M102" s="55"/>
      <c r="N102" s="55"/>
      <c r="O102" s="55"/>
      <c r="P102" s="55"/>
      <c r="Q102" s="55"/>
      <c r="R102" s="55"/>
      <c r="S102" s="55"/>
      <c r="T102" s="86"/>
      <c r="U102" s="10"/>
      <c r="V102" s="8"/>
      <c r="W102" s="8"/>
      <c r="X102" s="8"/>
      <c r="Y102" s="8"/>
      <c r="Z102" s="8"/>
      <c r="AA102" s="8"/>
      <c r="AB102" s="8"/>
      <c r="AC102" s="8"/>
      <c r="AD102" s="8"/>
      <c r="AE102" s="8"/>
      <c r="AF102" s="8"/>
      <c r="AG102" s="8"/>
      <c r="AH102" s="8"/>
      <c r="AI102" s="8"/>
      <c r="AJ102" s="8"/>
    </row>
    <row r="103" ht="26.25" customHeight="1">
      <c r="A103" s="40">
        <f t="shared" si="1"/>
        <v>102</v>
      </c>
      <c r="B103" s="55"/>
      <c r="C103" s="55" t="s">
        <v>2086</v>
      </c>
      <c r="D103" s="189"/>
      <c r="E103" s="40"/>
      <c r="F103" s="40" t="s">
        <v>124</v>
      </c>
      <c r="G103" s="55"/>
      <c r="H103" s="55"/>
      <c r="I103" s="55"/>
      <c r="J103" s="55"/>
      <c r="K103" s="55"/>
      <c r="L103" s="40"/>
      <c r="M103" s="55"/>
      <c r="N103" s="55"/>
      <c r="O103" s="55"/>
      <c r="P103" s="55"/>
      <c r="Q103" s="55"/>
      <c r="R103" s="55"/>
      <c r="S103" s="55"/>
      <c r="T103" s="86"/>
      <c r="U103" s="10"/>
      <c r="V103" s="8"/>
      <c r="W103" s="8"/>
      <c r="X103" s="8"/>
      <c r="Y103" s="8"/>
      <c r="Z103" s="8"/>
      <c r="AA103" s="8"/>
      <c r="AB103" s="8"/>
      <c r="AC103" s="8"/>
      <c r="AD103" s="8"/>
      <c r="AE103" s="8"/>
      <c r="AF103" s="8"/>
      <c r="AG103" s="8"/>
      <c r="AH103" s="8"/>
      <c r="AI103" s="8"/>
      <c r="AJ103" s="8"/>
    </row>
    <row r="104" ht="26.25" customHeight="1">
      <c r="A104" s="40">
        <f t="shared" si="1"/>
        <v>103</v>
      </c>
      <c r="B104" s="55"/>
      <c r="C104" s="55" t="s">
        <v>2089</v>
      </c>
      <c r="D104" s="189"/>
      <c r="E104" s="40"/>
      <c r="F104" s="40" t="s">
        <v>13842</v>
      </c>
      <c r="G104" s="55"/>
      <c r="H104" s="55"/>
      <c r="I104" s="55"/>
      <c r="J104" s="55"/>
      <c r="K104" s="55"/>
      <c r="L104" s="40"/>
      <c r="M104" s="55"/>
      <c r="N104" s="55"/>
      <c r="O104" s="55"/>
      <c r="P104" s="55"/>
      <c r="Q104" s="55"/>
      <c r="R104" s="55"/>
      <c r="S104" s="55"/>
      <c r="T104" s="86"/>
      <c r="U104" s="10"/>
      <c r="V104" s="8"/>
      <c r="W104" s="8"/>
      <c r="X104" s="8"/>
      <c r="Y104" s="8"/>
      <c r="Z104" s="8"/>
      <c r="AA104" s="8"/>
      <c r="AB104" s="8"/>
      <c r="AC104" s="8"/>
      <c r="AD104" s="8"/>
      <c r="AE104" s="8"/>
      <c r="AF104" s="8"/>
      <c r="AG104" s="8"/>
      <c r="AH104" s="8"/>
      <c r="AI104" s="8"/>
      <c r="AJ104" s="8"/>
    </row>
    <row r="105" ht="26.25" customHeight="1">
      <c r="A105" s="40">
        <f t="shared" si="1"/>
        <v>104</v>
      </c>
      <c r="B105" s="55"/>
      <c r="C105" s="55" t="s">
        <v>2104</v>
      </c>
      <c r="D105" s="189"/>
      <c r="E105" s="40"/>
      <c r="F105" s="40" t="s">
        <v>15515</v>
      </c>
      <c r="G105" s="55"/>
      <c r="H105" s="55"/>
      <c r="I105" s="55"/>
      <c r="J105" s="55"/>
      <c r="K105" s="55"/>
      <c r="L105" s="40"/>
      <c r="M105" s="55"/>
      <c r="N105" s="55"/>
      <c r="O105" s="55"/>
      <c r="P105" s="55"/>
      <c r="Q105" s="55"/>
      <c r="R105" s="55"/>
      <c r="S105" s="55"/>
      <c r="T105" s="86"/>
      <c r="U105" s="10"/>
      <c r="V105" s="8"/>
      <c r="W105" s="8"/>
      <c r="X105" s="8"/>
      <c r="Y105" s="8"/>
      <c r="Z105" s="8"/>
      <c r="AA105" s="8"/>
      <c r="AB105" s="8"/>
      <c r="AC105" s="8"/>
      <c r="AD105" s="8"/>
      <c r="AE105" s="8"/>
      <c r="AF105" s="8"/>
      <c r="AG105" s="8"/>
      <c r="AH105" s="8"/>
      <c r="AI105" s="8"/>
      <c r="AJ105" s="8"/>
    </row>
    <row r="106" ht="26.25" customHeight="1">
      <c r="A106" s="40">
        <f t="shared" si="1"/>
        <v>105</v>
      </c>
      <c r="B106" s="55"/>
      <c r="C106" s="55" t="s">
        <v>2143</v>
      </c>
      <c r="D106" s="189"/>
      <c r="E106" s="40"/>
      <c r="F106" s="40" t="s">
        <v>15516</v>
      </c>
      <c r="G106" s="55"/>
      <c r="H106" s="55"/>
      <c r="I106" s="55"/>
      <c r="J106" s="55"/>
      <c r="K106" s="55"/>
      <c r="L106" s="40"/>
      <c r="M106" s="55"/>
      <c r="N106" s="55"/>
      <c r="O106" s="55"/>
      <c r="P106" s="55"/>
      <c r="Q106" s="55"/>
      <c r="R106" s="55"/>
      <c r="S106" s="55"/>
      <c r="T106" s="86"/>
      <c r="U106" s="10"/>
      <c r="V106" s="8"/>
      <c r="W106" s="8"/>
      <c r="X106" s="8"/>
      <c r="Y106" s="8"/>
      <c r="Z106" s="8"/>
      <c r="AA106" s="8"/>
      <c r="AB106" s="8"/>
      <c r="AC106" s="8"/>
      <c r="AD106" s="8"/>
      <c r="AE106" s="8"/>
      <c r="AF106" s="8"/>
      <c r="AG106" s="8"/>
      <c r="AH106" s="8"/>
      <c r="AI106" s="8"/>
      <c r="AJ106" s="8"/>
    </row>
    <row r="107" ht="26.25" customHeight="1">
      <c r="A107" s="40">
        <f t="shared" si="1"/>
        <v>106</v>
      </c>
      <c r="B107" s="55"/>
      <c r="C107" s="55" t="s">
        <v>2150</v>
      </c>
      <c r="D107" s="189"/>
      <c r="E107" s="40"/>
      <c r="F107" s="40" t="s">
        <v>124</v>
      </c>
      <c r="G107" s="55"/>
      <c r="H107" s="55"/>
      <c r="I107" s="55"/>
      <c r="J107" s="55"/>
      <c r="K107" s="55"/>
      <c r="L107" s="40"/>
      <c r="M107" s="55"/>
      <c r="N107" s="55"/>
      <c r="O107" s="55"/>
      <c r="P107" s="55"/>
      <c r="Q107" s="55"/>
      <c r="R107" s="55"/>
      <c r="S107" s="55"/>
      <c r="T107" s="86"/>
      <c r="U107" s="10"/>
      <c r="V107" s="8"/>
      <c r="W107" s="8"/>
      <c r="X107" s="8"/>
      <c r="Y107" s="8"/>
      <c r="Z107" s="8"/>
      <c r="AA107" s="8"/>
      <c r="AB107" s="8"/>
      <c r="AC107" s="8"/>
      <c r="AD107" s="8"/>
      <c r="AE107" s="8"/>
      <c r="AF107" s="8"/>
      <c r="AG107" s="8"/>
      <c r="AH107" s="8"/>
      <c r="AI107" s="8"/>
      <c r="AJ107" s="8"/>
    </row>
    <row r="108" ht="26.25" customHeight="1">
      <c r="A108" s="40">
        <f t="shared" si="1"/>
        <v>107</v>
      </c>
      <c r="B108" s="55"/>
      <c r="C108" s="55" t="s">
        <v>2157</v>
      </c>
      <c r="D108" s="189"/>
      <c r="E108" s="40"/>
      <c r="F108" s="40" t="s">
        <v>15517</v>
      </c>
      <c r="G108" s="55"/>
      <c r="H108" s="55"/>
      <c r="I108" s="55"/>
      <c r="J108" s="55"/>
      <c r="K108" s="55"/>
      <c r="L108" s="40"/>
      <c r="M108" s="55"/>
      <c r="N108" s="55"/>
      <c r="O108" s="55"/>
      <c r="P108" s="55"/>
      <c r="Q108" s="55"/>
      <c r="R108" s="55"/>
      <c r="S108" s="55"/>
      <c r="T108" s="86"/>
      <c r="U108" s="10"/>
      <c r="V108" s="8"/>
      <c r="W108" s="8"/>
      <c r="X108" s="8"/>
      <c r="Y108" s="8"/>
      <c r="Z108" s="8"/>
      <c r="AA108" s="8"/>
      <c r="AB108" s="8"/>
      <c r="AC108" s="8"/>
      <c r="AD108" s="8"/>
      <c r="AE108" s="8"/>
      <c r="AF108" s="8"/>
      <c r="AG108" s="8"/>
      <c r="AH108" s="8"/>
      <c r="AI108" s="8"/>
      <c r="AJ108" s="8"/>
    </row>
    <row r="109" ht="26.25" customHeight="1">
      <c r="A109" s="40">
        <f t="shared" si="1"/>
        <v>108</v>
      </c>
      <c r="B109" s="55"/>
      <c r="C109" s="55" t="s">
        <v>2164</v>
      </c>
      <c r="D109" s="189"/>
      <c r="E109" s="40"/>
      <c r="F109" s="40" t="s">
        <v>124</v>
      </c>
      <c r="G109" s="55"/>
      <c r="H109" s="55"/>
      <c r="I109" s="55"/>
      <c r="J109" s="55"/>
      <c r="K109" s="55"/>
      <c r="L109" s="40"/>
      <c r="M109" s="55"/>
      <c r="N109" s="55"/>
      <c r="O109" s="55"/>
      <c r="P109" s="55"/>
      <c r="Q109" s="55"/>
      <c r="R109" s="55"/>
      <c r="S109" s="55"/>
      <c r="T109" s="86"/>
      <c r="U109" s="10"/>
      <c r="V109" s="8"/>
      <c r="W109" s="8"/>
      <c r="X109" s="8"/>
      <c r="Y109" s="8"/>
      <c r="Z109" s="8"/>
      <c r="AA109" s="8"/>
      <c r="AB109" s="8"/>
      <c r="AC109" s="8"/>
      <c r="AD109" s="8"/>
      <c r="AE109" s="8"/>
      <c r="AF109" s="8"/>
      <c r="AG109" s="8"/>
      <c r="AH109" s="8"/>
      <c r="AI109" s="8"/>
      <c r="AJ109" s="8"/>
    </row>
    <row r="110" ht="26.25" customHeight="1">
      <c r="A110" s="40">
        <f t="shared" si="1"/>
        <v>109</v>
      </c>
      <c r="B110" s="55"/>
      <c r="C110" s="55" t="s">
        <v>2208</v>
      </c>
      <c r="D110" s="189"/>
      <c r="E110" s="40"/>
      <c r="F110" s="40" t="s">
        <v>15518</v>
      </c>
      <c r="G110" s="55"/>
      <c r="H110" s="55"/>
      <c r="I110" s="55"/>
      <c r="J110" s="55"/>
      <c r="K110" s="55"/>
      <c r="L110" s="40"/>
      <c r="M110" s="55"/>
      <c r="N110" s="55"/>
      <c r="O110" s="55"/>
      <c r="P110" s="55"/>
      <c r="Q110" s="55"/>
      <c r="R110" s="55"/>
      <c r="S110" s="55"/>
      <c r="T110" s="86"/>
      <c r="U110" s="10"/>
      <c r="V110" s="8"/>
      <c r="W110" s="8"/>
      <c r="X110" s="8"/>
      <c r="Y110" s="8"/>
      <c r="Z110" s="8"/>
      <c r="AA110" s="8"/>
      <c r="AB110" s="8"/>
      <c r="AC110" s="8"/>
      <c r="AD110" s="8"/>
      <c r="AE110" s="8"/>
      <c r="AF110" s="8"/>
      <c r="AG110" s="8"/>
      <c r="AH110" s="8"/>
      <c r="AI110" s="8"/>
      <c r="AJ110" s="8"/>
    </row>
    <row r="111" ht="26.25" customHeight="1">
      <c r="A111" s="40">
        <f t="shared" si="1"/>
        <v>110</v>
      </c>
      <c r="B111" s="55"/>
      <c r="C111" s="55" t="s">
        <v>2215</v>
      </c>
      <c r="D111" s="189"/>
      <c r="E111" s="40"/>
      <c r="F111" s="40" t="s">
        <v>15519</v>
      </c>
      <c r="G111" s="55"/>
      <c r="H111" s="55"/>
      <c r="I111" s="55"/>
      <c r="J111" s="55"/>
      <c r="K111" s="55"/>
      <c r="L111" s="40"/>
      <c r="M111" s="55"/>
      <c r="N111" s="55"/>
      <c r="O111" s="55"/>
      <c r="P111" s="55"/>
      <c r="Q111" s="55"/>
      <c r="R111" s="55"/>
      <c r="S111" s="55"/>
      <c r="T111" s="86"/>
      <c r="U111" s="10"/>
      <c r="V111" s="8"/>
      <c r="W111" s="8"/>
      <c r="X111" s="8"/>
      <c r="Y111" s="8"/>
      <c r="Z111" s="8"/>
      <c r="AA111" s="8"/>
      <c r="AB111" s="8"/>
      <c r="AC111" s="8"/>
      <c r="AD111" s="8"/>
      <c r="AE111" s="8"/>
      <c r="AF111" s="8"/>
      <c r="AG111" s="8"/>
      <c r="AH111" s="8"/>
      <c r="AI111" s="8"/>
      <c r="AJ111" s="8"/>
    </row>
    <row r="112" ht="26.25" customHeight="1">
      <c r="A112" s="40">
        <f t="shared" si="1"/>
        <v>111</v>
      </c>
      <c r="B112" s="55"/>
      <c r="C112" s="55" t="s">
        <v>2289</v>
      </c>
      <c r="D112" s="189"/>
      <c r="E112" s="40"/>
      <c r="F112" s="40" t="s">
        <v>15520</v>
      </c>
      <c r="G112" s="55"/>
      <c r="H112" s="55"/>
      <c r="I112" s="55"/>
      <c r="J112" s="55"/>
      <c r="K112" s="55"/>
      <c r="L112" s="40"/>
      <c r="M112" s="55"/>
      <c r="N112" s="55"/>
      <c r="O112" s="55"/>
      <c r="P112" s="55"/>
      <c r="Q112" s="55"/>
      <c r="R112" s="55"/>
      <c r="S112" s="55"/>
      <c r="T112" s="86"/>
      <c r="U112" s="10"/>
      <c r="V112" s="8"/>
      <c r="W112" s="8"/>
      <c r="X112" s="8"/>
      <c r="Y112" s="8"/>
      <c r="Z112" s="8"/>
      <c r="AA112" s="8"/>
      <c r="AB112" s="8"/>
      <c r="AC112" s="8"/>
      <c r="AD112" s="8"/>
      <c r="AE112" s="8"/>
      <c r="AF112" s="8"/>
      <c r="AG112" s="8"/>
      <c r="AH112" s="8"/>
      <c r="AI112" s="8"/>
      <c r="AJ112" s="8"/>
    </row>
    <row r="113" ht="26.25" customHeight="1">
      <c r="A113" s="40">
        <f t="shared" si="1"/>
        <v>112</v>
      </c>
      <c r="B113" s="55"/>
      <c r="C113" s="55" t="s">
        <v>2300</v>
      </c>
      <c r="D113" s="189"/>
      <c r="E113" s="40"/>
      <c r="F113" s="40" t="s">
        <v>124</v>
      </c>
      <c r="G113" s="55"/>
      <c r="H113" s="55"/>
      <c r="I113" s="55"/>
      <c r="J113" s="55"/>
      <c r="K113" s="55"/>
      <c r="L113" s="40"/>
      <c r="M113" s="55"/>
      <c r="N113" s="55"/>
      <c r="O113" s="55"/>
      <c r="P113" s="55"/>
      <c r="Q113" s="55"/>
      <c r="R113" s="55"/>
      <c r="S113" s="55"/>
      <c r="T113" s="86"/>
      <c r="U113" s="10"/>
      <c r="V113" s="8"/>
      <c r="W113" s="8"/>
      <c r="X113" s="8"/>
      <c r="Y113" s="8"/>
      <c r="Z113" s="8"/>
      <c r="AA113" s="8"/>
      <c r="AB113" s="8"/>
      <c r="AC113" s="8"/>
      <c r="AD113" s="8"/>
      <c r="AE113" s="8"/>
      <c r="AF113" s="8"/>
      <c r="AG113" s="8"/>
      <c r="AH113" s="8"/>
      <c r="AI113" s="8"/>
      <c r="AJ113" s="8"/>
    </row>
    <row r="114" ht="26.25" customHeight="1">
      <c r="A114" s="40">
        <f t="shared" si="1"/>
        <v>113</v>
      </c>
      <c r="B114" s="55"/>
      <c r="C114" s="55" t="s">
        <v>2306</v>
      </c>
      <c r="D114" s="189"/>
      <c r="E114" s="40"/>
      <c r="F114" s="40" t="s">
        <v>124</v>
      </c>
      <c r="G114" s="55"/>
      <c r="H114" s="55"/>
      <c r="I114" s="55"/>
      <c r="J114" s="55"/>
      <c r="K114" s="55"/>
      <c r="L114" s="40"/>
      <c r="M114" s="55"/>
      <c r="N114" s="55"/>
      <c r="O114" s="55"/>
      <c r="P114" s="55"/>
      <c r="Q114" s="55"/>
      <c r="R114" s="55"/>
      <c r="S114" s="55"/>
      <c r="T114" s="86"/>
      <c r="U114" s="10"/>
      <c r="V114" s="8"/>
      <c r="W114" s="8"/>
      <c r="X114" s="8"/>
      <c r="Y114" s="8"/>
      <c r="Z114" s="8"/>
      <c r="AA114" s="8"/>
      <c r="AB114" s="8"/>
      <c r="AC114" s="8"/>
      <c r="AD114" s="8"/>
      <c r="AE114" s="8"/>
      <c r="AF114" s="8"/>
      <c r="AG114" s="8"/>
      <c r="AH114" s="8"/>
      <c r="AI114" s="8"/>
      <c r="AJ114" s="8"/>
    </row>
    <row r="115" ht="26.25" customHeight="1">
      <c r="A115" s="40">
        <f t="shared" si="1"/>
        <v>114</v>
      </c>
      <c r="B115" s="55"/>
      <c r="C115" s="55" t="s">
        <v>2334</v>
      </c>
      <c r="D115" s="189"/>
      <c r="E115" s="40"/>
      <c r="F115" s="40" t="s">
        <v>15519</v>
      </c>
      <c r="G115" s="55"/>
      <c r="H115" s="55"/>
      <c r="I115" s="55"/>
      <c r="J115" s="55"/>
      <c r="K115" s="55"/>
      <c r="L115" s="40"/>
      <c r="M115" s="55"/>
      <c r="N115" s="55"/>
      <c r="O115" s="55"/>
      <c r="P115" s="55"/>
      <c r="Q115" s="55"/>
      <c r="R115" s="55"/>
      <c r="S115" s="55"/>
      <c r="T115" s="86"/>
      <c r="U115" s="10"/>
      <c r="V115" s="8"/>
      <c r="W115" s="8"/>
      <c r="X115" s="8"/>
      <c r="Y115" s="8"/>
      <c r="Z115" s="8"/>
      <c r="AA115" s="8"/>
      <c r="AB115" s="8"/>
      <c r="AC115" s="8"/>
      <c r="AD115" s="8"/>
      <c r="AE115" s="8"/>
      <c r="AF115" s="8"/>
      <c r="AG115" s="8"/>
      <c r="AH115" s="8"/>
      <c r="AI115" s="8"/>
      <c r="AJ115" s="8"/>
    </row>
    <row r="116" ht="26.25" customHeight="1">
      <c r="A116" s="40">
        <f t="shared" si="1"/>
        <v>115</v>
      </c>
      <c r="B116" s="55"/>
      <c r="C116" s="55" t="s">
        <v>2342</v>
      </c>
      <c r="D116" s="189"/>
      <c r="E116" s="40"/>
      <c r="F116" s="40" t="s">
        <v>124</v>
      </c>
      <c r="G116" s="55"/>
      <c r="H116" s="55"/>
      <c r="I116" s="55"/>
      <c r="J116" s="55"/>
      <c r="K116" s="55"/>
      <c r="L116" s="40"/>
      <c r="M116" s="55"/>
      <c r="N116" s="55"/>
      <c r="O116" s="55"/>
      <c r="P116" s="55"/>
      <c r="Q116" s="55"/>
      <c r="R116" s="55"/>
      <c r="S116" s="55"/>
      <c r="T116" s="86"/>
      <c r="U116" s="10"/>
      <c r="V116" s="8"/>
      <c r="W116" s="8"/>
      <c r="X116" s="8"/>
      <c r="Y116" s="8"/>
      <c r="Z116" s="8"/>
      <c r="AA116" s="8"/>
      <c r="AB116" s="8"/>
      <c r="AC116" s="8"/>
      <c r="AD116" s="8"/>
      <c r="AE116" s="8"/>
      <c r="AF116" s="8"/>
      <c r="AG116" s="8"/>
      <c r="AH116" s="8"/>
      <c r="AI116" s="8"/>
      <c r="AJ116" s="8"/>
    </row>
    <row r="117" ht="26.25" customHeight="1">
      <c r="A117" s="40">
        <f t="shared" si="1"/>
        <v>116</v>
      </c>
      <c r="B117" s="55"/>
      <c r="C117" s="55" t="s">
        <v>2353</v>
      </c>
      <c r="D117" s="189"/>
      <c r="E117" s="40"/>
      <c r="F117" s="40" t="s">
        <v>124</v>
      </c>
      <c r="G117" s="55"/>
      <c r="H117" s="55"/>
      <c r="I117" s="55"/>
      <c r="J117" s="55"/>
      <c r="K117" s="55"/>
      <c r="L117" s="40"/>
      <c r="M117" s="55"/>
      <c r="N117" s="55"/>
      <c r="O117" s="55"/>
      <c r="P117" s="55"/>
      <c r="Q117" s="55"/>
      <c r="R117" s="55"/>
      <c r="S117" s="55"/>
      <c r="T117" s="86"/>
      <c r="U117" s="10"/>
      <c r="V117" s="8"/>
      <c r="W117" s="8"/>
      <c r="X117" s="8"/>
      <c r="Y117" s="8"/>
      <c r="Z117" s="8"/>
      <c r="AA117" s="8"/>
      <c r="AB117" s="8"/>
      <c r="AC117" s="8"/>
      <c r="AD117" s="8"/>
      <c r="AE117" s="8"/>
      <c r="AF117" s="8"/>
      <c r="AG117" s="8"/>
      <c r="AH117" s="8"/>
      <c r="AI117" s="8"/>
      <c r="AJ117" s="8"/>
    </row>
    <row r="118" ht="26.25" customHeight="1">
      <c r="A118" s="40">
        <f t="shared" si="1"/>
        <v>117</v>
      </c>
      <c r="B118" s="55"/>
      <c r="C118" s="55" t="s">
        <v>2358</v>
      </c>
      <c r="D118" s="189"/>
      <c r="E118" s="40"/>
      <c r="F118" s="40" t="s">
        <v>15521</v>
      </c>
      <c r="G118" s="55"/>
      <c r="H118" s="55"/>
      <c r="I118" s="55"/>
      <c r="J118" s="55"/>
      <c r="K118" s="55"/>
      <c r="L118" s="40"/>
      <c r="M118" s="55"/>
      <c r="N118" s="55"/>
      <c r="O118" s="55"/>
      <c r="P118" s="55"/>
      <c r="Q118" s="55"/>
      <c r="R118" s="55"/>
      <c r="S118" s="55"/>
      <c r="T118" s="86"/>
      <c r="U118" s="10"/>
      <c r="V118" s="8"/>
      <c r="W118" s="8"/>
      <c r="X118" s="8"/>
      <c r="Y118" s="8"/>
      <c r="Z118" s="8"/>
      <c r="AA118" s="8"/>
      <c r="AB118" s="8"/>
      <c r="AC118" s="8"/>
      <c r="AD118" s="8"/>
      <c r="AE118" s="8"/>
      <c r="AF118" s="8"/>
      <c r="AG118" s="8"/>
      <c r="AH118" s="8"/>
      <c r="AI118" s="8"/>
      <c r="AJ118" s="8"/>
    </row>
    <row r="119" ht="26.25" customHeight="1">
      <c r="A119" s="40">
        <f t="shared" si="1"/>
        <v>118</v>
      </c>
      <c r="B119" s="55"/>
      <c r="C119" s="55" t="s">
        <v>2366</v>
      </c>
      <c r="D119" s="189"/>
      <c r="E119" s="40"/>
      <c r="F119" s="40" t="s">
        <v>15522</v>
      </c>
      <c r="G119" s="55"/>
      <c r="H119" s="55"/>
      <c r="I119" s="55"/>
      <c r="J119" s="55"/>
      <c r="K119" s="55"/>
      <c r="L119" s="40"/>
      <c r="M119" s="55"/>
      <c r="N119" s="55"/>
      <c r="O119" s="55"/>
      <c r="P119" s="55"/>
      <c r="Q119" s="55"/>
      <c r="R119" s="55"/>
      <c r="S119" s="55"/>
      <c r="T119" s="86"/>
      <c r="U119" s="10"/>
      <c r="V119" s="8"/>
      <c r="W119" s="8"/>
      <c r="X119" s="8"/>
      <c r="Y119" s="8"/>
      <c r="Z119" s="8"/>
      <c r="AA119" s="8"/>
      <c r="AB119" s="8"/>
      <c r="AC119" s="8"/>
      <c r="AD119" s="8"/>
      <c r="AE119" s="8"/>
      <c r="AF119" s="8"/>
      <c r="AG119" s="8"/>
      <c r="AH119" s="8"/>
      <c r="AI119" s="8"/>
      <c r="AJ119" s="8"/>
    </row>
    <row r="120" ht="26.25" customHeight="1">
      <c r="A120" s="40">
        <f t="shared" si="1"/>
        <v>119</v>
      </c>
      <c r="B120" s="55"/>
      <c r="C120" s="55" t="s">
        <v>2395</v>
      </c>
      <c r="D120" s="189"/>
      <c r="E120" s="40"/>
      <c r="F120" s="40" t="s">
        <v>15519</v>
      </c>
      <c r="G120" s="55"/>
      <c r="H120" s="55"/>
      <c r="I120" s="55"/>
      <c r="J120" s="55"/>
      <c r="K120" s="55"/>
      <c r="L120" s="40"/>
      <c r="M120" s="55"/>
      <c r="N120" s="55"/>
      <c r="O120" s="55"/>
      <c r="P120" s="55"/>
      <c r="Q120" s="55"/>
      <c r="R120" s="55"/>
      <c r="S120" s="55"/>
      <c r="T120" s="86"/>
      <c r="U120" s="10"/>
      <c r="V120" s="8"/>
      <c r="W120" s="8"/>
      <c r="X120" s="8"/>
      <c r="Y120" s="8"/>
      <c r="Z120" s="8"/>
      <c r="AA120" s="8"/>
      <c r="AB120" s="8"/>
      <c r="AC120" s="8"/>
      <c r="AD120" s="8"/>
      <c r="AE120" s="8"/>
      <c r="AF120" s="8"/>
      <c r="AG120" s="8"/>
      <c r="AH120" s="8"/>
      <c r="AI120" s="8"/>
      <c r="AJ120" s="8"/>
    </row>
    <row r="121" ht="26.25" customHeight="1">
      <c r="A121" s="40">
        <f t="shared" si="1"/>
        <v>120</v>
      </c>
      <c r="B121" s="55"/>
      <c r="C121" s="55" t="s">
        <v>2398</v>
      </c>
      <c r="D121" s="189"/>
      <c r="E121" s="40"/>
      <c r="F121" s="40" t="s">
        <v>15523</v>
      </c>
      <c r="G121" s="55"/>
      <c r="H121" s="55"/>
      <c r="I121" s="55"/>
      <c r="J121" s="55"/>
      <c r="K121" s="55"/>
      <c r="L121" s="40"/>
      <c r="M121" s="55"/>
      <c r="N121" s="55"/>
      <c r="O121" s="55"/>
      <c r="P121" s="55"/>
      <c r="Q121" s="55"/>
      <c r="R121" s="55"/>
      <c r="S121" s="55"/>
      <c r="T121" s="86"/>
      <c r="U121" s="10"/>
      <c r="V121" s="8"/>
      <c r="W121" s="8"/>
      <c r="X121" s="8"/>
      <c r="Y121" s="8"/>
      <c r="Z121" s="8"/>
      <c r="AA121" s="8"/>
      <c r="AB121" s="8"/>
      <c r="AC121" s="8"/>
      <c r="AD121" s="8"/>
      <c r="AE121" s="8"/>
      <c r="AF121" s="8"/>
      <c r="AG121" s="8"/>
      <c r="AH121" s="8"/>
      <c r="AI121" s="8"/>
      <c r="AJ121" s="8"/>
    </row>
    <row r="122" ht="26.25" customHeight="1">
      <c r="A122" s="40">
        <f t="shared" si="1"/>
        <v>121</v>
      </c>
      <c r="B122" s="55"/>
      <c r="C122" s="55" t="s">
        <v>2406</v>
      </c>
      <c r="D122" s="189"/>
      <c r="E122" s="40"/>
      <c r="F122" s="40" t="s">
        <v>15519</v>
      </c>
      <c r="G122" s="55"/>
      <c r="H122" s="55"/>
      <c r="I122" s="55"/>
      <c r="J122" s="55"/>
      <c r="K122" s="55"/>
      <c r="L122" s="40"/>
      <c r="M122" s="55"/>
      <c r="N122" s="55"/>
      <c r="O122" s="55"/>
      <c r="P122" s="55"/>
      <c r="Q122" s="55"/>
      <c r="R122" s="55"/>
      <c r="S122" s="55"/>
      <c r="T122" s="86"/>
      <c r="U122" s="10"/>
      <c r="V122" s="8"/>
      <c r="W122" s="8"/>
      <c r="X122" s="8"/>
      <c r="Y122" s="8"/>
      <c r="Z122" s="8"/>
      <c r="AA122" s="8"/>
      <c r="AB122" s="8"/>
      <c r="AC122" s="8"/>
      <c r="AD122" s="8"/>
      <c r="AE122" s="8"/>
      <c r="AF122" s="8"/>
      <c r="AG122" s="8"/>
      <c r="AH122" s="8"/>
      <c r="AI122" s="8"/>
      <c r="AJ122" s="8"/>
    </row>
    <row r="123" ht="26.25" customHeight="1">
      <c r="A123" s="40">
        <f t="shared" si="1"/>
        <v>122</v>
      </c>
      <c r="B123" s="55"/>
      <c r="C123" s="55" t="s">
        <v>2449</v>
      </c>
      <c r="D123" s="189"/>
      <c r="E123" s="40"/>
      <c r="F123" s="40" t="s">
        <v>15524</v>
      </c>
      <c r="G123" s="55"/>
      <c r="H123" s="55"/>
      <c r="I123" s="55"/>
      <c r="J123" s="55"/>
      <c r="K123" s="55"/>
      <c r="L123" s="40"/>
      <c r="M123" s="55"/>
      <c r="N123" s="55"/>
      <c r="O123" s="55"/>
      <c r="P123" s="55"/>
      <c r="Q123" s="55"/>
      <c r="R123" s="55"/>
      <c r="S123" s="55"/>
      <c r="T123" s="86"/>
      <c r="U123" s="10"/>
      <c r="V123" s="8"/>
      <c r="W123" s="8"/>
      <c r="X123" s="8"/>
      <c r="Y123" s="8"/>
      <c r="Z123" s="8"/>
      <c r="AA123" s="8"/>
      <c r="AB123" s="8"/>
      <c r="AC123" s="8"/>
      <c r="AD123" s="8"/>
      <c r="AE123" s="8"/>
      <c r="AF123" s="8"/>
      <c r="AG123" s="8"/>
      <c r="AH123" s="8"/>
      <c r="AI123" s="8"/>
      <c r="AJ123" s="8"/>
    </row>
    <row r="124" ht="26.25" customHeight="1">
      <c r="A124" s="40">
        <f t="shared" si="1"/>
        <v>123</v>
      </c>
      <c r="B124" s="55"/>
      <c r="C124" s="55" t="s">
        <v>2466</v>
      </c>
      <c r="D124" s="189"/>
      <c r="E124" s="40"/>
      <c r="F124" s="40" t="s">
        <v>15525</v>
      </c>
      <c r="G124" s="55"/>
      <c r="H124" s="55"/>
      <c r="I124" s="55"/>
      <c r="J124" s="55"/>
      <c r="K124" s="55"/>
      <c r="L124" s="40"/>
      <c r="M124" s="55"/>
      <c r="N124" s="55"/>
      <c r="O124" s="55"/>
      <c r="P124" s="55"/>
      <c r="Q124" s="55"/>
      <c r="R124" s="55"/>
      <c r="S124" s="55"/>
      <c r="T124" s="86"/>
      <c r="U124" s="10"/>
      <c r="V124" s="8"/>
      <c r="W124" s="8"/>
      <c r="X124" s="8"/>
      <c r="Y124" s="8"/>
      <c r="Z124" s="8"/>
      <c r="AA124" s="8"/>
      <c r="AB124" s="8"/>
      <c r="AC124" s="8"/>
      <c r="AD124" s="8"/>
      <c r="AE124" s="8"/>
      <c r="AF124" s="8"/>
      <c r="AG124" s="8"/>
      <c r="AH124" s="8"/>
      <c r="AI124" s="8"/>
      <c r="AJ124" s="8"/>
    </row>
    <row r="125" ht="26.25" customHeight="1">
      <c r="A125" s="40">
        <f t="shared" si="1"/>
        <v>124</v>
      </c>
      <c r="B125" s="55"/>
      <c r="C125" s="55" t="s">
        <v>2470</v>
      </c>
      <c r="D125" s="189"/>
      <c r="E125" s="40"/>
      <c r="F125" s="40" t="s">
        <v>15526</v>
      </c>
      <c r="G125" s="55"/>
      <c r="H125" s="55"/>
      <c r="I125" s="55"/>
      <c r="J125" s="55"/>
      <c r="K125" s="55"/>
      <c r="L125" s="40"/>
      <c r="M125" s="55"/>
      <c r="N125" s="55"/>
      <c r="O125" s="55"/>
      <c r="P125" s="55"/>
      <c r="Q125" s="55"/>
      <c r="R125" s="55"/>
      <c r="S125" s="55"/>
      <c r="T125" s="86"/>
      <c r="U125" s="10"/>
      <c r="V125" s="8"/>
      <c r="W125" s="8"/>
      <c r="X125" s="8"/>
      <c r="Y125" s="8"/>
      <c r="Z125" s="8"/>
      <c r="AA125" s="8"/>
      <c r="AB125" s="8"/>
      <c r="AC125" s="8"/>
      <c r="AD125" s="8"/>
      <c r="AE125" s="8"/>
      <c r="AF125" s="8"/>
      <c r="AG125" s="8"/>
      <c r="AH125" s="8"/>
      <c r="AI125" s="8"/>
      <c r="AJ125" s="8"/>
    </row>
    <row r="126" ht="26.25" customHeight="1">
      <c r="A126" s="40">
        <f t="shared" si="1"/>
        <v>125</v>
      </c>
      <c r="B126" s="55"/>
      <c r="C126" s="55" t="s">
        <v>2480</v>
      </c>
      <c r="D126" s="189"/>
      <c r="E126" s="40"/>
      <c r="F126" s="40" t="s">
        <v>124</v>
      </c>
      <c r="G126" s="55"/>
      <c r="H126" s="55"/>
      <c r="I126" s="55"/>
      <c r="J126" s="55"/>
      <c r="K126" s="55"/>
      <c r="L126" s="40"/>
      <c r="M126" s="55"/>
      <c r="N126" s="55"/>
      <c r="O126" s="55"/>
      <c r="P126" s="55"/>
      <c r="Q126" s="55"/>
      <c r="R126" s="55"/>
      <c r="S126" s="55"/>
      <c r="T126" s="86"/>
      <c r="U126" s="10"/>
      <c r="V126" s="8"/>
      <c r="W126" s="8"/>
      <c r="X126" s="8"/>
      <c r="Y126" s="8"/>
      <c r="Z126" s="8"/>
      <c r="AA126" s="8"/>
      <c r="AB126" s="8"/>
      <c r="AC126" s="8"/>
      <c r="AD126" s="8"/>
      <c r="AE126" s="8"/>
      <c r="AF126" s="8"/>
      <c r="AG126" s="8"/>
      <c r="AH126" s="8"/>
      <c r="AI126" s="8"/>
      <c r="AJ126" s="8"/>
    </row>
    <row r="127" ht="26.25" customHeight="1">
      <c r="A127" s="40">
        <f t="shared" si="1"/>
        <v>126</v>
      </c>
      <c r="B127" s="55"/>
      <c r="C127" s="55" t="s">
        <v>2550</v>
      </c>
      <c r="D127" s="189"/>
      <c r="E127" s="40"/>
      <c r="F127" s="40" t="s">
        <v>15525</v>
      </c>
      <c r="G127" s="55"/>
      <c r="H127" s="55"/>
      <c r="I127" s="55"/>
      <c r="J127" s="55"/>
      <c r="K127" s="55"/>
      <c r="L127" s="40"/>
      <c r="M127" s="55"/>
      <c r="N127" s="55"/>
      <c r="O127" s="55"/>
      <c r="P127" s="55"/>
      <c r="Q127" s="55"/>
      <c r="R127" s="55"/>
      <c r="S127" s="55"/>
      <c r="T127" s="86"/>
      <c r="U127" s="10"/>
      <c r="V127" s="8"/>
      <c r="W127" s="8"/>
      <c r="X127" s="8"/>
      <c r="Y127" s="8"/>
      <c r="Z127" s="8"/>
      <c r="AA127" s="8"/>
      <c r="AB127" s="8"/>
      <c r="AC127" s="8"/>
      <c r="AD127" s="8"/>
      <c r="AE127" s="8"/>
      <c r="AF127" s="8"/>
      <c r="AG127" s="8"/>
      <c r="AH127" s="8"/>
      <c r="AI127" s="8"/>
      <c r="AJ127" s="8"/>
    </row>
    <row r="128" ht="26.25" customHeight="1">
      <c r="A128" s="40">
        <f t="shared" si="1"/>
        <v>127</v>
      </c>
      <c r="B128" s="55"/>
      <c r="C128" s="55" t="s">
        <v>2562</v>
      </c>
      <c r="D128" s="189"/>
      <c r="E128" s="40"/>
      <c r="F128" s="40" t="s">
        <v>124</v>
      </c>
      <c r="G128" s="55"/>
      <c r="H128" s="55"/>
      <c r="I128" s="55"/>
      <c r="J128" s="55"/>
      <c r="K128" s="55"/>
      <c r="L128" s="40"/>
      <c r="M128" s="55"/>
      <c r="N128" s="55"/>
      <c r="O128" s="55"/>
      <c r="P128" s="55"/>
      <c r="Q128" s="55"/>
      <c r="R128" s="55"/>
      <c r="S128" s="55"/>
      <c r="T128" s="86"/>
      <c r="U128" s="10"/>
      <c r="V128" s="8"/>
      <c r="W128" s="8"/>
      <c r="X128" s="8"/>
      <c r="Y128" s="8"/>
      <c r="Z128" s="8"/>
      <c r="AA128" s="8"/>
      <c r="AB128" s="8"/>
      <c r="AC128" s="8"/>
      <c r="AD128" s="8"/>
      <c r="AE128" s="8"/>
      <c r="AF128" s="8"/>
      <c r="AG128" s="8"/>
      <c r="AH128" s="8"/>
      <c r="AI128" s="8"/>
      <c r="AJ128" s="8"/>
    </row>
    <row r="129" ht="26.25" customHeight="1">
      <c r="A129" s="40">
        <f t="shared" si="1"/>
        <v>128</v>
      </c>
      <c r="B129" s="55"/>
      <c r="C129" s="55" t="s">
        <v>2568</v>
      </c>
      <c r="D129" s="189"/>
      <c r="E129" s="40"/>
      <c r="F129" s="40" t="s">
        <v>124</v>
      </c>
      <c r="G129" s="55"/>
      <c r="H129" s="55"/>
      <c r="I129" s="55"/>
      <c r="J129" s="55"/>
      <c r="K129" s="55"/>
      <c r="L129" s="40"/>
      <c r="M129" s="55"/>
      <c r="N129" s="55"/>
      <c r="O129" s="55"/>
      <c r="P129" s="55"/>
      <c r="Q129" s="55"/>
      <c r="R129" s="55"/>
      <c r="S129" s="55"/>
      <c r="T129" s="86"/>
      <c r="U129" s="10"/>
      <c r="V129" s="8"/>
      <c r="W129" s="8"/>
      <c r="X129" s="8"/>
      <c r="Y129" s="8"/>
      <c r="Z129" s="8"/>
      <c r="AA129" s="8"/>
      <c r="AB129" s="8"/>
      <c r="AC129" s="8"/>
      <c r="AD129" s="8"/>
      <c r="AE129" s="8"/>
      <c r="AF129" s="8"/>
      <c r="AG129" s="8"/>
      <c r="AH129" s="8"/>
      <c r="AI129" s="8"/>
      <c r="AJ129" s="8"/>
    </row>
    <row r="130" ht="26.25" customHeight="1">
      <c r="A130" s="40">
        <f t="shared" si="1"/>
        <v>129</v>
      </c>
      <c r="B130" s="55"/>
      <c r="C130" s="55" t="s">
        <v>2579</v>
      </c>
      <c r="D130" s="189"/>
      <c r="E130" s="40"/>
      <c r="F130" s="40" t="s">
        <v>124</v>
      </c>
      <c r="G130" s="55"/>
      <c r="H130" s="55"/>
      <c r="I130" s="55"/>
      <c r="J130" s="55"/>
      <c r="K130" s="55"/>
      <c r="L130" s="40"/>
      <c r="M130" s="55"/>
      <c r="N130" s="55"/>
      <c r="O130" s="55"/>
      <c r="P130" s="55"/>
      <c r="Q130" s="55"/>
      <c r="R130" s="55"/>
      <c r="S130" s="55"/>
      <c r="T130" s="86"/>
      <c r="U130" s="10"/>
      <c r="V130" s="8"/>
      <c r="W130" s="8"/>
      <c r="X130" s="8"/>
      <c r="Y130" s="8"/>
      <c r="Z130" s="8"/>
      <c r="AA130" s="8"/>
      <c r="AB130" s="8"/>
      <c r="AC130" s="8"/>
      <c r="AD130" s="8"/>
      <c r="AE130" s="8"/>
      <c r="AF130" s="8"/>
      <c r="AG130" s="8"/>
      <c r="AH130" s="8"/>
      <c r="AI130" s="8"/>
      <c r="AJ130" s="8"/>
    </row>
    <row r="131" ht="26.25" customHeight="1">
      <c r="A131" s="40">
        <f t="shared" si="1"/>
        <v>130</v>
      </c>
      <c r="B131" s="55"/>
      <c r="C131" s="55" t="s">
        <v>2632</v>
      </c>
      <c r="D131" s="189"/>
      <c r="E131" s="40"/>
      <c r="F131" s="40" t="s">
        <v>124</v>
      </c>
      <c r="G131" s="55"/>
      <c r="H131" s="55"/>
      <c r="I131" s="55"/>
      <c r="J131" s="55"/>
      <c r="K131" s="55"/>
      <c r="L131" s="40"/>
      <c r="M131" s="55"/>
      <c r="N131" s="55"/>
      <c r="O131" s="55"/>
      <c r="P131" s="55"/>
      <c r="Q131" s="55"/>
      <c r="R131" s="55"/>
      <c r="S131" s="55"/>
      <c r="T131" s="86"/>
      <c r="U131" s="10"/>
      <c r="V131" s="8"/>
      <c r="W131" s="8"/>
      <c r="X131" s="8"/>
      <c r="Y131" s="8"/>
      <c r="Z131" s="8"/>
      <c r="AA131" s="8"/>
      <c r="AB131" s="8"/>
      <c r="AC131" s="8"/>
      <c r="AD131" s="8"/>
      <c r="AE131" s="8"/>
      <c r="AF131" s="8"/>
      <c r="AG131" s="8"/>
      <c r="AH131" s="8"/>
      <c r="AI131" s="8"/>
      <c r="AJ131" s="8"/>
    </row>
    <row r="132" ht="26.25" customHeight="1">
      <c r="A132" s="40">
        <f t="shared" si="1"/>
        <v>131</v>
      </c>
      <c r="B132" s="55"/>
      <c r="C132" s="55" t="s">
        <v>2649</v>
      </c>
      <c r="D132" s="189"/>
      <c r="E132" s="40"/>
      <c r="F132" s="40" t="s">
        <v>15501</v>
      </c>
      <c r="G132" s="55"/>
      <c r="H132" s="55"/>
      <c r="I132" s="55"/>
      <c r="J132" s="55"/>
      <c r="K132" s="55"/>
      <c r="L132" s="40"/>
      <c r="M132" s="55"/>
      <c r="N132" s="55"/>
      <c r="O132" s="55"/>
      <c r="P132" s="55"/>
      <c r="Q132" s="55"/>
      <c r="R132" s="55"/>
      <c r="S132" s="55"/>
      <c r="T132" s="86"/>
      <c r="U132" s="10"/>
      <c r="V132" s="8"/>
      <c r="W132" s="8"/>
      <c r="X132" s="8"/>
      <c r="Y132" s="8"/>
      <c r="Z132" s="8"/>
      <c r="AA132" s="8"/>
      <c r="AB132" s="8"/>
      <c r="AC132" s="8"/>
      <c r="AD132" s="8"/>
      <c r="AE132" s="8"/>
      <c r="AF132" s="8"/>
      <c r="AG132" s="8"/>
      <c r="AH132" s="8"/>
      <c r="AI132" s="8"/>
      <c r="AJ132" s="8"/>
    </row>
    <row r="133" ht="26.25" customHeight="1">
      <c r="A133" s="40">
        <f t="shared" si="1"/>
        <v>132</v>
      </c>
      <c r="B133" s="55"/>
      <c r="C133" s="55" t="s">
        <v>2679</v>
      </c>
      <c r="D133" s="189"/>
      <c r="E133" s="40"/>
      <c r="F133" s="40" t="s">
        <v>124</v>
      </c>
      <c r="G133" s="55"/>
      <c r="H133" s="55"/>
      <c r="I133" s="55"/>
      <c r="J133" s="55"/>
      <c r="K133" s="55"/>
      <c r="L133" s="40"/>
      <c r="M133" s="55"/>
      <c r="N133" s="55"/>
      <c r="O133" s="55"/>
      <c r="P133" s="55"/>
      <c r="Q133" s="55"/>
      <c r="R133" s="55"/>
      <c r="S133" s="55"/>
      <c r="T133" s="86"/>
      <c r="U133" s="10"/>
      <c r="V133" s="8"/>
      <c r="W133" s="8"/>
      <c r="X133" s="8"/>
      <c r="Y133" s="8"/>
      <c r="Z133" s="8"/>
      <c r="AA133" s="8"/>
      <c r="AB133" s="8"/>
      <c r="AC133" s="8"/>
      <c r="AD133" s="8"/>
      <c r="AE133" s="8"/>
      <c r="AF133" s="8"/>
      <c r="AG133" s="8"/>
      <c r="AH133" s="8"/>
      <c r="AI133" s="8"/>
      <c r="AJ133" s="8"/>
    </row>
    <row r="134" ht="26.25" customHeight="1">
      <c r="A134" s="40">
        <f t="shared" si="1"/>
        <v>133</v>
      </c>
      <c r="B134" s="55"/>
      <c r="C134" s="55" t="s">
        <v>2693</v>
      </c>
      <c r="D134" s="189"/>
      <c r="E134" s="40"/>
      <c r="F134" s="40" t="s">
        <v>15519</v>
      </c>
      <c r="G134" s="55"/>
      <c r="H134" s="55"/>
      <c r="I134" s="55"/>
      <c r="J134" s="55"/>
      <c r="K134" s="55"/>
      <c r="L134" s="40"/>
      <c r="M134" s="55"/>
      <c r="N134" s="55"/>
      <c r="O134" s="55"/>
      <c r="P134" s="55"/>
      <c r="Q134" s="55"/>
      <c r="R134" s="55"/>
      <c r="S134" s="55"/>
      <c r="T134" s="86"/>
      <c r="U134" s="10"/>
      <c r="V134" s="8"/>
      <c r="W134" s="8"/>
      <c r="X134" s="8"/>
      <c r="Y134" s="8"/>
      <c r="Z134" s="8"/>
      <c r="AA134" s="8"/>
      <c r="AB134" s="8"/>
      <c r="AC134" s="8"/>
      <c r="AD134" s="8"/>
      <c r="AE134" s="8"/>
      <c r="AF134" s="8"/>
      <c r="AG134" s="8"/>
      <c r="AH134" s="8"/>
      <c r="AI134" s="8"/>
      <c r="AJ134" s="8"/>
    </row>
    <row r="135" ht="26.25" customHeight="1">
      <c r="A135" s="40">
        <f t="shared" si="1"/>
        <v>134</v>
      </c>
      <c r="B135" s="55"/>
      <c r="C135" s="55" t="s">
        <v>2704</v>
      </c>
      <c r="D135" s="189"/>
      <c r="E135" s="40"/>
      <c r="F135" s="40" t="s">
        <v>15527</v>
      </c>
      <c r="G135" s="55"/>
      <c r="H135" s="55"/>
      <c r="I135" s="55"/>
      <c r="J135" s="55"/>
      <c r="K135" s="55"/>
      <c r="L135" s="40"/>
      <c r="M135" s="55"/>
      <c r="N135" s="55"/>
      <c r="O135" s="55"/>
      <c r="P135" s="55"/>
      <c r="Q135" s="55"/>
      <c r="R135" s="55"/>
      <c r="S135" s="55"/>
      <c r="T135" s="86"/>
      <c r="U135" s="10"/>
      <c r="V135" s="8"/>
      <c r="W135" s="8"/>
      <c r="X135" s="8"/>
      <c r="Y135" s="8"/>
      <c r="Z135" s="8"/>
      <c r="AA135" s="8"/>
      <c r="AB135" s="8"/>
      <c r="AC135" s="8"/>
      <c r="AD135" s="8"/>
      <c r="AE135" s="8"/>
      <c r="AF135" s="8"/>
      <c r="AG135" s="8"/>
      <c r="AH135" s="8"/>
      <c r="AI135" s="8"/>
      <c r="AJ135" s="8"/>
    </row>
    <row r="136" ht="26.25" customHeight="1">
      <c r="A136" s="40">
        <f t="shared" si="1"/>
        <v>135</v>
      </c>
      <c r="B136" s="55"/>
      <c r="C136" s="55" t="s">
        <v>2714</v>
      </c>
      <c r="D136" s="189"/>
      <c r="E136" s="40"/>
      <c r="F136" s="40" t="s">
        <v>124</v>
      </c>
      <c r="G136" s="55"/>
      <c r="H136" s="55"/>
      <c r="I136" s="55"/>
      <c r="J136" s="55"/>
      <c r="K136" s="55"/>
      <c r="L136" s="40"/>
      <c r="M136" s="55"/>
      <c r="N136" s="55"/>
      <c r="O136" s="55"/>
      <c r="P136" s="55"/>
      <c r="Q136" s="55"/>
      <c r="R136" s="55"/>
      <c r="S136" s="55"/>
      <c r="T136" s="86"/>
      <c r="U136" s="10"/>
      <c r="V136" s="8"/>
      <c r="W136" s="8"/>
      <c r="X136" s="8"/>
      <c r="Y136" s="8"/>
      <c r="Z136" s="8"/>
      <c r="AA136" s="8"/>
      <c r="AB136" s="8"/>
      <c r="AC136" s="8"/>
      <c r="AD136" s="8"/>
      <c r="AE136" s="8"/>
      <c r="AF136" s="8"/>
      <c r="AG136" s="8"/>
      <c r="AH136" s="8"/>
      <c r="AI136" s="8"/>
      <c r="AJ136" s="8"/>
    </row>
    <row r="137" ht="26.25" customHeight="1">
      <c r="A137" s="40">
        <f t="shared" si="1"/>
        <v>136</v>
      </c>
      <c r="B137" s="55"/>
      <c r="C137" s="55" t="s">
        <v>2729</v>
      </c>
      <c r="D137" s="189"/>
      <c r="E137" s="40"/>
      <c r="F137" s="40" t="s">
        <v>630</v>
      </c>
      <c r="G137" s="55"/>
      <c r="H137" s="55"/>
      <c r="I137" s="55"/>
      <c r="J137" s="55"/>
      <c r="K137" s="55"/>
      <c r="L137" s="40"/>
      <c r="M137" s="55"/>
      <c r="N137" s="55"/>
      <c r="O137" s="55"/>
      <c r="P137" s="55"/>
      <c r="Q137" s="55"/>
      <c r="R137" s="55"/>
      <c r="S137" s="55"/>
      <c r="T137" s="86"/>
      <c r="U137" s="10"/>
      <c r="V137" s="8"/>
      <c r="W137" s="8"/>
      <c r="X137" s="8"/>
      <c r="Y137" s="8"/>
      <c r="Z137" s="8"/>
      <c r="AA137" s="8"/>
      <c r="AB137" s="8"/>
      <c r="AC137" s="8"/>
      <c r="AD137" s="8"/>
      <c r="AE137" s="8"/>
      <c r="AF137" s="8"/>
      <c r="AG137" s="8"/>
      <c r="AH137" s="8"/>
      <c r="AI137" s="8"/>
      <c r="AJ137" s="8"/>
    </row>
    <row r="138" ht="26.25" customHeight="1">
      <c r="A138" s="40">
        <f t="shared" si="1"/>
        <v>137</v>
      </c>
      <c r="B138" s="55"/>
      <c r="C138" s="55" t="s">
        <v>2764</v>
      </c>
      <c r="D138" s="189"/>
      <c r="E138" s="40"/>
      <c r="F138" s="40" t="s">
        <v>15528</v>
      </c>
      <c r="G138" s="55"/>
      <c r="H138" s="55"/>
      <c r="I138" s="55"/>
      <c r="J138" s="55"/>
      <c r="K138" s="55"/>
      <c r="L138" s="40"/>
      <c r="M138" s="55"/>
      <c r="N138" s="55"/>
      <c r="O138" s="55"/>
      <c r="P138" s="55"/>
      <c r="Q138" s="55"/>
      <c r="R138" s="55"/>
      <c r="S138" s="55"/>
      <c r="T138" s="86"/>
      <c r="U138" s="10"/>
      <c r="V138" s="8"/>
      <c r="W138" s="8"/>
      <c r="X138" s="8"/>
      <c r="Y138" s="8"/>
      <c r="Z138" s="8"/>
      <c r="AA138" s="8"/>
      <c r="AB138" s="8"/>
      <c r="AC138" s="8"/>
      <c r="AD138" s="8"/>
      <c r="AE138" s="8"/>
      <c r="AF138" s="8"/>
      <c r="AG138" s="8"/>
      <c r="AH138" s="8"/>
      <c r="AI138" s="8"/>
      <c r="AJ138" s="8"/>
    </row>
    <row r="139" ht="26.25" customHeight="1">
      <c r="A139" s="40">
        <f t="shared" si="1"/>
        <v>138</v>
      </c>
      <c r="B139" s="55"/>
      <c r="C139" s="55" t="s">
        <v>2769</v>
      </c>
      <c r="D139" s="189"/>
      <c r="E139" s="40"/>
      <c r="F139" s="40" t="s">
        <v>15519</v>
      </c>
      <c r="G139" s="55"/>
      <c r="H139" s="55"/>
      <c r="I139" s="55"/>
      <c r="J139" s="55"/>
      <c r="K139" s="55"/>
      <c r="L139" s="40"/>
      <c r="M139" s="55"/>
      <c r="N139" s="55"/>
      <c r="O139" s="55"/>
      <c r="P139" s="55"/>
      <c r="Q139" s="55"/>
      <c r="R139" s="55"/>
      <c r="S139" s="55"/>
      <c r="T139" s="86"/>
      <c r="U139" s="10"/>
      <c r="V139" s="8"/>
      <c r="W139" s="8"/>
      <c r="X139" s="8"/>
      <c r="Y139" s="8"/>
      <c r="Z139" s="8"/>
      <c r="AA139" s="8"/>
      <c r="AB139" s="8"/>
      <c r="AC139" s="8"/>
      <c r="AD139" s="8"/>
      <c r="AE139" s="8"/>
      <c r="AF139" s="8"/>
      <c r="AG139" s="8"/>
      <c r="AH139" s="8"/>
      <c r="AI139" s="8"/>
      <c r="AJ139" s="8"/>
    </row>
    <row r="140" ht="26.25" customHeight="1">
      <c r="A140" s="40">
        <f t="shared" si="1"/>
        <v>139</v>
      </c>
      <c r="B140" s="55"/>
      <c r="C140" s="55" t="s">
        <v>2777</v>
      </c>
      <c r="D140" s="189"/>
      <c r="E140" s="40"/>
      <c r="F140" s="40" t="s">
        <v>15529</v>
      </c>
      <c r="G140" s="55"/>
      <c r="H140" s="55"/>
      <c r="I140" s="55"/>
      <c r="J140" s="55"/>
      <c r="K140" s="55"/>
      <c r="L140" s="40"/>
      <c r="M140" s="55"/>
      <c r="N140" s="55"/>
      <c r="O140" s="55"/>
      <c r="P140" s="55"/>
      <c r="Q140" s="55"/>
      <c r="R140" s="55"/>
      <c r="S140" s="55"/>
      <c r="T140" s="86"/>
      <c r="U140" s="10"/>
      <c r="V140" s="8"/>
      <c r="W140" s="8"/>
      <c r="X140" s="8"/>
      <c r="Y140" s="8"/>
      <c r="Z140" s="8"/>
      <c r="AA140" s="8"/>
      <c r="AB140" s="8"/>
      <c r="AC140" s="8"/>
      <c r="AD140" s="8"/>
      <c r="AE140" s="8"/>
      <c r="AF140" s="8"/>
      <c r="AG140" s="8"/>
      <c r="AH140" s="8"/>
      <c r="AI140" s="8"/>
      <c r="AJ140" s="8"/>
    </row>
    <row r="141" ht="26.25" customHeight="1">
      <c r="A141" s="40">
        <f t="shared" si="1"/>
        <v>140</v>
      </c>
      <c r="B141" s="55"/>
      <c r="C141" s="55" t="s">
        <v>2835</v>
      </c>
      <c r="D141" s="40">
        <v>8.2310808179E10</v>
      </c>
      <c r="E141" s="40" t="s">
        <v>2839</v>
      </c>
      <c r="F141" s="40" t="s">
        <v>2841</v>
      </c>
      <c r="G141" s="55"/>
      <c r="H141" s="55"/>
      <c r="I141" s="55"/>
      <c r="J141" s="55"/>
      <c r="K141" s="55" t="s">
        <v>2842</v>
      </c>
      <c r="L141" s="40"/>
      <c r="M141" s="55"/>
      <c r="N141" s="55"/>
      <c r="O141" s="55"/>
      <c r="P141" s="55"/>
      <c r="Q141" s="55"/>
      <c r="R141" s="55"/>
      <c r="S141" s="55"/>
      <c r="T141" s="86"/>
      <c r="U141" s="10"/>
      <c r="V141" s="8"/>
      <c r="W141" s="8"/>
      <c r="X141" s="8"/>
      <c r="Y141" s="8"/>
      <c r="Z141" s="8"/>
      <c r="AA141" s="8"/>
      <c r="AB141" s="8"/>
      <c r="AC141" s="8"/>
      <c r="AD141" s="8"/>
      <c r="AE141" s="8"/>
      <c r="AF141" s="8"/>
      <c r="AG141" s="8"/>
      <c r="AH141" s="8"/>
      <c r="AI141" s="8"/>
      <c r="AJ141" s="8"/>
    </row>
    <row r="142" ht="26.25" customHeight="1">
      <c r="A142" s="40">
        <f t="shared" si="1"/>
        <v>141</v>
      </c>
      <c r="B142" s="55"/>
      <c r="C142" s="55" t="s">
        <v>2849</v>
      </c>
      <c r="D142" s="40">
        <v>8.164826345E9</v>
      </c>
      <c r="E142" s="40"/>
      <c r="F142" s="40" t="s">
        <v>2841</v>
      </c>
      <c r="G142" s="55"/>
      <c r="H142" s="55"/>
      <c r="I142" s="55"/>
      <c r="J142" s="55"/>
      <c r="K142" s="55" t="s">
        <v>2852</v>
      </c>
      <c r="L142" s="40"/>
      <c r="M142" s="55"/>
      <c r="N142" s="55"/>
      <c r="O142" s="55"/>
      <c r="P142" s="55"/>
      <c r="Q142" s="55"/>
      <c r="R142" s="55"/>
      <c r="S142" s="55"/>
      <c r="T142" s="86"/>
      <c r="U142" s="10"/>
      <c r="V142" s="8"/>
      <c r="W142" s="8"/>
      <c r="X142" s="8"/>
      <c r="Y142" s="8"/>
      <c r="Z142" s="8"/>
      <c r="AA142" s="8"/>
      <c r="AB142" s="8"/>
      <c r="AC142" s="8"/>
      <c r="AD142" s="8"/>
      <c r="AE142" s="8"/>
      <c r="AF142" s="8"/>
      <c r="AG142" s="8"/>
      <c r="AH142" s="8"/>
      <c r="AI142" s="8"/>
      <c r="AJ142" s="8"/>
    </row>
    <row r="143" ht="26.25" customHeight="1">
      <c r="A143" s="40">
        <f t="shared" si="1"/>
        <v>142</v>
      </c>
      <c r="B143" s="55"/>
      <c r="C143" s="55" t="s">
        <v>2870</v>
      </c>
      <c r="D143" s="40" t="s">
        <v>2874</v>
      </c>
      <c r="E143" s="40"/>
      <c r="F143" s="40" t="s">
        <v>2841</v>
      </c>
      <c r="G143" s="55"/>
      <c r="H143" s="55"/>
      <c r="I143" s="55"/>
      <c r="J143" s="55"/>
      <c r="K143" s="55" t="s">
        <v>2876</v>
      </c>
      <c r="L143" s="40"/>
      <c r="M143" s="55"/>
      <c r="N143" s="55"/>
      <c r="O143" s="55"/>
      <c r="P143" s="55"/>
      <c r="Q143" s="55"/>
      <c r="R143" s="55"/>
      <c r="S143" s="55"/>
      <c r="T143" s="86"/>
      <c r="U143" s="10"/>
      <c r="V143" s="8"/>
      <c r="W143" s="8"/>
      <c r="X143" s="8"/>
      <c r="Y143" s="8"/>
      <c r="Z143" s="8"/>
      <c r="AA143" s="8"/>
      <c r="AB143" s="8"/>
      <c r="AC143" s="8"/>
      <c r="AD143" s="8"/>
      <c r="AE143" s="8"/>
      <c r="AF143" s="8"/>
      <c r="AG143" s="8"/>
      <c r="AH143" s="8"/>
      <c r="AI143" s="8"/>
      <c r="AJ143" s="8"/>
    </row>
    <row r="144" ht="26.25" customHeight="1">
      <c r="A144" s="40">
        <f t="shared" si="1"/>
        <v>143</v>
      </c>
      <c r="B144" s="55"/>
      <c r="C144" s="55" t="s">
        <v>2935</v>
      </c>
      <c r="D144" s="40">
        <v>8.5647302931E10</v>
      </c>
      <c r="E144" s="40"/>
      <c r="F144" s="40" t="s">
        <v>2841</v>
      </c>
      <c r="G144" s="55"/>
      <c r="H144" s="55"/>
      <c r="I144" s="55"/>
      <c r="J144" s="55"/>
      <c r="K144" s="55" t="s">
        <v>2939</v>
      </c>
      <c r="L144" s="40"/>
      <c r="M144" s="55"/>
      <c r="N144" s="55"/>
      <c r="O144" s="55"/>
      <c r="P144" s="55"/>
      <c r="Q144" s="55"/>
      <c r="R144" s="55"/>
      <c r="S144" s="55"/>
      <c r="T144" s="86"/>
      <c r="U144" s="10"/>
      <c r="V144" s="8"/>
      <c r="W144" s="8"/>
      <c r="X144" s="8"/>
      <c r="Y144" s="8"/>
      <c r="Z144" s="8"/>
      <c r="AA144" s="8"/>
      <c r="AB144" s="8"/>
      <c r="AC144" s="8"/>
      <c r="AD144" s="8"/>
      <c r="AE144" s="8"/>
      <c r="AF144" s="8"/>
      <c r="AG144" s="8"/>
      <c r="AH144" s="8"/>
      <c r="AI144" s="8"/>
      <c r="AJ144" s="8"/>
    </row>
    <row r="145" ht="26.25" customHeight="1">
      <c r="A145" s="40">
        <f t="shared" si="1"/>
        <v>144</v>
      </c>
      <c r="B145" s="55"/>
      <c r="C145" s="55" t="s">
        <v>2956</v>
      </c>
      <c r="D145" s="40">
        <v>8.57485705E10</v>
      </c>
      <c r="E145" s="40"/>
      <c r="F145" s="40" t="s">
        <v>2841</v>
      </c>
      <c r="G145" s="55"/>
      <c r="H145" s="55"/>
      <c r="I145" s="55"/>
      <c r="J145" s="55"/>
      <c r="K145" s="55" t="s">
        <v>2962</v>
      </c>
      <c r="L145" s="40"/>
      <c r="M145" s="55"/>
      <c r="N145" s="55"/>
      <c r="O145" s="55"/>
      <c r="P145" s="55"/>
      <c r="Q145" s="55"/>
      <c r="R145" s="55"/>
      <c r="S145" s="55"/>
      <c r="T145" s="86"/>
      <c r="U145" s="10"/>
      <c r="V145" s="8"/>
      <c r="W145" s="8"/>
      <c r="X145" s="8"/>
      <c r="Y145" s="8"/>
      <c r="Z145" s="8"/>
      <c r="AA145" s="8"/>
      <c r="AB145" s="8"/>
      <c r="AC145" s="8"/>
      <c r="AD145" s="8"/>
      <c r="AE145" s="8"/>
      <c r="AF145" s="8"/>
      <c r="AG145" s="8"/>
      <c r="AH145" s="8"/>
      <c r="AI145" s="8"/>
      <c r="AJ145" s="8"/>
    </row>
    <row r="146" ht="26.25" customHeight="1">
      <c r="A146" s="40">
        <f t="shared" si="1"/>
        <v>145</v>
      </c>
      <c r="B146" s="55"/>
      <c r="C146" s="55" t="s">
        <v>3042</v>
      </c>
      <c r="D146" s="40">
        <v>8.3876096784E10</v>
      </c>
      <c r="E146" s="40"/>
      <c r="F146" s="40" t="s">
        <v>2841</v>
      </c>
      <c r="G146" s="55"/>
      <c r="H146" s="55"/>
      <c r="I146" s="55"/>
      <c r="J146" s="55"/>
      <c r="K146" s="55" t="s">
        <v>3045</v>
      </c>
      <c r="L146" s="40"/>
      <c r="M146" s="55"/>
      <c r="N146" s="55"/>
      <c r="O146" s="55"/>
      <c r="P146" s="55"/>
      <c r="Q146" s="55"/>
      <c r="R146" s="55"/>
      <c r="S146" s="55"/>
      <c r="T146" s="86"/>
      <c r="U146" s="10"/>
      <c r="V146" s="8"/>
      <c r="W146" s="8"/>
      <c r="X146" s="8"/>
      <c r="Y146" s="8"/>
      <c r="Z146" s="8"/>
      <c r="AA146" s="8"/>
      <c r="AB146" s="8"/>
      <c r="AC146" s="8"/>
      <c r="AD146" s="8"/>
      <c r="AE146" s="8"/>
      <c r="AF146" s="8"/>
      <c r="AG146" s="8"/>
      <c r="AH146" s="8"/>
      <c r="AI146" s="8"/>
      <c r="AJ146" s="8"/>
    </row>
    <row r="147" ht="26.25" customHeight="1">
      <c r="A147" s="40">
        <f t="shared" si="1"/>
        <v>146</v>
      </c>
      <c r="B147" s="55"/>
      <c r="C147" s="55" t="s">
        <v>3189</v>
      </c>
      <c r="D147" s="40">
        <v>8.3870803525E10</v>
      </c>
      <c r="E147" s="40"/>
      <c r="F147" s="40" t="s">
        <v>2841</v>
      </c>
      <c r="G147" s="55"/>
      <c r="H147" s="55"/>
      <c r="I147" s="55"/>
      <c r="J147" s="55"/>
      <c r="K147" s="55" t="s">
        <v>2876</v>
      </c>
      <c r="L147" s="40"/>
      <c r="M147" s="55"/>
      <c r="N147" s="55"/>
      <c r="O147" s="55"/>
      <c r="P147" s="55"/>
      <c r="Q147" s="55"/>
      <c r="R147" s="55"/>
      <c r="S147" s="55"/>
      <c r="T147" s="86"/>
      <c r="U147" s="10"/>
      <c r="V147" s="8"/>
      <c r="W147" s="8"/>
      <c r="X147" s="8"/>
      <c r="Y147" s="8"/>
      <c r="Z147" s="8"/>
      <c r="AA147" s="8"/>
      <c r="AB147" s="8"/>
      <c r="AC147" s="8"/>
      <c r="AD147" s="8"/>
      <c r="AE147" s="8"/>
      <c r="AF147" s="8"/>
      <c r="AG147" s="8"/>
      <c r="AH147" s="8"/>
      <c r="AI147" s="8"/>
      <c r="AJ147" s="8"/>
    </row>
    <row r="148" ht="26.25" customHeight="1">
      <c r="A148" s="40">
        <f t="shared" si="1"/>
        <v>147</v>
      </c>
      <c r="B148" s="55"/>
      <c r="C148" s="55" t="s">
        <v>3213</v>
      </c>
      <c r="D148" s="40">
        <v>8.7821235755E10</v>
      </c>
      <c r="E148" s="40"/>
      <c r="F148" s="40" t="s">
        <v>2841</v>
      </c>
      <c r="G148" s="55"/>
      <c r="H148" s="55"/>
      <c r="I148" s="55"/>
      <c r="J148" s="55"/>
      <c r="K148" s="55" t="s">
        <v>2876</v>
      </c>
      <c r="L148" s="40"/>
      <c r="M148" s="55"/>
      <c r="N148" s="55"/>
      <c r="O148" s="55"/>
      <c r="P148" s="55"/>
      <c r="Q148" s="55"/>
      <c r="R148" s="55"/>
      <c r="S148" s="55"/>
      <c r="T148" s="86"/>
      <c r="U148" s="10"/>
      <c r="V148" s="8"/>
      <c r="W148" s="8"/>
      <c r="X148" s="8"/>
      <c r="Y148" s="8"/>
      <c r="Z148" s="8"/>
      <c r="AA148" s="8"/>
      <c r="AB148" s="8"/>
      <c r="AC148" s="8"/>
      <c r="AD148" s="8"/>
      <c r="AE148" s="8"/>
      <c r="AF148" s="8"/>
      <c r="AG148" s="8"/>
      <c r="AH148" s="8"/>
      <c r="AI148" s="8"/>
      <c r="AJ148" s="8"/>
    </row>
    <row r="149" ht="26.25" customHeight="1">
      <c r="A149" s="40">
        <f t="shared" si="1"/>
        <v>148</v>
      </c>
      <c r="B149" s="55"/>
      <c r="C149" s="55" t="s">
        <v>3309</v>
      </c>
      <c r="D149" s="40">
        <v>8.1808545882E10</v>
      </c>
      <c r="E149" s="40"/>
      <c r="F149" s="40" t="s">
        <v>2841</v>
      </c>
      <c r="G149" s="55"/>
      <c r="H149" s="55"/>
      <c r="I149" s="55"/>
      <c r="J149" s="55"/>
      <c r="K149" s="55" t="s">
        <v>2876</v>
      </c>
      <c r="L149" s="40"/>
      <c r="M149" s="55"/>
      <c r="N149" s="55"/>
      <c r="O149" s="55"/>
      <c r="P149" s="55"/>
      <c r="Q149" s="55"/>
      <c r="R149" s="55"/>
      <c r="S149" s="55"/>
      <c r="T149" s="86"/>
      <c r="U149" s="10"/>
      <c r="V149" s="8"/>
      <c r="W149" s="8"/>
      <c r="X149" s="8"/>
      <c r="Y149" s="8"/>
      <c r="Z149" s="8"/>
      <c r="AA149" s="8"/>
      <c r="AB149" s="8"/>
      <c r="AC149" s="8"/>
      <c r="AD149" s="8"/>
      <c r="AE149" s="8"/>
      <c r="AF149" s="8"/>
      <c r="AG149" s="8"/>
      <c r="AH149" s="8"/>
      <c r="AI149" s="8"/>
      <c r="AJ149" s="8"/>
    </row>
    <row r="150" ht="26.25" customHeight="1">
      <c r="A150" s="40">
        <f t="shared" si="1"/>
        <v>149</v>
      </c>
      <c r="B150" s="55"/>
      <c r="C150" s="55" t="s">
        <v>3418</v>
      </c>
      <c r="D150" s="40">
        <v>8.1380780218E10</v>
      </c>
      <c r="E150" s="40"/>
      <c r="F150" s="40" t="s">
        <v>2841</v>
      </c>
      <c r="G150" s="55"/>
      <c r="H150" s="55"/>
      <c r="I150" s="55"/>
      <c r="J150" s="55"/>
      <c r="K150" s="55" t="s">
        <v>2876</v>
      </c>
      <c r="L150" s="40"/>
      <c r="M150" s="55"/>
      <c r="N150" s="55"/>
      <c r="O150" s="55"/>
      <c r="P150" s="55"/>
      <c r="Q150" s="55"/>
      <c r="R150" s="55"/>
      <c r="S150" s="55"/>
      <c r="T150" s="86"/>
      <c r="U150" s="10"/>
      <c r="V150" s="8"/>
      <c r="W150" s="8"/>
      <c r="X150" s="8"/>
      <c r="Y150" s="8"/>
      <c r="Z150" s="8"/>
      <c r="AA150" s="8"/>
      <c r="AB150" s="8"/>
      <c r="AC150" s="8"/>
      <c r="AD150" s="8"/>
      <c r="AE150" s="8"/>
      <c r="AF150" s="8"/>
      <c r="AG150" s="8"/>
      <c r="AH150" s="8"/>
      <c r="AI150" s="8"/>
      <c r="AJ150" s="8"/>
    </row>
    <row r="151" ht="26.25" customHeight="1">
      <c r="A151" s="40">
        <f t="shared" si="1"/>
        <v>150</v>
      </c>
      <c r="B151" s="55"/>
      <c r="C151" s="55" t="s">
        <v>3431</v>
      </c>
      <c r="D151" s="40">
        <v>8.164823412E9</v>
      </c>
      <c r="E151" s="40"/>
      <c r="F151" s="40" t="s">
        <v>2841</v>
      </c>
      <c r="G151" s="55"/>
      <c r="H151" s="55"/>
      <c r="I151" s="55"/>
      <c r="J151" s="55"/>
      <c r="K151" s="55" t="s">
        <v>15530</v>
      </c>
      <c r="L151" s="40"/>
      <c r="M151" s="55"/>
      <c r="N151" s="55"/>
      <c r="O151" s="55"/>
      <c r="P151" s="55"/>
      <c r="Q151" s="55"/>
      <c r="R151" s="55"/>
      <c r="S151" s="55"/>
      <c r="T151" s="86"/>
      <c r="U151" s="10"/>
      <c r="V151" s="8"/>
      <c r="W151" s="8"/>
      <c r="X151" s="8"/>
      <c r="Y151" s="8"/>
      <c r="Z151" s="8"/>
      <c r="AA151" s="8"/>
      <c r="AB151" s="8"/>
      <c r="AC151" s="8"/>
      <c r="AD151" s="8"/>
      <c r="AE151" s="8"/>
      <c r="AF151" s="8"/>
      <c r="AG151" s="8"/>
      <c r="AH151" s="8"/>
      <c r="AI151" s="8"/>
      <c r="AJ151" s="8"/>
    </row>
    <row r="152" ht="26.25" customHeight="1">
      <c r="A152" s="40">
        <f t="shared" si="1"/>
        <v>151</v>
      </c>
      <c r="B152" s="55"/>
      <c r="C152" s="55" t="s">
        <v>3479</v>
      </c>
      <c r="D152" s="40">
        <v>8.1357462671E10</v>
      </c>
      <c r="E152" s="40"/>
      <c r="F152" s="40" t="s">
        <v>2841</v>
      </c>
      <c r="G152" s="55"/>
      <c r="H152" s="55"/>
      <c r="I152" s="55"/>
      <c r="J152" s="55"/>
      <c r="K152" s="55" t="s">
        <v>15531</v>
      </c>
      <c r="L152" s="40"/>
      <c r="M152" s="55"/>
      <c r="N152" s="55"/>
      <c r="O152" s="55"/>
      <c r="P152" s="55"/>
      <c r="Q152" s="55"/>
      <c r="R152" s="55"/>
      <c r="S152" s="55"/>
      <c r="T152" s="86"/>
      <c r="U152" s="10"/>
      <c r="V152" s="8"/>
      <c r="W152" s="8"/>
      <c r="X152" s="8"/>
      <c r="Y152" s="8"/>
      <c r="Z152" s="8"/>
      <c r="AA152" s="8"/>
      <c r="AB152" s="8"/>
      <c r="AC152" s="8"/>
      <c r="AD152" s="8"/>
      <c r="AE152" s="8"/>
      <c r="AF152" s="8"/>
      <c r="AG152" s="8"/>
      <c r="AH152" s="8"/>
      <c r="AI152" s="8"/>
      <c r="AJ152" s="8"/>
    </row>
    <row r="153" ht="26.25" customHeight="1">
      <c r="A153" s="40">
        <f t="shared" si="1"/>
        <v>152</v>
      </c>
      <c r="B153" s="55"/>
      <c r="C153" s="55" t="s">
        <v>3497</v>
      </c>
      <c r="D153" s="40" t="s">
        <v>3499</v>
      </c>
      <c r="E153" s="40"/>
      <c r="F153" s="40" t="s">
        <v>2841</v>
      </c>
      <c r="G153" s="55"/>
      <c r="H153" s="55"/>
      <c r="I153" s="55"/>
      <c r="J153" s="55"/>
      <c r="K153" s="55" t="s">
        <v>2876</v>
      </c>
      <c r="L153" s="40"/>
      <c r="M153" s="55"/>
      <c r="N153" s="55"/>
      <c r="O153" s="55"/>
      <c r="P153" s="55"/>
      <c r="Q153" s="55"/>
      <c r="R153" s="55"/>
      <c r="S153" s="55"/>
      <c r="T153" s="86"/>
      <c r="U153" s="10"/>
      <c r="V153" s="8"/>
      <c r="W153" s="8"/>
      <c r="X153" s="8"/>
      <c r="Y153" s="8"/>
      <c r="Z153" s="8"/>
      <c r="AA153" s="8"/>
      <c r="AB153" s="8"/>
      <c r="AC153" s="8"/>
      <c r="AD153" s="8"/>
      <c r="AE153" s="8"/>
      <c r="AF153" s="8"/>
      <c r="AG153" s="8"/>
      <c r="AH153" s="8"/>
      <c r="AI153" s="8"/>
      <c r="AJ153" s="8"/>
    </row>
    <row r="154" ht="26.25" customHeight="1">
      <c r="A154" s="40">
        <f t="shared" si="1"/>
        <v>153</v>
      </c>
      <c r="B154" s="55"/>
      <c r="C154" s="55" t="s">
        <v>3515</v>
      </c>
      <c r="D154" s="40">
        <v>8.995950911E9</v>
      </c>
      <c r="E154" s="40"/>
      <c r="F154" s="40" t="s">
        <v>2841</v>
      </c>
      <c r="G154" s="55"/>
      <c r="H154" s="55"/>
      <c r="I154" s="55"/>
      <c r="J154" s="55"/>
      <c r="K154" s="55" t="s">
        <v>2876</v>
      </c>
      <c r="L154" s="40"/>
      <c r="M154" s="55"/>
      <c r="N154" s="55"/>
      <c r="O154" s="55"/>
      <c r="P154" s="55"/>
      <c r="Q154" s="55"/>
      <c r="R154" s="55"/>
      <c r="S154" s="55"/>
      <c r="T154" s="86"/>
      <c r="U154" s="10"/>
      <c r="V154" s="8"/>
      <c r="W154" s="8"/>
      <c r="X154" s="8"/>
      <c r="Y154" s="8"/>
      <c r="Z154" s="8"/>
      <c r="AA154" s="8"/>
      <c r="AB154" s="8"/>
      <c r="AC154" s="8"/>
      <c r="AD154" s="8"/>
      <c r="AE154" s="8"/>
      <c r="AF154" s="8"/>
      <c r="AG154" s="8"/>
      <c r="AH154" s="8"/>
      <c r="AI154" s="8"/>
      <c r="AJ154" s="8"/>
    </row>
    <row r="155" ht="26.25" customHeight="1">
      <c r="A155" s="40">
        <f t="shared" si="1"/>
        <v>154</v>
      </c>
      <c r="B155" s="55"/>
      <c r="C155" s="55" t="s">
        <v>3575</v>
      </c>
      <c r="D155" s="189"/>
      <c r="E155" s="40" t="s">
        <v>3578</v>
      </c>
      <c r="F155" s="40" t="s">
        <v>2841</v>
      </c>
      <c r="G155" s="55"/>
      <c r="H155" s="55"/>
      <c r="I155" s="55"/>
      <c r="J155" s="55"/>
      <c r="K155" s="55" t="s">
        <v>3580</v>
      </c>
      <c r="L155" s="40"/>
      <c r="M155" s="55"/>
      <c r="N155" s="55"/>
      <c r="O155" s="55"/>
      <c r="P155" s="55"/>
      <c r="Q155" s="55"/>
      <c r="R155" s="55"/>
      <c r="S155" s="55"/>
      <c r="T155" s="86"/>
      <c r="U155" s="10"/>
      <c r="V155" s="8"/>
      <c r="W155" s="8"/>
      <c r="X155" s="8"/>
      <c r="Y155" s="8"/>
      <c r="Z155" s="8"/>
      <c r="AA155" s="8"/>
      <c r="AB155" s="8"/>
      <c r="AC155" s="8"/>
      <c r="AD155" s="8"/>
      <c r="AE155" s="8"/>
      <c r="AF155" s="8"/>
      <c r="AG155" s="8"/>
      <c r="AH155" s="8"/>
      <c r="AI155" s="8"/>
      <c r="AJ155" s="8"/>
    </row>
    <row r="156" ht="26.25" customHeight="1">
      <c r="A156" s="40">
        <f t="shared" si="1"/>
        <v>155</v>
      </c>
      <c r="B156" s="55"/>
      <c r="C156" s="55" t="s">
        <v>3590</v>
      </c>
      <c r="D156" s="40">
        <v>8.1339484373E10</v>
      </c>
      <c r="E156" s="40"/>
      <c r="F156" s="40" t="s">
        <v>2841</v>
      </c>
      <c r="G156" s="55"/>
      <c r="H156" s="55"/>
      <c r="I156" s="55"/>
      <c r="J156" s="55"/>
      <c r="K156" s="55" t="s">
        <v>3593</v>
      </c>
      <c r="L156" s="40"/>
      <c r="M156" s="55"/>
      <c r="N156" s="55"/>
      <c r="O156" s="55"/>
      <c r="P156" s="55"/>
      <c r="Q156" s="55"/>
      <c r="R156" s="55"/>
      <c r="S156" s="55"/>
      <c r="T156" s="86"/>
      <c r="U156" s="10"/>
      <c r="V156" s="8"/>
      <c r="W156" s="8"/>
      <c r="X156" s="8"/>
      <c r="Y156" s="8"/>
      <c r="Z156" s="8"/>
      <c r="AA156" s="8"/>
      <c r="AB156" s="8"/>
      <c r="AC156" s="8"/>
      <c r="AD156" s="8"/>
      <c r="AE156" s="8"/>
      <c r="AF156" s="8"/>
      <c r="AG156" s="8"/>
      <c r="AH156" s="8"/>
      <c r="AI156" s="8"/>
      <c r="AJ156" s="8"/>
    </row>
    <row r="157" ht="26.25" customHeight="1">
      <c r="A157" s="40">
        <f t="shared" si="1"/>
        <v>156</v>
      </c>
      <c r="B157" s="55"/>
      <c r="C157" s="55" t="s">
        <v>3691</v>
      </c>
      <c r="D157" s="40">
        <v>8.5740220265E10</v>
      </c>
      <c r="E157" s="40"/>
      <c r="F157" s="40" t="s">
        <v>2841</v>
      </c>
      <c r="G157" s="55"/>
      <c r="H157" s="55"/>
      <c r="I157" s="55"/>
      <c r="J157" s="55"/>
      <c r="K157" s="55" t="s">
        <v>2876</v>
      </c>
      <c r="L157" s="40"/>
      <c r="M157" s="55"/>
      <c r="N157" s="55"/>
      <c r="O157" s="55"/>
      <c r="P157" s="55"/>
      <c r="Q157" s="55"/>
      <c r="R157" s="55"/>
      <c r="S157" s="55"/>
      <c r="T157" s="86"/>
      <c r="U157" s="10"/>
      <c r="V157" s="8"/>
      <c r="W157" s="8"/>
      <c r="X157" s="8"/>
      <c r="Y157" s="8"/>
      <c r="Z157" s="8"/>
      <c r="AA157" s="8"/>
      <c r="AB157" s="8"/>
      <c r="AC157" s="8"/>
      <c r="AD157" s="8"/>
      <c r="AE157" s="8"/>
      <c r="AF157" s="8"/>
      <c r="AG157" s="8"/>
      <c r="AH157" s="8"/>
      <c r="AI157" s="8"/>
      <c r="AJ157" s="8"/>
    </row>
    <row r="158" ht="26.25" customHeight="1">
      <c r="A158" s="40">
        <f t="shared" si="1"/>
        <v>157</v>
      </c>
      <c r="B158" s="55"/>
      <c r="C158" s="55" t="s">
        <v>3757</v>
      </c>
      <c r="D158" s="40">
        <v>8.7784835625E10</v>
      </c>
      <c r="E158" s="40"/>
      <c r="F158" s="40" t="s">
        <v>2841</v>
      </c>
      <c r="G158" s="55"/>
      <c r="H158" s="55"/>
      <c r="I158" s="55"/>
      <c r="J158" s="55"/>
      <c r="K158" s="55" t="s">
        <v>15532</v>
      </c>
      <c r="L158" s="40"/>
      <c r="M158" s="55"/>
      <c r="N158" s="55"/>
      <c r="O158" s="55"/>
      <c r="P158" s="55"/>
      <c r="Q158" s="55"/>
      <c r="R158" s="55"/>
      <c r="S158" s="55"/>
      <c r="T158" s="86"/>
      <c r="U158" s="10"/>
      <c r="V158" s="8"/>
      <c r="W158" s="8"/>
      <c r="X158" s="8"/>
      <c r="Y158" s="8"/>
      <c r="Z158" s="8"/>
      <c r="AA158" s="8"/>
      <c r="AB158" s="8"/>
      <c r="AC158" s="8"/>
      <c r="AD158" s="8"/>
      <c r="AE158" s="8"/>
      <c r="AF158" s="8"/>
      <c r="AG158" s="8"/>
      <c r="AH158" s="8"/>
      <c r="AI158" s="8"/>
      <c r="AJ158" s="8"/>
    </row>
    <row r="159" ht="26.25" customHeight="1">
      <c r="A159" s="40">
        <f t="shared" si="1"/>
        <v>158</v>
      </c>
      <c r="B159" s="55"/>
      <c r="C159" s="55" t="s">
        <v>3765</v>
      </c>
      <c r="D159" s="40">
        <v>8.3806275152E10</v>
      </c>
      <c r="E159" s="40"/>
      <c r="F159" s="40" t="s">
        <v>2841</v>
      </c>
      <c r="G159" s="55"/>
      <c r="H159" s="55"/>
      <c r="I159" s="55"/>
      <c r="J159" s="55"/>
      <c r="K159" s="55" t="s">
        <v>15533</v>
      </c>
      <c r="L159" s="40"/>
      <c r="M159" s="55"/>
      <c r="N159" s="55"/>
      <c r="O159" s="55"/>
      <c r="P159" s="55"/>
      <c r="Q159" s="55"/>
      <c r="R159" s="55"/>
      <c r="S159" s="55"/>
      <c r="T159" s="86"/>
      <c r="U159" s="10"/>
      <c r="V159" s="8"/>
      <c r="W159" s="8"/>
      <c r="X159" s="8"/>
      <c r="Y159" s="8"/>
      <c r="Z159" s="8"/>
      <c r="AA159" s="8"/>
      <c r="AB159" s="8"/>
      <c r="AC159" s="8"/>
      <c r="AD159" s="8"/>
      <c r="AE159" s="8"/>
      <c r="AF159" s="8"/>
      <c r="AG159" s="8"/>
      <c r="AH159" s="8"/>
      <c r="AI159" s="8"/>
      <c r="AJ159" s="8"/>
    </row>
    <row r="160" ht="26.25" customHeight="1">
      <c r="A160" s="40">
        <f t="shared" si="1"/>
        <v>159</v>
      </c>
      <c r="B160" s="55"/>
      <c r="C160" s="55" t="s">
        <v>3811</v>
      </c>
      <c r="D160" s="40">
        <v>8.5755623476E10</v>
      </c>
      <c r="E160" s="40"/>
      <c r="F160" s="40" t="s">
        <v>2841</v>
      </c>
      <c r="G160" s="55"/>
      <c r="H160" s="55"/>
      <c r="I160" s="55"/>
      <c r="J160" s="55"/>
      <c r="K160" s="55" t="s">
        <v>2876</v>
      </c>
      <c r="L160" s="40"/>
      <c r="M160" s="55"/>
      <c r="N160" s="55"/>
      <c r="O160" s="55"/>
      <c r="P160" s="55"/>
      <c r="Q160" s="55"/>
      <c r="R160" s="55"/>
      <c r="S160" s="55"/>
      <c r="T160" s="86"/>
      <c r="U160" s="10"/>
      <c r="V160" s="8"/>
      <c r="W160" s="8"/>
      <c r="X160" s="8"/>
      <c r="Y160" s="8"/>
      <c r="Z160" s="8"/>
      <c r="AA160" s="8"/>
      <c r="AB160" s="8"/>
      <c r="AC160" s="8"/>
      <c r="AD160" s="8"/>
      <c r="AE160" s="8"/>
      <c r="AF160" s="8"/>
      <c r="AG160" s="8"/>
      <c r="AH160" s="8"/>
      <c r="AI160" s="8"/>
      <c r="AJ160" s="8"/>
    </row>
    <row r="161" ht="26.25" customHeight="1">
      <c r="A161" s="40">
        <f t="shared" si="1"/>
        <v>160</v>
      </c>
      <c r="B161" s="55"/>
      <c r="C161" s="55" t="s">
        <v>3849</v>
      </c>
      <c r="D161" s="40">
        <v>8.1395030956E10</v>
      </c>
      <c r="E161" s="40"/>
      <c r="F161" s="40" t="s">
        <v>2841</v>
      </c>
      <c r="G161" s="55"/>
      <c r="H161" s="55"/>
      <c r="I161" s="55"/>
      <c r="J161" s="55"/>
      <c r="K161" s="55" t="s">
        <v>2876</v>
      </c>
      <c r="L161" s="40"/>
      <c r="M161" s="55"/>
      <c r="N161" s="55"/>
      <c r="O161" s="55"/>
      <c r="P161" s="55"/>
      <c r="Q161" s="55"/>
      <c r="R161" s="55"/>
      <c r="S161" s="55"/>
      <c r="T161" s="86"/>
      <c r="U161" s="10"/>
      <c r="V161" s="8"/>
      <c r="W161" s="8"/>
      <c r="X161" s="8"/>
      <c r="Y161" s="8"/>
      <c r="Z161" s="8"/>
      <c r="AA161" s="8"/>
      <c r="AB161" s="8"/>
      <c r="AC161" s="8"/>
      <c r="AD161" s="8"/>
      <c r="AE161" s="8"/>
      <c r="AF161" s="8"/>
      <c r="AG161" s="8"/>
      <c r="AH161" s="8"/>
      <c r="AI161" s="8"/>
      <c r="AJ161" s="8"/>
    </row>
    <row r="162" ht="26.25" customHeight="1">
      <c r="A162" s="40">
        <f t="shared" si="1"/>
        <v>161</v>
      </c>
      <c r="B162" s="55"/>
      <c r="C162" s="55" t="s">
        <v>3853</v>
      </c>
      <c r="D162" s="40">
        <v>8.1916775799E10</v>
      </c>
      <c r="E162" s="40"/>
      <c r="F162" s="40" t="s">
        <v>2841</v>
      </c>
      <c r="G162" s="55"/>
      <c r="H162" s="55"/>
      <c r="I162" s="55"/>
      <c r="J162" s="55"/>
      <c r="K162" s="55" t="s">
        <v>3856</v>
      </c>
      <c r="L162" s="40"/>
      <c r="M162" s="55"/>
      <c r="N162" s="55"/>
      <c r="O162" s="55"/>
      <c r="P162" s="55"/>
      <c r="Q162" s="55"/>
      <c r="R162" s="55"/>
      <c r="S162" s="55"/>
      <c r="T162" s="86"/>
      <c r="U162" s="10"/>
      <c r="V162" s="8"/>
      <c r="W162" s="8"/>
      <c r="X162" s="8"/>
      <c r="Y162" s="8"/>
      <c r="Z162" s="8"/>
      <c r="AA162" s="8"/>
      <c r="AB162" s="8"/>
      <c r="AC162" s="8"/>
      <c r="AD162" s="8"/>
      <c r="AE162" s="8"/>
      <c r="AF162" s="8"/>
      <c r="AG162" s="8"/>
      <c r="AH162" s="8"/>
      <c r="AI162" s="8"/>
      <c r="AJ162" s="8"/>
    </row>
    <row r="163" ht="26.25" customHeight="1">
      <c r="A163" s="40">
        <f t="shared" si="1"/>
        <v>162</v>
      </c>
      <c r="B163" s="55"/>
      <c r="C163" s="55" t="s">
        <v>3891</v>
      </c>
      <c r="D163" s="40">
        <v>8.5292217551E10</v>
      </c>
      <c r="E163" s="40" t="s">
        <v>3893</v>
      </c>
      <c r="F163" s="40" t="s">
        <v>2841</v>
      </c>
      <c r="G163" s="55"/>
      <c r="H163" s="55"/>
      <c r="I163" s="55"/>
      <c r="J163" s="55"/>
      <c r="K163" s="55" t="s">
        <v>2842</v>
      </c>
      <c r="L163" s="40"/>
      <c r="M163" s="55"/>
      <c r="N163" s="55"/>
      <c r="O163" s="55"/>
      <c r="P163" s="55"/>
      <c r="Q163" s="55"/>
      <c r="R163" s="55"/>
      <c r="S163" s="55"/>
      <c r="T163" s="86"/>
      <c r="U163" s="10"/>
      <c r="V163" s="8"/>
      <c r="W163" s="8"/>
      <c r="X163" s="8"/>
      <c r="Y163" s="8"/>
      <c r="Z163" s="8"/>
      <c r="AA163" s="8"/>
      <c r="AB163" s="8"/>
      <c r="AC163" s="8"/>
      <c r="AD163" s="8"/>
      <c r="AE163" s="8"/>
      <c r="AF163" s="8"/>
      <c r="AG163" s="8"/>
      <c r="AH163" s="8"/>
      <c r="AI163" s="8"/>
      <c r="AJ163" s="8"/>
    </row>
    <row r="164" ht="26.25" customHeight="1">
      <c r="A164" s="40">
        <f t="shared" si="1"/>
        <v>163</v>
      </c>
      <c r="B164" s="55"/>
      <c r="C164" s="55" t="s">
        <v>3906</v>
      </c>
      <c r="D164" s="124">
        <v>8.95604E11</v>
      </c>
      <c r="E164" s="40" t="s">
        <v>2839</v>
      </c>
      <c r="F164" s="40" t="s">
        <v>2841</v>
      </c>
      <c r="G164" s="55"/>
      <c r="H164" s="55"/>
      <c r="I164" s="55"/>
      <c r="J164" s="55"/>
      <c r="K164" s="55" t="s">
        <v>2842</v>
      </c>
      <c r="L164" s="40"/>
      <c r="M164" s="55"/>
      <c r="N164" s="55"/>
      <c r="O164" s="55"/>
      <c r="P164" s="55"/>
      <c r="Q164" s="55"/>
      <c r="R164" s="55"/>
      <c r="S164" s="55"/>
      <c r="T164" s="86"/>
      <c r="U164" s="10"/>
      <c r="V164" s="8"/>
      <c r="W164" s="8"/>
      <c r="X164" s="8"/>
      <c r="Y164" s="8"/>
      <c r="Z164" s="8"/>
      <c r="AA164" s="8"/>
      <c r="AB164" s="8"/>
      <c r="AC164" s="8"/>
      <c r="AD164" s="8"/>
      <c r="AE164" s="8"/>
      <c r="AF164" s="8"/>
      <c r="AG164" s="8"/>
      <c r="AH164" s="8"/>
      <c r="AI164" s="8"/>
      <c r="AJ164" s="8"/>
    </row>
    <row r="165" ht="26.25" customHeight="1">
      <c r="A165" s="40">
        <f t="shared" si="1"/>
        <v>164</v>
      </c>
      <c r="B165" s="55"/>
      <c r="C165" s="55" t="s">
        <v>3976</v>
      </c>
      <c r="D165" s="40">
        <v>8.3890208214E10</v>
      </c>
      <c r="E165" s="40"/>
      <c r="F165" s="40" t="s">
        <v>2841</v>
      </c>
      <c r="G165" s="55"/>
      <c r="H165" s="55"/>
      <c r="I165" s="55"/>
      <c r="J165" s="55"/>
      <c r="K165" s="55" t="s">
        <v>3981</v>
      </c>
      <c r="L165" s="40"/>
      <c r="M165" s="55"/>
      <c r="N165" s="55"/>
      <c r="O165" s="55"/>
      <c r="P165" s="55"/>
      <c r="Q165" s="55"/>
      <c r="R165" s="55"/>
      <c r="S165" s="55"/>
      <c r="T165" s="86"/>
      <c r="U165" s="10"/>
      <c r="V165" s="8"/>
      <c r="W165" s="8"/>
      <c r="X165" s="8"/>
      <c r="Y165" s="8"/>
      <c r="Z165" s="8"/>
      <c r="AA165" s="8"/>
      <c r="AB165" s="8"/>
      <c r="AC165" s="8"/>
      <c r="AD165" s="8"/>
      <c r="AE165" s="8"/>
      <c r="AF165" s="8"/>
      <c r="AG165" s="8"/>
      <c r="AH165" s="8"/>
      <c r="AI165" s="8"/>
      <c r="AJ165" s="8"/>
    </row>
    <row r="166" ht="26.25" customHeight="1">
      <c r="A166" s="40">
        <f t="shared" si="1"/>
        <v>165</v>
      </c>
      <c r="B166" s="55"/>
      <c r="C166" s="55" t="s">
        <v>4185</v>
      </c>
      <c r="D166" s="40">
        <v>8.2213285888E10</v>
      </c>
      <c r="E166" s="40"/>
      <c r="F166" s="40" t="s">
        <v>2841</v>
      </c>
      <c r="G166" s="55"/>
      <c r="H166" s="55"/>
      <c r="I166" s="55"/>
      <c r="J166" s="55"/>
      <c r="K166" s="55" t="s">
        <v>15534</v>
      </c>
      <c r="L166" s="40"/>
      <c r="M166" s="55"/>
      <c r="N166" s="55"/>
      <c r="O166" s="55"/>
      <c r="P166" s="55"/>
      <c r="Q166" s="55"/>
      <c r="R166" s="55"/>
      <c r="S166" s="55"/>
      <c r="T166" s="86"/>
      <c r="U166" s="10"/>
      <c r="V166" s="8"/>
      <c r="W166" s="8"/>
      <c r="X166" s="8"/>
      <c r="Y166" s="8"/>
      <c r="Z166" s="8"/>
      <c r="AA166" s="8"/>
      <c r="AB166" s="8"/>
      <c r="AC166" s="8"/>
      <c r="AD166" s="8"/>
      <c r="AE166" s="8"/>
      <c r="AF166" s="8"/>
      <c r="AG166" s="8"/>
      <c r="AH166" s="8"/>
      <c r="AI166" s="8"/>
      <c r="AJ166" s="8"/>
    </row>
    <row r="167" ht="26.25" customHeight="1">
      <c r="A167" s="40">
        <f t="shared" si="1"/>
        <v>166</v>
      </c>
      <c r="B167" s="55"/>
      <c r="C167" s="55" t="s">
        <v>4225</v>
      </c>
      <c r="D167" s="40">
        <v>8.5729157857E10</v>
      </c>
      <c r="E167" s="40"/>
      <c r="F167" s="40" t="s">
        <v>2841</v>
      </c>
      <c r="G167" s="55"/>
      <c r="H167" s="55"/>
      <c r="I167" s="55"/>
      <c r="J167" s="55"/>
      <c r="K167" s="55" t="s">
        <v>2876</v>
      </c>
      <c r="L167" s="40"/>
      <c r="M167" s="55"/>
      <c r="N167" s="55"/>
      <c r="O167" s="55"/>
      <c r="P167" s="55"/>
      <c r="Q167" s="55"/>
      <c r="R167" s="55"/>
      <c r="S167" s="55"/>
      <c r="T167" s="86"/>
      <c r="U167" s="10"/>
      <c r="V167" s="8"/>
      <c r="W167" s="8"/>
      <c r="X167" s="8"/>
      <c r="Y167" s="8"/>
      <c r="Z167" s="8"/>
      <c r="AA167" s="8"/>
      <c r="AB167" s="8"/>
      <c r="AC167" s="8"/>
      <c r="AD167" s="8"/>
      <c r="AE167" s="8"/>
      <c r="AF167" s="8"/>
      <c r="AG167" s="8"/>
      <c r="AH167" s="8"/>
      <c r="AI167" s="8"/>
      <c r="AJ167" s="8"/>
    </row>
    <row r="168" ht="26.25" customHeight="1">
      <c r="A168" s="40">
        <f t="shared" si="1"/>
        <v>167</v>
      </c>
      <c r="B168" s="55"/>
      <c r="C168" s="55" t="s">
        <v>4241</v>
      </c>
      <c r="D168" s="40">
        <v>8.999891715E9</v>
      </c>
      <c r="E168" s="40"/>
      <c r="F168" s="40" t="s">
        <v>2841</v>
      </c>
      <c r="G168" s="55"/>
      <c r="H168" s="55"/>
      <c r="I168" s="55"/>
      <c r="J168" s="55"/>
      <c r="K168" s="55" t="s">
        <v>2876</v>
      </c>
      <c r="L168" s="40"/>
      <c r="M168" s="55"/>
      <c r="N168" s="55"/>
      <c r="O168" s="55"/>
      <c r="P168" s="55"/>
      <c r="Q168" s="55"/>
      <c r="R168" s="55"/>
      <c r="S168" s="55"/>
      <c r="T168" s="86"/>
      <c r="U168" s="10"/>
      <c r="V168" s="8"/>
      <c r="W168" s="8"/>
      <c r="X168" s="8"/>
      <c r="Y168" s="8"/>
      <c r="Z168" s="8"/>
      <c r="AA168" s="8"/>
      <c r="AB168" s="8"/>
      <c r="AC168" s="8"/>
      <c r="AD168" s="8"/>
      <c r="AE168" s="8"/>
      <c r="AF168" s="8"/>
      <c r="AG168" s="8"/>
      <c r="AH168" s="8"/>
      <c r="AI168" s="8"/>
      <c r="AJ168" s="8"/>
    </row>
    <row r="169" ht="26.25" customHeight="1">
      <c r="A169" s="40">
        <f t="shared" si="1"/>
        <v>168</v>
      </c>
      <c r="B169" s="55"/>
      <c r="C169" s="55" t="s">
        <v>4365</v>
      </c>
      <c r="D169" s="40" t="s">
        <v>4368</v>
      </c>
      <c r="E169" s="40"/>
      <c r="F169" s="40" t="s">
        <v>2841</v>
      </c>
      <c r="G169" s="55"/>
      <c r="H169" s="55"/>
      <c r="I169" s="55"/>
      <c r="J169" s="55"/>
      <c r="K169" s="55" t="s">
        <v>4370</v>
      </c>
      <c r="L169" s="40"/>
      <c r="M169" s="55"/>
      <c r="N169" s="55"/>
      <c r="O169" s="55"/>
      <c r="P169" s="55"/>
      <c r="Q169" s="55"/>
      <c r="R169" s="55"/>
      <c r="S169" s="55"/>
      <c r="T169" s="86"/>
      <c r="U169" s="10"/>
      <c r="V169" s="8"/>
      <c r="W169" s="8"/>
      <c r="X169" s="8"/>
      <c r="Y169" s="8"/>
      <c r="Z169" s="8"/>
      <c r="AA169" s="8"/>
      <c r="AB169" s="8"/>
      <c r="AC169" s="8"/>
      <c r="AD169" s="8"/>
      <c r="AE169" s="8"/>
      <c r="AF169" s="8"/>
      <c r="AG169" s="8"/>
      <c r="AH169" s="8"/>
      <c r="AI169" s="8"/>
      <c r="AJ169" s="8"/>
    </row>
    <row r="170" ht="26.25" customHeight="1">
      <c r="A170" s="40">
        <f t="shared" si="1"/>
        <v>169</v>
      </c>
      <c r="B170" s="55"/>
      <c r="C170" s="55" t="s">
        <v>4437</v>
      </c>
      <c r="D170" s="40">
        <v>8.5792412312E10</v>
      </c>
      <c r="E170" s="40">
        <v>8.1999561762E10</v>
      </c>
      <c r="F170" s="40" t="s">
        <v>2841</v>
      </c>
      <c r="G170" s="55"/>
      <c r="H170" s="55"/>
      <c r="I170" s="55"/>
      <c r="J170" s="55"/>
      <c r="K170" s="55" t="s">
        <v>4441</v>
      </c>
      <c r="L170" s="40"/>
      <c r="M170" s="55"/>
      <c r="N170" s="55"/>
      <c r="O170" s="55"/>
      <c r="P170" s="55"/>
      <c r="Q170" s="55"/>
      <c r="R170" s="55"/>
      <c r="S170" s="55"/>
      <c r="T170" s="86"/>
      <c r="U170" s="10"/>
      <c r="V170" s="8"/>
      <c r="W170" s="8"/>
      <c r="X170" s="8"/>
      <c r="Y170" s="8"/>
      <c r="Z170" s="8"/>
      <c r="AA170" s="8"/>
      <c r="AB170" s="8"/>
      <c r="AC170" s="8"/>
      <c r="AD170" s="8"/>
      <c r="AE170" s="8"/>
      <c r="AF170" s="8"/>
      <c r="AG170" s="8"/>
      <c r="AH170" s="8"/>
      <c r="AI170" s="8"/>
      <c r="AJ170" s="8"/>
    </row>
    <row r="171" ht="26.25" customHeight="1">
      <c r="A171" s="40">
        <f t="shared" si="1"/>
        <v>170</v>
      </c>
      <c r="B171" s="55"/>
      <c r="C171" s="55" t="s">
        <v>4510</v>
      </c>
      <c r="D171" s="40">
        <v>8.524423905E10</v>
      </c>
      <c r="E171" s="40">
        <v>8.2323802472E10</v>
      </c>
      <c r="F171" s="40" t="s">
        <v>2841</v>
      </c>
      <c r="G171" s="55"/>
      <c r="H171" s="55"/>
      <c r="I171" s="55"/>
      <c r="J171" s="55"/>
      <c r="K171" s="55" t="s">
        <v>2842</v>
      </c>
      <c r="L171" s="40"/>
      <c r="M171" s="55"/>
      <c r="N171" s="55"/>
      <c r="O171" s="55"/>
      <c r="P171" s="55"/>
      <c r="Q171" s="55"/>
      <c r="R171" s="55"/>
      <c r="S171" s="55"/>
      <c r="T171" s="86"/>
      <c r="U171" s="10"/>
      <c r="V171" s="8"/>
      <c r="W171" s="8"/>
      <c r="X171" s="8"/>
      <c r="Y171" s="8"/>
      <c r="Z171" s="8"/>
      <c r="AA171" s="8"/>
      <c r="AB171" s="8"/>
      <c r="AC171" s="8"/>
      <c r="AD171" s="8"/>
      <c r="AE171" s="8"/>
      <c r="AF171" s="8"/>
      <c r="AG171" s="8"/>
      <c r="AH171" s="8"/>
      <c r="AI171" s="8"/>
      <c r="AJ171" s="8"/>
    </row>
    <row r="172" ht="26.25" customHeight="1">
      <c r="A172" s="40">
        <f t="shared" si="1"/>
        <v>171</v>
      </c>
      <c r="B172" s="55"/>
      <c r="C172" s="55" t="s">
        <v>4522</v>
      </c>
      <c r="D172" s="40" t="s">
        <v>4524</v>
      </c>
      <c r="E172" s="40"/>
      <c r="F172" s="40" t="s">
        <v>2841</v>
      </c>
      <c r="G172" s="55"/>
      <c r="H172" s="55"/>
      <c r="I172" s="55"/>
      <c r="J172" s="55"/>
      <c r="K172" s="55"/>
      <c r="L172" s="40"/>
      <c r="M172" s="55"/>
      <c r="N172" s="55"/>
      <c r="O172" s="55"/>
      <c r="P172" s="55"/>
      <c r="Q172" s="55"/>
      <c r="R172" s="55"/>
      <c r="S172" s="55"/>
      <c r="T172" s="86"/>
      <c r="U172" s="10"/>
      <c r="V172" s="8"/>
      <c r="W172" s="8"/>
      <c r="X172" s="8"/>
      <c r="Y172" s="8"/>
      <c r="Z172" s="8"/>
      <c r="AA172" s="8"/>
      <c r="AB172" s="8"/>
      <c r="AC172" s="8"/>
      <c r="AD172" s="8"/>
      <c r="AE172" s="8"/>
      <c r="AF172" s="8"/>
      <c r="AG172" s="8"/>
      <c r="AH172" s="8"/>
      <c r="AI172" s="8"/>
      <c r="AJ172" s="8"/>
    </row>
    <row r="173" ht="26.25" customHeight="1">
      <c r="A173" s="40">
        <f t="shared" si="1"/>
        <v>172</v>
      </c>
      <c r="B173" s="55"/>
      <c r="C173" s="55" t="s">
        <v>2058</v>
      </c>
      <c r="D173" s="40" t="s">
        <v>4560</v>
      </c>
      <c r="E173" s="40"/>
      <c r="F173" s="40" t="s">
        <v>2841</v>
      </c>
      <c r="G173" s="55"/>
      <c r="H173" s="55"/>
      <c r="I173" s="55"/>
      <c r="J173" s="55"/>
      <c r="K173" s="55" t="s">
        <v>4562</v>
      </c>
      <c r="L173" s="40"/>
      <c r="M173" s="55"/>
      <c r="N173" s="55"/>
      <c r="O173" s="55"/>
      <c r="P173" s="55"/>
      <c r="Q173" s="55"/>
      <c r="R173" s="55"/>
      <c r="S173" s="55"/>
      <c r="T173" s="86"/>
      <c r="U173" s="10"/>
      <c r="V173" s="8"/>
      <c r="W173" s="8"/>
      <c r="X173" s="8"/>
      <c r="Y173" s="8"/>
      <c r="Z173" s="8"/>
      <c r="AA173" s="8"/>
      <c r="AB173" s="8"/>
      <c r="AC173" s="8"/>
      <c r="AD173" s="8"/>
      <c r="AE173" s="8"/>
      <c r="AF173" s="8"/>
      <c r="AG173" s="8"/>
      <c r="AH173" s="8"/>
      <c r="AI173" s="8"/>
      <c r="AJ173" s="8"/>
    </row>
    <row r="174" ht="26.25" customHeight="1">
      <c r="A174" s="40">
        <f t="shared" si="1"/>
        <v>173</v>
      </c>
      <c r="B174" s="55"/>
      <c r="C174" s="55" t="s">
        <v>4612</v>
      </c>
      <c r="D174" s="40">
        <v>8.5723666491E10</v>
      </c>
      <c r="E174" s="40"/>
      <c r="F174" s="40" t="s">
        <v>2841</v>
      </c>
      <c r="G174" s="55"/>
      <c r="H174" s="55"/>
      <c r="I174" s="55"/>
      <c r="J174" s="55"/>
      <c r="K174" s="55" t="s">
        <v>4616</v>
      </c>
      <c r="L174" s="40"/>
      <c r="M174" s="55"/>
      <c r="N174" s="55"/>
      <c r="O174" s="55"/>
      <c r="P174" s="55"/>
      <c r="Q174" s="55"/>
      <c r="R174" s="55"/>
      <c r="S174" s="55"/>
      <c r="T174" s="86"/>
      <c r="U174" s="10"/>
      <c r="V174" s="8"/>
      <c r="W174" s="8"/>
      <c r="X174" s="8"/>
      <c r="Y174" s="8"/>
      <c r="Z174" s="8"/>
      <c r="AA174" s="8"/>
      <c r="AB174" s="8"/>
      <c r="AC174" s="8"/>
      <c r="AD174" s="8"/>
      <c r="AE174" s="8"/>
      <c r="AF174" s="8"/>
      <c r="AG174" s="8"/>
      <c r="AH174" s="8"/>
      <c r="AI174" s="8"/>
      <c r="AJ174" s="8"/>
    </row>
    <row r="175" ht="26.25" customHeight="1">
      <c r="A175" s="40">
        <f t="shared" si="1"/>
        <v>174</v>
      </c>
      <c r="B175" s="55"/>
      <c r="C175" s="55" t="s">
        <v>4642</v>
      </c>
      <c r="D175" s="40">
        <v>8.5716615007E10</v>
      </c>
      <c r="E175" s="40"/>
      <c r="F175" s="40" t="s">
        <v>2841</v>
      </c>
      <c r="G175" s="55"/>
      <c r="H175" s="55"/>
      <c r="I175" s="55"/>
      <c r="J175" s="55"/>
      <c r="K175" s="55" t="s">
        <v>2876</v>
      </c>
      <c r="L175" s="40"/>
      <c r="M175" s="55"/>
      <c r="N175" s="55"/>
      <c r="O175" s="55"/>
      <c r="P175" s="55"/>
      <c r="Q175" s="55"/>
      <c r="R175" s="55"/>
      <c r="S175" s="55"/>
      <c r="T175" s="86"/>
      <c r="U175" s="10"/>
      <c r="V175" s="8"/>
      <c r="W175" s="8"/>
      <c r="X175" s="8"/>
      <c r="Y175" s="8"/>
      <c r="Z175" s="8"/>
      <c r="AA175" s="8"/>
      <c r="AB175" s="8"/>
      <c r="AC175" s="8"/>
      <c r="AD175" s="8"/>
      <c r="AE175" s="8"/>
      <c r="AF175" s="8"/>
      <c r="AG175" s="8"/>
      <c r="AH175" s="8"/>
      <c r="AI175" s="8"/>
      <c r="AJ175" s="8"/>
    </row>
    <row r="176" ht="26.25" customHeight="1">
      <c r="A176" s="40">
        <f t="shared" si="1"/>
        <v>175</v>
      </c>
      <c r="B176" s="55"/>
      <c r="C176" s="55" t="s">
        <v>4650</v>
      </c>
      <c r="D176" s="40">
        <v>8.155843063E10</v>
      </c>
      <c r="E176" s="40">
        <v>8.1237924707E10</v>
      </c>
      <c r="F176" s="40" t="s">
        <v>2841</v>
      </c>
      <c r="G176" s="55"/>
      <c r="H176" s="55"/>
      <c r="I176" s="55"/>
      <c r="J176" s="55"/>
      <c r="K176" s="55" t="s">
        <v>2842</v>
      </c>
      <c r="L176" s="40"/>
      <c r="M176" s="55"/>
      <c r="N176" s="55"/>
      <c r="O176" s="55"/>
      <c r="P176" s="55"/>
      <c r="Q176" s="55"/>
      <c r="R176" s="55"/>
      <c r="S176" s="55"/>
      <c r="T176" s="86"/>
      <c r="U176" s="10"/>
      <c r="V176" s="8"/>
      <c r="W176" s="8"/>
      <c r="X176" s="8"/>
      <c r="Y176" s="8"/>
      <c r="Z176" s="8"/>
      <c r="AA176" s="8"/>
      <c r="AB176" s="8"/>
      <c r="AC176" s="8"/>
      <c r="AD176" s="8"/>
      <c r="AE176" s="8"/>
      <c r="AF176" s="8"/>
      <c r="AG176" s="8"/>
      <c r="AH176" s="8"/>
      <c r="AI176" s="8"/>
      <c r="AJ176" s="8"/>
    </row>
    <row r="177" ht="26.25" customHeight="1">
      <c r="A177" s="40">
        <f t="shared" si="1"/>
        <v>176</v>
      </c>
      <c r="B177" s="55"/>
      <c r="C177" s="55" t="s">
        <v>4681</v>
      </c>
      <c r="D177" s="40">
        <v>8.121981908E9</v>
      </c>
      <c r="E177" s="40"/>
      <c r="F177" s="40" t="s">
        <v>2841</v>
      </c>
      <c r="G177" s="55"/>
      <c r="H177" s="55"/>
      <c r="I177" s="55"/>
      <c r="J177" s="55"/>
      <c r="K177" s="55" t="s">
        <v>2876</v>
      </c>
      <c r="L177" s="40"/>
      <c r="M177" s="55"/>
      <c r="N177" s="55"/>
      <c r="O177" s="55"/>
      <c r="P177" s="55"/>
      <c r="Q177" s="55"/>
      <c r="R177" s="55"/>
      <c r="S177" s="55"/>
      <c r="T177" s="86"/>
      <c r="U177" s="10"/>
      <c r="V177" s="8"/>
      <c r="W177" s="8"/>
      <c r="X177" s="8"/>
      <c r="Y177" s="8"/>
      <c r="Z177" s="8"/>
      <c r="AA177" s="8"/>
      <c r="AB177" s="8"/>
      <c r="AC177" s="8"/>
      <c r="AD177" s="8"/>
      <c r="AE177" s="8"/>
      <c r="AF177" s="8"/>
      <c r="AG177" s="8"/>
      <c r="AH177" s="8"/>
      <c r="AI177" s="8"/>
      <c r="AJ177" s="8"/>
    </row>
    <row r="178" ht="26.25" customHeight="1">
      <c r="A178" s="40">
        <f t="shared" si="1"/>
        <v>177</v>
      </c>
      <c r="B178" s="55"/>
      <c r="C178" s="55" t="s">
        <v>4940</v>
      </c>
      <c r="D178" s="40">
        <v>8.533912171E10</v>
      </c>
      <c r="E178" s="40"/>
      <c r="F178" s="40" t="s">
        <v>4943</v>
      </c>
      <c r="G178" s="55"/>
      <c r="H178" s="55"/>
      <c r="I178" s="55"/>
      <c r="J178" s="55"/>
      <c r="K178" s="55" t="s">
        <v>15535</v>
      </c>
      <c r="L178" s="40"/>
      <c r="M178" s="55"/>
      <c r="N178" s="55"/>
      <c r="O178" s="55"/>
      <c r="P178" s="55"/>
      <c r="Q178" s="55"/>
      <c r="R178" s="55"/>
      <c r="S178" s="55"/>
      <c r="T178" s="86"/>
      <c r="U178" s="10"/>
      <c r="V178" s="8"/>
      <c r="W178" s="8"/>
      <c r="X178" s="8"/>
      <c r="Y178" s="8"/>
      <c r="Z178" s="8"/>
      <c r="AA178" s="8"/>
      <c r="AB178" s="8"/>
      <c r="AC178" s="8"/>
      <c r="AD178" s="8"/>
      <c r="AE178" s="8"/>
      <c r="AF178" s="8"/>
      <c r="AG178" s="8"/>
      <c r="AH178" s="8"/>
      <c r="AI178" s="8"/>
      <c r="AJ178" s="8"/>
    </row>
    <row r="179" ht="26.25" customHeight="1">
      <c r="A179" s="40">
        <f t="shared" si="1"/>
        <v>178</v>
      </c>
      <c r="B179" s="55"/>
      <c r="C179" s="55" t="s">
        <v>4958</v>
      </c>
      <c r="D179" s="40">
        <v>8.5643270031E10</v>
      </c>
      <c r="E179" s="40"/>
      <c r="F179" s="40" t="s">
        <v>2841</v>
      </c>
      <c r="G179" s="55"/>
      <c r="H179" s="55"/>
      <c r="I179" s="55"/>
      <c r="J179" s="55"/>
      <c r="K179" s="55" t="s">
        <v>15536</v>
      </c>
      <c r="L179" s="40"/>
      <c r="M179" s="55"/>
      <c r="N179" s="55"/>
      <c r="O179" s="55"/>
      <c r="P179" s="55"/>
      <c r="Q179" s="55"/>
      <c r="R179" s="55"/>
      <c r="S179" s="55"/>
      <c r="T179" s="86"/>
      <c r="U179" s="10"/>
      <c r="V179" s="8"/>
      <c r="W179" s="8"/>
      <c r="X179" s="8"/>
      <c r="Y179" s="8"/>
      <c r="Z179" s="8"/>
      <c r="AA179" s="8"/>
      <c r="AB179" s="8"/>
      <c r="AC179" s="8"/>
      <c r="AD179" s="8"/>
      <c r="AE179" s="8"/>
      <c r="AF179" s="8"/>
      <c r="AG179" s="8"/>
      <c r="AH179" s="8"/>
      <c r="AI179" s="8"/>
      <c r="AJ179" s="8"/>
    </row>
    <row r="180" ht="26.25" customHeight="1">
      <c r="A180" s="40">
        <f t="shared" si="1"/>
        <v>179</v>
      </c>
      <c r="B180" s="55"/>
      <c r="C180" s="55" t="s">
        <v>4998</v>
      </c>
      <c r="D180" s="40">
        <v>8.564366781E10</v>
      </c>
      <c r="E180" s="40"/>
      <c r="F180" s="40" t="s">
        <v>2841</v>
      </c>
      <c r="G180" s="55"/>
      <c r="H180" s="55"/>
      <c r="I180" s="55"/>
      <c r="J180" s="55"/>
      <c r="K180" s="55" t="s">
        <v>5003</v>
      </c>
      <c r="L180" s="40"/>
      <c r="M180" s="55"/>
      <c r="N180" s="55"/>
      <c r="O180" s="55"/>
      <c r="P180" s="55"/>
      <c r="Q180" s="55"/>
      <c r="R180" s="55"/>
      <c r="S180" s="55"/>
      <c r="T180" s="86"/>
      <c r="U180" s="10"/>
      <c r="V180" s="8"/>
      <c r="W180" s="8"/>
      <c r="X180" s="8"/>
      <c r="Y180" s="8"/>
      <c r="Z180" s="8"/>
      <c r="AA180" s="8"/>
      <c r="AB180" s="8"/>
      <c r="AC180" s="8"/>
      <c r="AD180" s="8"/>
      <c r="AE180" s="8"/>
      <c r="AF180" s="8"/>
      <c r="AG180" s="8"/>
      <c r="AH180" s="8"/>
      <c r="AI180" s="8"/>
      <c r="AJ180" s="8"/>
    </row>
    <row r="181" ht="26.25" customHeight="1">
      <c r="A181" s="40">
        <f t="shared" si="1"/>
        <v>180</v>
      </c>
      <c r="B181" s="55"/>
      <c r="C181" s="55" t="s">
        <v>5009</v>
      </c>
      <c r="D181" s="40">
        <v>8.9613718317E10</v>
      </c>
      <c r="E181" s="40"/>
      <c r="F181" s="40" t="s">
        <v>2841</v>
      </c>
      <c r="G181" s="55"/>
      <c r="H181" s="55"/>
      <c r="I181" s="55"/>
      <c r="J181" s="55"/>
      <c r="K181" s="55" t="s">
        <v>2876</v>
      </c>
      <c r="L181" s="40"/>
      <c r="M181" s="55"/>
      <c r="N181" s="55"/>
      <c r="O181" s="55"/>
      <c r="P181" s="55"/>
      <c r="Q181" s="55"/>
      <c r="R181" s="55"/>
      <c r="S181" s="55"/>
      <c r="T181" s="86"/>
      <c r="U181" s="10"/>
      <c r="V181" s="8"/>
      <c r="W181" s="8"/>
      <c r="X181" s="8"/>
      <c r="Y181" s="8"/>
      <c r="Z181" s="8"/>
      <c r="AA181" s="8"/>
      <c r="AB181" s="8"/>
      <c r="AC181" s="8"/>
      <c r="AD181" s="8"/>
      <c r="AE181" s="8"/>
      <c r="AF181" s="8"/>
      <c r="AG181" s="8"/>
      <c r="AH181" s="8"/>
      <c r="AI181" s="8"/>
      <c r="AJ181" s="8"/>
    </row>
    <row r="182" ht="26.25" customHeight="1">
      <c r="A182" s="40">
        <f t="shared" si="1"/>
        <v>181</v>
      </c>
      <c r="B182" s="55"/>
      <c r="C182" s="55" t="s">
        <v>5017</v>
      </c>
      <c r="D182" s="40">
        <v>8.5239956541E10</v>
      </c>
      <c r="E182" s="40"/>
      <c r="F182" s="40" t="s">
        <v>2841</v>
      </c>
      <c r="G182" s="55"/>
      <c r="H182" s="55"/>
      <c r="I182" s="55"/>
      <c r="J182" s="55"/>
      <c r="K182" s="55" t="s">
        <v>15537</v>
      </c>
      <c r="L182" s="40"/>
      <c r="M182" s="55"/>
      <c r="N182" s="55"/>
      <c r="O182" s="55"/>
      <c r="P182" s="55"/>
      <c r="Q182" s="55"/>
      <c r="R182" s="55"/>
      <c r="S182" s="55"/>
      <c r="T182" s="86"/>
      <c r="U182" s="10"/>
      <c r="V182" s="8"/>
      <c r="W182" s="8"/>
      <c r="X182" s="8"/>
      <c r="Y182" s="8"/>
      <c r="Z182" s="8"/>
      <c r="AA182" s="8"/>
      <c r="AB182" s="8"/>
      <c r="AC182" s="8"/>
      <c r="AD182" s="8"/>
      <c r="AE182" s="8"/>
      <c r="AF182" s="8"/>
      <c r="AG182" s="8"/>
      <c r="AH182" s="8"/>
      <c r="AI182" s="8"/>
      <c r="AJ182" s="8"/>
    </row>
    <row r="183" ht="26.25" customHeight="1">
      <c r="A183" s="40">
        <f t="shared" si="1"/>
        <v>182</v>
      </c>
      <c r="B183" s="55"/>
      <c r="C183" s="55" t="s">
        <v>5058</v>
      </c>
      <c r="D183" s="40">
        <v>8.139448556E10</v>
      </c>
      <c r="E183" s="40" t="s">
        <v>5060</v>
      </c>
      <c r="F183" s="40" t="s">
        <v>2841</v>
      </c>
      <c r="G183" s="55"/>
      <c r="H183" s="55"/>
      <c r="I183" s="55"/>
      <c r="J183" s="55"/>
      <c r="K183" s="55" t="s">
        <v>2842</v>
      </c>
      <c r="L183" s="40"/>
      <c r="M183" s="55"/>
      <c r="N183" s="55"/>
      <c r="O183" s="55"/>
      <c r="P183" s="55"/>
      <c r="Q183" s="55"/>
      <c r="R183" s="55"/>
      <c r="S183" s="55"/>
      <c r="T183" s="86"/>
      <c r="U183" s="10"/>
      <c r="V183" s="8"/>
      <c r="W183" s="8"/>
      <c r="X183" s="8"/>
      <c r="Y183" s="8"/>
      <c r="Z183" s="8"/>
      <c r="AA183" s="8"/>
      <c r="AB183" s="8"/>
      <c r="AC183" s="8"/>
      <c r="AD183" s="8"/>
      <c r="AE183" s="8"/>
      <c r="AF183" s="8"/>
      <c r="AG183" s="8"/>
      <c r="AH183" s="8"/>
      <c r="AI183" s="8"/>
      <c r="AJ183" s="8"/>
    </row>
    <row r="184" ht="26.25" customHeight="1">
      <c r="A184" s="40">
        <f t="shared" si="1"/>
        <v>183</v>
      </c>
      <c r="B184" s="55"/>
      <c r="C184" s="55" t="s">
        <v>5119</v>
      </c>
      <c r="D184" s="40" t="s">
        <v>5122</v>
      </c>
      <c r="E184" s="40"/>
      <c r="F184" s="40" t="s">
        <v>4943</v>
      </c>
      <c r="G184" s="55"/>
      <c r="H184" s="55"/>
      <c r="I184" s="55"/>
      <c r="J184" s="55"/>
      <c r="K184" s="55" t="s">
        <v>5124</v>
      </c>
      <c r="L184" s="40"/>
      <c r="M184" s="55"/>
      <c r="N184" s="55"/>
      <c r="O184" s="55"/>
      <c r="P184" s="55"/>
      <c r="Q184" s="55"/>
      <c r="R184" s="55"/>
      <c r="S184" s="55"/>
      <c r="T184" s="86"/>
      <c r="U184" s="10"/>
      <c r="V184" s="8"/>
      <c r="W184" s="8"/>
      <c r="X184" s="8"/>
      <c r="Y184" s="8"/>
      <c r="Z184" s="8"/>
      <c r="AA184" s="8"/>
      <c r="AB184" s="8"/>
      <c r="AC184" s="8"/>
      <c r="AD184" s="8"/>
      <c r="AE184" s="8"/>
      <c r="AF184" s="8"/>
      <c r="AG184" s="8"/>
      <c r="AH184" s="8"/>
      <c r="AI184" s="8"/>
      <c r="AJ184" s="8"/>
    </row>
    <row r="185" ht="26.25" customHeight="1">
      <c r="A185" s="40">
        <f t="shared" si="1"/>
        <v>184</v>
      </c>
      <c r="B185" s="55"/>
      <c r="C185" s="55" t="s">
        <v>5291</v>
      </c>
      <c r="D185" s="40">
        <v>8.1224219314E10</v>
      </c>
      <c r="E185" s="40"/>
      <c r="F185" s="40" t="s">
        <v>2841</v>
      </c>
      <c r="G185" s="55"/>
      <c r="H185" s="55"/>
      <c r="I185" s="55"/>
      <c r="J185" s="55"/>
      <c r="K185" s="55" t="s">
        <v>5294</v>
      </c>
      <c r="L185" s="40"/>
      <c r="M185" s="55"/>
      <c r="N185" s="55"/>
      <c r="O185" s="55"/>
      <c r="P185" s="55"/>
      <c r="Q185" s="55"/>
      <c r="R185" s="55"/>
      <c r="S185" s="55"/>
      <c r="T185" s="86"/>
      <c r="U185" s="10"/>
      <c r="V185" s="8"/>
      <c r="W185" s="8"/>
      <c r="X185" s="8"/>
      <c r="Y185" s="8"/>
      <c r="Z185" s="8"/>
      <c r="AA185" s="8"/>
      <c r="AB185" s="8"/>
      <c r="AC185" s="8"/>
      <c r="AD185" s="8"/>
      <c r="AE185" s="8"/>
      <c r="AF185" s="8"/>
      <c r="AG185" s="8"/>
      <c r="AH185" s="8"/>
      <c r="AI185" s="8"/>
      <c r="AJ185" s="8"/>
    </row>
    <row r="186" ht="26.25" customHeight="1">
      <c r="A186" s="40">
        <f t="shared" si="1"/>
        <v>185</v>
      </c>
      <c r="B186" s="55" t="s">
        <v>11226</v>
      </c>
      <c r="C186" s="55" t="s">
        <v>11227</v>
      </c>
      <c r="D186" s="124">
        <v>8.95377E11</v>
      </c>
      <c r="E186" s="40">
        <v>8.9602772009E10</v>
      </c>
      <c r="F186" s="40" t="s">
        <v>15501</v>
      </c>
      <c r="G186" s="55" t="s">
        <v>11231</v>
      </c>
      <c r="H186" s="55" t="s">
        <v>11232</v>
      </c>
      <c r="I186" s="55" t="s">
        <v>1636</v>
      </c>
      <c r="J186" s="55" t="s">
        <v>11233</v>
      </c>
      <c r="K186" s="55" t="s">
        <v>15538</v>
      </c>
      <c r="L186" s="40" t="s">
        <v>593</v>
      </c>
      <c r="M186" s="55" t="s">
        <v>11235</v>
      </c>
      <c r="N186" s="55" t="s">
        <v>6337</v>
      </c>
      <c r="O186" s="55" t="s">
        <v>11</v>
      </c>
      <c r="P186" s="55" t="s">
        <v>1801</v>
      </c>
      <c r="Q186" s="55" t="s">
        <v>145</v>
      </c>
      <c r="R186" s="86"/>
      <c r="S186" s="55" t="s">
        <v>14960</v>
      </c>
      <c r="T186" s="86"/>
      <c r="U186" s="10"/>
      <c r="V186" s="8"/>
      <c r="W186" s="8"/>
      <c r="X186" s="8"/>
      <c r="Y186" s="8"/>
      <c r="Z186" s="8"/>
      <c r="AA186" s="8"/>
      <c r="AB186" s="8"/>
      <c r="AC186" s="8"/>
      <c r="AD186" s="8"/>
      <c r="AE186" s="8"/>
      <c r="AF186" s="8"/>
      <c r="AG186" s="8"/>
      <c r="AH186" s="8"/>
      <c r="AI186" s="8"/>
      <c r="AJ186" s="8"/>
    </row>
    <row r="187" ht="26.25" customHeight="1">
      <c r="A187" s="40">
        <f t="shared" si="1"/>
        <v>186</v>
      </c>
      <c r="B187" s="55"/>
      <c r="C187" s="55" t="s">
        <v>5329</v>
      </c>
      <c r="D187" s="40">
        <v>8.7886167413E10</v>
      </c>
      <c r="E187" s="40"/>
      <c r="F187" s="40" t="s">
        <v>2841</v>
      </c>
      <c r="G187" s="55"/>
      <c r="H187" s="55"/>
      <c r="I187" s="55"/>
      <c r="J187" s="55"/>
      <c r="K187" s="55" t="s">
        <v>5333</v>
      </c>
      <c r="L187" s="40"/>
      <c r="M187" s="55"/>
      <c r="N187" s="55"/>
      <c r="O187" s="55"/>
      <c r="P187" s="55"/>
      <c r="Q187" s="55"/>
      <c r="R187" s="55"/>
      <c r="S187" s="55"/>
      <c r="T187" s="86"/>
      <c r="U187" s="10"/>
      <c r="V187" s="8"/>
      <c r="W187" s="8"/>
      <c r="X187" s="8"/>
      <c r="Y187" s="8"/>
      <c r="Z187" s="8"/>
      <c r="AA187" s="8"/>
      <c r="AB187" s="8"/>
      <c r="AC187" s="8"/>
      <c r="AD187" s="8"/>
      <c r="AE187" s="8"/>
      <c r="AF187" s="8"/>
      <c r="AG187" s="8"/>
      <c r="AH187" s="8"/>
      <c r="AI187" s="8"/>
      <c r="AJ187" s="8"/>
    </row>
    <row r="188" ht="26.25" customHeight="1">
      <c r="A188" s="40">
        <f t="shared" si="1"/>
        <v>187</v>
      </c>
      <c r="B188" s="55"/>
      <c r="C188" s="55" t="s">
        <v>5351</v>
      </c>
      <c r="D188" s="40">
        <v>8.1384542264E10</v>
      </c>
      <c r="E188" s="40"/>
      <c r="F188" s="40" t="s">
        <v>2841</v>
      </c>
      <c r="G188" s="55"/>
      <c r="H188" s="55"/>
      <c r="I188" s="55"/>
      <c r="J188" s="55"/>
      <c r="K188" s="55" t="s">
        <v>2876</v>
      </c>
      <c r="L188" s="40"/>
      <c r="M188" s="55"/>
      <c r="N188" s="55"/>
      <c r="O188" s="55"/>
      <c r="P188" s="55"/>
      <c r="Q188" s="55"/>
      <c r="R188" s="55"/>
      <c r="S188" s="55"/>
      <c r="T188" s="86"/>
      <c r="U188" s="10"/>
      <c r="V188" s="8"/>
      <c r="W188" s="8"/>
      <c r="X188" s="8"/>
      <c r="Y188" s="8"/>
      <c r="Z188" s="8"/>
      <c r="AA188" s="8"/>
      <c r="AB188" s="8"/>
      <c r="AC188" s="8"/>
      <c r="AD188" s="8"/>
      <c r="AE188" s="8"/>
      <c r="AF188" s="8"/>
      <c r="AG188" s="8"/>
      <c r="AH188" s="8"/>
      <c r="AI188" s="8"/>
      <c r="AJ188" s="8"/>
    </row>
    <row r="189" ht="26.25" customHeight="1">
      <c r="A189" s="40">
        <f t="shared" si="1"/>
        <v>188</v>
      </c>
      <c r="B189" s="55"/>
      <c r="C189" s="55" t="s">
        <v>5550</v>
      </c>
      <c r="D189" s="40">
        <v>8.574375608E10</v>
      </c>
      <c r="E189" s="40"/>
      <c r="F189" s="40" t="s">
        <v>2841</v>
      </c>
      <c r="G189" s="55"/>
      <c r="H189" s="55"/>
      <c r="I189" s="55"/>
      <c r="J189" s="55"/>
      <c r="K189" s="55" t="s">
        <v>5553</v>
      </c>
      <c r="L189" s="40"/>
      <c r="M189" s="55"/>
      <c r="N189" s="55"/>
      <c r="O189" s="55"/>
      <c r="P189" s="55"/>
      <c r="Q189" s="55"/>
      <c r="R189" s="55"/>
      <c r="S189" s="55"/>
      <c r="T189" s="86"/>
      <c r="U189" s="10"/>
      <c r="V189" s="8"/>
      <c r="W189" s="8"/>
      <c r="X189" s="8"/>
      <c r="Y189" s="8"/>
      <c r="Z189" s="8"/>
      <c r="AA189" s="8"/>
      <c r="AB189" s="8"/>
      <c r="AC189" s="8"/>
      <c r="AD189" s="8"/>
      <c r="AE189" s="8"/>
      <c r="AF189" s="8"/>
      <c r="AG189" s="8"/>
      <c r="AH189" s="8"/>
      <c r="AI189" s="8"/>
      <c r="AJ189" s="8"/>
    </row>
    <row r="190" ht="26.25" customHeight="1">
      <c r="A190" s="40">
        <f t="shared" si="1"/>
        <v>189</v>
      </c>
      <c r="B190" s="55"/>
      <c r="C190" s="55" t="s">
        <v>5635</v>
      </c>
      <c r="D190" s="40">
        <v>8.1809287882E10</v>
      </c>
      <c r="E190" s="40"/>
      <c r="F190" s="40" t="s">
        <v>2841</v>
      </c>
      <c r="G190" s="55"/>
      <c r="H190" s="55"/>
      <c r="I190" s="55"/>
      <c r="J190" s="55"/>
      <c r="K190" s="55" t="s">
        <v>2842</v>
      </c>
      <c r="L190" s="40"/>
      <c r="M190" s="55"/>
      <c r="N190" s="55"/>
      <c r="O190" s="55"/>
      <c r="P190" s="55"/>
      <c r="Q190" s="55"/>
      <c r="R190" s="55"/>
      <c r="S190" s="55"/>
      <c r="T190" s="86"/>
      <c r="U190" s="10"/>
      <c r="V190" s="8"/>
      <c r="W190" s="8"/>
      <c r="X190" s="8"/>
      <c r="Y190" s="8"/>
      <c r="Z190" s="8"/>
      <c r="AA190" s="8"/>
      <c r="AB190" s="8"/>
      <c r="AC190" s="8"/>
      <c r="AD190" s="8"/>
      <c r="AE190" s="8"/>
      <c r="AF190" s="8"/>
      <c r="AG190" s="8"/>
      <c r="AH190" s="8"/>
      <c r="AI190" s="8"/>
      <c r="AJ190" s="8"/>
    </row>
    <row r="191" ht="26.25" customHeight="1">
      <c r="A191" s="40">
        <f t="shared" si="1"/>
        <v>190</v>
      </c>
      <c r="B191" s="55"/>
      <c r="C191" s="55" t="s">
        <v>5914</v>
      </c>
      <c r="D191" s="40" t="s">
        <v>5917</v>
      </c>
      <c r="E191" s="40"/>
      <c r="F191" s="40" t="s">
        <v>2841</v>
      </c>
      <c r="G191" s="55"/>
      <c r="H191" s="55"/>
      <c r="I191" s="55"/>
      <c r="J191" s="55"/>
      <c r="K191" s="55" t="s">
        <v>5919</v>
      </c>
      <c r="L191" s="40"/>
      <c r="M191" s="55"/>
      <c r="N191" s="55"/>
      <c r="O191" s="55"/>
      <c r="P191" s="55"/>
      <c r="Q191" s="55"/>
      <c r="R191" s="55"/>
      <c r="S191" s="55"/>
      <c r="T191" s="86"/>
      <c r="U191" s="10"/>
      <c r="V191" s="8"/>
      <c r="W191" s="8"/>
      <c r="X191" s="8"/>
      <c r="Y191" s="8"/>
      <c r="Z191" s="8"/>
      <c r="AA191" s="8"/>
      <c r="AB191" s="8"/>
      <c r="AC191" s="8"/>
      <c r="AD191" s="8"/>
      <c r="AE191" s="8"/>
      <c r="AF191" s="8"/>
      <c r="AG191" s="8"/>
      <c r="AH191" s="8"/>
      <c r="AI191" s="8"/>
      <c r="AJ191" s="8"/>
    </row>
    <row r="192" ht="26.25" customHeight="1">
      <c r="A192" s="40">
        <f t="shared" si="1"/>
        <v>191</v>
      </c>
      <c r="B192" s="55"/>
      <c r="C192" s="55" t="s">
        <v>5920</v>
      </c>
      <c r="D192" s="40">
        <v>8.5215947607E10</v>
      </c>
      <c r="E192" s="40">
        <v>8.15920664E9</v>
      </c>
      <c r="F192" s="40" t="s">
        <v>2841</v>
      </c>
      <c r="G192" s="55"/>
      <c r="H192" s="55"/>
      <c r="I192" s="55"/>
      <c r="J192" s="55"/>
      <c r="K192" s="55" t="s">
        <v>5923</v>
      </c>
      <c r="L192" s="40"/>
      <c r="M192" s="55"/>
      <c r="N192" s="55"/>
      <c r="O192" s="55"/>
      <c r="P192" s="55"/>
      <c r="Q192" s="55"/>
      <c r="R192" s="55"/>
      <c r="S192" s="55"/>
      <c r="T192" s="86"/>
      <c r="U192" s="10"/>
      <c r="V192" s="8"/>
      <c r="W192" s="8"/>
      <c r="X192" s="8"/>
      <c r="Y192" s="8"/>
      <c r="Z192" s="8"/>
      <c r="AA192" s="8"/>
      <c r="AB192" s="8"/>
      <c r="AC192" s="8"/>
      <c r="AD192" s="8"/>
      <c r="AE192" s="8"/>
      <c r="AF192" s="8"/>
      <c r="AG192" s="8"/>
      <c r="AH192" s="8"/>
      <c r="AI192" s="8"/>
      <c r="AJ192" s="8"/>
    </row>
    <row r="193" ht="26.25" customHeight="1">
      <c r="A193" s="40">
        <f t="shared" si="1"/>
        <v>192</v>
      </c>
      <c r="B193" s="55"/>
      <c r="C193" s="55" t="s">
        <v>6009</v>
      </c>
      <c r="D193" s="40">
        <v>8.5702033365E10</v>
      </c>
      <c r="E193" s="40" t="s">
        <v>6012</v>
      </c>
      <c r="F193" s="40" t="s">
        <v>2841</v>
      </c>
      <c r="G193" s="55"/>
      <c r="H193" s="55"/>
      <c r="I193" s="55"/>
      <c r="J193" s="55"/>
      <c r="K193" s="55" t="s">
        <v>2842</v>
      </c>
      <c r="L193" s="40"/>
      <c r="M193" s="55"/>
      <c r="N193" s="55"/>
      <c r="O193" s="55"/>
      <c r="P193" s="55"/>
      <c r="Q193" s="55"/>
      <c r="R193" s="55"/>
      <c r="S193" s="55"/>
      <c r="T193" s="86"/>
      <c r="U193" s="10"/>
      <c r="V193" s="8"/>
      <c r="W193" s="8"/>
      <c r="X193" s="8"/>
      <c r="Y193" s="8"/>
      <c r="Z193" s="8"/>
      <c r="AA193" s="8"/>
      <c r="AB193" s="8"/>
      <c r="AC193" s="8"/>
      <c r="AD193" s="8"/>
      <c r="AE193" s="8"/>
      <c r="AF193" s="8"/>
      <c r="AG193" s="8"/>
      <c r="AH193" s="8"/>
      <c r="AI193" s="8"/>
      <c r="AJ193" s="8"/>
    </row>
    <row r="194" ht="26.25" customHeight="1">
      <c r="A194" s="40">
        <f t="shared" si="1"/>
        <v>193</v>
      </c>
      <c r="B194" s="55"/>
      <c r="C194" s="55" t="s">
        <v>6150</v>
      </c>
      <c r="D194" s="40">
        <v>8.5778751164E10</v>
      </c>
      <c r="E194" s="40"/>
      <c r="F194" s="40" t="s">
        <v>2841</v>
      </c>
      <c r="G194" s="55"/>
      <c r="H194" s="55"/>
      <c r="I194" s="55"/>
      <c r="J194" s="55"/>
      <c r="K194" s="55" t="s">
        <v>6154</v>
      </c>
      <c r="L194" s="40"/>
      <c r="M194" s="55"/>
      <c r="N194" s="55"/>
      <c r="O194" s="55"/>
      <c r="P194" s="55"/>
      <c r="Q194" s="55"/>
      <c r="R194" s="55"/>
      <c r="S194" s="55"/>
      <c r="T194" s="86"/>
      <c r="U194" s="10"/>
      <c r="V194" s="8"/>
      <c r="W194" s="8"/>
      <c r="X194" s="8"/>
      <c r="Y194" s="8"/>
      <c r="Z194" s="8"/>
      <c r="AA194" s="8"/>
      <c r="AB194" s="8"/>
      <c r="AC194" s="8"/>
      <c r="AD194" s="8"/>
      <c r="AE194" s="8"/>
      <c r="AF194" s="8"/>
      <c r="AG194" s="8"/>
      <c r="AH194" s="8"/>
      <c r="AI194" s="8"/>
      <c r="AJ194" s="8"/>
    </row>
    <row r="195" ht="26.25" customHeight="1">
      <c r="A195" s="40">
        <f t="shared" si="1"/>
        <v>194</v>
      </c>
      <c r="B195" s="55"/>
      <c r="C195" s="55" t="s">
        <v>6306</v>
      </c>
      <c r="D195" s="40" t="s">
        <v>6309</v>
      </c>
      <c r="E195" s="40"/>
      <c r="F195" s="40" t="s">
        <v>2841</v>
      </c>
      <c r="G195" s="55"/>
      <c r="H195" s="55"/>
      <c r="I195" s="55"/>
      <c r="J195" s="55"/>
      <c r="K195" s="55" t="s">
        <v>6311</v>
      </c>
      <c r="L195" s="40"/>
      <c r="M195" s="55"/>
      <c r="N195" s="55"/>
      <c r="O195" s="55"/>
      <c r="P195" s="55"/>
      <c r="Q195" s="55"/>
      <c r="R195" s="55"/>
      <c r="S195" s="55"/>
      <c r="T195" s="86"/>
      <c r="U195" s="10"/>
      <c r="V195" s="8"/>
      <c r="W195" s="8"/>
      <c r="X195" s="8"/>
      <c r="Y195" s="8"/>
      <c r="Z195" s="8"/>
      <c r="AA195" s="8"/>
      <c r="AB195" s="8"/>
      <c r="AC195" s="8"/>
      <c r="AD195" s="8"/>
      <c r="AE195" s="8"/>
      <c r="AF195" s="8"/>
      <c r="AG195" s="8"/>
      <c r="AH195" s="8"/>
      <c r="AI195" s="8"/>
      <c r="AJ195" s="8"/>
    </row>
    <row r="196" ht="26.25" customHeight="1">
      <c r="A196" s="40">
        <f t="shared" si="1"/>
        <v>195</v>
      </c>
      <c r="B196" s="55"/>
      <c r="C196" s="55" t="s">
        <v>6317</v>
      </c>
      <c r="D196" s="40" t="s">
        <v>6318</v>
      </c>
      <c r="E196" s="40"/>
      <c r="F196" s="40" t="s">
        <v>2841</v>
      </c>
      <c r="G196" s="55"/>
      <c r="H196" s="55"/>
      <c r="I196" s="55"/>
      <c r="J196" s="55"/>
      <c r="K196" s="55" t="s">
        <v>6320</v>
      </c>
      <c r="L196" s="40"/>
      <c r="M196" s="55"/>
      <c r="N196" s="55"/>
      <c r="O196" s="55"/>
      <c r="P196" s="55"/>
      <c r="Q196" s="55"/>
      <c r="R196" s="55"/>
      <c r="S196" s="55"/>
      <c r="T196" s="86"/>
      <c r="U196" s="10"/>
      <c r="V196" s="8"/>
      <c r="W196" s="8"/>
      <c r="X196" s="8"/>
      <c r="Y196" s="8"/>
      <c r="Z196" s="8"/>
      <c r="AA196" s="8"/>
      <c r="AB196" s="8"/>
      <c r="AC196" s="8"/>
      <c r="AD196" s="8"/>
      <c r="AE196" s="8"/>
      <c r="AF196" s="8"/>
      <c r="AG196" s="8"/>
      <c r="AH196" s="8"/>
      <c r="AI196" s="8"/>
      <c r="AJ196" s="8"/>
    </row>
    <row r="197" ht="26.25" customHeight="1">
      <c r="A197" s="40">
        <f t="shared" si="1"/>
        <v>196</v>
      </c>
      <c r="B197" s="55"/>
      <c r="C197" s="55" t="s">
        <v>6339</v>
      </c>
      <c r="D197" s="40" t="s">
        <v>6341</v>
      </c>
      <c r="E197" s="40"/>
      <c r="F197" s="40" t="s">
        <v>2841</v>
      </c>
      <c r="G197" s="55"/>
      <c r="H197" s="55"/>
      <c r="I197" s="55"/>
      <c r="J197" s="55"/>
      <c r="K197" s="55"/>
      <c r="L197" s="40"/>
      <c r="M197" s="55"/>
      <c r="N197" s="55"/>
      <c r="O197" s="55"/>
      <c r="P197" s="55"/>
      <c r="Q197" s="55"/>
      <c r="R197" s="55"/>
      <c r="S197" s="55"/>
      <c r="T197" s="86"/>
      <c r="U197" s="10"/>
      <c r="V197" s="8"/>
      <c r="W197" s="8"/>
      <c r="X197" s="8"/>
      <c r="Y197" s="8"/>
      <c r="Z197" s="8"/>
      <c r="AA197" s="8"/>
      <c r="AB197" s="8"/>
      <c r="AC197" s="8"/>
      <c r="AD197" s="8"/>
      <c r="AE197" s="8"/>
      <c r="AF197" s="8"/>
      <c r="AG197" s="8"/>
      <c r="AH197" s="8"/>
      <c r="AI197" s="8"/>
      <c r="AJ197" s="8"/>
    </row>
    <row r="198" ht="26.25" customHeight="1">
      <c r="A198" s="40">
        <f t="shared" si="1"/>
        <v>197</v>
      </c>
      <c r="B198" s="55"/>
      <c r="C198" s="55" t="s">
        <v>6347</v>
      </c>
      <c r="D198" s="40" t="s">
        <v>6349</v>
      </c>
      <c r="E198" s="40"/>
      <c r="F198" s="40" t="s">
        <v>2841</v>
      </c>
      <c r="G198" s="55"/>
      <c r="H198" s="55"/>
      <c r="I198" s="55"/>
      <c r="J198" s="55"/>
      <c r="K198" s="55" t="s">
        <v>6351</v>
      </c>
      <c r="L198" s="40"/>
      <c r="M198" s="55"/>
      <c r="N198" s="55"/>
      <c r="O198" s="55"/>
      <c r="P198" s="55"/>
      <c r="Q198" s="55"/>
      <c r="R198" s="55"/>
      <c r="S198" s="55"/>
      <c r="T198" s="86"/>
      <c r="U198" s="10"/>
      <c r="V198" s="8"/>
      <c r="W198" s="8"/>
      <c r="X198" s="8"/>
      <c r="Y198" s="8"/>
      <c r="Z198" s="8"/>
      <c r="AA198" s="8"/>
      <c r="AB198" s="8"/>
      <c r="AC198" s="8"/>
      <c r="AD198" s="8"/>
      <c r="AE198" s="8"/>
      <c r="AF198" s="8"/>
      <c r="AG198" s="8"/>
      <c r="AH198" s="8"/>
      <c r="AI198" s="8"/>
      <c r="AJ198" s="8"/>
    </row>
    <row r="199" ht="26.25" customHeight="1">
      <c r="A199" s="40">
        <f t="shared" si="1"/>
        <v>198</v>
      </c>
      <c r="B199" s="55"/>
      <c r="C199" s="55" t="s">
        <v>6352</v>
      </c>
      <c r="D199" s="40" t="s">
        <v>6355</v>
      </c>
      <c r="E199" s="40"/>
      <c r="F199" s="40" t="s">
        <v>2841</v>
      </c>
      <c r="G199" s="55"/>
      <c r="H199" s="55"/>
      <c r="I199" s="55"/>
      <c r="J199" s="55"/>
      <c r="K199" s="55" t="s">
        <v>6357</v>
      </c>
      <c r="L199" s="40"/>
      <c r="M199" s="55"/>
      <c r="N199" s="55"/>
      <c r="O199" s="55"/>
      <c r="P199" s="55"/>
      <c r="Q199" s="55"/>
      <c r="R199" s="55"/>
      <c r="S199" s="55"/>
      <c r="T199" s="86"/>
      <c r="U199" s="10"/>
      <c r="V199" s="8"/>
      <c r="W199" s="8"/>
      <c r="X199" s="8"/>
      <c r="Y199" s="8"/>
      <c r="Z199" s="8"/>
      <c r="AA199" s="8"/>
      <c r="AB199" s="8"/>
      <c r="AC199" s="8"/>
      <c r="AD199" s="8"/>
      <c r="AE199" s="8"/>
      <c r="AF199" s="8"/>
      <c r="AG199" s="8"/>
      <c r="AH199" s="8"/>
      <c r="AI199" s="8"/>
      <c r="AJ199" s="8"/>
    </row>
    <row r="200" ht="26.25" customHeight="1">
      <c r="A200" s="40">
        <f t="shared" si="1"/>
        <v>199</v>
      </c>
      <c r="B200" s="55"/>
      <c r="C200" s="55" t="s">
        <v>6358</v>
      </c>
      <c r="D200" s="40" t="s">
        <v>6361</v>
      </c>
      <c r="E200" s="40"/>
      <c r="F200" s="40" t="s">
        <v>2841</v>
      </c>
      <c r="G200" s="55"/>
      <c r="H200" s="55"/>
      <c r="I200" s="55"/>
      <c r="J200" s="55"/>
      <c r="K200" s="55" t="s">
        <v>6363</v>
      </c>
      <c r="L200" s="40"/>
      <c r="M200" s="55"/>
      <c r="N200" s="55"/>
      <c r="O200" s="55"/>
      <c r="P200" s="55"/>
      <c r="Q200" s="55"/>
      <c r="R200" s="55"/>
      <c r="S200" s="55"/>
      <c r="T200" s="86"/>
      <c r="U200" s="10"/>
      <c r="V200" s="8"/>
      <c r="W200" s="8"/>
      <c r="X200" s="8"/>
      <c r="Y200" s="8"/>
      <c r="Z200" s="8"/>
      <c r="AA200" s="8"/>
      <c r="AB200" s="8"/>
      <c r="AC200" s="8"/>
      <c r="AD200" s="8"/>
      <c r="AE200" s="8"/>
      <c r="AF200" s="8"/>
      <c r="AG200" s="8"/>
      <c r="AH200" s="8"/>
      <c r="AI200" s="8"/>
      <c r="AJ200" s="8"/>
    </row>
    <row r="201" ht="26.25" customHeight="1">
      <c r="A201" s="40">
        <f t="shared" si="1"/>
        <v>200</v>
      </c>
      <c r="B201" s="55"/>
      <c r="C201" s="55" t="s">
        <v>6394</v>
      </c>
      <c r="D201" s="40" t="s">
        <v>6396</v>
      </c>
      <c r="E201" s="40"/>
      <c r="F201" s="40" t="s">
        <v>2841</v>
      </c>
      <c r="G201" s="55"/>
      <c r="H201" s="55"/>
      <c r="I201" s="55"/>
      <c r="J201" s="55"/>
      <c r="K201" s="55" t="s">
        <v>6398</v>
      </c>
      <c r="L201" s="40"/>
      <c r="M201" s="55"/>
      <c r="N201" s="55"/>
      <c r="O201" s="55"/>
      <c r="P201" s="55"/>
      <c r="Q201" s="55"/>
      <c r="R201" s="55"/>
      <c r="S201" s="55"/>
      <c r="T201" s="86"/>
      <c r="U201" s="10"/>
      <c r="V201" s="8"/>
      <c r="W201" s="8"/>
      <c r="X201" s="8"/>
      <c r="Y201" s="8"/>
      <c r="Z201" s="8"/>
      <c r="AA201" s="8"/>
      <c r="AB201" s="8"/>
      <c r="AC201" s="8"/>
      <c r="AD201" s="8"/>
      <c r="AE201" s="8"/>
      <c r="AF201" s="8"/>
      <c r="AG201" s="8"/>
      <c r="AH201" s="8"/>
      <c r="AI201" s="8"/>
      <c r="AJ201" s="8"/>
    </row>
    <row r="202" ht="26.25" customHeight="1">
      <c r="A202" s="40">
        <f t="shared" si="1"/>
        <v>201</v>
      </c>
      <c r="B202" s="55"/>
      <c r="C202" s="55" t="s">
        <v>6399</v>
      </c>
      <c r="D202" s="40" t="s">
        <v>6402</v>
      </c>
      <c r="E202" s="40"/>
      <c r="F202" s="40" t="s">
        <v>2841</v>
      </c>
      <c r="G202" s="55"/>
      <c r="H202" s="55"/>
      <c r="I202" s="55"/>
      <c r="J202" s="55"/>
      <c r="K202" s="55"/>
      <c r="L202" s="40"/>
      <c r="M202" s="55"/>
      <c r="N202" s="55"/>
      <c r="O202" s="55"/>
      <c r="P202" s="55"/>
      <c r="Q202" s="55"/>
      <c r="R202" s="55"/>
      <c r="S202" s="55"/>
      <c r="T202" s="86"/>
      <c r="U202" s="10"/>
      <c r="V202" s="8"/>
      <c r="W202" s="8"/>
      <c r="X202" s="8"/>
      <c r="Y202" s="8"/>
      <c r="Z202" s="8"/>
      <c r="AA202" s="8"/>
      <c r="AB202" s="8"/>
      <c r="AC202" s="8"/>
      <c r="AD202" s="8"/>
      <c r="AE202" s="8"/>
      <c r="AF202" s="8"/>
      <c r="AG202" s="8"/>
      <c r="AH202" s="8"/>
      <c r="AI202" s="8"/>
      <c r="AJ202" s="8"/>
    </row>
    <row r="203" ht="26.25" customHeight="1">
      <c r="A203" s="40">
        <f t="shared" si="1"/>
        <v>202</v>
      </c>
      <c r="B203" s="55"/>
      <c r="C203" s="55" t="s">
        <v>6404</v>
      </c>
      <c r="D203" s="40" t="s">
        <v>6407</v>
      </c>
      <c r="E203" s="40"/>
      <c r="F203" s="40" t="s">
        <v>2841</v>
      </c>
      <c r="G203" s="55"/>
      <c r="H203" s="55"/>
      <c r="I203" s="55"/>
      <c r="J203" s="55"/>
      <c r="K203" s="55" t="s">
        <v>6398</v>
      </c>
      <c r="L203" s="40"/>
      <c r="M203" s="55"/>
      <c r="N203" s="55"/>
      <c r="O203" s="55"/>
      <c r="P203" s="55"/>
      <c r="Q203" s="55"/>
      <c r="R203" s="55"/>
      <c r="S203" s="55"/>
      <c r="T203" s="86"/>
      <c r="U203" s="10"/>
      <c r="V203" s="8"/>
      <c r="W203" s="8"/>
      <c r="X203" s="8"/>
      <c r="Y203" s="8"/>
      <c r="Z203" s="8"/>
      <c r="AA203" s="8"/>
      <c r="AB203" s="8"/>
      <c r="AC203" s="8"/>
      <c r="AD203" s="8"/>
      <c r="AE203" s="8"/>
      <c r="AF203" s="8"/>
      <c r="AG203" s="8"/>
      <c r="AH203" s="8"/>
      <c r="AI203" s="8"/>
      <c r="AJ203" s="8"/>
    </row>
    <row r="204" ht="26.25" customHeight="1">
      <c r="A204" s="40">
        <f t="shared" si="1"/>
        <v>203</v>
      </c>
      <c r="B204" s="55"/>
      <c r="C204" s="55" t="s">
        <v>6409</v>
      </c>
      <c r="D204" s="40" t="s">
        <v>6411</v>
      </c>
      <c r="E204" s="40"/>
      <c r="F204" s="40" t="s">
        <v>2841</v>
      </c>
      <c r="G204" s="55"/>
      <c r="H204" s="55"/>
      <c r="I204" s="55"/>
      <c r="J204" s="55"/>
      <c r="K204" s="55" t="s">
        <v>6413</v>
      </c>
      <c r="L204" s="40"/>
      <c r="M204" s="55"/>
      <c r="N204" s="55"/>
      <c r="O204" s="55"/>
      <c r="P204" s="55"/>
      <c r="Q204" s="55"/>
      <c r="R204" s="55"/>
      <c r="S204" s="55"/>
      <c r="T204" s="86"/>
      <c r="U204" s="10"/>
      <c r="V204" s="8"/>
      <c r="W204" s="8"/>
      <c r="X204" s="8"/>
      <c r="Y204" s="8"/>
      <c r="Z204" s="8"/>
      <c r="AA204" s="8"/>
      <c r="AB204" s="8"/>
      <c r="AC204" s="8"/>
      <c r="AD204" s="8"/>
      <c r="AE204" s="8"/>
      <c r="AF204" s="8"/>
      <c r="AG204" s="8"/>
      <c r="AH204" s="8"/>
      <c r="AI204" s="8"/>
      <c r="AJ204" s="8"/>
    </row>
    <row r="205" ht="26.25" customHeight="1">
      <c r="A205" s="40">
        <f t="shared" si="1"/>
        <v>204</v>
      </c>
      <c r="B205" s="55"/>
      <c r="C205" s="55" t="s">
        <v>6434</v>
      </c>
      <c r="D205" s="40" t="s">
        <v>6436</v>
      </c>
      <c r="E205" s="40"/>
      <c r="F205" s="40" t="s">
        <v>2841</v>
      </c>
      <c r="G205" s="55"/>
      <c r="H205" s="55"/>
      <c r="I205" s="55"/>
      <c r="J205" s="55"/>
      <c r="K205" s="55" t="s">
        <v>6438</v>
      </c>
      <c r="L205" s="40"/>
      <c r="M205" s="55"/>
      <c r="N205" s="55"/>
      <c r="O205" s="55"/>
      <c r="P205" s="55"/>
      <c r="Q205" s="55"/>
      <c r="R205" s="55"/>
      <c r="S205" s="55"/>
      <c r="T205" s="86"/>
      <c r="U205" s="10"/>
      <c r="V205" s="8"/>
      <c r="W205" s="8"/>
      <c r="X205" s="8"/>
      <c r="Y205" s="8"/>
      <c r="Z205" s="8"/>
      <c r="AA205" s="8"/>
      <c r="AB205" s="8"/>
      <c r="AC205" s="8"/>
      <c r="AD205" s="8"/>
      <c r="AE205" s="8"/>
      <c r="AF205" s="8"/>
      <c r="AG205" s="8"/>
      <c r="AH205" s="8"/>
      <c r="AI205" s="8"/>
      <c r="AJ205" s="8"/>
    </row>
    <row r="206" ht="26.25" customHeight="1">
      <c r="A206" s="40">
        <f t="shared" si="1"/>
        <v>205</v>
      </c>
      <c r="B206" s="55"/>
      <c r="C206" s="55" t="s">
        <v>6439</v>
      </c>
      <c r="D206" s="40" t="s">
        <v>6442</v>
      </c>
      <c r="E206" s="40"/>
      <c r="F206" s="40" t="s">
        <v>2841</v>
      </c>
      <c r="G206" s="55"/>
      <c r="H206" s="55"/>
      <c r="I206" s="55"/>
      <c r="J206" s="55"/>
      <c r="K206" s="55" t="s">
        <v>6444</v>
      </c>
      <c r="L206" s="40"/>
      <c r="M206" s="55"/>
      <c r="N206" s="55"/>
      <c r="O206" s="55"/>
      <c r="P206" s="55"/>
      <c r="Q206" s="55"/>
      <c r="R206" s="55"/>
      <c r="S206" s="55"/>
      <c r="T206" s="86"/>
      <c r="U206" s="10"/>
      <c r="V206" s="8"/>
      <c r="W206" s="8"/>
      <c r="X206" s="8"/>
      <c r="Y206" s="8"/>
      <c r="Z206" s="8"/>
      <c r="AA206" s="8"/>
      <c r="AB206" s="8"/>
      <c r="AC206" s="8"/>
      <c r="AD206" s="8"/>
      <c r="AE206" s="8"/>
      <c r="AF206" s="8"/>
      <c r="AG206" s="8"/>
      <c r="AH206" s="8"/>
      <c r="AI206" s="8"/>
      <c r="AJ206" s="8"/>
    </row>
    <row r="207" ht="26.25" customHeight="1">
      <c r="A207" s="40">
        <f t="shared" si="1"/>
        <v>206</v>
      </c>
      <c r="B207" s="55"/>
      <c r="C207" s="55" t="s">
        <v>6445</v>
      </c>
      <c r="D207" s="40" t="s">
        <v>6447</v>
      </c>
      <c r="E207" s="40"/>
      <c r="F207" s="40" t="s">
        <v>2841</v>
      </c>
      <c r="G207" s="55"/>
      <c r="H207" s="55"/>
      <c r="I207" s="55"/>
      <c r="J207" s="55"/>
      <c r="K207" s="55" t="s">
        <v>6450</v>
      </c>
      <c r="L207" s="40"/>
      <c r="M207" s="55"/>
      <c r="N207" s="55"/>
      <c r="O207" s="55"/>
      <c r="P207" s="55"/>
      <c r="Q207" s="55"/>
      <c r="R207" s="55"/>
      <c r="S207" s="55"/>
      <c r="T207" s="86"/>
      <c r="U207" s="10"/>
      <c r="V207" s="8"/>
      <c r="W207" s="8"/>
      <c r="X207" s="8"/>
      <c r="Y207" s="8"/>
      <c r="Z207" s="8"/>
      <c r="AA207" s="8"/>
      <c r="AB207" s="8"/>
      <c r="AC207" s="8"/>
      <c r="AD207" s="8"/>
      <c r="AE207" s="8"/>
      <c r="AF207" s="8"/>
      <c r="AG207" s="8"/>
      <c r="AH207" s="8"/>
      <c r="AI207" s="8"/>
      <c r="AJ207" s="8"/>
    </row>
    <row r="208" ht="26.25" customHeight="1">
      <c r="A208" s="40">
        <f t="shared" si="1"/>
        <v>207</v>
      </c>
      <c r="B208" s="55"/>
      <c r="C208" s="55" t="s">
        <v>6457</v>
      </c>
      <c r="D208" s="40" t="s">
        <v>6460</v>
      </c>
      <c r="E208" s="40"/>
      <c r="F208" s="40" t="s">
        <v>2841</v>
      </c>
      <c r="G208" s="55"/>
      <c r="H208" s="55"/>
      <c r="I208" s="55"/>
      <c r="J208" s="55"/>
      <c r="K208" s="55" t="s">
        <v>6462</v>
      </c>
      <c r="L208" s="40"/>
      <c r="M208" s="55"/>
      <c r="N208" s="55"/>
      <c r="O208" s="55"/>
      <c r="P208" s="55"/>
      <c r="Q208" s="55"/>
      <c r="R208" s="55"/>
      <c r="S208" s="55"/>
      <c r="T208" s="86"/>
      <c r="U208" s="10"/>
      <c r="V208" s="8"/>
      <c r="W208" s="8"/>
      <c r="X208" s="8"/>
      <c r="Y208" s="8"/>
      <c r="Z208" s="8"/>
      <c r="AA208" s="8"/>
      <c r="AB208" s="8"/>
      <c r="AC208" s="8"/>
      <c r="AD208" s="8"/>
      <c r="AE208" s="8"/>
      <c r="AF208" s="8"/>
      <c r="AG208" s="8"/>
      <c r="AH208" s="8"/>
      <c r="AI208" s="8"/>
      <c r="AJ208" s="8"/>
    </row>
    <row r="209" ht="26.25" customHeight="1">
      <c r="A209" s="40">
        <f t="shared" si="1"/>
        <v>208</v>
      </c>
      <c r="B209" s="55"/>
      <c r="C209" s="55" t="s">
        <v>6623</v>
      </c>
      <c r="D209" s="40" t="s">
        <v>6627</v>
      </c>
      <c r="E209" s="40"/>
      <c r="F209" s="40" t="s">
        <v>2841</v>
      </c>
      <c r="G209" s="55"/>
      <c r="H209" s="55"/>
      <c r="I209" s="55"/>
      <c r="J209" s="55"/>
      <c r="K209" s="55" t="s">
        <v>6398</v>
      </c>
      <c r="L209" s="40"/>
      <c r="M209" s="55"/>
      <c r="N209" s="55"/>
      <c r="O209" s="55"/>
      <c r="P209" s="55"/>
      <c r="Q209" s="55"/>
      <c r="R209" s="55"/>
      <c r="S209" s="55"/>
      <c r="T209" s="86"/>
      <c r="U209" s="10"/>
      <c r="V209" s="8"/>
      <c r="W209" s="8"/>
      <c r="X209" s="8"/>
      <c r="Y209" s="8"/>
      <c r="Z209" s="8"/>
      <c r="AA209" s="8"/>
      <c r="AB209" s="8"/>
      <c r="AC209" s="8"/>
      <c r="AD209" s="8"/>
      <c r="AE209" s="8"/>
      <c r="AF209" s="8"/>
      <c r="AG209" s="8"/>
      <c r="AH209" s="8"/>
      <c r="AI209" s="8"/>
      <c r="AJ209" s="8"/>
    </row>
    <row r="210" ht="26.25" customHeight="1">
      <c r="A210" s="40">
        <f t="shared" si="1"/>
        <v>209</v>
      </c>
      <c r="B210" s="55"/>
      <c r="C210" s="55" t="s">
        <v>6634</v>
      </c>
      <c r="D210" s="40">
        <v>8.5791777782E10</v>
      </c>
      <c r="E210" s="40"/>
      <c r="F210" s="40" t="s">
        <v>2841</v>
      </c>
      <c r="G210" s="55"/>
      <c r="H210" s="55"/>
      <c r="I210" s="55"/>
      <c r="J210" s="55"/>
      <c r="K210" s="55" t="s">
        <v>2876</v>
      </c>
      <c r="L210" s="40"/>
      <c r="M210" s="55"/>
      <c r="N210" s="55"/>
      <c r="O210" s="55"/>
      <c r="P210" s="55"/>
      <c r="Q210" s="55"/>
      <c r="R210" s="55"/>
      <c r="S210" s="55"/>
      <c r="T210" s="86"/>
      <c r="U210" s="10"/>
      <c r="V210" s="8"/>
      <c r="W210" s="8"/>
      <c r="X210" s="8"/>
      <c r="Y210" s="8"/>
      <c r="Z210" s="8"/>
      <c r="AA210" s="8"/>
      <c r="AB210" s="8"/>
      <c r="AC210" s="8"/>
      <c r="AD210" s="8"/>
      <c r="AE210" s="8"/>
      <c r="AF210" s="8"/>
      <c r="AG210" s="8"/>
      <c r="AH210" s="8"/>
      <c r="AI210" s="8"/>
      <c r="AJ210" s="8"/>
    </row>
    <row r="211" ht="26.25" customHeight="1">
      <c r="A211" s="40">
        <f t="shared" si="1"/>
        <v>210</v>
      </c>
      <c r="B211" s="55"/>
      <c r="C211" s="55" t="s">
        <v>6722</v>
      </c>
      <c r="D211" s="40" t="s">
        <v>6725</v>
      </c>
      <c r="E211" s="40"/>
      <c r="F211" s="40" t="s">
        <v>2841</v>
      </c>
      <c r="G211" s="55"/>
      <c r="H211" s="55"/>
      <c r="I211" s="55"/>
      <c r="J211" s="55"/>
      <c r="K211" s="55" t="s">
        <v>6726</v>
      </c>
      <c r="L211" s="40"/>
      <c r="M211" s="55"/>
      <c r="N211" s="55"/>
      <c r="O211" s="55"/>
      <c r="P211" s="55"/>
      <c r="Q211" s="55"/>
      <c r="R211" s="55"/>
      <c r="S211" s="55"/>
      <c r="T211" s="86"/>
      <c r="U211" s="10"/>
      <c r="V211" s="8"/>
      <c r="W211" s="8"/>
      <c r="X211" s="8"/>
      <c r="Y211" s="8"/>
      <c r="Z211" s="8"/>
      <c r="AA211" s="8"/>
      <c r="AB211" s="8"/>
      <c r="AC211" s="8"/>
      <c r="AD211" s="8"/>
      <c r="AE211" s="8"/>
      <c r="AF211" s="8"/>
      <c r="AG211" s="8"/>
      <c r="AH211" s="8"/>
      <c r="AI211" s="8"/>
      <c r="AJ211" s="8"/>
    </row>
    <row r="212" ht="26.25" customHeight="1">
      <c r="A212" s="40">
        <f t="shared" si="1"/>
        <v>211</v>
      </c>
      <c r="B212" s="55"/>
      <c r="C212" s="55" t="s">
        <v>6825</v>
      </c>
      <c r="D212" s="40">
        <v>8.3824906838E10</v>
      </c>
      <c r="E212" s="40"/>
      <c r="F212" s="40" t="s">
        <v>2841</v>
      </c>
      <c r="G212" s="55"/>
      <c r="H212" s="55"/>
      <c r="I212" s="55"/>
      <c r="J212" s="55"/>
      <c r="K212" s="55" t="s">
        <v>6829</v>
      </c>
      <c r="L212" s="40"/>
      <c r="M212" s="55"/>
      <c r="N212" s="55"/>
      <c r="O212" s="55"/>
      <c r="P212" s="55"/>
      <c r="Q212" s="55"/>
      <c r="R212" s="55"/>
      <c r="S212" s="55"/>
      <c r="T212" s="86"/>
      <c r="U212" s="10"/>
      <c r="V212" s="8"/>
      <c r="W212" s="8"/>
      <c r="X212" s="8"/>
      <c r="Y212" s="8"/>
      <c r="Z212" s="8"/>
      <c r="AA212" s="8"/>
      <c r="AB212" s="8"/>
      <c r="AC212" s="8"/>
      <c r="AD212" s="8"/>
      <c r="AE212" s="8"/>
      <c r="AF212" s="8"/>
      <c r="AG212" s="8"/>
      <c r="AH212" s="8"/>
      <c r="AI212" s="8"/>
      <c r="AJ212" s="8"/>
    </row>
    <row r="213" ht="26.25" customHeight="1">
      <c r="A213" s="40">
        <f t="shared" si="1"/>
        <v>212</v>
      </c>
      <c r="B213" s="55"/>
      <c r="C213" s="55" t="s">
        <v>6912</v>
      </c>
      <c r="D213" s="40">
        <v>8.1802679122E10</v>
      </c>
      <c r="E213" s="40"/>
      <c r="F213" s="40" t="s">
        <v>4943</v>
      </c>
      <c r="G213" s="55"/>
      <c r="H213" s="55"/>
      <c r="I213" s="55"/>
      <c r="J213" s="55"/>
      <c r="K213" s="55" t="s">
        <v>2876</v>
      </c>
      <c r="L213" s="40"/>
      <c r="M213" s="55"/>
      <c r="N213" s="55"/>
      <c r="O213" s="55"/>
      <c r="P213" s="55"/>
      <c r="Q213" s="55"/>
      <c r="R213" s="55"/>
      <c r="S213" s="55"/>
      <c r="T213" s="86"/>
      <c r="U213" s="10"/>
      <c r="V213" s="8"/>
      <c r="W213" s="8"/>
      <c r="X213" s="8"/>
      <c r="Y213" s="8"/>
      <c r="Z213" s="8"/>
      <c r="AA213" s="8"/>
      <c r="AB213" s="8"/>
      <c r="AC213" s="8"/>
      <c r="AD213" s="8"/>
      <c r="AE213" s="8"/>
      <c r="AF213" s="8"/>
      <c r="AG213" s="8"/>
      <c r="AH213" s="8"/>
      <c r="AI213" s="8"/>
      <c r="AJ213" s="8"/>
    </row>
    <row r="214" ht="26.25" customHeight="1">
      <c r="A214" s="40">
        <f t="shared" si="1"/>
        <v>213</v>
      </c>
      <c r="B214" s="55"/>
      <c r="C214" s="55" t="s">
        <v>6983</v>
      </c>
      <c r="D214" s="40">
        <v>8.2339432534E10</v>
      </c>
      <c r="E214" s="40"/>
      <c r="F214" s="40" t="s">
        <v>2841</v>
      </c>
      <c r="G214" s="55"/>
      <c r="H214" s="55"/>
      <c r="I214" s="55"/>
      <c r="J214" s="55"/>
      <c r="K214" s="55" t="s">
        <v>15539</v>
      </c>
      <c r="L214" s="40"/>
      <c r="M214" s="55"/>
      <c r="N214" s="55"/>
      <c r="O214" s="55"/>
      <c r="P214" s="55"/>
      <c r="Q214" s="55"/>
      <c r="R214" s="55"/>
      <c r="S214" s="55"/>
      <c r="T214" s="86"/>
      <c r="U214" s="10"/>
      <c r="V214" s="8"/>
      <c r="W214" s="8"/>
      <c r="X214" s="8"/>
      <c r="Y214" s="8"/>
      <c r="Z214" s="8"/>
      <c r="AA214" s="8"/>
      <c r="AB214" s="8"/>
      <c r="AC214" s="8"/>
      <c r="AD214" s="8"/>
      <c r="AE214" s="8"/>
      <c r="AF214" s="8"/>
      <c r="AG214" s="8"/>
      <c r="AH214" s="8"/>
      <c r="AI214" s="8"/>
      <c r="AJ214" s="8"/>
    </row>
    <row r="215" ht="26.25" customHeight="1">
      <c r="A215" s="40">
        <f t="shared" si="1"/>
        <v>214</v>
      </c>
      <c r="B215" s="55"/>
      <c r="C215" s="55" t="s">
        <v>7253</v>
      </c>
      <c r="D215" s="40">
        <v>8.5739045815E10</v>
      </c>
      <c r="E215" s="40"/>
      <c r="F215" s="40" t="s">
        <v>2841</v>
      </c>
      <c r="G215" s="55"/>
      <c r="H215" s="55"/>
      <c r="I215" s="55"/>
      <c r="J215" s="55"/>
      <c r="K215" s="55" t="s">
        <v>7255</v>
      </c>
      <c r="L215" s="40"/>
      <c r="M215" s="55"/>
      <c r="N215" s="55"/>
      <c r="O215" s="55"/>
      <c r="P215" s="55"/>
      <c r="Q215" s="55"/>
      <c r="R215" s="55"/>
      <c r="S215" s="55"/>
      <c r="T215" s="86"/>
      <c r="U215" s="10"/>
      <c r="V215" s="8"/>
      <c r="W215" s="8"/>
      <c r="X215" s="8"/>
      <c r="Y215" s="8"/>
      <c r="Z215" s="8"/>
      <c r="AA215" s="8"/>
      <c r="AB215" s="8"/>
      <c r="AC215" s="8"/>
      <c r="AD215" s="8"/>
      <c r="AE215" s="8"/>
      <c r="AF215" s="8"/>
      <c r="AG215" s="8"/>
      <c r="AH215" s="8"/>
      <c r="AI215" s="8"/>
      <c r="AJ215" s="8"/>
    </row>
    <row r="216" ht="26.25" customHeight="1">
      <c r="A216" s="40">
        <f t="shared" si="1"/>
        <v>215</v>
      </c>
      <c r="B216" s="55"/>
      <c r="C216" s="55" t="s">
        <v>7809</v>
      </c>
      <c r="D216" s="40">
        <v>8.18766397E8</v>
      </c>
      <c r="E216" s="40" t="s">
        <v>7812</v>
      </c>
      <c r="F216" s="40" t="s">
        <v>2841</v>
      </c>
      <c r="G216" s="55"/>
      <c r="H216" s="55"/>
      <c r="I216" s="55"/>
      <c r="J216" s="55"/>
      <c r="K216" s="55" t="s">
        <v>7814</v>
      </c>
      <c r="L216" s="40"/>
      <c r="M216" s="55"/>
      <c r="N216" s="55"/>
      <c r="O216" s="55"/>
      <c r="P216" s="55"/>
      <c r="Q216" s="55"/>
      <c r="R216" s="55"/>
      <c r="S216" s="55"/>
      <c r="T216" s="86"/>
      <c r="U216" s="10"/>
      <c r="V216" s="8"/>
      <c r="W216" s="8"/>
      <c r="X216" s="8"/>
      <c r="Y216" s="8"/>
      <c r="Z216" s="8"/>
      <c r="AA216" s="8"/>
      <c r="AB216" s="8"/>
      <c r="AC216" s="8"/>
      <c r="AD216" s="8"/>
      <c r="AE216" s="8"/>
      <c r="AF216" s="8"/>
      <c r="AG216" s="8"/>
      <c r="AH216" s="8"/>
      <c r="AI216" s="8"/>
      <c r="AJ216" s="8"/>
    </row>
    <row r="217" ht="26.25" customHeight="1">
      <c r="A217" s="40">
        <f t="shared" si="1"/>
        <v>216</v>
      </c>
      <c r="B217" s="55"/>
      <c r="C217" s="55" t="s">
        <v>7839</v>
      </c>
      <c r="D217" s="40">
        <v>8.1236786777E10</v>
      </c>
      <c r="E217" s="40"/>
      <c r="F217" s="40" t="s">
        <v>2841</v>
      </c>
      <c r="G217" s="55"/>
      <c r="H217" s="55"/>
      <c r="I217" s="55"/>
      <c r="J217" s="55"/>
      <c r="K217" s="55" t="s">
        <v>7844</v>
      </c>
      <c r="L217" s="40"/>
      <c r="M217" s="55"/>
      <c r="N217" s="55"/>
      <c r="O217" s="55"/>
      <c r="P217" s="55"/>
      <c r="Q217" s="55"/>
      <c r="R217" s="55"/>
      <c r="S217" s="55"/>
      <c r="T217" s="86"/>
      <c r="U217" s="10"/>
      <c r="V217" s="8"/>
      <c r="W217" s="8"/>
      <c r="X217" s="8"/>
      <c r="Y217" s="8"/>
      <c r="Z217" s="8"/>
      <c r="AA217" s="8"/>
      <c r="AB217" s="8"/>
      <c r="AC217" s="8"/>
      <c r="AD217" s="8"/>
      <c r="AE217" s="8"/>
      <c r="AF217" s="8"/>
      <c r="AG217" s="8"/>
      <c r="AH217" s="8"/>
      <c r="AI217" s="8"/>
      <c r="AJ217" s="8"/>
    </row>
    <row r="218" ht="26.25" customHeight="1">
      <c r="A218" s="40">
        <f t="shared" si="1"/>
        <v>217</v>
      </c>
      <c r="B218" s="55"/>
      <c r="C218" s="55" t="s">
        <v>8036</v>
      </c>
      <c r="D218" s="40">
        <v>8.2233581244E10</v>
      </c>
      <c r="E218" s="40">
        <v>8.1249444555E10</v>
      </c>
      <c r="F218" s="40" t="s">
        <v>2841</v>
      </c>
      <c r="G218" s="55"/>
      <c r="H218" s="55"/>
      <c r="I218" s="55"/>
      <c r="J218" s="55"/>
      <c r="K218" s="55"/>
      <c r="L218" s="40"/>
      <c r="M218" s="55"/>
      <c r="N218" s="55"/>
      <c r="O218" s="55"/>
      <c r="P218" s="55"/>
      <c r="Q218" s="55"/>
      <c r="R218" s="55"/>
      <c r="S218" s="55"/>
      <c r="T218" s="86"/>
      <c r="U218" s="10"/>
      <c r="V218" s="8"/>
      <c r="W218" s="8"/>
      <c r="X218" s="8"/>
      <c r="Y218" s="8"/>
      <c r="Z218" s="8"/>
      <c r="AA218" s="8"/>
      <c r="AB218" s="8"/>
      <c r="AC218" s="8"/>
      <c r="AD218" s="8"/>
      <c r="AE218" s="8"/>
      <c r="AF218" s="8"/>
      <c r="AG218" s="8"/>
      <c r="AH218" s="8"/>
      <c r="AI218" s="8"/>
      <c r="AJ218" s="8"/>
    </row>
    <row r="219" ht="26.25" customHeight="1">
      <c r="A219" s="40">
        <f t="shared" si="1"/>
        <v>218</v>
      </c>
      <c r="B219" s="55"/>
      <c r="C219" s="55" t="s">
        <v>8148</v>
      </c>
      <c r="D219" s="40">
        <v>8.112036936E9</v>
      </c>
      <c r="E219" s="40">
        <v>8.5720365039E10</v>
      </c>
      <c r="F219" s="40" t="s">
        <v>2841</v>
      </c>
      <c r="G219" s="55"/>
      <c r="H219" s="55"/>
      <c r="I219" s="55"/>
      <c r="J219" s="55"/>
      <c r="K219" s="55" t="s">
        <v>8151</v>
      </c>
      <c r="L219" s="40"/>
      <c r="M219" s="55"/>
      <c r="N219" s="55"/>
      <c r="O219" s="55"/>
      <c r="P219" s="55"/>
      <c r="Q219" s="55"/>
      <c r="R219" s="55"/>
      <c r="S219" s="55"/>
      <c r="T219" s="86"/>
      <c r="U219" s="10"/>
      <c r="V219" s="8"/>
      <c r="W219" s="8"/>
      <c r="X219" s="8"/>
      <c r="Y219" s="8"/>
      <c r="Z219" s="8"/>
      <c r="AA219" s="8"/>
      <c r="AB219" s="8"/>
      <c r="AC219" s="8"/>
      <c r="AD219" s="8"/>
      <c r="AE219" s="8"/>
      <c r="AF219" s="8"/>
      <c r="AG219" s="8"/>
      <c r="AH219" s="8"/>
      <c r="AI219" s="8"/>
      <c r="AJ219" s="8"/>
    </row>
    <row r="220" ht="26.25" customHeight="1">
      <c r="A220" s="40">
        <f t="shared" si="1"/>
        <v>219</v>
      </c>
      <c r="B220" s="55"/>
      <c r="C220" s="55" t="s">
        <v>8157</v>
      </c>
      <c r="D220" s="40">
        <v>8.2338258854E10</v>
      </c>
      <c r="E220" s="40" t="s">
        <v>8159</v>
      </c>
      <c r="F220" s="40" t="s">
        <v>2841</v>
      </c>
      <c r="G220" s="55"/>
      <c r="H220" s="55"/>
      <c r="I220" s="55"/>
      <c r="J220" s="55"/>
      <c r="K220" s="55"/>
      <c r="L220" s="40"/>
      <c r="M220" s="55"/>
      <c r="N220" s="55"/>
      <c r="O220" s="55"/>
      <c r="P220" s="55"/>
      <c r="Q220" s="55"/>
      <c r="R220" s="55"/>
      <c r="S220" s="55"/>
      <c r="T220" s="86"/>
      <c r="U220" s="10"/>
      <c r="V220" s="8"/>
      <c r="W220" s="8"/>
      <c r="X220" s="8"/>
      <c r="Y220" s="8"/>
      <c r="Z220" s="8"/>
      <c r="AA220" s="8"/>
      <c r="AB220" s="8"/>
      <c r="AC220" s="8"/>
      <c r="AD220" s="8"/>
      <c r="AE220" s="8"/>
      <c r="AF220" s="8"/>
      <c r="AG220" s="8"/>
      <c r="AH220" s="8"/>
      <c r="AI220" s="8"/>
      <c r="AJ220" s="8"/>
    </row>
    <row r="221" ht="26.25" customHeight="1">
      <c r="A221" s="40">
        <f t="shared" si="1"/>
        <v>220</v>
      </c>
      <c r="B221" s="55"/>
      <c r="C221" s="55" t="s">
        <v>8310</v>
      </c>
      <c r="D221" s="40">
        <v>8.5145101606E10</v>
      </c>
      <c r="E221" s="40">
        <v>8.2349030918E10</v>
      </c>
      <c r="F221" s="40" t="s">
        <v>15540</v>
      </c>
      <c r="G221" s="55"/>
      <c r="H221" s="55"/>
      <c r="I221" s="55"/>
      <c r="J221" s="55"/>
      <c r="K221" s="55" t="s">
        <v>8314</v>
      </c>
      <c r="L221" s="40"/>
      <c r="M221" s="55"/>
      <c r="N221" s="55"/>
      <c r="O221" s="55"/>
      <c r="P221" s="55"/>
      <c r="Q221" s="55"/>
      <c r="R221" s="55"/>
      <c r="S221" s="55"/>
      <c r="T221" s="86"/>
      <c r="U221" s="10"/>
      <c r="V221" s="8"/>
      <c r="W221" s="8"/>
      <c r="X221" s="8"/>
      <c r="Y221" s="8"/>
      <c r="Z221" s="8"/>
      <c r="AA221" s="8"/>
      <c r="AB221" s="8"/>
      <c r="AC221" s="8"/>
      <c r="AD221" s="8"/>
      <c r="AE221" s="8"/>
      <c r="AF221" s="8"/>
      <c r="AG221" s="8"/>
      <c r="AH221" s="8"/>
      <c r="AI221" s="8"/>
      <c r="AJ221" s="8"/>
    </row>
    <row r="222" ht="26.25" customHeight="1">
      <c r="A222" s="40">
        <f t="shared" si="1"/>
        <v>221</v>
      </c>
      <c r="B222" s="55"/>
      <c r="C222" s="55" t="s">
        <v>8362</v>
      </c>
      <c r="D222" s="40">
        <v>8.1803315055E10</v>
      </c>
      <c r="E222" s="40" t="s">
        <v>8364</v>
      </c>
      <c r="F222" s="40" t="s">
        <v>15540</v>
      </c>
      <c r="G222" s="55"/>
      <c r="H222" s="55"/>
      <c r="I222" s="55"/>
      <c r="J222" s="55"/>
      <c r="K222" s="55" t="s">
        <v>15541</v>
      </c>
      <c r="L222" s="40"/>
      <c r="M222" s="55"/>
      <c r="N222" s="55"/>
      <c r="O222" s="55"/>
      <c r="P222" s="55"/>
      <c r="Q222" s="55"/>
      <c r="R222" s="55"/>
      <c r="S222" s="55"/>
      <c r="T222" s="86"/>
      <c r="U222" s="10"/>
      <c r="V222" s="8"/>
      <c r="W222" s="8"/>
      <c r="X222" s="8"/>
      <c r="Y222" s="8"/>
      <c r="Z222" s="8"/>
      <c r="AA222" s="8"/>
      <c r="AB222" s="8"/>
      <c r="AC222" s="8"/>
      <c r="AD222" s="8"/>
      <c r="AE222" s="8"/>
      <c r="AF222" s="8"/>
      <c r="AG222" s="8"/>
      <c r="AH222" s="8"/>
      <c r="AI222" s="8"/>
      <c r="AJ222" s="8"/>
    </row>
    <row r="223" ht="26.25" customHeight="1">
      <c r="A223" s="40">
        <f t="shared" si="1"/>
        <v>222</v>
      </c>
      <c r="B223" s="82" t="s">
        <v>8921</v>
      </c>
      <c r="C223" s="55" t="s">
        <v>8922</v>
      </c>
      <c r="D223" s="40">
        <v>8.1222224264E10</v>
      </c>
      <c r="E223" s="40"/>
      <c r="F223" s="40" t="s">
        <v>2270</v>
      </c>
      <c r="G223" s="55" t="s">
        <v>8924</v>
      </c>
      <c r="H223" s="55"/>
      <c r="I223" s="55"/>
      <c r="J223" s="55" t="s">
        <v>8925</v>
      </c>
      <c r="K223" s="55" t="s">
        <v>15542</v>
      </c>
      <c r="L223" s="40"/>
      <c r="M223" s="55"/>
      <c r="N223" s="55"/>
      <c r="O223" s="55"/>
      <c r="P223" s="55"/>
      <c r="Q223" s="55"/>
      <c r="R223" s="55"/>
      <c r="S223" s="55"/>
      <c r="T223" s="86"/>
      <c r="U223" s="10"/>
      <c r="V223" s="8"/>
      <c r="W223" s="8"/>
      <c r="X223" s="8"/>
      <c r="Y223" s="8"/>
      <c r="Z223" s="8"/>
      <c r="AA223" s="8"/>
      <c r="AB223" s="8"/>
      <c r="AC223" s="8"/>
      <c r="AD223" s="8"/>
      <c r="AE223" s="8"/>
      <c r="AF223" s="8"/>
      <c r="AG223" s="8"/>
      <c r="AH223" s="8"/>
      <c r="AI223" s="8"/>
      <c r="AJ223" s="8"/>
    </row>
    <row r="224" ht="26.25" customHeight="1">
      <c r="A224" s="40">
        <f t="shared" si="1"/>
        <v>223</v>
      </c>
      <c r="B224" s="82" t="s">
        <v>8946</v>
      </c>
      <c r="C224" s="55" t="s">
        <v>8947</v>
      </c>
      <c r="D224" s="40" t="s">
        <v>8950</v>
      </c>
      <c r="E224" s="40"/>
      <c r="F224" s="40" t="s">
        <v>2270</v>
      </c>
      <c r="G224" s="55" t="s">
        <v>8951</v>
      </c>
      <c r="H224" s="55"/>
      <c r="I224" s="55"/>
      <c r="J224" s="55" t="s">
        <v>8952</v>
      </c>
      <c r="K224" s="55" t="s">
        <v>8953</v>
      </c>
      <c r="L224" s="40"/>
      <c r="M224" s="55"/>
      <c r="N224" s="55"/>
      <c r="O224" s="55"/>
      <c r="P224" s="55"/>
      <c r="Q224" s="55"/>
      <c r="R224" s="55"/>
      <c r="S224" s="55"/>
      <c r="T224" s="86"/>
      <c r="U224" s="10"/>
      <c r="V224" s="8"/>
      <c r="W224" s="8"/>
      <c r="X224" s="8"/>
      <c r="Y224" s="8"/>
      <c r="Z224" s="8"/>
      <c r="AA224" s="8"/>
      <c r="AB224" s="8"/>
      <c r="AC224" s="8"/>
      <c r="AD224" s="8"/>
      <c r="AE224" s="8"/>
      <c r="AF224" s="8"/>
      <c r="AG224" s="8"/>
      <c r="AH224" s="8"/>
      <c r="AI224" s="8"/>
      <c r="AJ224" s="8"/>
    </row>
    <row r="225" ht="26.25" customHeight="1">
      <c r="A225" s="40">
        <f t="shared" si="1"/>
        <v>224</v>
      </c>
      <c r="B225" s="82" t="s">
        <v>8954</v>
      </c>
      <c r="C225" s="55" t="s">
        <v>8955</v>
      </c>
      <c r="D225" s="40">
        <v>8.9512065627E10</v>
      </c>
      <c r="E225" s="40"/>
      <c r="F225" s="40" t="s">
        <v>2270</v>
      </c>
      <c r="G225" s="55" t="s">
        <v>8924</v>
      </c>
      <c r="H225" s="55"/>
      <c r="I225" s="55"/>
      <c r="J225" s="55" t="s">
        <v>1716</v>
      </c>
      <c r="K225" s="55" t="s">
        <v>8957</v>
      </c>
      <c r="L225" s="40"/>
      <c r="M225" s="55"/>
      <c r="N225" s="55"/>
      <c r="O225" s="55"/>
      <c r="P225" s="55"/>
      <c r="Q225" s="55"/>
      <c r="R225" s="55"/>
      <c r="S225" s="55"/>
      <c r="T225" s="86"/>
      <c r="U225" s="10"/>
      <c r="V225" s="8"/>
      <c r="W225" s="8"/>
      <c r="X225" s="8"/>
      <c r="Y225" s="8"/>
      <c r="Z225" s="8"/>
      <c r="AA225" s="8"/>
      <c r="AB225" s="8"/>
      <c r="AC225" s="8"/>
      <c r="AD225" s="8"/>
      <c r="AE225" s="8"/>
      <c r="AF225" s="8"/>
      <c r="AG225" s="8"/>
      <c r="AH225" s="8"/>
      <c r="AI225" s="8"/>
      <c r="AJ225" s="8"/>
    </row>
    <row r="226" ht="26.25" customHeight="1">
      <c r="A226" s="40">
        <f t="shared" si="1"/>
        <v>225</v>
      </c>
      <c r="B226" s="82" t="s">
        <v>8982</v>
      </c>
      <c r="C226" s="55" t="s">
        <v>8983</v>
      </c>
      <c r="D226" s="40">
        <v>8.5791677E10</v>
      </c>
      <c r="E226" s="40"/>
      <c r="F226" s="40" t="s">
        <v>2270</v>
      </c>
      <c r="G226" s="55" t="s">
        <v>8986</v>
      </c>
      <c r="H226" s="55"/>
      <c r="I226" s="55"/>
      <c r="J226" s="55" t="s">
        <v>8987</v>
      </c>
      <c r="K226" s="55" t="s">
        <v>8988</v>
      </c>
      <c r="L226" s="40"/>
      <c r="M226" s="55"/>
      <c r="N226" s="55"/>
      <c r="O226" s="55"/>
      <c r="P226" s="55"/>
      <c r="Q226" s="55"/>
      <c r="R226" s="55"/>
      <c r="S226" s="55"/>
      <c r="T226" s="86"/>
      <c r="U226" s="10"/>
      <c r="V226" s="8"/>
      <c r="W226" s="8"/>
      <c r="X226" s="8"/>
      <c r="Y226" s="8"/>
      <c r="Z226" s="8"/>
      <c r="AA226" s="8"/>
      <c r="AB226" s="8"/>
      <c r="AC226" s="8"/>
      <c r="AD226" s="8"/>
      <c r="AE226" s="8"/>
      <c r="AF226" s="8"/>
      <c r="AG226" s="8"/>
      <c r="AH226" s="8"/>
      <c r="AI226" s="8"/>
      <c r="AJ226" s="8"/>
    </row>
    <row r="227" ht="26.25" customHeight="1">
      <c r="A227" s="40">
        <f t="shared" si="1"/>
        <v>226</v>
      </c>
      <c r="B227" s="82" t="s">
        <v>9030</v>
      </c>
      <c r="C227" s="55" t="s">
        <v>9031</v>
      </c>
      <c r="D227" s="40" t="s">
        <v>9034</v>
      </c>
      <c r="E227" s="40"/>
      <c r="F227" s="40" t="s">
        <v>2270</v>
      </c>
      <c r="G227" s="55" t="s">
        <v>9035</v>
      </c>
      <c r="H227" s="55"/>
      <c r="I227" s="55"/>
      <c r="J227" s="55" t="s">
        <v>9036</v>
      </c>
      <c r="K227" s="55"/>
      <c r="L227" s="40"/>
      <c r="M227" s="55"/>
      <c r="N227" s="55"/>
      <c r="O227" s="55"/>
      <c r="P227" s="55"/>
      <c r="Q227" s="55"/>
      <c r="R227" s="55"/>
      <c r="S227" s="55"/>
      <c r="T227" s="86"/>
      <c r="U227" s="10"/>
      <c r="V227" s="8"/>
      <c r="W227" s="8"/>
      <c r="X227" s="8"/>
      <c r="Y227" s="8"/>
      <c r="Z227" s="8"/>
      <c r="AA227" s="8"/>
      <c r="AB227" s="8"/>
      <c r="AC227" s="8"/>
      <c r="AD227" s="8"/>
      <c r="AE227" s="8"/>
      <c r="AF227" s="8"/>
      <c r="AG227" s="8"/>
      <c r="AH227" s="8"/>
      <c r="AI227" s="8"/>
      <c r="AJ227" s="8"/>
    </row>
    <row r="228" ht="26.25" customHeight="1">
      <c r="A228" s="40">
        <f t="shared" si="1"/>
        <v>227</v>
      </c>
      <c r="B228" s="55" t="s">
        <v>9216</v>
      </c>
      <c r="C228" s="55" t="s">
        <v>9217</v>
      </c>
      <c r="D228" s="40">
        <v>8.882107021E9</v>
      </c>
      <c r="E228" s="40">
        <v>8.7788465839E10</v>
      </c>
      <c r="F228" s="40" t="s">
        <v>15543</v>
      </c>
      <c r="G228" s="55" t="s">
        <v>9221</v>
      </c>
      <c r="H228" s="55" t="s">
        <v>9222</v>
      </c>
      <c r="I228" s="55" t="s">
        <v>167</v>
      </c>
      <c r="J228" s="55" t="s">
        <v>9223</v>
      </c>
      <c r="K228" s="55" t="s">
        <v>15544</v>
      </c>
      <c r="L228" s="40" t="s">
        <v>593</v>
      </c>
      <c r="M228" s="82" t="s">
        <v>9225</v>
      </c>
      <c r="N228" s="55"/>
      <c r="O228" s="55"/>
      <c r="P228" s="55"/>
      <c r="Q228" s="55"/>
      <c r="R228" s="55"/>
      <c r="S228" s="55"/>
      <c r="T228" s="86"/>
      <c r="U228" s="10"/>
      <c r="V228" s="8"/>
      <c r="W228" s="8"/>
      <c r="X228" s="8"/>
      <c r="Y228" s="8"/>
      <c r="Z228" s="8"/>
      <c r="AA228" s="8"/>
      <c r="AB228" s="8"/>
      <c r="AC228" s="8"/>
      <c r="AD228" s="8"/>
      <c r="AE228" s="8"/>
      <c r="AF228" s="8"/>
      <c r="AG228" s="8"/>
      <c r="AH228" s="8"/>
      <c r="AI228" s="8"/>
      <c r="AJ228" s="8"/>
    </row>
    <row r="229" ht="26.25" customHeight="1">
      <c r="A229" s="40">
        <f t="shared" si="1"/>
        <v>228</v>
      </c>
      <c r="B229" s="55" t="s">
        <v>9321</v>
      </c>
      <c r="C229" s="55" t="s">
        <v>9322</v>
      </c>
      <c r="D229" s="40">
        <v>8.1295058785E10</v>
      </c>
      <c r="E229" s="40">
        <v>8.7876791284E10</v>
      </c>
      <c r="F229" s="40" t="s">
        <v>2270</v>
      </c>
      <c r="G229" s="55" t="s">
        <v>158</v>
      </c>
      <c r="H229" s="55" t="s">
        <v>158</v>
      </c>
      <c r="I229" s="55" t="s">
        <v>1636</v>
      </c>
      <c r="J229" s="55" t="s">
        <v>9326</v>
      </c>
      <c r="K229" s="55" t="s">
        <v>9327</v>
      </c>
      <c r="L229" s="40" t="s">
        <v>130</v>
      </c>
      <c r="M229" s="82" t="s">
        <v>9328</v>
      </c>
      <c r="N229" s="55"/>
      <c r="O229" s="55"/>
      <c r="P229" s="55"/>
      <c r="Q229" s="55"/>
      <c r="R229" s="55"/>
      <c r="S229" s="55"/>
      <c r="T229" s="86"/>
      <c r="U229" s="10"/>
      <c r="V229" s="8"/>
      <c r="W229" s="8"/>
      <c r="X229" s="8"/>
      <c r="Y229" s="8"/>
      <c r="Z229" s="8"/>
      <c r="AA229" s="8"/>
      <c r="AB229" s="8"/>
      <c r="AC229" s="8"/>
      <c r="AD229" s="8"/>
      <c r="AE229" s="8"/>
      <c r="AF229" s="8"/>
      <c r="AG229" s="8"/>
      <c r="AH229" s="8"/>
      <c r="AI229" s="8"/>
      <c r="AJ229" s="8"/>
    </row>
    <row r="230" ht="26.25" customHeight="1">
      <c r="A230" s="40">
        <f t="shared" si="1"/>
        <v>229</v>
      </c>
      <c r="B230" s="55" t="s">
        <v>9392</v>
      </c>
      <c r="C230" s="55" t="s">
        <v>9393</v>
      </c>
      <c r="D230" s="40">
        <v>8.1222224264E10</v>
      </c>
      <c r="E230" s="40">
        <v>8.2134399334E10</v>
      </c>
      <c r="F230" s="40" t="s">
        <v>2270</v>
      </c>
      <c r="G230" s="55" t="s">
        <v>9396</v>
      </c>
      <c r="H230" s="55" t="s">
        <v>1244</v>
      </c>
      <c r="I230" s="55" t="s">
        <v>1636</v>
      </c>
      <c r="J230" s="55" t="s">
        <v>9397</v>
      </c>
      <c r="K230" s="55" t="s">
        <v>12434</v>
      </c>
      <c r="L230" s="40" t="s">
        <v>159</v>
      </c>
      <c r="M230" s="82" t="s">
        <v>9398</v>
      </c>
      <c r="N230" s="55"/>
      <c r="O230" s="55"/>
      <c r="P230" s="55"/>
      <c r="Q230" s="55"/>
      <c r="R230" s="55"/>
      <c r="S230" s="55"/>
      <c r="T230" s="86"/>
      <c r="U230" s="10"/>
      <c r="V230" s="8"/>
      <c r="W230" s="8"/>
      <c r="X230" s="8"/>
      <c r="Y230" s="8"/>
      <c r="Z230" s="8"/>
      <c r="AA230" s="8"/>
      <c r="AB230" s="8"/>
      <c r="AC230" s="8"/>
      <c r="AD230" s="8"/>
      <c r="AE230" s="8"/>
      <c r="AF230" s="8"/>
      <c r="AG230" s="8"/>
      <c r="AH230" s="8"/>
      <c r="AI230" s="8"/>
      <c r="AJ230" s="8"/>
    </row>
    <row r="231" ht="26.25" customHeight="1">
      <c r="A231" s="40">
        <f t="shared" si="1"/>
        <v>230</v>
      </c>
      <c r="B231" s="55" t="s">
        <v>9559</v>
      </c>
      <c r="C231" s="55" t="s">
        <v>9560</v>
      </c>
      <c r="D231" s="40">
        <v>8.1238327373E10</v>
      </c>
      <c r="E231" s="40">
        <v>8.7862323427E10</v>
      </c>
      <c r="F231" s="40" t="s">
        <v>2270</v>
      </c>
      <c r="G231" s="55" t="s">
        <v>9563</v>
      </c>
      <c r="H231" s="55" t="s">
        <v>9564</v>
      </c>
      <c r="I231" s="55" t="s">
        <v>1636</v>
      </c>
      <c r="J231" s="55" t="s">
        <v>9565</v>
      </c>
      <c r="K231" s="55" t="s">
        <v>9566</v>
      </c>
      <c r="L231" s="40" t="s">
        <v>9361</v>
      </c>
      <c r="M231" s="55" t="s">
        <v>9567</v>
      </c>
      <c r="N231" s="55"/>
      <c r="O231" s="55"/>
      <c r="P231" s="55"/>
      <c r="Q231" s="55"/>
      <c r="R231" s="55"/>
      <c r="S231" s="55"/>
      <c r="T231" s="86"/>
      <c r="U231" s="10" t="s">
        <v>593</v>
      </c>
      <c r="V231" s="148" t="s">
        <v>9225</v>
      </c>
      <c r="W231" s="8"/>
      <c r="X231" s="8"/>
      <c r="Y231" s="8"/>
      <c r="Z231" s="8"/>
      <c r="AA231" s="8"/>
      <c r="AB231" s="8"/>
      <c r="AC231" s="8"/>
      <c r="AD231" s="8"/>
      <c r="AE231" s="8"/>
      <c r="AF231" s="8"/>
      <c r="AG231" s="8"/>
      <c r="AH231" s="8"/>
      <c r="AI231" s="8"/>
      <c r="AJ231" s="8"/>
    </row>
    <row r="232" ht="26.25" customHeight="1">
      <c r="A232" s="40">
        <f t="shared" si="1"/>
        <v>231</v>
      </c>
      <c r="B232" s="55" t="s">
        <v>9628</v>
      </c>
      <c r="C232" s="55" t="s">
        <v>9629</v>
      </c>
      <c r="D232" s="124">
        <v>8.95391E11</v>
      </c>
      <c r="E232" s="40">
        <v>8.211405545E10</v>
      </c>
      <c r="F232" s="40" t="s">
        <v>2270</v>
      </c>
      <c r="G232" s="55" t="s">
        <v>9631</v>
      </c>
      <c r="H232" s="55" t="s">
        <v>9632</v>
      </c>
      <c r="I232" s="55" t="s">
        <v>1636</v>
      </c>
      <c r="J232" s="55" t="s">
        <v>9633</v>
      </c>
      <c r="K232" s="55" t="s">
        <v>9634</v>
      </c>
      <c r="L232" s="40" t="s">
        <v>159</v>
      </c>
      <c r="M232" s="55" t="s">
        <v>9635</v>
      </c>
      <c r="N232" s="55"/>
      <c r="O232" s="55"/>
      <c r="P232" s="55"/>
      <c r="Q232" s="55"/>
      <c r="R232" s="55"/>
      <c r="S232" s="55"/>
      <c r="T232" s="86"/>
      <c r="U232" s="10" t="s">
        <v>130</v>
      </c>
      <c r="V232" s="148" t="s">
        <v>9311</v>
      </c>
      <c r="W232" s="8"/>
      <c r="X232" s="8"/>
      <c r="Y232" s="8"/>
      <c r="Z232" s="8"/>
      <c r="AA232" s="8"/>
      <c r="AB232" s="8"/>
      <c r="AC232" s="8"/>
      <c r="AD232" s="8"/>
      <c r="AE232" s="8"/>
      <c r="AF232" s="8"/>
      <c r="AG232" s="8"/>
      <c r="AH232" s="8"/>
      <c r="AI232" s="8"/>
      <c r="AJ232" s="8"/>
    </row>
    <row r="233" ht="26.25" customHeight="1">
      <c r="A233" s="40">
        <f t="shared" si="1"/>
        <v>232</v>
      </c>
      <c r="B233" s="55" t="s">
        <v>9948</v>
      </c>
      <c r="C233" s="55" t="s">
        <v>9949</v>
      </c>
      <c r="D233" s="40">
        <v>8.215829894E10</v>
      </c>
      <c r="E233" s="40">
        <v>8.5246888075E10</v>
      </c>
      <c r="F233" s="40" t="s">
        <v>15545</v>
      </c>
      <c r="G233" s="55" t="s">
        <v>9952</v>
      </c>
      <c r="H233" s="55" t="s">
        <v>1244</v>
      </c>
      <c r="I233" s="55" t="s">
        <v>1636</v>
      </c>
      <c r="J233" s="55" t="s">
        <v>9953</v>
      </c>
      <c r="K233" s="55" t="s">
        <v>15546</v>
      </c>
      <c r="L233" s="40" t="s">
        <v>593</v>
      </c>
      <c r="M233" s="55" t="s">
        <v>9955</v>
      </c>
      <c r="N233" s="55"/>
      <c r="O233" s="55"/>
      <c r="P233" s="55"/>
      <c r="Q233" s="55"/>
      <c r="R233" s="55"/>
      <c r="S233" s="55"/>
      <c r="T233" s="86"/>
      <c r="U233" s="10" t="s">
        <v>130</v>
      </c>
      <c r="V233" s="148" t="s">
        <v>9328</v>
      </c>
      <c r="W233" s="8"/>
      <c r="X233" s="8"/>
      <c r="Y233" s="8"/>
      <c r="Z233" s="8"/>
      <c r="AA233" s="8"/>
      <c r="AB233" s="8"/>
      <c r="AC233" s="8"/>
      <c r="AD233" s="8"/>
      <c r="AE233" s="8"/>
      <c r="AF233" s="8"/>
      <c r="AG233" s="8"/>
      <c r="AH233" s="8"/>
      <c r="AI233" s="8"/>
      <c r="AJ233" s="8"/>
    </row>
    <row r="234" ht="26.25" customHeight="1">
      <c r="A234" s="40">
        <f t="shared" si="1"/>
        <v>233</v>
      </c>
      <c r="B234" s="55" t="s">
        <v>10050</v>
      </c>
      <c r="C234" s="55" t="s">
        <v>10051</v>
      </c>
      <c r="D234" s="40">
        <v>8.961897632E10</v>
      </c>
      <c r="E234" s="40">
        <v>8.961897632E10</v>
      </c>
      <c r="F234" s="40" t="s">
        <v>2270</v>
      </c>
      <c r="G234" s="55" t="s">
        <v>10055</v>
      </c>
      <c r="H234" s="55" t="s">
        <v>10056</v>
      </c>
      <c r="I234" s="55" t="s">
        <v>1636</v>
      </c>
      <c r="J234" s="55" t="s">
        <v>10057</v>
      </c>
      <c r="K234" s="55" t="s">
        <v>15547</v>
      </c>
      <c r="L234" s="40" t="s">
        <v>159</v>
      </c>
      <c r="M234" s="55" t="s">
        <v>308</v>
      </c>
      <c r="N234" s="55"/>
      <c r="O234" s="55"/>
      <c r="P234" s="55"/>
      <c r="Q234" s="55"/>
      <c r="R234" s="55"/>
      <c r="S234" s="55"/>
      <c r="T234" s="86"/>
      <c r="U234" s="10" t="s">
        <v>159</v>
      </c>
      <c r="V234" s="148" t="s">
        <v>9398</v>
      </c>
      <c r="W234" s="8"/>
      <c r="X234" s="8"/>
      <c r="Y234" s="8"/>
      <c r="Z234" s="8"/>
      <c r="AA234" s="8"/>
      <c r="AB234" s="8"/>
      <c r="AC234" s="8"/>
      <c r="AD234" s="8"/>
      <c r="AE234" s="8"/>
      <c r="AF234" s="8"/>
      <c r="AG234" s="8"/>
      <c r="AH234" s="8"/>
      <c r="AI234" s="8"/>
      <c r="AJ234" s="8"/>
    </row>
    <row r="235" ht="26.25" customHeight="1">
      <c r="A235" s="40">
        <f t="shared" si="1"/>
        <v>234</v>
      </c>
      <c r="B235" s="55" t="s">
        <v>10121</v>
      </c>
      <c r="C235" s="55" t="s">
        <v>10122</v>
      </c>
      <c r="D235" s="40">
        <v>8.1325885858E10</v>
      </c>
      <c r="E235" s="40">
        <v>8.157700044E9</v>
      </c>
      <c r="F235" s="40" t="s">
        <v>2270</v>
      </c>
      <c r="G235" s="55" t="s">
        <v>10125</v>
      </c>
      <c r="H235" s="55" t="s">
        <v>10126</v>
      </c>
      <c r="I235" s="55" t="s">
        <v>1636</v>
      </c>
      <c r="J235" s="55" t="s">
        <v>10127</v>
      </c>
      <c r="K235" s="55" t="s">
        <v>15548</v>
      </c>
      <c r="L235" s="40" t="s">
        <v>145</v>
      </c>
      <c r="M235" s="55" t="s">
        <v>10129</v>
      </c>
      <c r="N235" s="55"/>
      <c r="O235" s="55"/>
      <c r="P235" s="55"/>
      <c r="Q235" s="55"/>
      <c r="R235" s="55"/>
      <c r="S235" s="55"/>
      <c r="T235" s="86"/>
      <c r="U235" s="10" t="s">
        <v>9361</v>
      </c>
      <c r="V235" s="8" t="s">
        <v>9567</v>
      </c>
      <c r="W235" s="8"/>
      <c r="X235" s="8"/>
      <c r="Y235" s="8"/>
      <c r="Z235" s="8"/>
      <c r="AA235" s="8"/>
      <c r="AB235" s="8"/>
      <c r="AC235" s="8"/>
      <c r="AD235" s="8"/>
      <c r="AE235" s="8"/>
      <c r="AF235" s="8"/>
      <c r="AG235" s="8"/>
      <c r="AH235" s="8"/>
      <c r="AI235" s="8"/>
      <c r="AJ235" s="8"/>
    </row>
    <row r="236" ht="26.25" customHeight="1">
      <c r="A236" s="40">
        <f t="shared" si="1"/>
        <v>235</v>
      </c>
      <c r="B236" s="55" t="s">
        <v>10179</v>
      </c>
      <c r="C236" s="55" t="s">
        <v>10180</v>
      </c>
      <c r="D236" s="40">
        <v>8.7772454237E10</v>
      </c>
      <c r="E236" s="40">
        <v>8.17412896E9</v>
      </c>
      <c r="F236" s="40" t="s">
        <v>2270</v>
      </c>
      <c r="G236" s="55" t="s">
        <v>10183</v>
      </c>
      <c r="H236" s="55" t="s">
        <v>10184</v>
      </c>
      <c r="I236" s="55" t="s">
        <v>1636</v>
      </c>
      <c r="J236" s="55" t="s">
        <v>10185</v>
      </c>
      <c r="K236" s="55" t="s">
        <v>10186</v>
      </c>
      <c r="L236" s="40" t="s">
        <v>10187</v>
      </c>
      <c r="M236" s="55" t="s">
        <v>10188</v>
      </c>
      <c r="N236" s="55"/>
      <c r="O236" s="55"/>
      <c r="P236" s="55"/>
      <c r="Q236" s="55"/>
      <c r="R236" s="55"/>
      <c r="S236" s="55"/>
      <c r="T236" s="86"/>
      <c r="U236" s="10" t="s">
        <v>159</v>
      </c>
      <c r="V236" s="8" t="s">
        <v>9635</v>
      </c>
      <c r="W236" s="8"/>
      <c r="X236" s="8"/>
      <c r="Y236" s="8"/>
      <c r="Z236" s="8"/>
      <c r="AA236" s="8"/>
      <c r="AB236" s="8"/>
      <c r="AC236" s="8"/>
      <c r="AD236" s="8"/>
      <c r="AE236" s="8"/>
      <c r="AF236" s="8"/>
      <c r="AG236" s="8"/>
      <c r="AH236" s="8"/>
      <c r="AI236" s="8"/>
      <c r="AJ236" s="8"/>
    </row>
    <row r="237" ht="26.25" customHeight="1">
      <c r="A237" s="40">
        <f t="shared" si="1"/>
        <v>236</v>
      </c>
      <c r="B237" s="55" t="s">
        <v>10430</v>
      </c>
      <c r="C237" s="55" t="s">
        <v>10431</v>
      </c>
      <c r="D237" s="40">
        <v>8.5315498887E10</v>
      </c>
      <c r="E237" s="124">
        <v>8.53152E13</v>
      </c>
      <c r="F237" s="40" t="s">
        <v>2270</v>
      </c>
      <c r="G237" s="55" t="s">
        <v>10433</v>
      </c>
      <c r="H237" s="55" t="s">
        <v>10433</v>
      </c>
      <c r="I237" s="55" t="s">
        <v>216</v>
      </c>
      <c r="J237" s="55" t="s">
        <v>10435</v>
      </c>
      <c r="K237" s="55" t="s">
        <v>7540</v>
      </c>
      <c r="L237" s="40" t="s">
        <v>159</v>
      </c>
      <c r="M237" s="55" t="s">
        <v>10431</v>
      </c>
      <c r="N237" s="55"/>
      <c r="O237" s="55"/>
      <c r="P237" s="55"/>
      <c r="Q237" s="55"/>
      <c r="R237" s="55"/>
      <c r="S237" s="55"/>
      <c r="T237" s="86"/>
      <c r="U237" s="10" t="s">
        <v>593</v>
      </c>
      <c r="V237" s="8" t="s">
        <v>15549</v>
      </c>
      <c r="W237" s="8"/>
      <c r="X237" s="8"/>
      <c r="Y237" s="8"/>
      <c r="Z237" s="8"/>
      <c r="AA237" s="8"/>
      <c r="AB237" s="8"/>
      <c r="AC237" s="8"/>
      <c r="AD237" s="8"/>
      <c r="AE237" s="8"/>
      <c r="AF237" s="8"/>
      <c r="AG237" s="8"/>
      <c r="AH237" s="8"/>
      <c r="AI237" s="8"/>
      <c r="AJ237" s="8"/>
    </row>
    <row r="238" ht="26.25" customHeight="1">
      <c r="A238" s="40">
        <f t="shared" si="1"/>
        <v>237</v>
      </c>
      <c r="B238" s="55" t="s">
        <v>10444</v>
      </c>
      <c r="C238" s="55" t="s">
        <v>10445</v>
      </c>
      <c r="D238" s="40">
        <v>8.389105947E10</v>
      </c>
      <c r="E238" s="40">
        <v>8.389105947E10</v>
      </c>
      <c r="F238" s="40" t="s">
        <v>2270</v>
      </c>
      <c r="G238" s="55" t="s">
        <v>10447</v>
      </c>
      <c r="H238" s="55" t="s">
        <v>15550</v>
      </c>
      <c r="I238" s="55" t="s">
        <v>216</v>
      </c>
      <c r="J238" s="55" t="s">
        <v>10448</v>
      </c>
      <c r="K238" s="55" t="s">
        <v>1244</v>
      </c>
      <c r="L238" s="40" t="s">
        <v>159</v>
      </c>
      <c r="M238" s="55" t="s">
        <v>10449</v>
      </c>
      <c r="N238" s="55"/>
      <c r="O238" s="55"/>
      <c r="P238" s="55"/>
      <c r="Q238" s="55"/>
      <c r="R238" s="55"/>
      <c r="S238" s="55"/>
      <c r="T238" s="86"/>
      <c r="U238" s="10" t="s">
        <v>159</v>
      </c>
      <c r="V238" s="8" t="s">
        <v>308</v>
      </c>
      <c r="W238" s="8"/>
      <c r="X238" s="8"/>
      <c r="Y238" s="8"/>
      <c r="Z238" s="8"/>
      <c r="AA238" s="8"/>
      <c r="AB238" s="8"/>
      <c r="AC238" s="8"/>
      <c r="AD238" s="8"/>
      <c r="AE238" s="8"/>
      <c r="AF238" s="8"/>
      <c r="AG238" s="8"/>
      <c r="AH238" s="8"/>
      <c r="AI238" s="8"/>
      <c r="AJ238" s="8"/>
    </row>
    <row r="239" ht="26.25" customHeight="1">
      <c r="A239" s="40">
        <f t="shared" si="1"/>
        <v>238</v>
      </c>
      <c r="B239" s="55" t="s">
        <v>10450</v>
      </c>
      <c r="C239" s="55" t="s">
        <v>10451</v>
      </c>
      <c r="D239" s="40">
        <v>8.5277201533E10</v>
      </c>
      <c r="E239" s="40">
        <v>8.5361578101E10</v>
      </c>
      <c r="F239" s="40" t="s">
        <v>2270</v>
      </c>
      <c r="G239" s="55" t="s">
        <v>10456</v>
      </c>
      <c r="H239" s="55" t="s">
        <v>10457</v>
      </c>
      <c r="I239" s="55" t="s">
        <v>216</v>
      </c>
      <c r="J239" s="55" t="s">
        <v>10458</v>
      </c>
      <c r="K239" s="55" t="s">
        <v>10459</v>
      </c>
      <c r="L239" s="40" t="s">
        <v>159</v>
      </c>
      <c r="M239" s="55" t="s">
        <v>10460</v>
      </c>
      <c r="N239" s="55"/>
      <c r="O239" s="55"/>
      <c r="P239" s="55"/>
      <c r="Q239" s="55"/>
      <c r="R239" s="55"/>
      <c r="S239" s="55"/>
      <c r="T239" s="86"/>
      <c r="U239" s="10" t="s">
        <v>145</v>
      </c>
      <c r="V239" s="8" t="s">
        <v>15551</v>
      </c>
      <c r="W239" s="8"/>
      <c r="X239" s="8"/>
      <c r="Y239" s="8"/>
      <c r="Z239" s="8"/>
      <c r="AA239" s="8"/>
      <c r="AB239" s="8"/>
      <c r="AC239" s="8"/>
      <c r="AD239" s="8"/>
      <c r="AE239" s="8"/>
      <c r="AF239" s="8"/>
      <c r="AG239" s="8"/>
      <c r="AH239" s="8"/>
      <c r="AI239" s="8"/>
      <c r="AJ239" s="8"/>
    </row>
    <row r="240" ht="26.25" customHeight="1">
      <c r="A240" s="40">
        <f t="shared" si="1"/>
        <v>239</v>
      </c>
      <c r="B240" s="55" t="s">
        <v>10639</v>
      </c>
      <c r="C240" s="55" t="s">
        <v>10640</v>
      </c>
      <c r="D240" s="40">
        <v>8.9636854443E10</v>
      </c>
      <c r="E240" s="40">
        <v>8.571844857E10</v>
      </c>
      <c r="F240" s="40" t="s">
        <v>15552</v>
      </c>
      <c r="G240" s="55" t="s">
        <v>10643</v>
      </c>
      <c r="H240" s="55" t="s">
        <v>10644</v>
      </c>
      <c r="I240" s="55" t="s">
        <v>216</v>
      </c>
      <c r="J240" s="55" t="s">
        <v>158</v>
      </c>
      <c r="K240" s="55" t="s">
        <v>10645</v>
      </c>
      <c r="L240" s="40" t="s">
        <v>159</v>
      </c>
      <c r="M240" s="55" t="s">
        <v>10646</v>
      </c>
      <c r="N240" s="55"/>
      <c r="O240" s="55"/>
      <c r="P240" s="55"/>
      <c r="Q240" s="55"/>
      <c r="R240" s="55"/>
      <c r="S240" s="55"/>
      <c r="T240" s="86"/>
      <c r="U240" s="10" t="s">
        <v>10187</v>
      </c>
      <c r="V240" s="8" t="s">
        <v>10188</v>
      </c>
      <c r="W240" s="8"/>
      <c r="X240" s="8"/>
      <c r="Y240" s="8"/>
      <c r="Z240" s="8"/>
      <c r="AA240" s="8"/>
      <c r="AB240" s="8"/>
      <c r="AC240" s="8"/>
      <c r="AD240" s="8"/>
      <c r="AE240" s="8"/>
      <c r="AF240" s="8"/>
      <c r="AG240" s="8"/>
      <c r="AH240" s="8"/>
      <c r="AI240" s="8"/>
      <c r="AJ240" s="8"/>
    </row>
    <row r="241" ht="26.25" customHeight="1">
      <c r="A241" s="40">
        <f t="shared" si="1"/>
        <v>240</v>
      </c>
      <c r="B241" s="55" t="s">
        <v>10760</v>
      </c>
      <c r="C241" s="55" t="s">
        <v>10761</v>
      </c>
      <c r="D241" s="40">
        <v>8.1381318566E10</v>
      </c>
      <c r="E241" s="40">
        <v>8.1991000234E10</v>
      </c>
      <c r="F241" s="40" t="s">
        <v>2270</v>
      </c>
      <c r="G241" s="55" t="s">
        <v>10764</v>
      </c>
      <c r="H241" s="55" t="s">
        <v>10765</v>
      </c>
      <c r="I241" s="55" t="s">
        <v>216</v>
      </c>
      <c r="J241" s="55" t="s">
        <v>10766</v>
      </c>
      <c r="K241" s="55" t="s">
        <v>10767</v>
      </c>
      <c r="L241" s="40" t="s">
        <v>159</v>
      </c>
      <c r="M241" s="55" t="s">
        <v>10768</v>
      </c>
      <c r="N241" s="86"/>
      <c r="O241" s="86"/>
      <c r="P241" s="86"/>
      <c r="Q241" s="86"/>
      <c r="R241" s="86"/>
      <c r="S241" s="86"/>
      <c r="T241" s="86"/>
      <c r="U241" s="10" t="s">
        <v>159</v>
      </c>
      <c r="V241" s="8" t="s">
        <v>10431</v>
      </c>
      <c r="W241" s="8"/>
      <c r="X241" s="8"/>
      <c r="Y241" s="8"/>
      <c r="Z241" s="8"/>
      <c r="AA241" s="8"/>
      <c r="AB241" s="8"/>
      <c r="AC241" s="8"/>
      <c r="AD241" s="8"/>
      <c r="AE241" s="8"/>
      <c r="AF241" s="8"/>
      <c r="AG241" s="8"/>
      <c r="AH241" s="8"/>
      <c r="AI241" s="8"/>
      <c r="AJ241" s="8"/>
    </row>
    <row r="242" ht="26.25" customHeight="1">
      <c r="A242" s="40">
        <f t="shared" si="1"/>
        <v>241</v>
      </c>
      <c r="B242" s="55" t="s">
        <v>11147</v>
      </c>
      <c r="C242" s="55" t="s">
        <v>11148</v>
      </c>
      <c r="D242" s="40">
        <v>8.5224458998E10</v>
      </c>
      <c r="E242" s="40">
        <v>8.5295650766E10</v>
      </c>
      <c r="F242" s="190" t="s">
        <v>2270</v>
      </c>
      <c r="G242" s="55" t="s">
        <v>11150</v>
      </c>
      <c r="H242" s="55" t="s">
        <v>1244</v>
      </c>
      <c r="I242" s="55" t="s">
        <v>1636</v>
      </c>
      <c r="J242" s="55" t="s">
        <v>11151</v>
      </c>
      <c r="K242" s="55" t="s">
        <v>11152</v>
      </c>
      <c r="L242" s="40" t="s">
        <v>593</v>
      </c>
      <c r="M242" s="55" t="s">
        <v>11153</v>
      </c>
      <c r="N242" s="55" t="s">
        <v>2898</v>
      </c>
      <c r="O242" s="55" t="s">
        <v>11</v>
      </c>
      <c r="P242" s="55" t="s">
        <v>15553</v>
      </c>
      <c r="Q242" s="55" t="s">
        <v>216</v>
      </c>
      <c r="R242" s="55"/>
      <c r="S242" s="55"/>
      <c r="T242" s="86"/>
      <c r="U242" s="10" t="s">
        <v>159</v>
      </c>
      <c r="V242" s="8" t="s">
        <v>10449</v>
      </c>
      <c r="W242" s="8"/>
      <c r="X242" s="8"/>
      <c r="Y242" s="8"/>
      <c r="Z242" s="8"/>
      <c r="AA242" s="8"/>
      <c r="AB242" s="8"/>
      <c r="AC242" s="8"/>
      <c r="AD242" s="8"/>
      <c r="AE242" s="8"/>
      <c r="AF242" s="8"/>
      <c r="AG242" s="8"/>
      <c r="AH242" s="8"/>
      <c r="AI242" s="8"/>
      <c r="AJ242" s="8"/>
    </row>
    <row r="243" ht="26.25" customHeight="1">
      <c r="A243" s="40">
        <f t="shared" si="1"/>
        <v>242</v>
      </c>
      <c r="B243" s="55" t="s">
        <v>11298</v>
      </c>
      <c r="C243" s="55" t="s">
        <v>11299</v>
      </c>
      <c r="D243" s="40">
        <v>8.2122516767E10</v>
      </c>
      <c r="E243" s="124">
        <v>8.95803E11</v>
      </c>
      <c r="F243" s="190" t="s">
        <v>11302</v>
      </c>
      <c r="G243" s="55" t="s">
        <v>11303</v>
      </c>
      <c r="H243" s="55" t="s">
        <v>126</v>
      </c>
      <c r="I243" s="55" t="s">
        <v>167</v>
      </c>
      <c r="J243" s="55" t="s">
        <v>11304</v>
      </c>
      <c r="K243" s="55" t="s">
        <v>11305</v>
      </c>
      <c r="L243" s="40" t="s">
        <v>593</v>
      </c>
      <c r="M243" s="55" t="s">
        <v>11298</v>
      </c>
      <c r="N243" s="55" t="s">
        <v>15</v>
      </c>
      <c r="O243" s="55" t="s">
        <v>751</v>
      </c>
      <c r="P243" s="55" t="s">
        <v>15554</v>
      </c>
      <c r="Q243" s="55" t="s">
        <v>145</v>
      </c>
      <c r="R243" s="55" t="s">
        <v>6117</v>
      </c>
      <c r="S243" s="55" t="s">
        <v>14960</v>
      </c>
      <c r="T243" s="86"/>
      <c r="U243" s="10" t="s">
        <v>159</v>
      </c>
      <c r="V243" s="8" t="s">
        <v>10460</v>
      </c>
      <c r="W243" s="8"/>
      <c r="X243" s="8"/>
      <c r="Y243" s="8"/>
      <c r="Z243" s="8"/>
      <c r="AA243" s="8"/>
      <c r="AB243" s="8"/>
      <c r="AC243" s="8"/>
      <c r="AD243" s="8"/>
      <c r="AE243" s="8"/>
      <c r="AF243" s="8"/>
      <c r="AG243" s="8"/>
      <c r="AH243" s="8"/>
      <c r="AI243" s="8"/>
      <c r="AJ243" s="8"/>
    </row>
    <row r="244" ht="26.25" customHeight="1">
      <c r="A244" s="40">
        <f t="shared" si="1"/>
        <v>243</v>
      </c>
      <c r="B244" s="55" t="s">
        <v>12762</v>
      </c>
      <c r="C244" s="55" t="s">
        <v>12763</v>
      </c>
      <c r="D244" s="68">
        <v>8.2377691762E10</v>
      </c>
      <c r="E244" s="68">
        <v>8.2289068509E10</v>
      </c>
      <c r="F244" s="55" t="s">
        <v>2270</v>
      </c>
      <c r="G244" s="55" t="s">
        <v>12765</v>
      </c>
      <c r="H244" s="55" t="s">
        <v>12766</v>
      </c>
      <c r="I244" s="55" t="s">
        <v>1636</v>
      </c>
      <c r="J244" s="191" t="s">
        <v>12767</v>
      </c>
      <c r="K244" s="191" t="s">
        <v>1244</v>
      </c>
      <c r="L244" s="55" t="s">
        <v>145</v>
      </c>
      <c r="M244" s="55" t="s">
        <v>12768</v>
      </c>
      <c r="N244" s="55" t="s">
        <v>15555</v>
      </c>
      <c r="O244" s="55" t="s">
        <v>13</v>
      </c>
      <c r="P244" s="55" t="s">
        <v>15556</v>
      </c>
      <c r="Q244" s="55" t="s">
        <v>216</v>
      </c>
      <c r="R244" s="55" t="s">
        <v>15557</v>
      </c>
      <c r="S244" s="55" t="s">
        <v>14960</v>
      </c>
      <c r="T244" s="86"/>
      <c r="U244" s="10" t="s">
        <v>159</v>
      </c>
      <c r="V244" s="8" t="s">
        <v>10646</v>
      </c>
      <c r="W244" s="8"/>
      <c r="X244" s="8"/>
      <c r="Y244" s="8"/>
      <c r="Z244" s="8"/>
      <c r="AA244" s="8"/>
      <c r="AB244" s="8"/>
      <c r="AC244" s="8"/>
      <c r="AD244" s="8"/>
      <c r="AE244" s="8"/>
      <c r="AF244" s="8"/>
      <c r="AG244" s="8"/>
      <c r="AH244" s="8"/>
      <c r="AI244" s="8"/>
      <c r="AJ244" s="8"/>
    </row>
    <row r="245" ht="26.25" customHeight="1">
      <c r="A245" s="40">
        <f t="shared" si="1"/>
        <v>244</v>
      </c>
      <c r="B245" s="55" t="s">
        <v>11434</v>
      </c>
      <c r="C245" s="55" t="s">
        <v>11435</v>
      </c>
      <c r="D245" s="40">
        <v>8.1336790418E10</v>
      </c>
      <c r="E245" s="40">
        <v>8.1333868787E10</v>
      </c>
      <c r="F245" s="40" t="s">
        <v>15501</v>
      </c>
      <c r="G245" s="55" t="s">
        <v>11437</v>
      </c>
      <c r="H245" s="55" t="s">
        <v>11438</v>
      </c>
      <c r="I245" s="55" t="s">
        <v>1636</v>
      </c>
      <c r="J245" s="191" t="s">
        <v>11439</v>
      </c>
      <c r="K245" s="191" t="s">
        <v>11440</v>
      </c>
      <c r="L245" s="40" t="s">
        <v>159</v>
      </c>
      <c r="M245" s="55" t="s">
        <v>11441</v>
      </c>
      <c r="N245" s="55" t="s">
        <v>2958</v>
      </c>
      <c r="O245" s="55" t="s">
        <v>14967</v>
      </c>
      <c r="P245" s="55" t="s">
        <v>15558</v>
      </c>
      <c r="Q245" s="55" t="s">
        <v>216</v>
      </c>
      <c r="R245" s="86"/>
      <c r="S245" s="55" t="s">
        <v>14960</v>
      </c>
      <c r="T245" s="86"/>
      <c r="U245" s="10" t="s">
        <v>159</v>
      </c>
      <c r="V245" s="8" t="s">
        <v>10768</v>
      </c>
      <c r="W245" s="8"/>
      <c r="X245" s="8"/>
      <c r="Y245" s="8"/>
      <c r="Z245" s="8"/>
      <c r="AA245" s="8"/>
      <c r="AB245" s="8"/>
      <c r="AC245" s="8"/>
      <c r="AD245" s="8"/>
      <c r="AE245" s="8"/>
      <c r="AF245" s="8"/>
      <c r="AG245" s="8"/>
      <c r="AH245" s="8"/>
      <c r="AI245" s="8"/>
      <c r="AJ245" s="8"/>
    </row>
    <row r="246" ht="26.25" customHeight="1">
      <c r="A246" s="40">
        <f t="shared" si="1"/>
        <v>245</v>
      </c>
      <c r="B246" s="55" t="s">
        <v>11442</v>
      </c>
      <c r="C246" s="55" t="s">
        <v>11443</v>
      </c>
      <c r="D246" s="40">
        <v>8.5730881986E10</v>
      </c>
      <c r="E246" s="40">
        <v>8.2142131229E10</v>
      </c>
      <c r="F246" s="40" t="s">
        <v>15501</v>
      </c>
      <c r="G246" s="55" t="s">
        <v>11446</v>
      </c>
      <c r="H246" s="55" t="s">
        <v>11447</v>
      </c>
      <c r="I246" s="55" t="s">
        <v>1636</v>
      </c>
      <c r="J246" s="55" t="s">
        <v>11448</v>
      </c>
      <c r="K246" s="55" t="s">
        <v>308</v>
      </c>
      <c r="L246" s="40" t="s">
        <v>159</v>
      </c>
      <c r="M246" s="55" t="s">
        <v>11449</v>
      </c>
      <c r="N246" s="55" t="s">
        <v>11445</v>
      </c>
      <c r="O246" s="55" t="s">
        <v>16</v>
      </c>
      <c r="P246" s="55" t="s">
        <v>15559</v>
      </c>
      <c r="Q246" s="55" t="s">
        <v>216</v>
      </c>
      <c r="R246" s="86"/>
      <c r="S246" s="55" t="s">
        <v>14960</v>
      </c>
      <c r="T246" s="86"/>
      <c r="U246" s="10" t="s">
        <v>593</v>
      </c>
      <c r="V246" s="8" t="s">
        <v>11153</v>
      </c>
      <c r="W246" s="8" t="s">
        <v>2898</v>
      </c>
      <c r="X246" s="8" t="s">
        <v>11</v>
      </c>
      <c r="Y246" s="8" t="s">
        <v>15553</v>
      </c>
      <c r="Z246" s="8" t="s">
        <v>216</v>
      </c>
      <c r="AA246" s="8"/>
      <c r="AB246" s="8"/>
      <c r="AC246" s="8"/>
      <c r="AD246" s="8"/>
      <c r="AE246" s="8"/>
      <c r="AF246" s="8"/>
      <c r="AG246" s="8"/>
      <c r="AH246" s="8"/>
      <c r="AI246" s="8"/>
      <c r="AJ246" s="8"/>
    </row>
    <row r="247" ht="26.25" customHeight="1">
      <c r="A247" s="40">
        <f t="shared" si="1"/>
        <v>246</v>
      </c>
      <c r="B247" s="55" t="s">
        <v>11620</v>
      </c>
      <c r="C247" s="55" t="s">
        <v>11621</v>
      </c>
      <c r="D247" s="68">
        <v>8.3101131176E10</v>
      </c>
      <c r="E247" s="192">
        <v>8.59E16</v>
      </c>
      <c r="F247" s="55" t="s">
        <v>15501</v>
      </c>
      <c r="G247" s="55" t="s">
        <v>11625</v>
      </c>
      <c r="H247" s="55" t="s">
        <v>308</v>
      </c>
      <c r="I247" s="55" t="s">
        <v>167</v>
      </c>
      <c r="J247" s="55" t="s">
        <v>11626</v>
      </c>
      <c r="K247" s="55" t="s">
        <v>11627</v>
      </c>
      <c r="L247" s="55" t="s">
        <v>593</v>
      </c>
      <c r="M247" s="55" t="s">
        <v>11628</v>
      </c>
      <c r="N247" s="55" t="s">
        <v>10300</v>
      </c>
      <c r="O247" s="55" t="s">
        <v>24</v>
      </c>
      <c r="P247" s="55" t="s">
        <v>1064</v>
      </c>
      <c r="Q247" s="55" t="s">
        <v>145</v>
      </c>
      <c r="R247" s="55" t="s">
        <v>15560</v>
      </c>
      <c r="S247" s="55" t="s">
        <v>14960</v>
      </c>
      <c r="T247" s="86"/>
      <c r="U247" s="10" t="s">
        <v>593</v>
      </c>
      <c r="V247" s="8" t="s">
        <v>11298</v>
      </c>
      <c r="W247" s="8" t="s">
        <v>15</v>
      </c>
      <c r="X247" s="8" t="s">
        <v>751</v>
      </c>
      <c r="Y247" s="8" t="s">
        <v>15554</v>
      </c>
      <c r="Z247" s="8" t="s">
        <v>145</v>
      </c>
      <c r="AA247" s="8" t="s">
        <v>6117</v>
      </c>
      <c r="AB247" s="8" t="s">
        <v>14960</v>
      </c>
      <c r="AC247" s="8"/>
      <c r="AD247" s="8"/>
      <c r="AE247" s="8"/>
      <c r="AF247" s="8"/>
      <c r="AG247" s="8"/>
      <c r="AH247" s="8"/>
      <c r="AI247" s="8"/>
      <c r="AJ247" s="8"/>
    </row>
    <row r="248" ht="26.25" customHeight="1">
      <c r="A248" s="40">
        <f t="shared" si="1"/>
        <v>247</v>
      </c>
      <c r="B248" s="55" t="s">
        <v>11664</v>
      </c>
      <c r="C248" s="55" t="s">
        <v>11665</v>
      </c>
      <c r="D248" s="68">
        <v>8.5923645246E10</v>
      </c>
      <c r="E248" s="68">
        <v>8.1299641372E10</v>
      </c>
      <c r="F248" s="55" t="s">
        <v>15501</v>
      </c>
      <c r="G248" s="55" t="s">
        <v>11667</v>
      </c>
      <c r="H248" s="55" t="s">
        <v>1244</v>
      </c>
      <c r="I248" s="55" t="s">
        <v>1636</v>
      </c>
      <c r="J248" s="55" t="s">
        <v>1948</v>
      </c>
      <c r="K248" s="55" t="s">
        <v>11668</v>
      </c>
      <c r="L248" s="55" t="s">
        <v>593</v>
      </c>
      <c r="M248" s="55" t="s">
        <v>11669</v>
      </c>
      <c r="N248" s="119" t="s">
        <v>15</v>
      </c>
      <c r="O248" s="55" t="s">
        <v>15049</v>
      </c>
      <c r="P248" s="55" t="s">
        <v>3654</v>
      </c>
      <c r="Q248" s="55" t="s">
        <v>145</v>
      </c>
      <c r="R248" s="86"/>
      <c r="S248" s="55" t="s">
        <v>14960</v>
      </c>
      <c r="T248" s="86"/>
      <c r="U248" s="40" t="s">
        <v>593</v>
      </c>
      <c r="V248" s="55" t="s">
        <v>11235</v>
      </c>
      <c r="W248" s="55" t="s">
        <v>6337</v>
      </c>
      <c r="X248" s="55" t="s">
        <v>11</v>
      </c>
      <c r="Y248" s="55" t="s">
        <v>1801</v>
      </c>
      <c r="Z248" s="55" t="s">
        <v>145</v>
      </c>
      <c r="AA248" s="55"/>
      <c r="AB248" s="55" t="s">
        <v>14960</v>
      </c>
      <c r="AC248" s="8"/>
      <c r="AD248" s="8"/>
      <c r="AE248" s="8"/>
      <c r="AF248" s="8"/>
      <c r="AG248" s="8"/>
      <c r="AH248" s="8"/>
      <c r="AI248" s="8"/>
      <c r="AJ248" s="8"/>
    </row>
    <row r="249" ht="26.25" customHeight="1">
      <c r="A249" s="40">
        <f t="shared" si="1"/>
        <v>248</v>
      </c>
      <c r="B249" s="55" t="s">
        <v>11736</v>
      </c>
      <c r="C249" s="55" t="s">
        <v>11737</v>
      </c>
      <c r="D249" s="68">
        <v>8.1319931038E10</v>
      </c>
      <c r="E249" s="68">
        <v>8.1386412439E10</v>
      </c>
      <c r="F249" s="55" t="s">
        <v>11740</v>
      </c>
      <c r="G249" s="55" t="s">
        <v>11741</v>
      </c>
      <c r="H249" s="55" t="s">
        <v>308</v>
      </c>
      <c r="I249" s="55" t="s">
        <v>167</v>
      </c>
      <c r="J249" s="55" t="s">
        <v>11742</v>
      </c>
      <c r="K249" s="55" t="s">
        <v>11743</v>
      </c>
      <c r="L249" s="55" t="s">
        <v>114</v>
      </c>
      <c r="M249" s="55" t="s">
        <v>11737</v>
      </c>
      <c r="N249" s="119" t="s">
        <v>7402</v>
      </c>
      <c r="O249" s="55" t="s">
        <v>15061</v>
      </c>
      <c r="P249" s="55" t="s">
        <v>872</v>
      </c>
      <c r="Q249" s="55" t="s">
        <v>145</v>
      </c>
      <c r="R249" s="86"/>
      <c r="S249" s="55" t="s">
        <v>14960</v>
      </c>
      <c r="T249" s="86"/>
      <c r="U249" s="40" t="s">
        <v>159</v>
      </c>
      <c r="V249" s="55" t="s">
        <v>11441</v>
      </c>
      <c r="W249" s="55" t="s">
        <v>2958</v>
      </c>
      <c r="X249" s="55" t="s">
        <v>14967</v>
      </c>
      <c r="Y249" s="55" t="s">
        <v>15558</v>
      </c>
      <c r="Z249" s="55" t="s">
        <v>216</v>
      </c>
      <c r="AA249" s="55"/>
      <c r="AB249" s="55" t="s">
        <v>14960</v>
      </c>
      <c r="AC249" s="8"/>
      <c r="AD249" s="8"/>
      <c r="AE249" s="8"/>
      <c r="AF249" s="8"/>
      <c r="AG249" s="8"/>
      <c r="AH249" s="8"/>
      <c r="AI249" s="8"/>
      <c r="AJ249" s="8"/>
    </row>
    <row r="250" ht="26.25" customHeight="1">
      <c r="A250" s="40">
        <f t="shared" si="1"/>
        <v>249</v>
      </c>
      <c r="B250" s="55" t="s">
        <v>11789</v>
      </c>
      <c r="C250" s="55" t="s">
        <v>11790</v>
      </c>
      <c r="D250" s="68">
        <v>8.1997609263E10</v>
      </c>
      <c r="E250" s="68">
        <v>8.7755701882E10</v>
      </c>
      <c r="F250" s="55" t="s">
        <v>11793</v>
      </c>
      <c r="G250" s="55" t="s">
        <v>11794</v>
      </c>
      <c r="H250" s="55" t="s">
        <v>11795</v>
      </c>
      <c r="I250" s="55" t="s">
        <v>167</v>
      </c>
      <c r="J250" s="55" t="s">
        <v>11796</v>
      </c>
      <c r="K250" s="55" t="s">
        <v>11797</v>
      </c>
      <c r="L250" s="55" t="s">
        <v>593</v>
      </c>
      <c r="M250" s="55" t="s">
        <v>11798</v>
      </c>
      <c r="N250" s="119" t="s">
        <v>383</v>
      </c>
      <c r="O250" s="55" t="s">
        <v>16</v>
      </c>
      <c r="P250" s="55" t="s">
        <v>15561</v>
      </c>
      <c r="Q250" s="55" t="s">
        <v>145</v>
      </c>
      <c r="R250" s="55" t="s">
        <v>15001</v>
      </c>
      <c r="S250" s="55" t="s">
        <v>14960</v>
      </c>
      <c r="T250" s="86"/>
      <c r="U250" s="40" t="s">
        <v>159</v>
      </c>
      <c r="V250" s="55" t="s">
        <v>11449</v>
      </c>
      <c r="W250" s="55" t="s">
        <v>11445</v>
      </c>
      <c r="X250" s="55" t="s">
        <v>16</v>
      </c>
      <c r="Y250" s="55" t="s">
        <v>15559</v>
      </c>
      <c r="Z250" s="55" t="s">
        <v>216</v>
      </c>
      <c r="AA250" s="55"/>
      <c r="AB250" s="55" t="s">
        <v>14960</v>
      </c>
      <c r="AC250" s="8"/>
      <c r="AD250" s="8"/>
      <c r="AE250" s="8"/>
      <c r="AF250" s="8"/>
      <c r="AG250" s="8"/>
      <c r="AH250" s="8"/>
      <c r="AI250" s="8"/>
      <c r="AJ250" s="8"/>
    </row>
    <row r="251" ht="26.25" customHeight="1">
      <c r="A251" s="40">
        <f t="shared" si="1"/>
        <v>250</v>
      </c>
      <c r="B251" s="55" t="s">
        <v>11879</v>
      </c>
      <c r="C251" s="55" t="s">
        <v>11880</v>
      </c>
      <c r="D251" s="68">
        <v>8.180205554E9</v>
      </c>
      <c r="E251" s="68">
        <v>8.1802055054E10</v>
      </c>
      <c r="F251" s="55" t="s">
        <v>15501</v>
      </c>
      <c r="G251" s="55" t="s">
        <v>11883</v>
      </c>
      <c r="H251" s="55" t="s">
        <v>11884</v>
      </c>
      <c r="I251" s="55" t="s">
        <v>1636</v>
      </c>
      <c r="J251" s="55" t="s">
        <v>11885</v>
      </c>
      <c r="K251" s="193" t="s">
        <v>3386</v>
      </c>
      <c r="L251" s="55" t="s">
        <v>593</v>
      </c>
      <c r="M251" s="55" t="s">
        <v>11886</v>
      </c>
      <c r="N251" s="55" t="s">
        <v>15562</v>
      </c>
      <c r="O251" s="55" t="s">
        <v>10</v>
      </c>
      <c r="P251" s="55" t="s">
        <v>11880</v>
      </c>
      <c r="Q251" s="55" t="s">
        <v>145</v>
      </c>
      <c r="R251" s="86"/>
      <c r="S251" s="55" t="s">
        <v>14960</v>
      </c>
      <c r="T251" s="86"/>
      <c r="U251" s="66" t="s">
        <v>593</v>
      </c>
      <c r="V251" s="66" t="s">
        <v>11628</v>
      </c>
      <c r="W251" s="66" t="s">
        <v>10300</v>
      </c>
      <c r="X251" s="66" t="s">
        <v>24</v>
      </c>
      <c r="Y251" s="66" t="s">
        <v>1064</v>
      </c>
      <c r="Z251" s="66" t="s">
        <v>145</v>
      </c>
      <c r="AA251" s="66" t="s">
        <v>15560</v>
      </c>
      <c r="AB251" s="66" t="s">
        <v>14960</v>
      </c>
      <c r="AC251" s="8"/>
      <c r="AD251" s="8"/>
      <c r="AE251" s="8"/>
      <c r="AF251" s="8"/>
      <c r="AG251" s="8"/>
      <c r="AH251" s="8"/>
      <c r="AI251" s="8"/>
      <c r="AJ251" s="8"/>
    </row>
    <row r="252" ht="26.25" customHeight="1">
      <c r="A252" s="40">
        <f t="shared" si="1"/>
        <v>251</v>
      </c>
      <c r="B252" s="55" t="s">
        <v>11910</v>
      </c>
      <c r="C252" s="55" t="s">
        <v>11911</v>
      </c>
      <c r="D252" s="68">
        <v>8.5813192843E10</v>
      </c>
      <c r="E252" s="68">
        <v>8.2112125713E10</v>
      </c>
      <c r="F252" s="55" t="s">
        <v>2270</v>
      </c>
      <c r="G252" s="55" t="s">
        <v>11915</v>
      </c>
      <c r="H252" s="55" t="s">
        <v>11916</v>
      </c>
      <c r="I252" s="55" t="s">
        <v>1636</v>
      </c>
      <c r="J252" s="55" t="s">
        <v>11917</v>
      </c>
      <c r="K252" s="55" t="s">
        <v>308</v>
      </c>
      <c r="L252" s="55" t="s">
        <v>159</v>
      </c>
      <c r="M252" s="55" t="s">
        <v>11918</v>
      </c>
      <c r="N252" s="55" t="s">
        <v>32</v>
      </c>
      <c r="O252" s="55" t="s">
        <v>11213</v>
      </c>
      <c r="P252" s="55" t="s">
        <v>15563</v>
      </c>
      <c r="Q252" s="55" t="s">
        <v>145</v>
      </c>
      <c r="R252" s="55" t="s">
        <v>15564</v>
      </c>
      <c r="S252" s="55" t="s">
        <v>14960</v>
      </c>
      <c r="T252" s="86"/>
      <c r="U252" s="66" t="s">
        <v>593</v>
      </c>
      <c r="V252" s="66" t="s">
        <v>11669</v>
      </c>
      <c r="W252" s="66" t="s">
        <v>15</v>
      </c>
      <c r="X252" s="66" t="s">
        <v>15049</v>
      </c>
      <c r="Y252" s="66" t="s">
        <v>3654</v>
      </c>
      <c r="Z252" s="66" t="s">
        <v>145</v>
      </c>
      <c r="AA252" s="66"/>
      <c r="AB252" s="66" t="s">
        <v>14960</v>
      </c>
      <c r="AC252" s="8"/>
      <c r="AD252" s="8"/>
      <c r="AE252" s="8"/>
      <c r="AF252" s="8"/>
      <c r="AG252" s="8"/>
      <c r="AH252" s="8"/>
      <c r="AI252" s="8"/>
      <c r="AJ252" s="8"/>
    </row>
    <row r="253" ht="26.25" customHeight="1">
      <c r="A253" s="40">
        <f t="shared" si="1"/>
        <v>252</v>
      </c>
      <c r="B253" s="55" t="s">
        <v>12349</v>
      </c>
      <c r="C253" s="55" t="s">
        <v>12350</v>
      </c>
      <c r="D253" s="68">
        <v>8.1213294923E10</v>
      </c>
      <c r="E253" s="68">
        <v>8.1294556157E10</v>
      </c>
      <c r="F253" s="55" t="s">
        <v>2270</v>
      </c>
      <c r="G253" s="55" t="s">
        <v>12353</v>
      </c>
      <c r="H253" s="55" t="s">
        <v>10619</v>
      </c>
      <c r="I253" s="55" t="s">
        <v>167</v>
      </c>
      <c r="J253" s="55" t="s">
        <v>12354</v>
      </c>
      <c r="K253" s="55" t="s">
        <v>12355</v>
      </c>
      <c r="L253" s="55" t="s">
        <v>159</v>
      </c>
      <c r="M253" s="55" t="s">
        <v>12356</v>
      </c>
      <c r="N253" s="55" t="s">
        <v>61</v>
      </c>
      <c r="O253" s="55" t="s">
        <v>13</v>
      </c>
      <c r="P253" s="55" t="s">
        <v>15565</v>
      </c>
      <c r="Q253" s="55" t="s">
        <v>145</v>
      </c>
      <c r="R253" s="55" t="s">
        <v>14944</v>
      </c>
      <c r="S253" s="55" t="s">
        <v>14960</v>
      </c>
      <c r="T253" s="86"/>
      <c r="U253" s="66" t="s">
        <v>114</v>
      </c>
      <c r="V253" s="66" t="s">
        <v>11737</v>
      </c>
      <c r="W253" s="66" t="s">
        <v>7402</v>
      </c>
      <c r="X253" s="66" t="s">
        <v>15061</v>
      </c>
      <c r="Y253" s="66" t="s">
        <v>872</v>
      </c>
      <c r="Z253" s="66" t="s">
        <v>145</v>
      </c>
      <c r="AA253" s="66"/>
      <c r="AB253" s="66" t="s">
        <v>14960</v>
      </c>
      <c r="AC253" s="8"/>
      <c r="AD253" s="8"/>
      <c r="AE253" s="8"/>
      <c r="AF253" s="8"/>
      <c r="AG253" s="8"/>
      <c r="AH253" s="8"/>
      <c r="AI253" s="8"/>
      <c r="AJ253" s="8"/>
    </row>
    <row r="254" ht="26.25" customHeight="1">
      <c r="A254" s="40">
        <f t="shared" si="1"/>
        <v>253</v>
      </c>
      <c r="B254" s="55" t="s">
        <v>12559</v>
      </c>
      <c r="C254" s="55" t="s">
        <v>12560</v>
      </c>
      <c r="D254" s="68">
        <v>8.1233359961E10</v>
      </c>
      <c r="E254" s="68">
        <v>8.1235550414E10</v>
      </c>
      <c r="F254" s="55" t="s">
        <v>2270</v>
      </c>
      <c r="G254" s="55" t="s">
        <v>12565</v>
      </c>
      <c r="H254" s="55" t="s">
        <v>12566</v>
      </c>
      <c r="I254" s="55" t="s">
        <v>1636</v>
      </c>
      <c r="J254" s="55" t="s">
        <v>12567</v>
      </c>
      <c r="K254" s="55" t="s">
        <v>12434</v>
      </c>
      <c r="L254" s="55" t="s">
        <v>159</v>
      </c>
      <c r="M254" s="55" t="s">
        <v>12568</v>
      </c>
      <c r="N254" s="55" t="s">
        <v>7584</v>
      </c>
      <c r="O254" s="55" t="s">
        <v>16</v>
      </c>
      <c r="P254" s="55" t="s">
        <v>15566</v>
      </c>
      <c r="Q254" s="55" t="s">
        <v>216</v>
      </c>
      <c r="R254" s="55" t="s">
        <v>14982</v>
      </c>
      <c r="S254" s="55" t="s">
        <v>14960</v>
      </c>
      <c r="T254" s="86"/>
      <c r="U254" s="66" t="s">
        <v>593</v>
      </c>
      <c r="V254" s="66" t="s">
        <v>11798</v>
      </c>
      <c r="W254" s="66" t="s">
        <v>383</v>
      </c>
      <c r="X254" s="66" t="s">
        <v>16</v>
      </c>
      <c r="Y254" s="66" t="s">
        <v>15561</v>
      </c>
      <c r="Z254" s="66" t="s">
        <v>145</v>
      </c>
      <c r="AA254" s="66" t="s">
        <v>15001</v>
      </c>
      <c r="AB254" s="66" t="s">
        <v>14960</v>
      </c>
      <c r="AC254" s="8"/>
      <c r="AD254" s="8"/>
      <c r="AE254" s="8"/>
      <c r="AF254" s="8"/>
      <c r="AG254" s="8"/>
      <c r="AH254" s="8"/>
      <c r="AI254" s="8"/>
      <c r="AJ254" s="8"/>
    </row>
    <row r="255" ht="26.25" customHeight="1">
      <c r="A255" s="40">
        <f t="shared" si="1"/>
        <v>254</v>
      </c>
      <c r="B255" s="55" t="s">
        <v>2017</v>
      </c>
      <c r="C255" s="55" t="s">
        <v>2015</v>
      </c>
      <c r="D255" s="40">
        <v>8.2219122058E10</v>
      </c>
      <c r="E255" s="40">
        <v>8.5293324852E10</v>
      </c>
      <c r="F255" s="40" t="s">
        <v>2270</v>
      </c>
      <c r="G255" s="55" t="s">
        <v>9307</v>
      </c>
      <c r="H255" s="55" t="s">
        <v>9308</v>
      </c>
      <c r="I255" s="55" t="s">
        <v>1636</v>
      </c>
      <c r="J255" s="55" t="s">
        <v>9309</v>
      </c>
      <c r="K255" s="55" t="s">
        <v>15567</v>
      </c>
      <c r="L255" s="40" t="s">
        <v>130</v>
      </c>
      <c r="M255" s="82" t="s">
        <v>9311</v>
      </c>
      <c r="N255" s="55"/>
      <c r="O255" s="55"/>
      <c r="P255" s="55"/>
      <c r="Q255" s="55"/>
      <c r="R255" s="55"/>
      <c r="S255" s="55"/>
      <c r="T255" s="86"/>
      <c r="U255" s="66" t="s">
        <v>593</v>
      </c>
      <c r="V255" s="66" t="s">
        <v>11886</v>
      </c>
      <c r="W255" s="66" t="s">
        <v>15562</v>
      </c>
      <c r="X255" s="66" t="s">
        <v>10</v>
      </c>
      <c r="Y255" s="66" t="s">
        <v>11880</v>
      </c>
      <c r="Z255" s="66" t="s">
        <v>145</v>
      </c>
      <c r="AA255" s="66"/>
      <c r="AB255" s="66" t="s">
        <v>14960</v>
      </c>
      <c r="AC255" s="8"/>
      <c r="AD255" s="8"/>
      <c r="AE255" s="8"/>
      <c r="AF255" s="8"/>
      <c r="AG255" s="8"/>
      <c r="AH255" s="8"/>
      <c r="AI255" s="8"/>
      <c r="AJ255" s="8"/>
    </row>
    <row r="256" ht="26.25" customHeight="1">
      <c r="A256" s="40">
        <f t="shared" si="1"/>
        <v>255</v>
      </c>
      <c r="B256" s="55" t="s">
        <v>12769</v>
      </c>
      <c r="C256" s="55" t="s">
        <v>12770</v>
      </c>
      <c r="D256" s="68">
        <v>8.9657600597E10</v>
      </c>
      <c r="E256" s="68">
        <v>8.528125332E10</v>
      </c>
      <c r="F256" s="55" t="s">
        <v>2270</v>
      </c>
      <c r="G256" s="55" t="s">
        <v>12772</v>
      </c>
      <c r="H256" s="55" t="s">
        <v>12773</v>
      </c>
      <c r="I256" s="55" t="s">
        <v>167</v>
      </c>
      <c r="J256" s="55" t="s">
        <v>12774</v>
      </c>
      <c r="K256" s="55" t="s">
        <v>15568</v>
      </c>
      <c r="L256" s="55" t="s">
        <v>593</v>
      </c>
      <c r="M256" s="55" t="s">
        <v>12776</v>
      </c>
      <c r="N256" s="55" t="s">
        <v>15569</v>
      </c>
      <c r="O256" s="55" t="s">
        <v>11</v>
      </c>
      <c r="P256" s="55" t="s">
        <v>15570</v>
      </c>
      <c r="Q256" s="55" t="s">
        <v>145</v>
      </c>
      <c r="R256" s="55" t="s">
        <v>15001</v>
      </c>
      <c r="S256" s="55" t="s">
        <v>14960</v>
      </c>
      <c r="T256" s="86"/>
      <c r="U256" s="66" t="s">
        <v>159</v>
      </c>
      <c r="V256" s="66" t="s">
        <v>11918</v>
      </c>
      <c r="W256" s="66" t="s">
        <v>32</v>
      </c>
      <c r="X256" s="66" t="s">
        <v>11213</v>
      </c>
      <c r="Y256" s="66" t="s">
        <v>15563</v>
      </c>
      <c r="Z256" s="66" t="s">
        <v>145</v>
      </c>
      <c r="AA256" s="66" t="s">
        <v>15564</v>
      </c>
      <c r="AB256" s="66" t="s">
        <v>14960</v>
      </c>
      <c r="AC256" s="8"/>
      <c r="AD256" s="8"/>
      <c r="AE256" s="8"/>
      <c r="AF256" s="8"/>
      <c r="AG256" s="8"/>
      <c r="AH256" s="8"/>
      <c r="AI256" s="8"/>
      <c r="AJ256" s="8"/>
    </row>
    <row r="257" ht="26.25" customHeight="1">
      <c r="A257" s="40">
        <f t="shared" si="1"/>
        <v>256</v>
      </c>
      <c r="B257" s="55" t="s">
        <v>12945</v>
      </c>
      <c r="C257" s="55" t="s">
        <v>12946</v>
      </c>
      <c r="D257" s="68">
        <v>8.3821883306E10</v>
      </c>
      <c r="E257" s="68">
        <v>8.3808701039E10</v>
      </c>
      <c r="F257" s="55" t="s">
        <v>2270</v>
      </c>
      <c r="G257" s="55" t="s">
        <v>8831</v>
      </c>
      <c r="H257" s="55" t="s">
        <v>1244</v>
      </c>
      <c r="I257" s="55" t="s">
        <v>1636</v>
      </c>
      <c r="J257" s="55" t="s">
        <v>12949</v>
      </c>
      <c r="K257" s="55" t="s">
        <v>12950</v>
      </c>
      <c r="L257" s="55" t="s">
        <v>593</v>
      </c>
      <c r="M257" s="55" t="s">
        <v>12951</v>
      </c>
      <c r="N257" s="55" t="s">
        <v>15</v>
      </c>
      <c r="O257" s="55" t="s">
        <v>11</v>
      </c>
      <c r="P257" s="55" t="s">
        <v>15571</v>
      </c>
      <c r="Q257" s="55" t="s">
        <v>216</v>
      </c>
      <c r="R257" s="86"/>
      <c r="S257" s="86"/>
      <c r="T257" s="86"/>
      <c r="U257" s="66" t="s">
        <v>145</v>
      </c>
      <c r="V257" s="66" t="s">
        <v>12768</v>
      </c>
      <c r="W257" s="66" t="s">
        <v>15555</v>
      </c>
      <c r="X257" s="66" t="s">
        <v>13</v>
      </c>
      <c r="Y257" s="66" t="s">
        <v>15556</v>
      </c>
      <c r="Z257" s="66" t="s">
        <v>216</v>
      </c>
      <c r="AA257" s="66" t="s">
        <v>15557</v>
      </c>
      <c r="AB257" s="66" t="s">
        <v>14960</v>
      </c>
      <c r="AC257" s="8"/>
      <c r="AD257" s="8"/>
      <c r="AE257" s="8"/>
      <c r="AF257" s="8"/>
      <c r="AG257" s="8"/>
      <c r="AH257" s="8"/>
      <c r="AI257" s="8"/>
      <c r="AJ257" s="8"/>
    </row>
    <row r="258" ht="26.25" customHeight="1">
      <c r="A258" s="40">
        <f t="shared" si="1"/>
        <v>257</v>
      </c>
      <c r="B258" s="86"/>
      <c r="C258" s="55" t="s">
        <v>13608</v>
      </c>
      <c r="D258" s="68">
        <v>8.2117730951E10</v>
      </c>
      <c r="E258" s="68">
        <v>8.1322875883E10</v>
      </c>
      <c r="F258" s="55" t="s">
        <v>124</v>
      </c>
      <c r="G258" s="55" t="s">
        <v>811</v>
      </c>
      <c r="H258" s="55" t="s">
        <v>13610</v>
      </c>
      <c r="I258" s="55" t="s">
        <v>1740</v>
      </c>
      <c r="J258" s="86"/>
      <c r="K258" s="55" t="s">
        <v>13611</v>
      </c>
      <c r="L258" s="55" t="s">
        <v>593</v>
      </c>
      <c r="M258" s="55" t="s">
        <v>13612</v>
      </c>
      <c r="N258" s="86"/>
      <c r="O258" s="86"/>
      <c r="P258" s="86"/>
      <c r="Q258" s="86"/>
      <c r="R258" s="86"/>
      <c r="S258" s="55" t="s">
        <v>593</v>
      </c>
      <c r="T258" s="86"/>
      <c r="U258" s="66" t="s">
        <v>159</v>
      </c>
      <c r="V258" s="66" t="s">
        <v>12356</v>
      </c>
      <c r="W258" s="66" t="s">
        <v>61</v>
      </c>
      <c r="X258" s="66" t="s">
        <v>13</v>
      </c>
      <c r="Y258" s="66" t="s">
        <v>15565</v>
      </c>
      <c r="Z258" s="66" t="s">
        <v>145</v>
      </c>
      <c r="AA258" s="66" t="s">
        <v>14944</v>
      </c>
      <c r="AB258" s="66" t="s">
        <v>14960</v>
      </c>
      <c r="AC258" s="8"/>
      <c r="AD258" s="8"/>
      <c r="AE258" s="8"/>
      <c r="AF258" s="8"/>
      <c r="AG258" s="8"/>
      <c r="AH258" s="8"/>
      <c r="AI258" s="8"/>
      <c r="AJ258" s="8"/>
    </row>
    <row r="259" ht="26.25" customHeight="1">
      <c r="A259" s="40">
        <f t="shared" si="1"/>
        <v>258</v>
      </c>
      <c r="B259" s="86"/>
      <c r="C259" s="55" t="s">
        <v>13831</v>
      </c>
      <c r="D259" s="68">
        <v>8.1806832295E10</v>
      </c>
      <c r="E259" s="192">
        <v>6.28778E12</v>
      </c>
      <c r="F259" s="55" t="s">
        <v>124</v>
      </c>
      <c r="G259" s="55" t="s">
        <v>394</v>
      </c>
      <c r="H259" s="55" t="s">
        <v>13834</v>
      </c>
      <c r="I259" s="55" t="s">
        <v>13835</v>
      </c>
      <c r="J259" s="86"/>
      <c r="K259" s="55" t="s">
        <v>13836</v>
      </c>
      <c r="L259" s="55" t="s">
        <v>13837</v>
      </c>
      <c r="M259" s="55" t="s">
        <v>13838</v>
      </c>
      <c r="N259" s="86"/>
      <c r="O259" s="86"/>
      <c r="P259" s="86"/>
      <c r="Q259" s="86"/>
      <c r="R259" s="86"/>
      <c r="S259" s="55" t="s">
        <v>13837</v>
      </c>
      <c r="T259" s="86"/>
      <c r="U259" s="66" t="s">
        <v>159</v>
      </c>
      <c r="V259" s="66" t="s">
        <v>12568</v>
      </c>
      <c r="W259" s="66" t="s">
        <v>7584</v>
      </c>
      <c r="X259" s="66" t="s">
        <v>16</v>
      </c>
      <c r="Y259" s="66" t="s">
        <v>15566</v>
      </c>
      <c r="Z259" s="66" t="s">
        <v>216</v>
      </c>
      <c r="AA259" s="66" t="s">
        <v>14982</v>
      </c>
      <c r="AB259" s="66" t="s">
        <v>14960</v>
      </c>
      <c r="AC259" s="8"/>
      <c r="AD259" s="8"/>
      <c r="AE259" s="8"/>
      <c r="AF259" s="8"/>
      <c r="AG259" s="8"/>
      <c r="AH259" s="8"/>
      <c r="AI259" s="8"/>
      <c r="AJ259" s="8"/>
    </row>
    <row r="260" ht="26.25" customHeight="1">
      <c r="A260" s="40">
        <f t="shared" si="1"/>
        <v>259</v>
      </c>
      <c r="B260" s="55" t="s">
        <v>13922</v>
      </c>
      <c r="C260" s="55" t="s">
        <v>13923</v>
      </c>
      <c r="D260" s="68">
        <v>8.9668147629E10</v>
      </c>
      <c r="E260" s="86"/>
      <c r="F260" s="86"/>
      <c r="G260" s="86"/>
      <c r="H260" s="86"/>
      <c r="I260" s="86"/>
      <c r="J260" s="86"/>
      <c r="K260" s="55" t="s">
        <v>13926</v>
      </c>
      <c r="L260" s="86"/>
      <c r="M260" s="86"/>
      <c r="N260" s="86"/>
      <c r="O260" s="86"/>
      <c r="P260" s="86"/>
      <c r="Q260" s="86"/>
      <c r="R260" s="86"/>
      <c r="S260" s="86"/>
      <c r="T260" s="86"/>
      <c r="U260" s="66" t="s">
        <v>2275</v>
      </c>
      <c r="V260" s="66" t="s">
        <v>2276</v>
      </c>
      <c r="W260" s="66" t="s">
        <v>248</v>
      </c>
      <c r="X260" s="66" t="s">
        <v>11213</v>
      </c>
      <c r="Y260" s="66" t="s">
        <v>15510</v>
      </c>
      <c r="Z260" s="66" t="s">
        <v>216</v>
      </c>
      <c r="AA260" s="66" t="s">
        <v>15511</v>
      </c>
      <c r="AB260" s="66" t="s">
        <v>14960</v>
      </c>
      <c r="AC260" s="8"/>
      <c r="AD260" s="8"/>
      <c r="AE260" s="8"/>
      <c r="AF260" s="8"/>
      <c r="AG260" s="8"/>
      <c r="AH260" s="8"/>
      <c r="AI260" s="8"/>
      <c r="AJ260" s="8"/>
    </row>
    <row r="261" ht="26.25" customHeight="1">
      <c r="A261" s="40">
        <f t="shared" si="1"/>
        <v>260</v>
      </c>
      <c r="B261" s="55" t="s">
        <v>13927</v>
      </c>
      <c r="C261" s="55" t="s">
        <v>13928</v>
      </c>
      <c r="D261" s="68">
        <v>8.5829284937E10</v>
      </c>
      <c r="E261" s="86"/>
      <c r="F261" s="86"/>
      <c r="G261" s="86"/>
      <c r="H261" s="86"/>
      <c r="I261" s="86"/>
      <c r="J261" s="86"/>
      <c r="K261" s="55" t="s">
        <v>13931</v>
      </c>
      <c r="L261" s="86"/>
      <c r="M261" s="86"/>
      <c r="N261" s="86"/>
      <c r="O261" s="86"/>
      <c r="P261" s="86"/>
      <c r="Q261" s="86"/>
      <c r="R261" s="86"/>
      <c r="S261" s="86"/>
      <c r="T261" s="86"/>
      <c r="U261" s="66" t="s">
        <v>593</v>
      </c>
      <c r="V261" s="66" t="s">
        <v>12776</v>
      </c>
      <c r="W261" s="66" t="s">
        <v>15569</v>
      </c>
      <c r="X261" s="66" t="s">
        <v>11</v>
      </c>
      <c r="Y261" s="66" t="s">
        <v>15570</v>
      </c>
      <c r="Z261" s="66" t="s">
        <v>145</v>
      </c>
      <c r="AA261" s="66" t="s">
        <v>15001</v>
      </c>
      <c r="AB261" s="66" t="s">
        <v>14960</v>
      </c>
      <c r="AC261" s="8"/>
      <c r="AD261" s="8"/>
      <c r="AE261" s="8"/>
      <c r="AF261" s="8"/>
      <c r="AG261" s="8"/>
      <c r="AH261" s="8"/>
      <c r="AI261" s="8"/>
      <c r="AJ261" s="8"/>
    </row>
    <row r="262" ht="26.25" customHeight="1">
      <c r="A262" s="40">
        <f t="shared" si="1"/>
        <v>261</v>
      </c>
      <c r="B262" s="55" t="s">
        <v>13966</v>
      </c>
      <c r="C262" s="55" t="s">
        <v>13967</v>
      </c>
      <c r="D262" s="68">
        <v>8.2146842238E10</v>
      </c>
      <c r="E262" s="86"/>
      <c r="F262" s="86"/>
      <c r="G262" s="86"/>
      <c r="H262" s="86"/>
      <c r="I262" s="86"/>
      <c r="J262" s="86"/>
      <c r="K262" s="55" t="s">
        <v>13968</v>
      </c>
      <c r="L262" s="86"/>
      <c r="M262" s="86"/>
      <c r="N262" s="86"/>
      <c r="O262" s="86"/>
      <c r="P262" s="86"/>
      <c r="Q262" s="86"/>
      <c r="R262" s="86"/>
      <c r="S262" s="86"/>
      <c r="T262" s="86"/>
      <c r="U262" s="66" t="s">
        <v>593</v>
      </c>
      <c r="V262" s="66" t="s">
        <v>12951</v>
      </c>
      <c r="W262" s="66" t="s">
        <v>15</v>
      </c>
      <c r="X262" s="66" t="s">
        <v>11</v>
      </c>
      <c r="Y262" s="66" t="s">
        <v>15571</v>
      </c>
      <c r="Z262" s="66" t="s">
        <v>216</v>
      </c>
      <c r="AA262" s="93"/>
      <c r="AB262" s="93"/>
      <c r="AC262" s="8"/>
      <c r="AD262" s="8"/>
      <c r="AE262" s="8"/>
      <c r="AF262" s="8"/>
      <c r="AG262" s="8"/>
      <c r="AH262" s="8"/>
      <c r="AI262" s="8"/>
      <c r="AJ262" s="8"/>
    </row>
    <row r="263" ht="26.25" customHeight="1">
      <c r="A263" s="40">
        <f t="shared" si="1"/>
        <v>262</v>
      </c>
      <c r="B263" s="55" t="s">
        <v>14019</v>
      </c>
      <c r="C263" s="55" t="s">
        <v>14020</v>
      </c>
      <c r="D263" s="68">
        <v>8.2129837709E10</v>
      </c>
      <c r="E263" s="86"/>
      <c r="F263" s="86"/>
      <c r="G263" s="86"/>
      <c r="H263" s="86"/>
      <c r="I263" s="86"/>
      <c r="J263" s="86"/>
      <c r="K263" s="55" t="s">
        <v>14023</v>
      </c>
      <c r="L263" s="86"/>
      <c r="M263" s="86"/>
      <c r="N263" s="86"/>
      <c r="O263" s="86"/>
      <c r="P263" s="86"/>
      <c r="Q263" s="86"/>
      <c r="R263" s="86"/>
      <c r="S263" s="86"/>
      <c r="T263" s="86"/>
      <c r="U263" s="66" t="s">
        <v>593</v>
      </c>
      <c r="V263" s="66" t="s">
        <v>13612</v>
      </c>
      <c r="W263" s="93"/>
      <c r="X263" s="93"/>
      <c r="Y263" s="93"/>
      <c r="Z263" s="93"/>
      <c r="AA263" s="93"/>
      <c r="AB263" s="66" t="s">
        <v>593</v>
      </c>
      <c r="AC263" s="8"/>
      <c r="AD263" s="8"/>
      <c r="AE263" s="8"/>
      <c r="AF263" s="8"/>
      <c r="AG263" s="8"/>
      <c r="AH263" s="8"/>
      <c r="AI263" s="8"/>
      <c r="AJ263" s="8"/>
    </row>
    <row r="264" ht="26.25" customHeight="1">
      <c r="A264" s="40">
        <f t="shared" si="1"/>
        <v>263</v>
      </c>
      <c r="B264" s="55" t="s">
        <v>14034</v>
      </c>
      <c r="C264" s="55" t="s">
        <v>14035</v>
      </c>
      <c r="D264" s="68">
        <v>8.5728616456E10</v>
      </c>
      <c r="E264" s="86"/>
      <c r="F264" s="86"/>
      <c r="G264" s="86"/>
      <c r="H264" s="86"/>
      <c r="I264" s="86"/>
      <c r="J264" s="86"/>
      <c r="K264" s="55" t="s">
        <v>1325</v>
      </c>
      <c r="L264" s="86"/>
      <c r="M264" s="86"/>
      <c r="N264" s="86"/>
      <c r="O264" s="86"/>
      <c r="P264" s="86"/>
      <c r="Q264" s="86"/>
      <c r="R264" s="86"/>
      <c r="S264" s="86"/>
      <c r="T264" s="86"/>
      <c r="U264" s="66" t="s">
        <v>13837</v>
      </c>
      <c r="V264" s="66" t="s">
        <v>13838</v>
      </c>
      <c r="W264" s="93"/>
      <c r="X264" s="93"/>
      <c r="Y264" s="93"/>
      <c r="Z264" s="93"/>
      <c r="AA264" s="93"/>
      <c r="AB264" s="66" t="s">
        <v>13837</v>
      </c>
      <c r="AC264" s="8"/>
      <c r="AD264" s="8"/>
      <c r="AE264" s="8"/>
      <c r="AF264" s="8"/>
      <c r="AG264" s="8"/>
      <c r="AH264" s="8"/>
      <c r="AI264" s="8"/>
      <c r="AJ264" s="8"/>
    </row>
    <row r="265" ht="26.25" customHeight="1">
      <c r="A265" s="40">
        <f t="shared" si="1"/>
        <v>264</v>
      </c>
      <c r="B265" s="55" t="s">
        <v>14080</v>
      </c>
      <c r="C265" s="55" t="s">
        <v>14081</v>
      </c>
      <c r="D265" s="68">
        <v>8.5776881794E10</v>
      </c>
      <c r="E265" s="86"/>
      <c r="F265" s="86"/>
      <c r="G265" s="86"/>
      <c r="H265" s="86"/>
      <c r="I265" s="86"/>
      <c r="J265" s="86"/>
      <c r="K265" s="55" t="s">
        <v>14084</v>
      </c>
      <c r="L265" s="86"/>
      <c r="M265" s="86"/>
      <c r="N265" s="86"/>
      <c r="O265" s="86"/>
      <c r="P265" s="86"/>
      <c r="Q265" s="86"/>
      <c r="R265" s="86"/>
      <c r="S265" s="86"/>
      <c r="T265" s="86"/>
      <c r="U265" s="93"/>
      <c r="V265" s="93"/>
      <c r="W265" s="93"/>
      <c r="X265" s="93"/>
      <c r="Y265" s="93"/>
      <c r="Z265" s="93"/>
      <c r="AA265" s="93"/>
      <c r="AB265" s="93"/>
      <c r="AC265" s="8"/>
      <c r="AD265" s="8"/>
      <c r="AE265" s="8"/>
      <c r="AF265" s="8"/>
      <c r="AG265" s="8"/>
      <c r="AH265" s="8"/>
      <c r="AI265" s="8"/>
      <c r="AJ265" s="8"/>
    </row>
    <row r="266" ht="26.25" customHeight="1">
      <c r="A266" s="40">
        <f t="shared" si="1"/>
        <v>265</v>
      </c>
      <c r="B266" s="55" t="s">
        <v>14089</v>
      </c>
      <c r="C266" s="55" t="s">
        <v>14090</v>
      </c>
      <c r="D266" s="68">
        <v>8.1384193173E10</v>
      </c>
      <c r="E266" s="86"/>
      <c r="F266" s="86"/>
      <c r="G266" s="86"/>
      <c r="H266" s="86"/>
      <c r="I266" s="86"/>
      <c r="J266" s="86"/>
      <c r="K266" s="55" t="s">
        <v>14093</v>
      </c>
      <c r="L266" s="86"/>
      <c r="M266" s="86"/>
      <c r="N266" s="86"/>
      <c r="O266" s="86"/>
      <c r="P266" s="86"/>
      <c r="Q266" s="86"/>
      <c r="R266" s="86"/>
      <c r="S266" s="86"/>
      <c r="T266" s="86"/>
      <c r="U266" s="93"/>
      <c r="V266" s="93"/>
      <c r="W266" s="93"/>
      <c r="X266" s="93"/>
      <c r="Y266" s="93"/>
      <c r="Z266" s="93"/>
      <c r="AA266" s="93"/>
      <c r="AB266" s="93"/>
      <c r="AC266" s="8"/>
      <c r="AD266" s="8"/>
      <c r="AE266" s="8"/>
      <c r="AF266" s="8"/>
      <c r="AG266" s="8"/>
      <c r="AH266" s="8"/>
      <c r="AI266" s="8"/>
      <c r="AJ266" s="8"/>
    </row>
    <row r="267" ht="26.25" customHeight="1">
      <c r="A267" s="40">
        <f t="shared" si="1"/>
        <v>266</v>
      </c>
      <c r="B267" s="55" t="s">
        <v>14108</v>
      </c>
      <c r="C267" s="55" t="s">
        <v>14109</v>
      </c>
      <c r="D267" s="68">
        <v>8.9648844063E10</v>
      </c>
      <c r="E267" s="86"/>
      <c r="F267" s="86"/>
      <c r="G267" s="86"/>
      <c r="H267" s="86"/>
      <c r="I267" s="86"/>
      <c r="J267" s="86"/>
      <c r="K267" s="55" t="s">
        <v>14112</v>
      </c>
      <c r="L267" s="86"/>
      <c r="M267" s="86"/>
      <c r="N267" s="86"/>
      <c r="O267" s="86"/>
      <c r="P267" s="86"/>
      <c r="Q267" s="86"/>
      <c r="R267" s="86"/>
      <c r="S267" s="86"/>
      <c r="T267" s="86"/>
      <c r="U267" s="93"/>
      <c r="V267" s="93"/>
      <c r="W267" s="93"/>
      <c r="X267" s="93"/>
      <c r="Y267" s="93"/>
      <c r="Z267" s="93"/>
      <c r="AA267" s="93"/>
      <c r="AB267" s="93"/>
      <c r="AC267" s="8"/>
      <c r="AD267" s="8"/>
      <c r="AE267" s="8"/>
      <c r="AF267" s="8"/>
      <c r="AG267" s="8"/>
      <c r="AH267" s="8"/>
      <c r="AI267" s="8"/>
      <c r="AJ267" s="8"/>
    </row>
    <row r="268" ht="26.25" customHeight="1">
      <c r="A268" s="40">
        <f t="shared" si="1"/>
        <v>267</v>
      </c>
      <c r="B268" s="86"/>
      <c r="C268" s="55" t="s">
        <v>14196</v>
      </c>
      <c r="D268" s="55" t="s">
        <v>212</v>
      </c>
      <c r="E268" s="68">
        <v>8.17868226E8</v>
      </c>
      <c r="F268" s="55" t="s">
        <v>123</v>
      </c>
      <c r="G268" s="55" t="s">
        <v>124</v>
      </c>
      <c r="H268" s="55" t="s">
        <v>158</v>
      </c>
      <c r="I268" s="86"/>
      <c r="J268" s="55" t="s">
        <v>14200</v>
      </c>
      <c r="K268" s="82" t="s">
        <v>14201</v>
      </c>
      <c r="L268" s="55" t="s">
        <v>14202</v>
      </c>
      <c r="M268" s="55" t="s">
        <v>159</v>
      </c>
      <c r="N268" s="55" t="s">
        <v>14203</v>
      </c>
      <c r="O268" s="86"/>
      <c r="P268" s="55" t="s">
        <v>12829</v>
      </c>
      <c r="Q268" s="82" t="s">
        <v>14204</v>
      </c>
      <c r="R268" s="82" t="s">
        <v>14205</v>
      </c>
      <c r="S268" s="55" t="s">
        <v>14206</v>
      </c>
      <c r="T268" s="82" t="s">
        <v>14207</v>
      </c>
      <c r="U268" s="93"/>
      <c r="V268" s="93"/>
      <c r="W268" s="93"/>
      <c r="X268" s="93"/>
      <c r="Y268" s="93"/>
      <c r="Z268" s="93"/>
      <c r="AA268" s="93"/>
      <c r="AB268" s="93"/>
      <c r="AC268" s="8"/>
      <c r="AD268" s="8"/>
      <c r="AE268" s="8"/>
      <c r="AF268" s="8"/>
      <c r="AG268" s="8"/>
      <c r="AH268" s="8"/>
      <c r="AI268" s="8"/>
      <c r="AJ268" s="8"/>
    </row>
    <row r="269" ht="26.25" customHeight="1">
      <c r="A269" s="40">
        <f t="shared" si="1"/>
        <v>268</v>
      </c>
      <c r="B269" s="86"/>
      <c r="C269" s="55" t="s">
        <v>14332</v>
      </c>
      <c r="D269" s="55" t="s">
        <v>314</v>
      </c>
      <c r="E269" s="192">
        <v>6.29E12</v>
      </c>
      <c r="F269" s="55" t="s">
        <v>123</v>
      </c>
      <c r="G269" s="55" t="s">
        <v>124</v>
      </c>
      <c r="H269" s="55" t="s">
        <v>158</v>
      </c>
      <c r="I269" s="86"/>
      <c r="J269" s="55" t="s">
        <v>14336</v>
      </c>
      <c r="K269" s="82" t="s">
        <v>14337</v>
      </c>
      <c r="L269" s="55" t="s">
        <v>14344</v>
      </c>
      <c r="M269" s="55" t="s">
        <v>114</v>
      </c>
      <c r="N269" s="55" t="s">
        <v>14339</v>
      </c>
      <c r="O269" s="86"/>
      <c r="P269" s="55" t="s">
        <v>9570</v>
      </c>
      <c r="Q269" s="82" t="s">
        <v>14340</v>
      </c>
      <c r="R269" s="82" t="s">
        <v>14341</v>
      </c>
      <c r="S269" s="55" t="s">
        <v>14342</v>
      </c>
      <c r="T269" s="82" t="s">
        <v>14343</v>
      </c>
      <c r="U269" s="93"/>
      <c r="V269" s="93"/>
      <c r="W269" s="93"/>
      <c r="X269" s="93"/>
      <c r="Y269" s="93"/>
      <c r="Z269" s="93"/>
      <c r="AA269" s="93"/>
      <c r="AB269" s="93"/>
      <c r="AC269" s="8"/>
      <c r="AD269" s="8"/>
      <c r="AE269" s="8"/>
      <c r="AF269" s="8"/>
      <c r="AG269" s="8"/>
      <c r="AH269" s="8"/>
      <c r="AI269" s="8"/>
      <c r="AJ269" s="8"/>
    </row>
    <row r="270" ht="26.25" customHeight="1">
      <c r="A270" s="40">
        <f t="shared" si="1"/>
        <v>269</v>
      </c>
      <c r="B270" s="66" t="s">
        <v>14080</v>
      </c>
      <c r="C270" s="66" t="s">
        <v>14081</v>
      </c>
      <c r="D270" s="194">
        <v>37924.0</v>
      </c>
      <c r="E270" s="81" t="s">
        <v>15489</v>
      </c>
      <c r="F270" s="66"/>
      <c r="G270" s="66" t="s">
        <v>14083</v>
      </c>
      <c r="H270" s="66" t="s">
        <v>6666</v>
      </c>
      <c r="I270" s="93"/>
      <c r="J270" s="64">
        <v>8.5776881794E10</v>
      </c>
      <c r="K270" s="93"/>
      <c r="L270" s="64"/>
      <c r="M270" s="66" t="s">
        <v>717</v>
      </c>
      <c r="N270" s="93"/>
      <c r="O270" s="93"/>
      <c r="P270" s="93"/>
      <c r="Q270" s="93"/>
      <c r="R270" s="93"/>
      <c r="S270" s="93"/>
      <c r="T270" s="66" t="s">
        <v>14084</v>
      </c>
      <c r="U270" s="93"/>
      <c r="V270" s="93"/>
      <c r="W270" s="93"/>
      <c r="X270" s="93"/>
      <c r="Y270" s="93"/>
      <c r="Z270" s="93"/>
      <c r="AA270" s="93"/>
      <c r="AB270" s="93"/>
      <c r="AC270" s="8"/>
      <c r="AD270" s="8"/>
      <c r="AE270" s="8"/>
      <c r="AF270" s="8"/>
      <c r="AG270" s="8"/>
      <c r="AH270" s="8"/>
      <c r="AI270" s="8"/>
      <c r="AJ270" s="8"/>
    </row>
    <row r="271" ht="26.25" customHeight="1">
      <c r="A271" s="40">
        <f t="shared" si="1"/>
        <v>270</v>
      </c>
      <c r="B271" s="66" t="s">
        <v>14089</v>
      </c>
      <c r="C271" s="66" t="s">
        <v>14090</v>
      </c>
      <c r="D271" s="194">
        <v>32313.0</v>
      </c>
      <c r="E271" s="81" t="s">
        <v>15488</v>
      </c>
      <c r="F271" s="66"/>
      <c r="G271" s="66" t="s">
        <v>14092</v>
      </c>
      <c r="H271" s="66" t="s">
        <v>1910</v>
      </c>
      <c r="I271" s="93"/>
      <c r="J271" s="64">
        <v>8.1384193173E10</v>
      </c>
      <c r="K271" s="93"/>
      <c r="L271" s="64"/>
      <c r="M271" s="66" t="s">
        <v>5</v>
      </c>
      <c r="N271" s="93"/>
      <c r="O271" s="93"/>
      <c r="P271" s="93"/>
      <c r="Q271" s="93"/>
      <c r="R271" s="93"/>
      <c r="S271" s="93"/>
      <c r="T271" s="66" t="s">
        <v>14093</v>
      </c>
      <c r="U271" s="93"/>
      <c r="V271" s="93"/>
      <c r="W271" s="93"/>
      <c r="X271" s="93"/>
      <c r="Y271" s="93"/>
      <c r="Z271" s="93"/>
      <c r="AA271" s="93"/>
      <c r="AB271" s="93"/>
      <c r="AC271" s="8"/>
      <c r="AD271" s="8"/>
      <c r="AE271" s="8"/>
      <c r="AF271" s="8"/>
      <c r="AG271" s="8"/>
      <c r="AH271" s="8"/>
      <c r="AI271" s="8"/>
      <c r="AJ271" s="8"/>
    </row>
    <row r="272" ht="26.25" customHeight="1">
      <c r="A272" s="40">
        <f t="shared" si="1"/>
        <v>271</v>
      </c>
      <c r="B272" s="66" t="s">
        <v>14108</v>
      </c>
      <c r="C272" s="66" t="s">
        <v>14109</v>
      </c>
      <c r="D272" s="194">
        <v>36083.0</v>
      </c>
      <c r="E272" s="81" t="s">
        <v>15489</v>
      </c>
      <c r="F272" s="66"/>
      <c r="G272" s="66" t="s">
        <v>14111</v>
      </c>
      <c r="H272" s="66" t="s">
        <v>3643</v>
      </c>
      <c r="I272" s="93"/>
      <c r="J272" s="64">
        <v>8.9648844063E10</v>
      </c>
      <c r="K272" s="93"/>
      <c r="L272" s="64"/>
      <c r="M272" s="66" t="s">
        <v>717</v>
      </c>
      <c r="N272" s="93"/>
      <c r="O272" s="93"/>
      <c r="P272" s="93"/>
      <c r="Q272" s="93"/>
      <c r="R272" s="93"/>
      <c r="S272" s="93"/>
      <c r="T272" s="66" t="s">
        <v>14112</v>
      </c>
      <c r="U272" s="93"/>
      <c r="V272" s="93"/>
      <c r="W272" s="93"/>
      <c r="X272" s="93"/>
      <c r="Y272" s="93"/>
      <c r="Z272" s="93"/>
      <c r="AA272" s="93"/>
      <c r="AB272" s="93"/>
      <c r="AC272" s="8"/>
      <c r="AD272" s="8"/>
      <c r="AE272" s="8"/>
      <c r="AF272" s="8"/>
      <c r="AG272" s="8"/>
      <c r="AH272" s="8"/>
      <c r="AI272" s="8"/>
      <c r="AJ272" s="8"/>
    </row>
    <row r="273" ht="26.25" customHeight="1">
      <c r="A273" s="40">
        <f t="shared" si="1"/>
        <v>272</v>
      </c>
      <c r="B273" s="86"/>
      <c r="C273" s="55" t="s">
        <v>14196</v>
      </c>
      <c r="D273" s="115">
        <v>31905.0</v>
      </c>
      <c r="E273" s="55" t="s">
        <v>15139</v>
      </c>
      <c r="F273" s="55" t="s">
        <v>102</v>
      </c>
      <c r="G273" s="55" t="s">
        <v>14197</v>
      </c>
      <c r="H273" s="55" t="s">
        <v>2027</v>
      </c>
      <c r="I273" s="55" t="s">
        <v>751</v>
      </c>
      <c r="J273" s="55" t="s">
        <v>212</v>
      </c>
      <c r="K273" s="68">
        <v>8.17868226E8</v>
      </c>
      <c r="L273" s="55" t="s">
        <v>14198</v>
      </c>
      <c r="M273" s="55" t="s">
        <v>14199</v>
      </c>
      <c r="N273" s="55" t="s">
        <v>137</v>
      </c>
      <c r="O273" s="55" t="s">
        <v>123</v>
      </c>
      <c r="P273" s="55" t="s">
        <v>124</v>
      </c>
      <c r="Q273" s="55" t="s">
        <v>158</v>
      </c>
      <c r="R273" s="86"/>
      <c r="S273" s="55" t="s">
        <v>14200</v>
      </c>
      <c r="T273" s="82" t="s">
        <v>14201</v>
      </c>
      <c r="U273" s="55" t="s">
        <v>14202</v>
      </c>
      <c r="V273" s="55" t="s">
        <v>159</v>
      </c>
      <c r="W273" s="55" t="s">
        <v>14203</v>
      </c>
      <c r="X273" s="86"/>
      <c r="Y273" s="55" t="s">
        <v>12829</v>
      </c>
      <c r="Z273" s="82" t="s">
        <v>14204</v>
      </c>
      <c r="AA273" s="82" t="s">
        <v>14205</v>
      </c>
      <c r="AB273" s="55" t="s">
        <v>14206</v>
      </c>
      <c r="AC273" s="82" t="s">
        <v>14207</v>
      </c>
      <c r="AD273" s="66"/>
      <c r="AE273" s="66" t="s">
        <v>15572</v>
      </c>
      <c r="AF273" s="66" t="s">
        <v>15573</v>
      </c>
      <c r="AG273" s="66"/>
      <c r="AH273" s="66"/>
      <c r="AI273" s="66"/>
      <c r="AJ273" s="66"/>
    </row>
    <row r="274" ht="26.25" customHeight="1">
      <c r="A274" s="40">
        <f t="shared" si="1"/>
        <v>273</v>
      </c>
      <c r="B274" s="86"/>
      <c r="C274" s="55" t="s">
        <v>14332</v>
      </c>
      <c r="D274" s="115">
        <v>35436.0</v>
      </c>
      <c r="E274" s="55" t="s">
        <v>15140</v>
      </c>
      <c r="F274" s="55" t="s">
        <v>102</v>
      </c>
      <c r="G274" s="55" t="s">
        <v>14333</v>
      </c>
      <c r="H274" s="55" t="s">
        <v>14334</v>
      </c>
      <c r="I274" s="55" t="s">
        <v>24</v>
      </c>
      <c r="J274" s="55" t="s">
        <v>314</v>
      </c>
      <c r="K274" s="192">
        <v>6.28574E12</v>
      </c>
      <c r="L274" s="55" t="s">
        <v>1244</v>
      </c>
      <c r="M274" s="55" t="s">
        <v>14335</v>
      </c>
      <c r="N274" s="55" t="s">
        <v>137</v>
      </c>
      <c r="O274" s="55" t="s">
        <v>123</v>
      </c>
      <c r="P274" s="55" t="s">
        <v>124</v>
      </c>
      <c r="Q274" s="55" t="s">
        <v>158</v>
      </c>
      <c r="R274" s="86"/>
      <c r="S274" s="55" t="s">
        <v>14336</v>
      </c>
      <c r="T274" s="82" t="s">
        <v>14337</v>
      </c>
      <c r="U274" s="55" t="s">
        <v>14344</v>
      </c>
      <c r="V274" s="55" t="s">
        <v>114</v>
      </c>
      <c r="W274" s="55" t="s">
        <v>14339</v>
      </c>
      <c r="X274" s="86"/>
      <c r="Y274" s="55" t="s">
        <v>9570</v>
      </c>
      <c r="Z274" s="82" t="s">
        <v>14340</v>
      </c>
      <c r="AA274" s="82" t="s">
        <v>14341</v>
      </c>
      <c r="AB274" s="55" t="s">
        <v>14342</v>
      </c>
      <c r="AC274" s="82" t="s">
        <v>14343</v>
      </c>
      <c r="AD274" s="66"/>
      <c r="AE274" s="66" t="s">
        <v>1244</v>
      </c>
      <c r="AF274" s="66" t="s">
        <v>15574</v>
      </c>
      <c r="AG274" s="66"/>
      <c r="AH274" s="66"/>
      <c r="AI274" s="66"/>
      <c r="AJ274" s="66"/>
    </row>
    <row r="275" ht="26.25" customHeight="1">
      <c r="A275" s="40">
        <f t="shared" si="1"/>
        <v>274</v>
      </c>
      <c r="B275" s="93"/>
      <c r="C275" s="66" t="s">
        <v>14654</v>
      </c>
      <c r="D275" s="61">
        <v>37755.0</v>
      </c>
      <c r="E275" s="66" t="s">
        <v>15139</v>
      </c>
      <c r="F275" s="66" t="s">
        <v>102</v>
      </c>
      <c r="G275" s="66" t="s">
        <v>14655</v>
      </c>
      <c r="H275" s="66" t="s">
        <v>4655</v>
      </c>
      <c r="I275" s="66" t="s">
        <v>751</v>
      </c>
      <c r="J275" s="66" t="s">
        <v>314</v>
      </c>
      <c r="K275" s="64">
        <v>8.960876588E10</v>
      </c>
      <c r="L275" s="64">
        <v>8.18802761E8</v>
      </c>
      <c r="M275" s="66" t="s">
        <v>14656</v>
      </c>
      <c r="N275" s="66" t="s">
        <v>106</v>
      </c>
      <c r="O275" s="66" t="s">
        <v>123</v>
      </c>
      <c r="P275" s="66" t="s">
        <v>124</v>
      </c>
      <c r="Q275" s="66" t="s">
        <v>158</v>
      </c>
      <c r="R275" s="66"/>
      <c r="S275" s="66" t="s">
        <v>14657</v>
      </c>
      <c r="T275" s="66" t="s">
        <v>14658</v>
      </c>
      <c r="U275" s="66" t="s">
        <v>1325</v>
      </c>
      <c r="V275" s="66" t="s">
        <v>159</v>
      </c>
      <c r="W275" s="66" t="s">
        <v>14659</v>
      </c>
      <c r="X275" s="82" t="s">
        <v>14660</v>
      </c>
      <c r="Y275" s="66"/>
      <c r="Z275" s="82" t="s">
        <v>14661</v>
      </c>
      <c r="AA275" s="82" t="s">
        <v>14662</v>
      </c>
      <c r="AB275" s="66" t="s">
        <v>630</v>
      </c>
      <c r="AC275" s="82" t="s">
        <v>14663</v>
      </c>
      <c r="AD275" s="66"/>
      <c r="AE275" s="66"/>
      <c r="AF275" s="8"/>
      <c r="AG275" s="8"/>
      <c r="AH275" s="8"/>
      <c r="AI275" s="8"/>
      <c r="AJ275" s="8"/>
    </row>
    <row r="276" ht="26.25" customHeight="1">
      <c r="A276" s="40">
        <f t="shared" si="1"/>
        <v>275</v>
      </c>
      <c r="B276" s="93"/>
      <c r="C276" s="66" t="s">
        <v>390</v>
      </c>
      <c r="D276" s="61">
        <v>34394.0</v>
      </c>
      <c r="E276" s="66" t="s">
        <v>15139</v>
      </c>
      <c r="F276" s="66" t="s">
        <v>102</v>
      </c>
      <c r="G276" s="66" t="s">
        <v>391</v>
      </c>
      <c r="H276" s="66" t="s">
        <v>392</v>
      </c>
      <c r="I276" s="66" t="s">
        <v>11</v>
      </c>
      <c r="J276" s="66" t="s">
        <v>314</v>
      </c>
      <c r="K276" s="64">
        <v>8.5356947321E10</v>
      </c>
      <c r="L276" s="64">
        <v>8.3167872844E10</v>
      </c>
      <c r="M276" s="66" t="s">
        <v>393</v>
      </c>
      <c r="N276" s="66" t="s">
        <v>6</v>
      </c>
      <c r="O276" s="66" t="s">
        <v>123</v>
      </c>
      <c r="P276" s="66" t="s">
        <v>124</v>
      </c>
      <c r="Q276" s="66" t="s">
        <v>394</v>
      </c>
      <c r="R276" s="66"/>
      <c r="S276" s="66" t="s">
        <v>395</v>
      </c>
      <c r="T276" s="66" t="s">
        <v>396</v>
      </c>
      <c r="U276" s="66" t="s">
        <v>397</v>
      </c>
      <c r="V276" s="66" t="s">
        <v>398</v>
      </c>
      <c r="W276" s="66" t="s">
        <v>399</v>
      </c>
      <c r="X276" s="82" t="s">
        <v>400</v>
      </c>
      <c r="Y276" s="66" t="s">
        <v>401</v>
      </c>
      <c r="Z276" s="82" t="s">
        <v>402</v>
      </c>
      <c r="AA276" s="82" t="s">
        <v>403</v>
      </c>
      <c r="AB276" s="66" t="s">
        <v>404</v>
      </c>
      <c r="AC276" s="82" t="s">
        <v>405</v>
      </c>
      <c r="AD276" s="66"/>
      <c r="AE276" s="66"/>
      <c r="AF276" s="8"/>
      <c r="AG276" s="8"/>
      <c r="AH276" s="8"/>
      <c r="AI276" s="8"/>
      <c r="AJ276" s="8"/>
    </row>
    <row r="277" ht="26.25" customHeight="1">
      <c r="A277" s="40">
        <f t="shared" si="1"/>
        <v>276</v>
      </c>
      <c r="B277" s="93"/>
      <c r="C277" s="66" t="s">
        <v>3598</v>
      </c>
      <c r="D277" s="61">
        <v>34329.0</v>
      </c>
      <c r="E277" s="66" t="s">
        <v>15140</v>
      </c>
      <c r="F277" s="66" t="s">
        <v>102</v>
      </c>
      <c r="G277" s="66" t="s">
        <v>3600</v>
      </c>
      <c r="H277" s="66" t="s">
        <v>2958</v>
      </c>
      <c r="I277" s="66" t="s">
        <v>16</v>
      </c>
      <c r="J277" s="66" t="s">
        <v>314</v>
      </c>
      <c r="K277" s="64">
        <v>8.1231641288E10</v>
      </c>
      <c r="L277" s="64">
        <v>8.973426643E9</v>
      </c>
      <c r="M277" s="66" t="s">
        <v>3601</v>
      </c>
      <c r="N277" s="66" t="s">
        <v>137</v>
      </c>
      <c r="O277" s="66" t="s">
        <v>123</v>
      </c>
      <c r="P277" s="66" t="s">
        <v>124</v>
      </c>
      <c r="Q277" s="66" t="s">
        <v>394</v>
      </c>
      <c r="R277" s="66" t="s">
        <v>3602</v>
      </c>
      <c r="S277" s="66" t="s">
        <v>3603</v>
      </c>
      <c r="T277" s="66" t="s">
        <v>3604</v>
      </c>
      <c r="U277" s="66" t="s">
        <v>3605</v>
      </c>
      <c r="V277" s="66" t="s">
        <v>159</v>
      </c>
      <c r="W277" s="66" t="s">
        <v>3606</v>
      </c>
      <c r="X277" s="82" t="s">
        <v>3607</v>
      </c>
      <c r="Y277" s="66" t="s">
        <v>3608</v>
      </c>
      <c r="Z277" s="82" t="s">
        <v>3609</v>
      </c>
      <c r="AA277" s="82" t="s">
        <v>3610</v>
      </c>
      <c r="AB277" s="66" t="s">
        <v>3611</v>
      </c>
      <c r="AC277" s="82" t="s">
        <v>3612</v>
      </c>
      <c r="AD277" s="66"/>
      <c r="AE277" s="66"/>
      <c r="AF277" s="8"/>
      <c r="AG277" s="8"/>
      <c r="AH277" s="8"/>
      <c r="AI277" s="8"/>
      <c r="AJ277" s="8"/>
    </row>
    <row r="278" ht="26.25" customHeight="1">
      <c r="A278" s="40">
        <f t="shared" si="1"/>
        <v>277</v>
      </c>
      <c r="B278" s="93"/>
      <c r="C278" s="66" t="s">
        <v>605</v>
      </c>
      <c r="D278" s="61">
        <v>30560.0</v>
      </c>
      <c r="E278" s="66" t="s">
        <v>15140</v>
      </c>
      <c r="F278" s="66" t="s">
        <v>606</v>
      </c>
      <c r="G278" s="66" t="s">
        <v>607</v>
      </c>
      <c r="H278" s="66" t="s">
        <v>608</v>
      </c>
      <c r="I278" s="66" t="s">
        <v>51</v>
      </c>
      <c r="J278" s="66" t="s">
        <v>314</v>
      </c>
      <c r="K278" s="64">
        <v>8.5299998522E10</v>
      </c>
      <c r="L278" s="66" t="str">
        <f>+62 821-9085-9065</f>
        <v>#ERROR!</v>
      </c>
      <c r="M278" s="66" t="s">
        <v>609</v>
      </c>
      <c r="N278" s="66" t="s">
        <v>137</v>
      </c>
      <c r="O278" s="66" t="s">
        <v>123</v>
      </c>
      <c r="P278" s="66" t="s">
        <v>124</v>
      </c>
      <c r="Q278" s="66" t="s">
        <v>610</v>
      </c>
      <c r="R278" s="66" t="s">
        <v>611</v>
      </c>
      <c r="S278" s="66" t="s">
        <v>612</v>
      </c>
      <c r="T278" s="66" t="s">
        <v>613</v>
      </c>
      <c r="U278" s="66" t="s">
        <v>614</v>
      </c>
      <c r="V278" s="66" t="s">
        <v>159</v>
      </c>
      <c r="W278" s="66" t="s">
        <v>615</v>
      </c>
      <c r="X278" s="82" t="s">
        <v>616</v>
      </c>
      <c r="Y278" s="66" t="s">
        <v>617</v>
      </c>
      <c r="Z278" s="82" t="s">
        <v>618</v>
      </c>
      <c r="AA278" s="82" t="s">
        <v>619</v>
      </c>
      <c r="AB278" s="66" t="s">
        <v>620</v>
      </c>
      <c r="AC278" s="82" t="s">
        <v>621</v>
      </c>
      <c r="AD278" s="66"/>
      <c r="AE278" s="66"/>
      <c r="AF278" s="8"/>
      <c r="AG278" s="8"/>
      <c r="AH278" s="8"/>
      <c r="AI278" s="8"/>
      <c r="AJ278" s="8"/>
    </row>
    <row r="279" ht="26.25" customHeight="1">
      <c r="A279" s="40">
        <f t="shared" si="1"/>
        <v>278</v>
      </c>
      <c r="B279" s="93"/>
      <c r="C279" s="66" t="s">
        <v>13216</v>
      </c>
      <c r="D279" s="61">
        <v>35519.0</v>
      </c>
      <c r="E279" s="66" t="s">
        <v>15139</v>
      </c>
      <c r="F279" s="66" t="s">
        <v>102</v>
      </c>
      <c r="G279" s="66" t="s">
        <v>13217</v>
      </c>
      <c r="H279" s="66" t="s">
        <v>121</v>
      </c>
      <c r="I279" s="66" t="s">
        <v>751</v>
      </c>
      <c r="J279" s="66" t="s">
        <v>314</v>
      </c>
      <c r="K279" s="64">
        <v>8.588719078E10</v>
      </c>
      <c r="L279" s="64">
        <v>8.7878118479E10</v>
      </c>
      <c r="M279" s="66" t="s">
        <v>13218</v>
      </c>
      <c r="N279" s="66" t="s">
        <v>106</v>
      </c>
      <c r="O279" s="66" t="s">
        <v>123</v>
      </c>
      <c r="P279" s="66" t="s">
        <v>124</v>
      </c>
      <c r="Q279" s="66" t="s">
        <v>158</v>
      </c>
      <c r="R279" s="66" t="s">
        <v>13219</v>
      </c>
      <c r="S279" s="66" t="s">
        <v>13220</v>
      </c>
      <c r="T279" s="66" t="s">
        <v>13221</v>
      </c>
      <c r="U279" s="66" t="s">
        <v>12434</v>
      </c>
      <c r="V279" s="66" t="s">
        <v>130</v>
      </c>
      <c r="W279" s="66" t="s">
        <v>13222</v>
      </c>
      <c r="X279" s="82" t="s">
        <v>13223</v>
      </c>
      <c r="Y279" s="66" t="s">
        <v>12434</v>
      </c>
      <c r="Z279" s="82" t="s">
        <v>13224</v>
      </c>
      <c r="AA279" s="82" t="s">
        <v>13225</v>
      </c>
      <c r="AB279" s="66" t="s">
        <v>13226</v>
      </c>
      <c r="AC279" s="82" t="s">
        <v>13227</v>
      </c>
      <c r="AD279" s="66"/>
      <c r="AE279" s="66"/>
      <c r="AF279" s="8"/>
      <c r="AG279" s="8"/>
      <c r="AH279" s="8"/>
      <c r="AI279" s="8"/>
      <c r="AJ279" s="8"/>
    </row>
    <row r="280" ht="26.25" customHeight="1">
      <c r="A280" s="40">
        <f t="shared" si="1"/>
        <v>279</v>
      </c>
      <c r="B280" s="93"/>
      <c r="C280" s="60" t="s">
        <v>8237</v>
      </c>
      <c r="D280" s="61">
        <v>34961.0</v>
      </c>
      <c r="E280" s="60" t="s">
        <v>15140</v>
      </c>
      <c r="F280" s="60" t="s">
        <v>102</v>
      </c>
      <c r="G280" s="60" t="s">
        <v>8238</v>
      </c>
      <c r="H280" s="60" t="s">
        <v>121</v>
      </c>
      <c r="I280" s="60" t="s">
        <v>751</v>
      </c>
      <c r="J280" s="60" t="s">
        <v>314</v>
      </c>
      <c r="K280" s="64">
        <v>8.2278199038E10</v>
      </c>
      <c r="L280" s="64">
        <v>8.1259376768E10</v>
      </c>
      <c r="M280" s="60" t="s">
        <v>8239</v>
      </c>
      <c r="N280" s="60" t="s">
        <v>106</v>
      </c>
      <c r="O280" s="60" t="s">
        <v>123</v>
      </c>
      <c r="P280" s="60" t="s">
        <v>124</v>
      </c>
      <c r="Q280" s="60" t="s">
        <v>158</v>
      </c>
      <c r="R280" s="60" t="s">
        <v>8240</v>
      </c>
      <c r="S280" s="60" t="s">
        <v>8241</v>
      </c>
      <c r="T280" s="60" t="s">
        <v>8242</v>
      </c>
      <c r="U280" s="60" t="s">
        <v>8243</v>
      </c>
      <c r="V280" s="60" t="s">
        <v>159</v>
      </c>
      <c r="W280" s="60" t="s">
        <v>8244</v>
      </c>
      <c r="X280" s="65" t="s">
        <v>8245</v>
      </c>
      <c r="Y280" s="66"/>
      <c r="Z280" s="65" t="s">
        <v>8246</v>
      </c>
      <c r="AA280" s="65" t="s">
        <v>8247</v>
      </c>
      <c r="AB280" s="60" t="s">
        <v>8248</v>
      </c>
      <c r="AC280" s="65" t="s">
        <v>8249</v>
      </c>
      <c r="AD280" s="66"/>
      <c r="AE280" s="66"/>
      <c r="AF280" s="66"/>
      <c r="AG280" s="8"/>
      <c r="AH280" s="8"/>
      <c r="AI280" s="8"/>
      <c r="AJ280" s="8"/>
    </row>
    <row r="281" ht="26.25" customHeight="1">
      <c r="A281" s="40">
        <f t="shared" si="1"/>
        <v>280</v>
      </c>
      <c r="B281" s="93"/>
      <c r="C281" s="66" t="s">
        <v>3483</v>
      </c>
      <c r="D281" s="61">
        <v>36418.0</v>
      </c>
      <c r="E281" s="66" t="s">
        <v>15139</v>
      </c>
      <c r="F281" s="66" t="s">
        <v>102</v>
      </c>
      <c r="G281" s="66" t="s">
        <v>3485</v>
      </c>
      <c r="H281" s="66" t="s">
        <v>3486</v>
      </c>
      <c r="I281" s="66" t="s">
        <v>586</v>
      </c>
      <c r="J281" s="66" t="s">
        <v>314</v>
      </c>
      <c r="K281" s="64">
        <v>8.773495755E10</v>
      </c>
      <c r="L281" s="64">
        <v>8.8233001399E10</v>
      </c>
      <c r="M281" s="66" t="s">
        <v>3487</v>
      </c>
      <c r="N281" s="66" t="s">
        <v>106</v>
      </c>
      <c r="O281" s="66" t="s">
        <v>123</v>
      </c>
      <c r="P281" s="66" t="s">
        <v>124</v>
      </c>
      <c r="Q281" s="66" t="s">
        <v>158</v>
      </c>
      <c r="R281" s="66"/>
      <c r="S281" s="66" t="s">
        <v>3488</v>
      </c>
      <c r="T281" s="66" t="s">
        <v>3489</v>
      </c>
      <c r="U281" s="66" t="s">
        <v>3490</v>
      </c>
      <c r="V281" s="66" t="s">
        <v>159</v>
      </c>
      <c r="W281" s="66" t="s">
        <v>3491</v>
      </c>
      <c r="X281" s="82" t="s">
        <v>3492</v>
      </c>
      <c r="Y281" s="66"/>
      <c r="Z281" s="82" t="s">
        <v>3493</v>
      </c>
      <c r="AA281" s="82" t="s">
        <v>3494</v>
      </c>
      <c r="AB281" s="66" t="s">
        <v>3495</v>
      </c>
      <c r="AC281" s="82" t="s">
        <v>3496</v>
      </c>
      <c r="AD281" s="66"/>
      <c r="AE281" s="8"/>
      <c r="AF281" s="8"/>
      <c r="AG281" s="8"/>
      <c r="AH281" s="8"/>
      <c r="AI281" s="8"/>
      <c r="AJ281" s="8"/>
    </row>
    <row r="282" ht="26.25" customHeight="1">
      <c r="A282" s="40">
        <f t="shared" si="1"/>
        <v>281</v>
      </c>
      <c r="B282" s="93"/>
      <c r="C282" s="66" t="s">
        <v>1236</v>
      </c>
      <c r="D282" s="61">
        <v>32635.0</v>
      </c>
      <c r="E282" s="66" t="s">
        <v>15140</v>
      </c>
      <c r="F282" s="66" t="s">
        <v>102</v>
      </c>
      <c r="G282" s="66" t="s">
        <v>1237</v>
      </c>
      <c r="H282" s="66" t="s">
        <v>257</v>
      </c>
      <c r="I282" s="66" t="s">
        <v>13</v>
      </c>
      <c r="J282" s="66" t="s">
        <v>314</v>
      </c>
      <c r="K282" s="64">
        <v>8.5715797258E10</v>
      </c>
      <c r="L282" s="64">
        <v>8.5211721286E10</v>
      </c>
      <c r="M282" s="66" t="s">
        <v>1238</v>
      </c>
      <c r="N282" s="66" t="s">
        <v>137</v>
      </c>
      <c r="O282" s="66" t="s">
        <v>1239</v>
      </c>
      <c r="P282" s="66" t="s">
        <v>124</v>
      </c>
      <c r="Q282" s="66" t="s">
        <v>158</v>
      </c>
      <c r="R282" s="66" t="s">
        <v>1240</v>
      </c>
      <c r="S282" s="66" t="s">
        <v>1241</v>
      </c>
      <c r="T282" s="66" t="s">
        <v>1242</v>
      </c>
      <c r="U282" s="66" t="s">
        <v>1243</v>
      </c>
      <c r="V282" s="66" t="s">
        <v>159</v>
      </c>
      <c r="W282" s="66" t="s">
        <v>1244</v>
      </c>
      <c r="X282" s="82" t="s">
        <v>1245</v>
      </c>
      <c r="Y282" s="66" t="s">
        <v>1246</v>
      </c>
      <c r="Z282" s="82" t="s">
        <v>1247</v>
      </c>
      <c r="AA282" s="82" t="s">
        <v>1248</v>
      </c>
      <c r="AB282" s="66" t="s">
        <v>1249</v>
      </c>
      <c r="AC282" s="82" t="s">
        <v>1250</v>
      </c>
      <c r="AD282" s="82" t="s">
        <v>1251</v>
      </c>
      <c r="AE282" s="8"/>
      <c r="AF282" s="8"/>
      <c r="AG282" s="8"/>
      <c r="AH282" s="8"/>
      <c r="AI282" s="8"/>
      <c r="AJ282" s="8"/>
    </row>
    <row r="283" ht="26.25" customHeight="1">
      <c r="A283" s="40">
        <f t="shared" si="1"/>
        <v>282</v>
      </c>
      <c r="B283" s="93"/>
      <c r="C283" s="66" t="s">
        <v>2086</v>
      </c>
      <c r="D283" s="61">
        <v>34660.0</v>
      </c>
      <c r="E283" s="66" t="s">
        <v>15140</v>
      </c>
      <c r="F283" s="66" t="s">
        <v>102</v>
      </c>
      <c r="G283" s="66" t="s">
        <v>2093</v>
      </c>
      <c r="H283" s="66" t="s">
        <v>2094</v>
      </c>
      <c r="I283" s="66" t="s">
        <v>16</v>
      </c>
      <c r="J283" s="66" t="s">
        <v>105</v>
      </c>
      <c r="K283" s="64">
        <v>8.2141556605E10</v>
      </c>
      <c r="L283" s="64">
        <v>8.1952113486E10</v>
      </c>
      <c r="M283" s="66" t="s">
        <v>2088</v>
      </c>
      <c r="N283" s="66" t="s">
        <v>106</v>
      </c>
      <c r="O283" s="66" t="s">
        <v>123</v>
      </c>
      <c r="P283" s="66" t="s">
        <v>124</v>
      </c>
      <c r="Q283" s="66" t="s">
        <v>610</v>
      </c>
      <c r="R283" s="66"/>
      <c r="S283" s="66" t="s">
        <v>308</v>
      </c>
      <c r="T283" s="66" t="s">
        <v>2095</v>
      </c>
      <c r="U283" s="66" t="s">
        <v>2096</v>
      </c>
      <c r="V283" s="66" t="s">
        <v>2097</v>
      </c>
      <c r="W283" s="66" t="s">
        <v>2098</v>
      </c>
      <c r="X283" s="82" t="s">
        <v>2099</v>
      </c>
      <c r="Y283" s="66" t="s">
        <v>2100</v>
      </c>
      <c r="Z283" s="82" t="s">
        <v>2101</v>
      </c>
      <c r="AA283" s="82" t="s">
        <v>2102</v>
      </c>
      <c r="AB283" s="66" t="s">
        <v>2103</v>
      </c>
      <c r="AC283" s="66"/>
      <c r="AD283" s="66"/>
      <c r="AE283" s="8"/>
      <c r="AF283" s="8"/>
      <c r="AG283" s="8"/>
      <c r="AH283" s="8"/>
      <c r="AI283" s="8"/>
      <c r="AJ283" s="8"/>
    </row>
    <row r="284" ht="26.25" customHeight="1">
      <c r="A284" s="40">
        <f t="shared" si="1"/>
        <v>283</v>
      </c>
      <c r="B284" s="66" t="s">
        <v>6200</v>
      </c>
      <c r="C284" s="66" t="s">
        <v>6198</v>
      </c>
      <c r="D284" s="64">
        <v>8.1386042471E10</v>
      </c>
      <c r="E284" s="64">
        <v>8.5173001748E10</v>
      </c>
      <c r="F284" s="66" t="s">
        <v>124</v>
      </c>
      <c r="G284" s="66" t="s">
        <v>610</v>
      </c>
      <c r="H284" s="66" t="s">
        <v>6202</v>
      </c>
      <c r="I284" s="66" t="s">
        <v>6203</v>
      </c>
      <c r="J284" s="66" t="s">
        <v>159</v>
      </c>
      <c r="K284" s="66" t="s">
        <v>6204</v>
      </c>
      <c r="L284" s="93"/>
      <c r="M284" s="174"/>
      <c r="N284" s="93"/>
      <c r="O284" s="93"/>
      <c r="P284" s="93"/>
      <c r="Q284" s="93"/>
      <c r="R284" s="93"/>
      <c r="S284" s="93"/>
      <c r="T284" s="93"/>
      <c r="U284" s="93"/>
      <c r="V284" s="93"/>
      <c r="W284" s="93"/>
      <c r="X284" s="93"/>
      <c r="Y284" s="93"/>
      <c r="Z284" s="93"/>
      <c r="AA284" s="93"/>
      <c r="AB284" s="93"/>
      <c r="AC284" s="8"/>
      <c r="AD284" s="8"/>
      <c r="AE284" s="8"/>
      <c r="AF284" s="8"/>
      <c r="AG284" s="8"/>
      <c r="AH284" s="8"/>
      <c r="AI284" s="8"/>
      <c r="AJ284" s="8"/>
    </row>
    <row r="285" ht="26.25" customHeight="1">
      <c r="A285" s="40">
        <f t="shared" si="1"/>
        <v>284</v>
      </c>
      <c r="B285" s="93"/>
      <c r="C285" s="60" t="s">
        <v>2089</v>
      </c>
      <c r="D285" s="61">
        <v>32613.0</v>
      </c>
      <c r="E285" s="60" t="s">
        <v>15140</v>
      </c>
      <c r="F285" s="60" t="s">
        <v>102</v>
      </c>
      <c r="G285" s="60" t="s">
        <v>2109</v>
      </c>
      <c r="H285" s="60" t="s">
        <v>224</v>
      </c>
      <c r="I285" s="60" t="s">
        <v>751</v>
      </c>
      <c r="J285" s="60" t="s">
        <v>105</v>
      </c>
      <c r="K285" s="64">
        <v>8.5212682776E10</v>
      </c>
      <c r="L285" s="60" t="s">
        <v>2110</v>
      </c>
      <c r="M285" s="60" t="s">
        <v>2091</v>
      </c>
      <c r="N285" s="60" t="s">
        <v>137</v>
      </c>
      <c r="O285" s="60" t="s">
        <v>123</v>
      </c>
      <c r="P285" s="60" t="s">
        <v>124</v>
      </c>
      <c r="Q285" s="60" t="s">
        <v>610</v>
      </c>
      <c r="R285" s="66"/>
      <c r="S285" s="60" t="s">
        <v>2111</v>
      </c>
      <c r="T285" s="60" t="s">
        <v>2112</v>
      </c>
      <c r="U285" s="60" t="s">
        <v>2113</v>
      </c>
      <c r="V285" s="60" t="s">
        <v>389</v>
      </c>
      <c r="W285" s="60" t="s">
        <v>2114</v>
      </c>
      <c r="X285" s="65" t="s">
        <v>2115</v>
      </c>
      <c r="Y285" s="60" t="s">
        <v>2116</v>
      </c>
      <c r="Z285" s="65" t="s">
        <v>2117</v>
      </c>
      <c r="AA285" s="65" t="s">
        <v>2118</v>
      </c>
      <c r="AB285" s="60" t="s">
        <v>2119</v>
      </c>
      <c r="AC285" s="65" t="s">
        <v>2120</v>
      </c>
      <c r="AD285" s="65" t="s">
        <v>2121</v>
      </c>
      <c r="AE285" s="8"/>
      <c r="AF285" s="8"/>
      <c r="AG285" s="8"/>
      <c r="AH285" s="8"/>
      <c r="AI285" s="8"/>
      <c r="AJ285" s="8"/>
    </row>
    <row r="286" ht="26.25" customHeight="1">
      <c r="A286" s="40">
        <f t="shared" si="1"/>
        <v>285</v>
      </c>
      <c r="B286" s="93"/>
      <c r="C286" s="60" t="s">
        <v>9657</v>
      </c>
      <c r="D286" s="61">
        <v>31126.0</v>
      </c>
      <c r="E286" s="60" t="s">
        <v>15140</v>
      </c>
      <c r="F286" s="60" t="s">
        <v>606</v>
      </c>
      <c r="G286" s="60" t="s">
        <v>9659</v>
      </c>
      <c r="H286" s="60" t="s">
        <v>4455</v>
      </c>
      <c r="I286" s="60" t="s">
        <v>2990</v>
      </c>
      <c r="J286" s="60" t="s">
        <v>314</v>
      </c>
      <c r="K286" s="64">
        <v>8.1803697459E10</v>
      </c>
      <c r="L286" s="64">
        <v>8.1803697459E10</v>
      </c>
      <c r="M286" s="60" t="s">
        <v>9660</v>
      </c>
      <c r="N286" s="60" t="s">
        <v>137</v>
      </c>
      <c r="O286" s="60" t="s">
        <v>123</v>
      </c>
      <c r="P286" s="60" t="s">
        <v>124</v>
      </c>
      <c r="Q286" s="60" t="s">
        <v>610</v>
      </c>
      <c r="R286" s="64">
        <v>0.0</v>
      </c>
      <c r="S286" s="60" t="s">
        <v>1740</v>
      </c>
      <c r="T286" s="60" t="s">
        <v>9661</v>
      </c>
      <c r="U286" s="60" t="s">
        <v>9662</v>
      </c>
      <c r="V286" s="60" t="s">
        <v>114</v>
      </c>
      <c r="W286" s="60" t="s">
        <v>114</v>
      </c>
      <c r="X286" s="65" t="s">
        <v>9663</v>
      </c>
      <c r="Y286" s="60" t="s">
        <v>9664</v>
      </c>
      <c r="Z286" s="65" t="s">
        <v>9665</v>
      </c>
      <c r="AA286" s="65" t="s">
        <v>9666</v>
      </c>
      <c r="AB286" s="60" t="s">
        <v>9667</v>
      </c>
      <c r="AC286" s="65" t="s">
        <v>9668</v>
      </c>
      <c r="AD286" s="65" t="s">
        <v>9669</v>
      </c>
      <c r="AE286" s="8"/>
      <c r="AF286" s="8"/>
      <c r="AG286" s="8"/>
      <c r="AH286" s="8"/>
      <c r="AI286" s="8"/>
      <c r="AJ286" s="8"/>
    </row>
    <row r="287" ht="26.25" customHeight="1">
      <c r="A287" s="10"/>
      <c r="B287" s="93"/>
      <c r="C287" s="93"/>
      <c r="D287" s="195"/>
      <c r="E287" s="195"/>
      <c r="F287" s="93"/>
      <c r="G287" s="93"/>
      <c r="H287" s="93"/>
      <c r="I287" s="93"/>
      <c r="J287" s="93"/>
      <c r="K287" s="93"/>
      <c r="L287" s="93"/>
      <c r="M287" s="174"/>
      <c r="N287" s="93"/>
      <c r="O287" s="93"/>
      <c r="P287" s="93"/>
      <c r="Q287" s="93"/>
      <c r="R287" s="93"/>
      <c r="S287" s="93"/>
      <c r="T287" s="93"/>
      <c r="U287" s="93"/>
      <c r="V287" s="93"/>
      <c r="W287" s="93"/>
      <c r="X287" s="93"/>
      <c r="Y287" s="93"/>
      <c r="Z287" s="93"/>
      <c r="AA287" s="93"/>
      <c r="AB287" s="93"/>
      <c r="AC287" s="8"/>
      <c r="AD287" s="8"/>
      <c r="AE287" s="8"/>
      <c r="AF287" s="8"/>
      <c r="AG287" s="8"/>
      <c r="AH287" s="8"/>
      <c r="AI287" s="8"/>
      <c r="AJ287" s="8"/>
    </row>
    <row r="288" ht="26.25" customHeight="1">
      <c r="A288" s="10"/>
      <c r="B288" s="93"/>
      <c r="C288" s="93"/>
      <c r="D288" s="195"/>
      <c r="E288" s="195"/>
      <c r="F288" s="93"/>
      <c r="G288" s="93"/>
      <c r="H288" s="93"/>
      <c r="I288" s="93"/>
      <c r="J288" s="93"/>
      <c r="K288" s="93"/>
      <c r="L288" s="93"/>
      <c r="M288" s="174"/>
      <c r="N288" s="93"/>
      <c r="O288" s="93"/>
      <c r="P288" s="93"/>
      <c r="Q288" s="93"/>
      <c r="R288" s="93"/>
      <c r="S288" s="93"/>
      <c r="T288" s="93"/>
      <c r="U288" s="93"/>
      <c r="V288" s="93"/>
      <c r="W288" s="93"/>
      <c r="X288" s="93"/>
      <c r="Y288" s="93"/>
      <c r="Z288" s="93"/>
      <c r="AA288" s="93"/>
      <c r="AB288" s="93"/>
      <c r="AC288" s="8"/>
      <c r="AD288" s="8"/>
      <c r="AE288" s="8"/>
      <c r="AF288" s="8"/>
      <c r="AG288" s="8"/>
      <c r="AH288" s="8"/>
      <c r="AI288" s="8"/>
      <c r="AJ288" s="8"/>
    </row>
  </sheetData>
  <hyperlinks>
    <hyperlink r:id="rId2" ref="M2"/>
    <hyperlink r:id="rId3" ref="V2"/>
    <hyperlink r:id="rId4" ref="B223"/>
    <hyperlink r:id="rId5" ref="B224"/>
    <hyperlink r:id="rId6" ref="B225"/>
    <hyperlink r:id="rId7" ref="B226"/>
    <hyperlink r:id="rId8" ref="B227"/>
    <hyperlink r:id="rId9" ref="M228"/>
    <hyperlink r:id="rId10" ref="M229"/>
    <hyperlink r:id="rId11" ref="M230"/>
    <hyperlink r:id="rId12" ref="V231"/>
    <hyperlink r:id="rId13" ref="V232"/>
    <hyperlink r:id="rId14" ref="V233"/>
    <hyperlink r:id="rId15" ref="V234"/>
    <hyperlink r:id="rId16" ref="M255"/>
    <hyperlink r:id="rId17" ref="K268"/>
    <hyperlink r:id="rId18" ref="Q268"/>
    <hyperlink r:id="rId19" ref="R268"/>
    <hyperlink r:id="rId20" ref="T268"/>
    <hyperlink r:id="rId21" ref="K269"/>
    <hyperlink r:id="rId22" ref="Q269"/>
    <hyperlink r:id="rId23" ref="R269"/>
    <hyperlink r:id="rId24" ref="T269"/>
    <hyperlink r:id="rId25" ref="T273"/>
    <hyperlink r:id="rId26" ref="Z273"/>
    <hyperlink r:id="rId27" ref="AA273"/>
    <hyperlink r:id="rId28" ref="AC273"/>
    <hyperlink r:id="rId29" ref="T274"/>
    <hyperlink r:id="rId30" ref="Z274"/>
    <hyperlink r:id="rId31" ref="AA274"/>
    <hyperlink r:id="rId32" ref="AC274"/>
    <hyperlink r:id="rId33" ref="X275"/>
    <hyperlink r:id="rId34" ref="Z275"/>
    <hyperlink r:id="rId35" ref="AA275"/>
    <hyperlink r:id="rId36" ref="AC275"/>
    <hyperlink r:id="rId37" ref="X276"/>
    <hyperlink r:id="rId38" ref="Z276"/>
    <hyperlink r:id="rId39" ref="AA276"/>
    <hyperlink r:id="rId40" ref="AC276"/>
    <hyperlink r:id="rId41" ref="X277"/>
    <hyperlink r:id="rId42" ref="Z277"/>
    <hyperlink r:id="rId43" ref="AA277"/>
    <hyperlink r:id="rId44" ref="AC277"/>
    <hyperlink r:id="rId45" ref="X278"/>
    <hyperlink r:id="rId46" ref="Z278"/>
    <hyperlink r:id="rId47" ref="AA278"/>
    <hyperlink r:id="rId48" ref="AC278"/>
    <hyperlink r:id="rId49" ref="X279"/>
    <hyperlink r:id="rId50" ref="Z279"/>
    <hyperlink r:id="rId51" ref="AA279"/>
    <hyperlink r:id="rId52" ref="AC279"/>
    <hyperlink r:id="rId53" ref="X280"/>
    <hyperlink r:id="rId54" ref="Z280"/>
    <hyperlink r:id="rId55" ref="AA280"/>
    <hyperlink r:id="rId56" ref="AC280"/>
    <hyperlink r:id="rId57" ref="X281"/>
    <hyperlink r:id="rId58" ref="Z281"/>
    <hyperlink r:id="rId59" ref="AA281"/>
    <hyperlink r:id="rId60" ref="AC281"/>
    <hyperlink r:id="rId61" ref="X282"/>
    <hyperlink r:id="rId62" ref="Z282"/>
    <hyperlink r:id="rId63" ref="AA282"/>
    <hyperlink r:id="rId64" ref="AC282"/>
    <hyperlink r:id="rId65" ref="AD282"/>
    <hyperlink r:id="rId66" ref="X283"/>
    <hyperlink r:id="rId67" ref="Z283"/>
    <hyperlink r:id="rId68" ref="AA283"/>
    <hyperlink r:id="rId69" ref="X285"/>
    <hyperlink r:id="rId70" ref="Z285"/>
    <hyperlink r:id="rId71" ref="AA285"/>
    <hyperlink r:id="rId72" ref="AC285"/>
    <hyperlink r:id="rId73" ref="AD285"/>
    <hyperlink r:id="rId74" ref="X286"/>
    <hyperlink r:id="rId75" ref="Z286"/>
    <hyperlink r:id="rId76" ref="AA286"/>
    <hyperlink r:id="rId77" ref="AC286"/>
    <hyperlink r:id="rId78" ref="AD286"/>
  </hyperlinks>
  <printOptions/>
  <pageMargins bottom="0.75" footer="0.0" header="0.0" left="0.7" right="0.7" top="0.75"/>
  <pageSetup orientation="landscape"/>
  <drawing r:id="rId79"/>
  <legacyDrawing r:id="rId8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14"/>
    <col customWidth="1" min="2" max="2" width="35.14"/>
    <col customWidth="1" min="3" max="3" width="36.57"/>
    <col customWidth="1" min="4" max="4" width="21.57"/>
    <col customWidth="1" min="6" max="6" width="13.14"/>
    <col customWidth="1" min="7" max="7" width="55.71"/>
    <col customWidth="1" min="8" max="8" width="17.14"/>
    <col customWidth="1" min="9" max="9" width="14.71"/>
    <col customWidth="1" min="10" max="10" width="17.0"/>
    <col customWidth="1" min="11" max="11" width="14.86"/>
    <col customWidth="1" min="12" max="12" width="33.0"/>
    <col customWidth="1" min="13" max="13" width="16.86"/>
    <col customWidth="1" min="14" max="17" width="21.57"/>
    <col customWidth="1" min="18" max="18" width="28.29"/>
    <col customWidth="1" min="19" max="19" width="21.57"/>
    <col customWidth="1" min="20" max="20" width="66.14"/>
    <col customWidth="1" min="21" max="22" width="21.57"/>
    <col customWidth="1" min="23" max="23" width="13.43"/>
    <col customWidth="1" min="24" max="24" width="18.14"/>
    <col customWidth="1" min="25" max="37" width="8.71"/>
  </cols>
  <sheetData>
    <row r="1" ht="28.5" customHeight="1">
      <c r="A1" s="10" t="s">
        <v>15575</v>
      </c>
      <c r="B1" s="10" t="s">
        <v>69</v>
      </c>
      <c r="C1" s="10" t="s">
        <v>70</v>
      </c>
      <c r="D1" s="196" t="s">
        <v>15576</v>
      </c>
      <c r="E1" s="10" t="s">
        <v>15577</v>
      </c>
      <c r="F1" s="10" t="s">
        <v>15578</v>
      </c>
      <c r="G1" s="10" t="s">
        <v>15579</v>
      </c>
      <c r="H1" s="10" t="s">
        <v>15580</v>
      </c>
      <c r="I1" s="10" t="s">
        <v>15581</v>
      </c>
      <c r="J1" s="10" t="s">
        <v>15582</v>
      </c>
      <c r="K1" s="10" t="s">
        <v>15583</v>
      </c>
      <c r="L1" s="10" t="s">
        <v>15584</v>
      </c>
      <c r="M1" s="10" t="s">
        <v>15585</v>
      </c>
      <c r="N1" s="10" t="s">
        <v>15586</v>
      </c>
      <c r="O1" s="10" t="s">
        <v>14764</v>
      </c>
      <c r="P1" s="10" t="s">
        <v>14765</v>
      </c>
      <c r="Q1" s="10" t="s">
        <v>14766</v>
      </c>
      <c r="R1" s="10" t="s">
        <v>14767</v>
      </c>
      <c r="S1" s="10" t="s">
        <v>15587</v>
      </c>
      <c r="T1" s="10" t="s">
        <v>15588</v>
      </c>
      <c r="U1" s="10" t="s">
        <v>14772</v>
      </c>
      <c r="V1" s="10" t="s">
        <v>14771</v>
      </c>
      <c r="W1" s="10"/>
      <c r="X1" s="10"/>
      <c r="Y1" s="10"/>
      <c r="Z1" s="10"/>
      <c r="AA1" s="10"/>
      <c r="AB1" s="10"/>
      <c r="AC1" s="197"/>
      <c r="AD1" s="197"/>
      <c r="AE1" s="197"/>
      <c r="AF1" s="197"/>
      <c r="AG1" s="197"/>
      <c r="AH1" s="197"/>
      <c r="AI1" s="198"/>
      <c r="AJ1" s="198"/>
      <c r="AK1" s="198"/>
    </row>
    <row r="2" ht="26.25" customHeight="1">
      <c r="A2" s="10">
        <v>1.0</v>
      </c>
      <c r="B2" s="8" t="s">
        <v>183</v>
      </c>
      <c r="C2" s="8" t="s">
        <v>184</v>
      </c>
      <c r="D2" s="196" t="s">
        <v>185</v>
      </c>
      <c r="E2" s="10" t="s">
        <v>15589</v>
      </c>
      <c r="F2" s="10" t="s">
        <v>15590</v>
      </c>
      <c r="G2" s="8" t="s">
        <v>186</v>
      </c>
      <c r="H2" s="10" t="s">
        <v>15591</v>
      </c>
      <c r="I2" s="10" t="s">
        <v>187</v>
      </c>
      <c r="J2" s="10" t="s">
        <v>15592</v>
      </c>
      <c r="K2" s="10" t="s">
        <v>15593</v>
      </c>
      <c r="L2" s="8" t="s">
        <v>183</v>
      </c>
      <c r="M2" s="10" t="s">
        <v>15594</v>
      </c>
      <c r="N2" s="10" t="s">
        <v>188</v>
      </c>
      <c r="O2" s="10" t="s">
        <v>15595</v>
      </c>
      <c r="P2" s="8" t="s">
        <v>190</v>
      </c>
      <c r="Q2" s="8" t="s">
        <v>191</v>
      </c>
      <c r="R2" s="10" t="s">
        <v>192</v>
      </c>
      <c r="S2" s="8" t="s">
        <v>193</v>
      </c>
      <c r="T2" s="8" t="s">
        <v>15596</v>
      </c>
      <c r="U2" s="10" t="s">
        <v>145</v>
      </c>
      <c r="V2" s="8" t="s">
        <v>195</v>
      </c>
      <c r="W2" s="8"/>
      <c r="X2" s="8"/>
      <c r="Y2" s="8"/>
      <c r="Z2" s="8"/>
      <c r="AA2" s="8"/>
      <c r="AB2" s="8"/>
      <c r="AC2" s="93"/>
      <c r="AD2" s="93"/>
      <c r="AE2" s="93"/>
      <c r="AF2" s="93"/>
      <c r="AG2" s="199"/>
      <c r="AH2" s="199"/>
      <c r="AI2" s="199"/>
      <c r="AJ2" s="199"/>
      <c r="AK2" s="199"/>
    </row>
    <row r="3" ht="26.25" customHeight="1">
      <c r="A3" s="10">
        <f t="shared" ref="A3:A253" si="1">A2+1</f>
        <v>2</v>
      </c>
      <c r="B3" s="8" t="s">
        <v>306</v>
      </c>
      <c r="C3" s="8" t="s">
        <v>307</v>
      </c>
      <c r="D3" s="196"/>
      <c r="E3" s="10"/>
      <c r="F3" s="10"/>
      <c r="G3" s="8"/>
      <c r="H3" s="10"/>
      <c r="I3" s="10"/>
      <c r="J3" s="200" t="s">
        <v>15597</v>
      </c>
      <c r="K3" s="10"/>
      <c r="L3" s="8" t="s">
        <v>306</v>
      </c>
      <c r="M3" s="10" t="s">
        <v>284</v>
      </c>
      <c r="N3" s="10" t="s">
        <v>288</v>
      </c>
      <c r="O3" s="10" t="s">
        <v>308</v>
      </c>
      <c r="P3" s="8"/>
      <c r="Q3" s="8"/>
      <c r="R3" s="10"/>
      <c r="S3" s="8"/>
      <c r="T3" s="8"/>
      <c r="U3" s="10"/>
      <c r="V3" s="8"/>
      <c r="W3" s="8"/>
      <c r="X3" s="8"/>
      <c r="Y3" s="8"/>
      <c r="Z3" s="8"/>
      <c r="AA3" s="8"/>
      <c r="AB3" s="8"/>
      <c r="AC3" s="93"/>
      <c r="AD3" s="93"/>
      <c r="AE3" s="93"/>
      <c r="AF3" s="93"/>
      <c r="AG3" s="199"/>
      <c r="AH3" s="199"/>
      <c r="AI3" s="199"/>
      <c r="AJ3" s="199"/>
      <c r="AK3" s="199"/>
    </row>
    <row r="4" ht="26.25" customHeight="1">
      <c r="A4" s="10">
        <f t="shared" si="1"/>
        <v>3</v>
      </c>
      <c r="B4" s="8" t="s">
        <v>309</v>
      </c>
      <c r="C4" s="8" t="s">
        <v>310</v>
      </c>
      <c r="D4" s="196"/>
      <c r="E4" s="10"/>
      <c r="F4" s="10"/>
      <c r="G4" s="8"/>
      <c r="H4" s="10"/>
      <c r="I4" s="10"/>
      <c r="J4" s="200" t="s">
        <v>15598</v>
      </c>
      <c r="K4" s="10"/>
      <c r="L4" s="8" t="s">
        <v>309</v>
      </c>
      <c r="M4" s="10" t="s">
        <v>284</v>
      </c>
      <c r="N4" s="10" t="s">
        <v>305</v>
      </c>
      <c r="O4" s="10" t="s">
        <v>308</v>
      </c>
      <c r="P4" s="8"/>
      <c r="Q4" s="8"/>
      <c r="R4" s="10"/>
      <c r="S4" s="8"/>
      <c r="T4" s="8"/>
      <c r="U4" s="10"/>
      <c r="V4" s="8"/>
      <c r="W4" s="8"/>
      <c r="X4" s="8"/>
      <c r="Y4" s="8"/>
      <c r="Z4" s="8"/>
      <c r="AA4" s="8"/>
      <c r="AB4" s="8"/>
      <c r="AC4" s="93"/>
      <c r="AD4" s="93"/>
      <c r="AE4" s="93"/>
      <c r="AF4" s="93"/>
      <c r="AG4" s="199"/>
      <c r="AH4" s="199"/>
      <c r="AI4" s="199"/>
      <c r="AJ4" s="199"/>
      <c r="AK4" s="199"/>
    </row>
    <row r="5" ht="26.25" customHeight="1">
      <c r="A5" s="10">
        <f t="shared" si="1"/>
        <v>4</v>
      </c>
      <c r="B5" s="8" t="s">
        <v>329</v>
      </c>
      <c r="C5" s="8" t="s">
        <v>330</v>
      </c>
      <c r="D5" s="196"/>
      <c r="E5" s="10"/>
      <c r="F5" s="10"/>
      <c r="G5" s="8"/>
      <c r="H5" s="10"/>
      <c r="I5" s="10"/>
      <c r="J5" s="200" t="s">
        <v>15599</v>
      </c>
      <c r="K5" s="10"/>
      <c r="L5" s="8" t="s">
        <v>329</v>
      </c>
      <c r="M5" s="10" t="s">
        <v>284</v>
      </c>
      <c r="N5" s="10" t="s">
        <v>305</v>
      </c>
      <c r="O5" s="10" t="s">
        <v>308</v>
      </c>
      <c r="P5" s="8"/>
      <c r="Q5" s="8"/>
      <c r="R5" s="10"/>
      <c r="S5" s="8"/>
      <c r="T5" s="8"/>
      <c r="U5" s="10"/>
      <c r="V5" s="8"/>
      <c r="W5" s="8"/>
      <c r="X5" s="8"/>
      <c r="Y5" s="8"/>
      <c r="Z5" s="8"/>
      <c r="AA5" s="8"/>
      <c r="AB5" s="8"/>
      <c r="AC5" s="93"/>
      <c r="AD5" s="93"/>
      <c r="AE5" s="93"/>
      <c r="AF5" s="93"/>
      <c r="AG5" s="199"/>
      <c r="AH5" s="199"/>
      <c r="AI5" s="199"/>
      <c r="AJ5" s="199"/>
      <c r="AK5" s="199"/>
    </row>
    <row r="6" ht="26.25" customHeight="1">
      <c r="A6" s="10">
        <f t="shared" si="1"/>
        <v>5</v>
      </c>
      <c r="B6" s="8" t="s">
        <v>331</v>
      </c>
      <c r="C6" s="8" t="s">
        <v>332</v>
      </c>
      <c r="D6" s="196"/>
      <c r="E6" s="10"/>
      <c r="F6" s="10"/>
      <c r="G6" s="8"/>
      <c r="H6" s="10"/>
      <c r="I6" s="10"/>
      <c r="J6" s="200" t="s">
        <v>15600</v>
      </c>
      <c r="K6" s="10"/>
      <c r="L6" s="8" t="s">
        <v>331</v>
      </c>
      <c r="M6" s="10" t="s">
        <v>284</v>
      </c>
      <c r="N6" s="10" t="s">
        <v>333</v>
      </c>
      <c r="O6" s="10" t="s">
        <v>308</v>
      </c>
      <c r="P6" s="8"/>
      <c r="Q6" s="8"/>
      <c r="R6" s="10"/>
      <c r="S6" s="8"/>
      <c r="T6" s="8"/>
      <c r="U6" s="10"/>
      <c r="V6" s="8"/>
      <c r="W6" s="8"/>
      <c r="X6" s="8"/>
      <c r="Y6" s="8"/>
      <c r="Z6" s="8"/>
      <c r="AA6" s="8"/>
      <c r="AB6" s="8"/>
      <c r="AC6" s="93"/>
      <c r="AD6" s="93"/>
      <c r="AE6" s="93"/>
      <c r="AF6" s="93"/>
      <c r="AG6" s="199"/>
      <c r="AH6" s="199"/>
      <c r="AI6" s="199"/>
      <c r="AJ6" s="199"/>
      <c r="AK6" s="199"/>
    </row>
    <row r="7" ht="26.25" customHeight="1">
      <c r="A7" s="10">
        <f t="shared" si="1"/>
        <v>6</v>
      </c>
      <c r="B7" s="8" t="s">
        <v>353</v>
      </c>
      <c r="C7" s="8" t="s">
        <v>354</v>
      </c>
      <c r="D7" s="196"/>
      <c r="E7" s="10"/>
      <c r="F7" s="10"/>
      <c r="G7" s="8"/>
      <c r="H7" s="10"/>
      <c r="I7" s="10"/>
      <c r="J7" s="200" t="s">
        <v>15601</v>
      </c>
      <c r="K7" s="10"/>
      <c r="L7" s="8" t="s">
        <v>353</v>
      </c>
      <c r="M7" s="10" t="s">
        <v>284</v>
      </c>
      <c r="N7" s="10" t="s">
        <v>305</v>
      </c>
      <c r="O7" s="10" t="s">
        <v>308</v>
      </c>
      <c r="P7" s="8"/>
      <c r="Q7" s="8"/>
      <c r="R7" s="10"/>
      <c r="S7" s="8"/>
      <c r="T7" s="8"/>
      <c r="U7" s="10"/>
      <c r="V7" s="8"/>
      <c r="W7" s="8"/>
      <c r="X7" s="8"/>
      <c r="Y7" s="8"/>
      <c r="Z7" s="8"/>
      <c r="AA7" s="8"/>
      <c r="AB7" s="8"/>
      <c r="AC7" s="93"/>
      <c r="AD7" s="93"/>
      <c r="AE7" s="93"/>
      <c r="AF7" s="93"/>
      <c r="AG7" s="199"/>
      <c r="AH7" s="199"/>
      <c r="AI7" s="199"/>
      <c r="AJ7" s="199"/>
      <c r="AK7" s="199"/>
    </row>
    <row r="8" ht="26.25" customHeight="1">
      <c r="A8" s="10">
        <f t="shared" si="1"/>
        <v>7</v>
      </c>
      <c r="B8" s="8" t="s">
        <v>357</v>
      </c>
      <c r="C8" s="8" t="s">
        <v>358</v>
      </c>
      <c r="D8" s="196"/>
      <c r="E8" s="10"/>
      <c r="F8" s="10"/>
      <c r="G8" s="8"/>
      <c r="H8" s="10"/>
      <c r="I8" s="10"/>
      <c r="J8" s="200" t="s">
        <v>15602</v>
      </c>
      <c r="K8" s="10"/>
      <c r="L8" s="8" t="s">
        <v>357</v>
      </c>
      <c r="M8" s="10" t="s">
        <v>284</v>
      </c>
      <c r="N8" s="10" t="s">
        <v>349</v>
      </c>
      <c r="O8" s="10" t="s">
        <v>308</v>
      </c>
      <c r="P8" s="8"/>
      <c r="Q8" s="8"/>
      <c r="R8" s="10"/>
      <c r="S8" s="8"/>
      <c r="T8" s="8"/>
      <c r="U8" s="10"/>
      <c r="V8" s="8"/>
      <c r="W8" s="8"/>
      <c r="X8" s="8"/>
      <c r="Y8" s="8"/>
      <c r="Z8" s="8"/>
      <c r="AA8" s="8"/>
      <c r="AB8" s="8"/>
      <c r="AC8" s="93"/>
      <c r="AD8" s="93"/>
      <c r="AE8" s="93"/>
      <c r="AF8" s="93"/>
      <c r="AG8" s="199"/>
      <c r="AH8" s="199"/>
      <c r="AI8" s="199"/>
      <c r="AJ8" s="199"/>
      <c r="AK8" s="199"/>
    </row>
    <row r="9" ht="26.25" customHeight="1">
      <c r="A9" s="10">
        <f t="shared" si="1"/>
        <v>8</v>
      </c>
      <c r="B9" s="8" t="s">
        <v>359</v>
      </c>
      <c r="C9" s="8" t="s">
        <v>360</v>
      </c>
      <c r="D9" s="196"/>
      <c r="E9" s="10"/>
      <c r="F9" s="10"/>
      <c r="G9" s="8"/>
      <c r="H9" s="10"/>
      <c r="I9" s="10"/>
      <c r="J9" s="200" t="s">
        <v>15603</v>
      </c>
      <c r="K9" s="10"/>
      <c r="L9" s="8" t="s">
        <v>359</v>
      </c>
      <c r="M9" s="10" t="s">
        <v>284</v>
      </c>
      <c r="N9" s="10" t="s">
        <v>288</v>
      </c>
      <c r="O9" s="10" t="s">
        <v>308</v>
      </c>
      <c r="P9" s="8"/>
      <c r="Q9" s="8"/>
      <c r="R9" s="10"/>
      <c r="S9" s="8"/>
      <c r="T9" s="8"/>
      <c r="U9" s="10"/>
      <c r="V9" s="8"/>
      <c r="W9" s="8"/>
      <c r="X9" s="8"/>
      <c r="Y9" s="8"/>
      <c r="Z9" s="8"/>
      <c r="AA9" s="8"/>
      <c r="AB9" s="8"/>
      <c r="AC9" s="93"/>
      <c r="AD9" s="93"/>
      <c r="AE9" s="93"/>
      <c r="AF9" s="93"/>
      <c r="AG9" s="199"/>
      <c r="AH9" s="199"/>
      <c r="AI9" s="199"/>
      <c r="AJ9" s="199"/>
      <c r="AK9" s="199"/>
    </row>
    <row r="10" ht="26.25" customHeight="1">
      <c r="A10" s="10">
        <f t="shared" si="1"/>
        <v>9</v>
      </c>
      <c r="B10" s="8" t="s">
        <v>369</v>
      </c>
      <c r="C10" s="8" t="s">
        <v>370</v>
      </c>
      <c r="D10" s="196"/>
      <c r="E10" s="10"/>
      <c r="F10" s="10"/>
      <c r="G10" s="8"/>
      <c r="H10" s="10"/>
      <c r="I10" s="10"/>
      <c r="J10" s="200" t="s">
        <v>15604</v>
      </c>
      <c r="K10" s="10"/>
      <c r="L10" s="8" t="s">
        <v>369</v>
      </c>
      <c r="M10" s="10" t="s">
        <v>284</v>
      </c>
      <c r="N10" s="10" t="s">
        <v>288</v>
      </c>
      <c r="O10" s="10" t="s">
        <v>308</v>
      </c>
      <c r="P10" s="8"/>
      <c r="Q10" s="8"/>
      <c r="R10" s="10"/>
      <c r="S10" s="8"/>
      <c r="T10" s="8"/>
      <c r="U10" s="10"/>
      <c r="V10" s="8"/>
      <c r="W10" s="8"/>
      <c r="X10" s="8"/>
      <c r="Y10" s="8"/>
      <c r="Z10" s="8"/>
      <c r="AA10" s="8"/>
      <c r="AB10" s="8"/>
      <c r="AC10" s="93"/>
      <c r="AD10" s="93"/>
      <c r="AE10" s="93"/>
      <c r="AF10" s="93"/>
      <c r="AG10" s="199"/>
      <c r="AH10" s="199"/>
      <c r="AI10" s="199"/>
      <c r="AJ10" s="199"/>
      <c r="AK10" s="199"/>
    </row>
    <row r="11" ht="26.25" customHeight="1">
      <c r="A11" s="10">
        <f t="shared" si="1"/>
        <v>10</v>
      </c>
      <c r="B11" s="8" t="s">
        <v>412</v>
      </c>
      <c r="C11" s="8" t="s">
        <v>413</v>
      </c>
      <c r="D11" s="196"/>
      <c r="E11" s="10"/>
      <c r="F11" s="10"/>
      <c r="G11" s="8"/>
      <c r="H11" s="10"/>
      <c r="I11" s="10"/>
      <c r="J11" s="200" t="s">
        <v>15605</v>
      </c>
      <c r="K11" s="10"/>
      <c r="L11" s="8" t="s">
        <v>412</v>
      </c>
      <c r="M11" s="10" t="s">
        <v>284</v>
      </c>
      <c r="N11" s="10" t="s">
        <v>294</v>
      </c>
      <c r="O11" s="10" t="s">
        <v>308</v>
      </c>
      <c r="P11" s="8"/>
      <c r="Q11" s="8"/>
      <c r="R11" s="10"/>
      <c r="S11" s="8"/>
      <c r="T11" s="8"/>
      <c r="U11" s="10"/>
      <c r="V11" s="8"/>
      <c r="W11" s="8"/>
      <c r="X11" s="8"/>
      <c r="Y11" s="8"/>
      <c r="Z11" s="8"/>
      <c r="AA11" s="8"/>
      <c r="AB11" s="8"/>
      <c r="AC11" s="93"/>
      <c r="AD11" s="93"/>
      <c r="AE11" s="93"/>
      <c r="AF11" s="93"/>
      <c r="AG11" s="199"/>
      <c r="AH11" s="199"/>
      <c r="AI11" s="199"/>
      <c r="AJ11" s="199"/>
      <c r="AK11" s="199"/>
    </row>
    <row r="12" ht="26.25" customHeight="1">
      <c r="A12" s="10">
        <f t="shared" si="1"/>
        <v>11</v>
      </c>
      <c r="B12" s="8" t="s">
        <v>432</v>
      </c>
      <c r="C12" s="8" t="s">
        <v>433</v>
      </c>
      <c r="D12" s="196"/>
      <c r="E12" s="10"/>
      <c r="F12" s="10"/>
      <c r="G12" s="8"/>
      <c r="H12" s="10"/>
      <c r="I12" s="10"/>
      <c r="J12" s="200" t="s">
        <v>15606</v>
      </c>
      <c r="K12" s="10"/>
      <c r="L12" s="8" t="s">
        <v>432</v>
      </c>
      <c r="M12" s="10" t="s">
        <v>284</v>
      </c>
      <c r="N12" s="10" t="s">
        <v>288</v>
      </c>
      <c r="O12" s="10" t="s">
        <v>308</v>
      </c>
      <c r="P12" s="8"/>
      <c r="Q12" s="8"/>
      <c r="R12" s="10"/>
      <c r="S12" s="8"/>
      <c r="T12" s="8"/>
      <c r="U12" s="10"/>
      <c r="V12" s="8"/>
      <c r="W12" s="8"/>
      <c r="X12" s="8"/>
      <c r="Y12" s="8"/>
      <c r="Z12" s="8"/>
      <c r="AA12" s="8"/>
      <c r="AB12" s="8"/>
      <c r="AC12" s="93"/>
      <c r="AD12" s="93"/>
      <c r="AE12" s="93"/>
      <c r="AF12" s="93"/>
      <c r="AG12" s="199"/>
      <c r="AH12" s="199"/>
      <c r="AI12" s="199"/>
      <c r="AJ12" s="199"/>
      <c r="AK12" s="199"/>
    </row>
    <row r="13" ht="26.25" customHeight="1">
      <c r="A13" s="10">
        <f t="shared" si="1"/>
        <v>12</v>
      </c>
      <c r="B13" s="8" t="s">
        <v>444</v>
      </c>
      <c r="C13" s="8" t="s">
        <v>445</v>
      </c>
      <c r="D13" s="196"/>
      <c r="E13" s="10"/>
      <c r="F13" s="10"/>
      <c r="G13" s="8"/>
      <c r="H13" s="10"/>
      <c r="I13" s="10"/>
      <c r="J13" s="200" t="s">
        <v>15607</v>
      </c>
      <c r="K13" s="10"/>
      <c r="L13" s="8" t="s">
        <v>444</v>
      </c>
      <c r="M13" s="10" t="s">
        <v>284</v>
      </c>
      <c r="N13" s="10" t="s">
        <v>288</v>
      </c>
      <c r="O13" s="10" t="s">
        <v>308</v>
      </c>
      <c r="P13" s="8"/>
      <c r="Q13" s="8"/>
      <c r="R13" s="10"/>
      <c r="S13" s="8"/>
      <c r="T13" s="8"/>
      <c r="U13" s="10"/>
      <c r="V13" s="8"/>
      <c r="W13" s="8"/>
      <c r="X13" s="8"/>
      <c r="Y13" s="8"/>
      <c r="Z13" s="8"/>
      <c r="AA13" s="8"/>
      <c r="AB13" s="8"/>
      <c r="AC13" s="93"/>
      <c r="AD13" s="93"/>
      <c r="AE13" s="93"/>
      <c r="AF13" s="93"/>
      <c r="AG13" s="199"/>
      <c r="AH13" s="199"/>
      <c r="AI13" s="199"/>
      <c r="AJ13" s="199"/>
      <c r="AK13" s="199"/>
    </row>
    <row r="14" ht="26.25" customHeight="1">
      <c r="A14" s="10">
        <f t="shared" si="1"/>
        <v>13</v>
      </c>
      <c r="B14" s="8" t="s">
        <v>448</v>
      </c>
      <c r="C14" s="8" t="s">
        <v>449</v>
      </c>
      <c r="D14" s="196"/>
      <c r="E14" s="10"/>
      <c r="F14" s="10"/>
      <c r="G14" s="8"/>
      <c r="H14" s="10"/>
      <c r="I14" s="10"/>
      <c r="J14" s="200" t="s">
        <v>15608</v>
      </c>
      <c r="K14" s="10"/>
      <c r="L14" s="8" t="s">
        <v>448</v>
      </c>
      <c r="M14" s="10" t="s">
        <v>284</v>
      </c>
      <c r="N14" s="10" t="s">
        <v>288</v>
      </c>
      <c r="O14" s="10" t="s">
        <v>308</v>
      </c>
      <c r="P14" s="8"/>
      <c r="Q14" s="8"/>
      <c r="R14" s="10"/>
      <c r="S14" s="8"/>
      <c r="T14" s="8"/>
      <c r="U14" s="10"/>
      <c r="V14" s="8"/>
      <c r="W14" s="8"/>
      <c r="X14" s="8"/>
      <c r="Y14" s="8"/>
      <c r="Z14" s="8"/>
      <c r="AA14" s="8"/>
      <c r="AB14" s="8"/>
      <c r="AC14" s="93"/>
      <c r="AD14" s="93"/>
      <c r="AE14" s="93"/>
      <c r="AF14" s="93"/>
      <c r="AG14" s="199"/>
      <c r="AH14" s="199"/>
      <c r="AI14" s="199"/>
      <c r="AJ14" s="199"/>
      <c r="AK14" s="199"/>
    </row>
    <row r="15" ht="26.25" customHeight="1">
      <c r="A15" s="10">
        <f t="shared" si="1"/>
        <v>14</v>
      </c>
      <c r="B15" s="8" t="s">
        <v>450</v>
      </c>
      <c r="C15" s="8" t="s">
        <v>451</v>
      </c>
      <c r="D15" s="196"/>
      <c r="E15" s="10"/>
      <c r="F15" s="10"/>
      <c r="G15" s="8"/>
      <c r="H15" s="10"/>
      <c r="I15" s="10"/>
      <c r="J15" s="200" t="s">
        <v>15609</v>
      </c>
      <c r="K15" s="10"/>
      <c r="L15" s="8" t="s">
        <v>450</v>
      </c>
      <c r="M15" s="10" t="s">
        <v>284</v>
      </c>
      <c r="N15" s="10" t="s">
        <v>452</v>
      </c>
      <c r="O15" s="10" t="s">
        <v>308</v>
      </c>
      <c r="P15" s="8"/>
      <c r="Q15" s="8"/>
      <c r="R15" s="10"/>
      <c r="S15" s="8"/>
      <c r="T15" s="8"/>
      <c r="U15" s="10"/>
      <c r="V15" s="8"/>
      <c r="W15" s="8"/>
      <c r="X15" s="8"/>
      <c r="Y15" s="8"/>
      <c r="Z15" s="8"/>
      <c r="AA15" s="8"/>
      <c r="AB15" s="8"/>
      <c r="AC15" s="93"/>
      <c r="AD15" s="93"/>
      <c r="AE15" s="93"/>
      <c r="AF15" s="93"/>
      <c r="AG15" s="199"/>
      <c r="AH15" s="199"/>
      <c r="AI15" s="199"/>
      <c r="AJ15" s="199"/>
      <c r="AK15" s="199"/>
    </row>
    <row r="16" ht="26.25" customHeight="1">
      <c r="A16" s="10">
        <f t="shared" si="1"/>
        <v>15</v>
      </c>
      <c r="B16" s="8" t="s">
        <v>464</v>
      </c>
      <c r="C16" s="8" t="s">
        <v>465</v>
      </c>
      <c r="D16" s="196"/>
      <c r="E16" s="10"/>
      <c r="F16" s="10"/>
      <c r="G16" s="8"/>
      <c r="H16" s="10"/>
      <c r="I16" s="10"/>
      <c r="J16" s="200" t="s">
        <v>15610</v>
      </c>
      <c r="K16" s="10"/>
      <c r="L16" s="8" t="s">
        <v>464</v>
      </c>
      <c r="M16" s="10" t="s">
        <v>284</v>
      </c>
      <c r="N16" s="10" t="s">
        <v>291</v>
      </c>
      <c r="O16" s="10" t="s">
        <v>308</v>
      </c>
      <c r="P16" s="8"/>
      <c r="Q16" s="8"/>
      <c r="R16" s="10"/>
      <c r="S16" s="8"/>
      <c r="T16" s="8"/>
      <c r="U16" s="10"/>
      <c r="V16" s="8"/>
      <c r="W16" s="8"/>
      <c r="X16" s="8"/>
      <c r="Y16" s="8"/>
      <c r="Z16" s="8"/>
      <c r="AA16" s="8"/>
      <c r="AB16" s="8"/>
      <c r="AC16" s="93"/>
      <c r="AD16" s="93"/>
      <c r="AE16" s="93"/>
      <c r="AF16" s="93"/>
      <c r="AG16" s="199"/>
      <c r="AH16" s="199"/>
      <c r="AI16" s="199"/>
      <c r="AJ16" s="199"/>
      <c r="AK16" s="199"/>
    </row>
    <row r="17" ht="26.25" customHeight="1">
      <c r="A17" s="10">
        <f t="shared" si="1"/>
        <v>16</v>
      </c>
      <c r="B17" s="8" t="s">
        <v>466</v>
      </c>
      <c r="C17" s="8" t="s">
        <v>467</v>
      </c>
      <c r="D17" s="196"/>
      <c r="E17" s="10"/>
      <c r="F17" s="10"/>
      <c r="G17" s="8"/>
      <c r="H17" s="10"/>
      <c r="I17" s="10"/>
      <c r="J17" s="200" t="s">
        <v>15611</v>
      </c>
      <c r="K17" s="10"/>
      <c r="L17" s="8" t="s">
        <v>466</v>
      </c>
      <c r="M17" s="10" t="s">
        <v>284</v>
      </c>
      <c r="N17" s="10" t="s">
        <v>302</v>
      </c>
      <c r="O17" s="10" t="s">
        <v>468</v>
      </c>
      <c r="P17" s="8"/>
      <c r="Q17" s="8"/>
      <c r="R17" s="10"/>
      <c r="S17" s="8"/>
      <c r="T17" s="8"/>
      <c r="U17" s="10"/>
      <c r="V17" s="8"/>
      <c r="W17" s="8"/>
      <c r="X17" s="8"/>
      <c r="Y17" s="8"/>
      <c r="Z17" s="8"/>
      <c r="AA17" s="8"/>
      <c r="AB17" s="8"/>
      <c r="AC17" s="93"/>
      <c r="AD17" s="93"/>
      <c r="AE17" s="93"/>
      <c r="AF17" s="93"/>
      <c r="AG17" s="199"/>
      <c r="AH17" s="199"/>
      <c r="AI17" s="199"/>
      <c r="AJ17" s="199"/>
      <c r="AK17" s="199"/>
    </row>
    <row r="18" ht="26.25" customHeight="1">
      <c r="A18" s="10">
        <f t="shared" si="1"/>
        <v>17</v>
      </c>
      <c r="B18" s="8" t="s">
        <v>469</v>
      </c>
      <c r="C18" s="8" t="s">
        <v>470</v>
      </c>
      <c r="D18" s="196"/>
      <c r="E18" s="10"/>
      <c r="F18" s="10"/>
      <c r="G18" s="8"/>
      <c r="H18" s="10"/>
      <c r="I18" s="10"/>
      <c r="J18" s="200" t="s">
        <v>15612</v>
      </c>
      <c r="K18" s="10"/>
      <c r="L18" s="8" t="s">
        <v>469</v>
      </c>
      <c r="M18" s="10" t="s">
        <v>284</v>
      </c>
      <c r="N18" s="10" t="s">
        <v>425</v>
      </c>
      <c r="O18" s="10" t="s">
        <v>471</v>
      </c>
      <c r="P18" s="8"/>
      <c r="Q18" s="8"/>
      <c r="R18" s="10"/>
      <c r="S18" s="8"/>
      <c r="T18" s="8"/>
      <c r="U18" s="10"/>
      <c r="V18" s="8"/>
      <c r="W18" s="8"/>
      <c r="X18" s="8"/>
      <c r="Y18" s="8"/>
      <c r="Z18" s="8"/>
      <c r="AA18" s="8"/>
      <c r="AB18" s="8"/>
      <c r="AC18" s="93"/>
      <c r="AD18" s="93"/>
      <c r="AE18" s="93"/>
      <c r="AF18" s="93"/>
      <c r="AG18" s="199"/>
      <c r="AH18" s="199"/>
      <c r="AI18" s="199"/>
      <c r="AJ18" s="199"/>
      <c r="AK18" s="199"/>
    </row>
    <row r="19" ht="26.25" customHeight="1">
      <c r="A19" s="10">
        <f t="shared" si="1"/>
        <v>18</v>
      </c>
      <c r="B19" s="8" t="s">
        <v>474</v>
      </c>
      <c r="C19" s="8" t="s">
        <v>475</v>
      </c>
      <c r="D19" s="196"/>
      <c r="E19" s="10"/>
      <c r="F19" s="10"/>
      <c r="G19" s="8"/>
      <c r="H19" s="10"/>
      <c r="I19" s="10"/>
      <c r="J19" s="200" t="s">
        <v>15613</v>
      </c>
      <c r="K19" s="10"/>
      <c r="L19" s="8" t="s">
        <v>474</v>
      </c>
      <c r="M19" s="10" t="s">
        <v>284</v>
      </c>
      <c r="N19" s="10" t="s">
        <v>305</v>
      </c>
      <c r="O19" s="10" t="s">
        <v>476</v>
      </c>
      <c r="P19" s="8"/>
      <c r="Q19" s="8"/>
      <c r="R19" s="10"/>
      <c r="S19" s="8"/>
      <c r="T19" s="8"/>
      <c r="U19" s="10"/>
      <c r="V19" s="8"/>
      <c r="W19" s="8"/>
      <c r="X19" s="8"/>
      <c r="Y19" s="8"/>
      <c r="Z19" s="8"/>
      <c r="AA19" s="8"/>
      <c r="AB19" s="8"/>
      <c r="AC19" s="93"/>
      <c r="AD19" s="93"/>
      <c r="AE19" s="93"/>
      <c r="AF19" s="93"/>
      <c r="AG19" s="199"/>
      <c r="AH19" s="199"/>
      <c r="AI19" s="199"/>
      <c r="AJ19" s="199"/>
      <c r="AK19" s="199"/>
    </row>
    <row r="20" ht="26.25" customHeight="1">
      <c r="A20" s="10">
        <f t="shared" si="1"/>
        <v>19</v>
      </c>
      <c r="B20" s="8" t="s">
        <v>477</v>
      </c>
      <c r="C20" s="8" t="s">
        <v>478</v>
      </c>
      <c r="D20" s="196"/>
      <c r="E20" s="10"/>
      <c r="F20" s="10"/>
      <c r="G20" s="8"/>
      <c r="H20" s="10"/>
      <c r="I20" s="10"/>
      <c r="J20" s="200" t="s">
        <v>15614</v>
      </c>
      <c r="K20" s="10"/>
      <c r="L20" s="8" t="s">
        <v>477</v>
      </c>
      <c r="M20" s="10" t="s">
        <v>284</v>
      </c>
      <c r="N20" s="10" t="s">
        <v>349</v>
      </c>
      <c r="O20" s="10" t="s">
        <v>308</v>
      </c>
      <c r="P20" s="8"/>
      <c r="Q20" s="8"/>
      <c r="R20" s="10"/>
      <c r="S20" s="8"/>
      <c r="T20" s="8"/>
      <c r="U20" s="10"/>
      <c r="V20" s="8"/>
      <c r="W20" s="8"/>
      <c r="X20" s="8"/>
      <c r="Y20" s="8"/>
      <c r="Z20" s="8"/>
      <c r="AA20" s="8"/>
      <c r="AB20" s="8"/>
      <c r="AC20" s="93"/>
      <c r="AD20" s="93"/>
      <c r="AE20" s="93"/>
      <c r="AF20" s="93"/>
      <c r="AG20" s="199"/>
      <c r="AH20" s="199"/>
      <c r="AI20" s="199"/>
      <c r="AJ20" s="199"/>
      <c r="AK20" s="199"/>
    </row>
    <row r="21" ht="26.25" customHeight="1">
      <c r="A21" s="10">
        <f t="shared" si="1"/>
        <v>20</v>
      </c>
      <c r="B21" s="8" t="s">
        <v>479</v>
      </c>
      <c r="C21" s="8" t="s">
        <v>480</v>
      </c>
      <c r="D21" s="196"/>
      <c r="E21" s="10"/>
      <c r="F21" s="10"/>
      <c r="G21" s="8"/>
      <c r="H21" s="10"/>
      <c r="I21" s="10"/>
      <c r="J21" s="200" t="s">
        <v>15615</v>
      </c>
      <c r="K21" s="10"/>
      <c r="L21" s="8" t="s">
        <v>479</v>
      </c>
      <c r="M21" s="10" t="s">
        <v>284</v>
      </c>
      <c r="N21" s="10" t="s">
        <v>349</v>
      </c>
      <c r="O21" s="10" t="s">
        <v>308</v>
      </c>
      <c r="P21" s="8"/>
      <c r="Q21" s="8"/>
      <c r="R21" s="10"/>
      <c r="S21" s="8"/>
      <c r="T21" s="8"/>
      <c r="U21" s="10"/>
      <c r="V21" s="8"/>
      <c r="W21" s="8"/>
      <c r="X21" s="8"/>
      <c r="Y21" s="8"/>
      <c r="Z21" s="8"/>
      <c r="AA21" s="8"/>
      <c r="AB21" s="8"/>
      <c r="AC21" s="93"/>
      <c r="AD21" s="93"/>
      <c r="AE21" s="93"/>
      <c r="AF21" s="93"/>
      <c r="AG21" s="199"/>
      <c r="AH21" s="199"/>
      <c r="AI21" s="199"/>
      <c r="AJ21" s="199"/>
      <c r="AK21" s="199"/>
    </row>
    <row r="22" ht="26.25" customHeight="1">
      <c r="A22" s="10">
        <f t="shared" si="1"/>
        <v>21</v>
      </c>
      <c r="B22" s="8" t="s">
        <v>483</v>
      </c>
      <c r="C22" s="8" t="s">
        <v>484</v>
      </c>
      <c r="D22" s="196"/>
      <c r="E22" s="10"/>
      <c r="F22" s="10"/>
      <c r="G22" s="8"/>
      <c r="H22" s="10"/>
      <c r="I22" s="10"/>
      <c r="J22" s="200" t="s">
        <v>15616</v>
      </c>
      <c r="K22" s="10"/>
      <c r="L22" s="8" t="s">
        <v>483</v>
      </c>
      <c r="M22" s="10" t="s">
        <v>284</v>
      </c>
      <c r="N22" s="10" t="s">
        <v>425</v>
      </c>
      <c r="O22" s="10" t="s">
        <v>308</v>
      </c>
      <c r="P22" s="8"/>
      <c r="Q22" s="8"/>
      <c r="R22" s="10"/>
      <c r="S22" s="8"/>
      <c r="T22" s="8"/>
      <c r="U22" s="10"/>
      <c r="V22" s="8"/>
      <c r="W22" s="8"/>
      <c r="X22" s="8"/>
      <c r="Y22" s="8"/>
      <c r="Z22" s="8"/>
      <c r="AA22" s="8"/>
      <c r="AB22" s="8"/>
      <c r="AC22" s="93"/>
      <c r="AD22" s="93"/>
      <c r="AE22" s="93"/>
      <c r="AF22" s="93"/>
      <c r="AG22" s="199"/>
      <c r="AH22" s="199"/>
      <c r="AI22" s="199"/>
      <c r="AJ22" s="199"/>
      <c r="AK22" s="199"/>
    </row>
    <row r="23" ht="26.25" customHeight="1">
      <c r="A23" s="10">
        <f t="shared" si="1"/>
        <v>22</v>
      </c>
      <c r="B23" s="8" t="s">
        <v>487</v>
      </c>
      <c r="C23" s="8" t="s">
        <v>488</v>
      </c>
      <c r="D23" s="196"/>
      <c r="E23" s="10"/>
      <c r="F23" s="10"/>
      <c r="G23" s="8"/>
      <c r="H23" s="10"/>
      <c r="I23" s="10"/>
      <c r="J23" s="200" t="s">
        <v>15617</v>
      </c>
      <c r="K23" s="10"/>
      <c r="L23" s="8" t="s">
        <v>487</v>
      </c>
      <c r="M23" s="10" t="s">
        <v>284</v>
      </c>
      <c r="N23" s="10" t="s">
        <v>349</v>
      </c>
      <c r="O23" s="10" t="s">
        <v>308</v>
      </c>
      <c r="P23" s="8"/>
      <c r="Q23" s="8"/>
      <c r="R23" s="10"/>
      <c r="S23" s="8"/>
      <c r="T23" s="8"/>
      <c r="U23" s="10"/>
      <c r="V23" s="8"/>
      <c r="W23" s="8"/>
      <c r="X23" s="8"/>
      <c r="Y23" s="8"/>
      <c r="Z23" s="8"/>
      <c r="AA23" s="8"/>
      <c r="AB23" s="8"/>
      <c r="AC23" s="93"/>
      <c r="AD23" s="93"/>
      <c r="AE23" s="93"/>
      <c r="AF23" s="93"/>
      <c r="AG23" s="199"/>
      <c r="AH23" s="199"/>
      <c r="AI23" s="199"/>
      <c r="AJ23" s="199"/>
      <c r="AK23" s="199"/>
    </row>
    <row r="24" ht="26.25" customHeight="1">
      <c r="A24" s="10">
        <f t="shared" si="1"/>
        <v>23</v>
      </c>
      <c r="B24" s="8" t="s">
        <v>491</v>
      </c>
      <c r="C24" s="8" t="s">
        <v>492</v>
      </c>
      <c r="D24" s="196"/>
      <c r="E24" s="10"/>
      <c r="F24" s="10"/>
      <c r="G24" s="8"/>
      <c r="H24" s="10"/>
      <c r="I24" s="10"/>
      <c r="J24" s="200" t="s">
        <v>15618</v>
      </c>
      <c r="K24" s="10"/>
      <c r="L24" s="8" t="s">
        <v>491</v>
      </c>
      <c r="M24" s="10" t="s">
        <v>284</v>
      </c>
      <c r="N24" s="10" t="s">
        <v>425</v>
      </c>
      <c r="O24" s="10" t="s">
        <v>15619</v>
      </c>
      <c r="P24" s="8"/>
      <c r="Q24" s="8"/>
      <c r="R24" s="10"/>
      <c r="S24" s="8"/>
      <c r="T24" s="8"/>
      <c r="U24" s="10"/>
      <c r="V24" s="8"/>
      <c r="W24" s="8"/>
      <c r="X24" s="8"/>
      <c r="Y24" s="8"/>
      <c r="Z24" s="8"/>
      <c r="AA24" s="8"/>
      <c r="AB24" s="8"/>
      <c r="AC24" s="93"/>
      <c r="AD24" s="93"/>
      <c r="AE24" s="93"/>
      <c r="AF24" s="93"/>
      <c r="AG24" s="199"/>
      <c r="AH24" s="199"/>
      <c r="AI24" s="199"/>
      <c r="AJ24" s="199"/>
      <c r="AK24" s="199"/>
    </row>
    <row r="25" ht="26.25" customHeight="1">
      <c r="A25" s="10">
        <f t="shared" si="1"/>
        <v>24</v>
      </c>
      <c r="B25" s="8" t="s">
        <v>500</v>
      </c>
      <c r="C25" s="8" t="s">
        <v>501</v>
      </c>
      <c r="D25" s="196"/>
      <c r="E25" s="10"/>
      <c r="F25" s="10"/>
      <c r="G25" s="8"/>
      <c r="H25" s="10"/>
      <c r="I25" s="10"/>
      <c r="J25" s="200" t="s">
        <v>15620</v>
      </c>
      <c r="K25" s="10"/>
      <c r="L25" s="8" t="s">
        <v>500</v>
      </c>
      <c r="M25" s="10" t="s">
        <v>284</v>
      </c>
      <c r="N25" s="10" t="s">
        <v>425</v>
      </c>
      <c r="O25" s="10" t="s">
        <v>502</v>
      </c>
      <c r="P25" s="8"/>
      <c r="Q25" s="8"/>
      <c r="R25" s="10"/>
      <c r="S25" s="8"/>
      <c r="T25" s="8"/>
      <c r="U25" s="10"/>
      <c r="V25" s="8"/>
      <c r="W25" s="8"/>
      <c r="X25" s="8"/>
      <c r="Y25" s="8"/>
      <c r="Z25" s="8"/>
      <c r="AA25" s="8"/>
      <c r="AB25" s="8"/>
      <c r="AC25" s="93"/>
      <c r="AD25" s="93"/>
      <c r="AE25" s="93"/>
      <c r="AF25" s="93"/>
      <c r="AG25" s="199"/>
      <c r="AH25" s="199"/>
      <c r="AI25" s="199"/>
      <c r="AJ25" s="199"/>
      <c r="AK25" s="199"/>
    </row>
    <row r="26" ht="26.25" customHeight="1">
      <c r="A26" s="10">
        <f t="shared" si="1"/>
        <v>25</v>
      </c>
      <c r="B26" s="8" t="s">
        <v>505</v>
      </c>
      <c r="C26" s="8" t="s">
        <v>506</v>
      </c>
      <c r="D26" s="196"/>
      <c r="E26" s="10"/>
      <c r="F26" s="10"/>
      <c r="G26" s="8"/>
      <c r="H26" s="10"/>
      <c r="I26" s="10"/>
      <c r="J26" s="200" t="s">
        <v>15621</v>
      </c>
      <c r="K26" s="10"/>
      <c r="L26" s="8" t="s">
        <v>505</v>
      </c>
      <c r="M26" s="10" t="s">
        <v>284</v>
      </c>
      <c r="N26" s="10" t="s">
        <v>294</v>
      </c>
      <c r="O26" s="10" t="s">
        <v>6120</v>
      </c>
      <c r="P26" s="8"/>
      <c r="Q26" s="8"/>
      <c r="R26" s="10"/>
      <c r="S26" s="8"/>
      <c r="T26" s="8"/>
      <c r="U26" s="10"/>
      <c r="V26" s="8"/>
      <c r="W26" s="8"/>
      <c r="X26" s="8"/>
      <c r="Y26" s="8"/>
      <c r="Z26" s="8"/>
      <c r="AA26" s="8"/>
      <c r="AB26" s="8"/>
      <c r="AC26" s="93"/>
      <c r="AD26" s="93"/>
      <c r="AE26" s="93"/>
      <c r="AF26" s="93"/>
      <c r="AG26" s="199"/>
      <c r="AH26" s="199"/>
      <c r="AI26" s="199"/>
      <c r="AJ26" s="199"/>
      <c r="AK26" s="199"/>
    </row>
    <row r="27" ht="26.25" customHeight="1">
      <c r="A27" s="10">
        <f t="shared" si="1"/>
        <v>26</v>
      </c>
      <c r="B27" s="8" t="s">
        <v>507</v>
      </c>
      <c r="C27" s="8" t="s">
        <v>508</v>
      </c>
      <c r="D27" s="196"/>
      <c r="E27" s="10"/>
      <c r="F27" s="10"/>
      <c r="G27" s="8"/>
      <c r="H27" s="10"/>
      <c r="I27" s="10"/>
      <c r="J27" s="200" t="s">
        <v>15622</v>
      </c>
      <c r="K27" s="10"/>
      <c r="L27" s="8" t="s">
        <v>507</v>
      </c>
      <c r="M27" s="10" t="s">
        <v>284</v>
      </c>
      <c r="N27" s="10" t="s">
        <v>349</v>
      </c>
      <c r="O27" s="10" t="s">
        <v>308</v>
      </c>
      <c r="P27" s="8"/>
      <c r="Q27" s="8"/>
      <c r="R27" s="10"/>
      <c r="S27" s="8"/>
      <c r="T27" s="8"/>
      <c r="U27" s="10"/>
      <c r="V27" s="8"/>
      <c r="W27" s="8"/>
      <c r="X27" s="8"/>
      <c r="Y27" s="8"/>
      <c r="Z27" s="8"/>
      <c r="AA27" s="8"/>
      <c r="AB27" s="8"/>
      <c r="AC27" s="93"/>
      <c r="AD27" s="93"/>
      <c r="AE27" s="93"/>
      <c r="AF27" s="93"/>
      <c r="AG27" s="199"/>
      <c r="AH27" s="199"/>
      <c r="AI27" s="199"/>
      <c r="AJ27" s="199"/>
      <c r="AK27" s="199"/>
    </row>
    <row r="28" ht="26.25" customHeight="1">
      <c r="A28" s="10">
        <f t="shared" si="1"/>
        <v>27</v>
      </c>
      <c r="B28" s="8" t="s">
        <v>509</v>
      </c>
      <c r="C28" s="8" t="s">
        <v>510</v>
      </c>
      <c r="D28" s="196"/>
      <c r="E28" s="10"/>
      <c r="F28" s="10"/>
      <c r="G28" s="8"/>
      <c r="H28" s="10"/>
      <c r="I28" s="10"/>
      <c r="J28" s="200" t="s">
        <v>15623</v>
      </c>
      <c r="K28" s="10"/>
      <c r="L28" s="8" t="s">
        <v>509</v>
      </c>
      <c r="M28" s="10" t="s">
        <v>284</v>
      </c>
      <c r="N28" s="10" t="s">
        <v>294</v>
      </c>
      <c r="O28" s="10" t="s">
        <v>511</v>
      </c>
      <c r="P28" s="8"/>
      <c r="Q28" s="8"/>
      <c r="R28" s="10"/>
      <c r="S28" s="8"/>
      <c r="T28" s="8"/>
      <c r="U28" s="10"/>
      <c r="V28" s="8"/>
      <c r="W28" s="8"/>
      <c r="X28" s="8"/>
      <c r="Y28" s="8"/>
      <c r="Z28" s="8"/>
      <c r="AA28" s="8"/>
      <c r="AB28" s="8"/>
      <c r="AC28" s="93"/>
      <c r="AD28" s="93"/>
      <c r="AE28" s="93"/>
      <c r="AF28" s="93"/>
      <c r="AG28" s="199"/>
      <c r="AH28" s="199"/>
      <c r="AI28" s="199"/>
      <c r="AJ28" s="199"/>
      <c r="AK28" s="199"/>
    </row>
    <row r="29" ht="26.25" customHeight="1">
      <c r="A29" s="10">
        <f t="shared" si="1"/>
        <v>28</v>
      </c>
      <c r="B29" s="8" t="s">
        <v>518</v>
      </c>
      <c r="C29" s="8" t="s">
        <v>519</v>
      </c>
      <c r="D29" s="196"/>
      <c r="E29" s="10"/>
      <c r="F29" s="10"/>
      <c r="G29" s="8"/>
      <c r="H29" s="10"/>
      <c r="I29" s="10"/>
      <c r="J29" s="200" t="s">
        <v>15624</v>
      </c>
      <c r="K29" s="10"/>
      <c r="L29" s="8" t="s">
        <v>518</v>
      </c>
      <c r="M29" s="10" t="s">
        <v>284</v>
      </c>
      <c r="N29" s="10" t="s">
        <v>297</v>
      </c>
      <c r="O29" s="10" t="s">
        <v>308</v>
      </c>
      <c r="P29" s="8"/>
      <c r="Q29" s="8"/>
      <c r="R29" s="10"/>
      <c r="S29" s="8"/>
      <c r="T29" s="8"/>
      <c r="U29" s="10"/>
      <c r="V29" s="8"/>
      <c r="W29" s="8"/>
      <c r="X29" s="8"/>
      <c r="Y29" s="8"/>
      <c r="Z29" s="8"/>
      <c r="AA29" s="8"/>
      <c r="AB29" s="8"/>
      <c r="AC29" s="93"/>
      <c r="AD29" s="93"/>
      <c r="AE29" s="93"/>
      <c r="AF29" s="93"/>
      <c r="AG29" s="199"/>
      <c r="AH29" s="199"/>
      <c r="AI29" s="199"/>
      <c r="AJ29" s="199"/>
      <c r="AK29" s="199"/>
    </row>
    <row r="30" ht="26.25" customHeight="1">
      <c r="A30" s="10">
        <f t="shared" si="1"/>
        <v>29</v>
      </c>
      <c r="B30" s="8" t="s">
        <v>524</v>
      </c>
      <c r="C30" s="8" t="s">
        <v>15625</v>
      </c>
      <c r="D30" s="196"/>
      <c r="E30" s="10"/>
      <c r="F30" s="10"/>
      <c r="G30" s="8"/>
      <c r="H30" s="10"/>
      <c r="I30" s="10"/>
      <c r="J30" s="200" t="s">
        <v>15626</v>
      </c>
      <c r="K30" s="10"/>
      <c r="L30" s="8" t="s">
        <v>524</v>
      </c>
      <c r="M30" s="10" t="s">
        <v>284</v>
      </c>
      <c r="N30" s="10" t="s">
        <v>526</v>
      </c>
      <c r="O30" s="10" t="s">
        <v>15627</v>
      </c>
      <c r="P30" s="8"/>
      <c r="Q30" s="8"/>
      <c r="R30" s="10"/>
      <c r="S30" s="8"/>
      <c r="T30" s="8"/>
      <c r="U30" s="10"/>
      <c r="V30" s="8"/>
      <c r="W30" s="8"/>
      <c r="X30" s="8"/>
      <c r="Y30" s="8"/>
      <c r="Z30" s="8"/>
      <c r="AA30" s="8"/>
      <c r="AB30" s="8"/>
      <c r="AC30" s="93"/>
      <c r="AD30" s="93"/>
      <c r="AE30" s="93"/>
      <c r="AF30" s="93"/>
      <c r="AG30" s="199"/>
      <c r="AH30" s="199"/>
      <c r="AI30" s="199"/>
      <c r="AJ30" s="199"/>
      <c r="AK30" s="199"/>
    </row>
    <row r="31" ht="26.25" customHeight="1">
      <c r="A31" s="10">
        <f t="shared" si="1"/>
        <v>30</v>
      </c>
      <c r="B31" s="8" t="s">
        <v>530</v>
      </c>
      <c r="C31" s="8" t="s">
        <v>531</v>
      </c>
      <c r="D31" s="196"/>
      <c r="E31" s="10"/>
      <c r="F31" s="10"/>
      <c r="G31" s="8"/>
      <c r="H31" s="10"/>
      <c r="I31" s="10"/>
      <c r="J31" s="200" t="s">
        <v>15628</v>
      </c>
      <c r="K31" s="10"/>
      <c r="L31" s="8" t="s">
        <v>530</v>
      </c>
      <c r="M31" s="10" t="s">
        <v>284</v>
      </c>
      <c r="N31" s="10" t="s">
        <v>333</v>
      </c>
      <c r="O31" s="10" t="s">
        <v>308</v>
      </c>
      <c r="P31" s="8"/>
      <c r="Q31" s="8"/>
      <c r="R31" s="10"/>
      <c r="S31" s="8"/>
      <c r="T31" s="8"/>
      <c r="U31" s="10"/>
      <c r="V31" s="8"/>
      <c r="W31" s="8"/>
      <c r="X31" s="8"/>
      <c r="Y31" s="8"/>
      <c r="Z31" s="8"/>
      <c r="AA31" s="8"/>
      <c r="AB31" s="8"/>
      <c r="AC31" s="93"/>
      <c r="AD31" s="93"/>
      <c r="AE31" s="93"/>
      <c r="AF31" s="93"/>
      <c r="AG31" s="199"/>
      <c r="AH31" s="199"/>
      <c r="AI31" s="199"/>
      <c r="AJ31" s="199"/>
      <c r="AK31" s="199"/>
    </row>
    <row r="32" ht="26.25" customHeight="1">
      <c r="A32" s="10">
        <f t="shared" si="1"/>
        <v>31</v>
      </c>
      <c r="B32" s="8" t="s">
        <v>534</v>
      </c>
      <c r="C32" s="8" t="s">
        <v>535</v>
      </c>
      <c r="D32" s="196"/>
      <c r="E32" s="10"/>
      <c r="F32" s="10"/>
      <c r="G32" s="8"/>
      <c r="H32" s="10"/>
      <c r="I32" s="10"/>
      <c r="J32" s="200" t="s">
        <v>15629</v>
      </c>
      <c r="K32" s="10"/>
      <c r="L32" s="8" t="s">
        <v>534</v>
      </c>
      <c r="M32" s="10" t="s">
        <v>284</v>
      </c>
      <c r="N32" s="10" t="s">
        <v>349</v>
      </c>
      <c r="O32" s="10" t="s">
        <v>308</v>
      </c>
      <c r="P32" s="8"/>
      <c r="Q32" s="8"/>
      <c r="R32" s="10"/>
      <c r="S32" s="8"/>
      <c r="T32" s="8"/>
      <c r="U32" s="10"/>
      <c r="V32" s="8"/>
      <c r="W32" s="8"/>
      <c r="X32" s="8"/>
      <c r="Y32" s="8"/>
      <c r="Z32" s="8"/>
      <c r="AA32" s="8"/>
      <c r="AB32" s="8"/>
      <c r="AC32" s="93"/>
      <c r="AD32" s="93"/>
      <c r="AE32" s="93"/>
      <c r="AF32" s="93"/>
      <c r="AG32" s="199"/>
      <c r="AH32" s="199"/>
      <c r="AI32" s="199"/>
      <c r="AJ32" s="199"/>
      <c r="AK32" s="199"/>
    </row>
    <row r="33" ht="26.25" customHeight="1">
      <c r="A33" s="10">
        <f t="shared" si="1"/>
        <v>32</v>
      </c>
      <c r="B33" s="8" t="s">
        <v>540</v>
      </c>
      <c r="C33" s="8" t="s">
        <v>541</v>
      </c>
      <c r="D33" s="196"/>
      <c r="E33" s="10"/>
      <c r="F33" s="10"/>
      <c r="G33" s="8"/>
      <c r="H33" s="10"/>
      <c r="I33" s="10"/>
      <c r="J33" s="200" t="s">
        <v>15630</v>
      </c>
      <c r="K33" s="10"/>
      <c r="L33" s="8" t="s">
        <v>540</v>
      </c>
      <c r="M33" s="10" t="s">
        <v>284</v>
      </c>
      <c r="N33" s="10" t="s">
        <v>305</v>
      </c>
      <c r="O33" s="10" t="s">
        <v>542</v>
      </c>
      <c r="P33" s="8"/>
      <c r="Q33" s="8"/>
      <c r="R33" s="10"/>
      <c r="S33" s="8"/>
      <c r="T33" s="8"/>
      <c r="U33" s="10"/>
      <c r="V33" s="8"/>
      <c r="W33" s="8"/>
      <c r="X33" s="8"/>
      <c r="Y33" s="8"/>
      <c r="Z33" s="8"/>
      <c r="AA33" s="8"/>
      <c r="AB33" s="8"/>
      <c r="AC33" s="93"/>
      <c r="AD33" s="93"/>
      <c r="AE33" s="93"/>
      <c r="AF33" s="93"/>
      <c r="AG33" s="199"/>
      <c r="AH33" s="199"/>
      <c r="AI33" s="199"/>
      <c r="AJ33" s="199"/>
      <c r="AK33" s="199"/>
    </row>
    <row r="34" ht="26.25" customHeight="1">
      <c r="A34" s="10">
        <f t="shared" si="1"/>
        <v>33</v>
      </c>
      <c r="B34" s="8" t="s">
        <v>563</v>
      </c>
      <c r="C34" s="8" t="s">
        <v>564</v>
      </c>
      <c r="D34" s="196"/>
      <c r="E34" s="10"/>
      <c r="F34" s="10"/>
      <c r="G34" s="8"/>
      <c r="H34" s="10"/>
      <c r="I34" s="10"/>
      <c r="J34" s="200" t="s">
        <v>15631</v>
      </c>
      <c r="K34" s="10"/>
      <c r="L34" s="8" t="s">
        <v>563</v>
      </c>
      <c r="M34" s="10" t="s">
        <v>284</v>
      </c>
      <c r="N34" s="10" t="s">
        <v>452</v>
      </c>
      <c r="O34" s="10" t="s">
        <v>308</v>
      </c>
      <c r="P34" s="8"/>
      <c r="Q34" s="8"/>
      <c r="R34" s="10"/>
      <c r="S34" s="8"/>
      <c r="T34" s="8"/>
      <c r="U34" s="10"/>
      <c r="V34" s="8"/>
      <c r="W34" s="8"/>
      <c r="X34" s="8"/>
      <c r="Y34" s="8"/>
      <c r="Z34" s="8"/>
      <c r="AA34" s="8"/>
      <c r="AB34" s="8"/>
      <c r="AC34" s="93"/>
      <c r="AD34" s="93"/>
      <c r="AE34" s="93"/>
      <c r="AF34" s="93"/>
      <c r="AG34" s="199"/>
      <c r="AH34" s="199"/>
      <c r="AI34" s="199"/>
      <c r="AJ34" s="199"/>
      <c r="AK34" s="199"/>
    </row>
    <row r="35" ht="26.25" customHeight="1">
      <c r="A35" s="10">
        <f t="shared" si="1"/>
        <v>34</v>
      </c>
      <c r="B35" s="8" t="s">
        <v>573</v>
      </c>
      <c r="C35" s="8" t="s">
        <v>574</v>
      </c>
      <c r="D35" s="196"/>
      <c r="E35" s="10"/>
      <c r="F35" s="10"/>
      <c r="G35" s="8"/>
      <c r="H35" s="10"/>
      <c r="I35" s="10"/>
      <c r="J35" s="200" t="s">
        <v>15632</v>
      </c>
      <c r="K35" s="10"/>
      <c r="L35" s="8" t="s">
        <v>573</v>
      </c>
      <c r="M35" s="10" t="s">
        <v>284</v>
      </c>
      <c r="N35" s="10" t="s">
        <v>294</v>
      </c>
      <c r="O35" s="10" t="s">
        <v>542</v>
      </c>
      <c r="P35" s="8"/>
      <c r="Q35" s="8"/>
      <c r="R35" s="10"/>
      <c r="S35" s="8"/>
      <c r="T35" s="8"/>
      <c r="U35" s="10"/>
      <c r="V35" s="8"/>
      <c r="W35" s="8"/>
      <c r="X35" s="8"/>
      <c r="Y35" s="8"/>
      <c r="Z35" s="8"/>
      <c r="AA35" s="8"/>
      <c r="AB35" s="8"/>
      <c r="AC35" s="93"/>
      <c r="AD35" s="93"/>
      <c r="AE35" s="93"/>
      <c r="AF35" s="93"/>
      <c r="AG35" s="199"/>
      <c r="AH35" s="199"/>
      <c r="AI35" s="199"/>
      <c r="AJ35" s="199"/>
      <c r="AK35" s="199"/>
    </row>
    <row r="36" ht="26.25" customHeight="1">
      <c r="A36" s="10">
        <f t="shared" si="1"/>
        <v>35</v>
      </c>
      <c r="B36" s="8" t="s">
        <v>575</v>
      </c>
      <c r="C36" s="8" t="s">
        <v>576</v>
      </c>
      <c r="D36" s="196"/>
      <c r="E36" s="10"/>
      <c r="F36" s="10"/>
      <c r="G36" s="8"/>
      <c r="H36" s="10"/>
      <c r="I36" s="10"/>
      <c r="J36" s="200" t="s">
        <v>15633</v>
      </c>
      <c r="K36" s="10"/>
      <c r="L36" s="8" t="s">
        <v>575</v>
      </c>
      <c r="M36" s="10" t="s">
        <v>284</v>
      </c>
      <c r="N36" s="10" t="s">
        <v>288</v>
      </c>
      <c r="O36" s="10" t="s">
        <v>308</v>
      </c>
      <c r="P36" s="8"/>
      <c r="Q36" s="8"/>
      <c r="R36" s="10"/>
      <c r="S36" s="8"/>
      <c r="T36" s="8"/>
      <c r="U36" s="10"/>
      <c r="V36" s="8"/>
      <c r="W36" s="8"/>
      <c r="X36" s="8"/>
      <c r="Y36" s="8"/>
      <c r="Z36" s="8"/>
      <c r="AA36" s="8"/>
      <c r="AB36" s="8"/>
      <c r="AC36" s="93"/>
      <c r="AD36" s="93"/>
      <c r="AE36" s="93"/>
      <c r="AF36" s="93"/>
      <c r="AG36" s="199"/>
      <c r="AH36" s="199"/>
      <c r="AI36" s="199"/>
      <c r="AJ36" s="199"/>
      <c r="AK36" s="199"/>
    </row>
    <row r="37" ht="26.25" customHeight="1">
      <c r="A37" s="10">
        <f t="shared" si="1"/>
        <v>36</v>
      </c>
      <c r="B37" s="8" t="s">
        <v>646</v>
      </c>
      <c r="C37" s="8" t="s">
        <v>647</v>
      </c>
      <c r="D37" s="196"/>
      <c r="E37" s="10"/>
      <c r="F37" s="10"/>
      <c r="G37" s="8"/>
      <c r="H37" s="10"/>
      <c r="I37" s="10"/>
      <c r="J37" s="200" t="s">
        <v>15634</v>
      </c>
      <c r="K37" s="10"/>
      <c r="L37" s="8" t="s">
        <v>646</v>
      </c>
      <c r="M37" s="10" t="s">
        <v>284</v>
      </c>
      <c r="N37" s="10" t="s">
        <v>349</v>
      </c>
      <c r="O37" s="10" t="s">
        <v>308</v>
      </c>
      <c r="P37" s="8"/>
      <c r="Q37" s="8"/>
      <c r="R37" s="10"/>
      <c r="S37" s="8"/>
      <c r="T37" s="8"/>
      <c r="U37" s="10"/>
      <c r="V37" s="8"/>
      <c r="W37" s="8"/>
      <c r="X37" s="8"/>
      <c r="Y37" s="8"/>
      <c r="Z37" s="8"/>
      <c r="AA37" s="8"/>
      <c r="AB37" s="8"/>
      <c r="AC37" s="93"/>
      <c r="AD37" s="93"/>
      <c r="AE37" s="93"/>
      <c r="AF37" s="93"/>
      <c r="AG37" s="199"/>
      <c r="AH37" s="199"/>
      <c r="AI37" s="199"/>
      <c r="AJ37" s="199"/>
      <c r="AK37" s="199"/>
    </row>
    <row r="38" ht="26.25" customHeight="1">
      <c r="A38" s="10">
        <f t="shared" si="1"/>
        <v>37</v>
      </c>
      <c r="B38" s="8" t="s">
        <v>667</v>
      </c>
      <c r="C38" s="8" t="s">
        <v>668</v>
      </c>
      <c r="D38" s="196"/>
      <c r="E38" s="10"/>
      <c r="F38" s="10"/>
      <c r="G38" s="8"/>
      <c r="H38" s="10"/>
      <c r="I38" s="10"/>
      <c r="J38" s="200" t="s">
        <v>15635</v>
      </c>
      <c r="K38" s="10"/>
      <c r="L38" s="8" t="s">
        <v>667</v>
      </c>
      <c r="M38" s="10" t="s">
        <v>284</v>
      </c>
      <c r="N38" s="10" t="s">
        <v>349</v>
      </c>
      <c r="O38" s="10" t="s">
        <v>308</v>
      </c>
      <c r="P38" s="8"/>
      <c r="Q38" s="8"/>
      <c r="R38" s="10"/>
      <c r="S38" s="8"/>
      <c r="T38" s="8"/>
      <c r="U38" s="10"/>
      <c r="V38" s="8"/>
      <c r="W38" s="8"/>
      <c r="X38" s="8"/>
      <c r="Y38" s="8"/>
      <c r="Z38" s="8"/>
      <c r="AA38" s="8"/>
      <c r="AB38" s="8"/>
      <c r="AC38" s="93"/>
      <c r="AD38" s="93"/>
      <c r="AE38" s="93"/>
      <c r="AF38" s="93"/>
      <c r="AG38" s="199"/>
      <c r="AH38" s="199"/>
      <c r="AI38" s="199"/>
      <c r="AJ38" s="199"/>
      <c r="AK38" s="199"/>
    </row>
    <row r="39" ht="26.25" customHeight="1">
      <c r="A39" s="10">
        <f t="shared" si="1"/>
        <v>38</v>
      </c>
      <c r="B39" s="8" t="s">
        <v>686</v>
      </c>
      <c r="C39" s="8" t="s">
        <v>687</v>
      </c>
      <c r="D39" s="196"/>
      <c r="E39" s="10"/>
      <c r="F39" s="10"/>
      <c r="G39" s="8"/>
      <c r="H39" s="10"/>
      <c r="I39" s="10"/>
      <c r="J39" s="200" t="s">
        <v>15636</v>
      </c>
      <c r="K39" s="10"/>
      <c r="L39" s="8" t="s">
        <v>686</v>
      </c>
      <c r="M39" s="10"/>
      <c r="N39" s="10" t="s">
        <v>294</v>
      </c>
      <c r="O39" s="10" t="s">
        <v>15637</v>
      </c>
      <c r="P39" s="8"/>
      <c r="Q39" s="8"/>
      <c r="R39" s="10"/>
      <c r="S39" s="8"/>
      <c r="T39" s="8"/>
      <c r="U39" s="10"/>
      <c r="V39" s="8"/>
      <c r="W39" s="8"/>
      <c r="X39" s="8"/>
      <c r="Y39" s="8"/>
      <c r="Z39" s="8"/>
      <c r="AA39" s="8"/>
      <c r="AB39" s="8"/>
      <c r="AC39" s="93"/>
      <c r="AD39" s="93"/>
      <c r="AE39" s="93"/>
      <c r="AF39" s="93"/>
      <c r="AG39" s="199"/>
      <c r="AH39" s="199"/>
      <c r="AI39" s="199"/>
      <c r="AJ39" s="199"/>
      <c r="AK39" s="199"/>
    </row>
    <row r="40" ht="26.25" customHeight="1">
      <c r="A40" s="10">
        <f t="shared" si="1"/>
        <v>39</v>
      </c>
      <c r="B40" s="8" t="s">
        <v>688</v>
      </c>
      <c r="C40" s="8" t="s">
        <v>689</v>
      </c>
      <c r="D40" s="196"/>
      <c r="E40" s="10"/>
      <c r="F40" s="10"/>
      <c r="G40" s="8"/>
      <c r="H40" s="10"/>
      <c r="I40" s="10"/>
      <c r="J40" s="200" t="s">
        <v>15638</v>
      </c>
      <c r="K40" s="10"/>
      <c r="L40" s="8" t="s">
        <v>688</v>
      </c>
      <c r="M40" s="10"/>
      <c r="N40" s="10" t="s">
        <v>333</v>
      </c>
      <c r="O40" s="10" t="s">
        <v>15639</v>
      </c>
      <c r="P40" s="8"/>
      <c r="Q40" s="8"/>
      <c r="R40" s="10"/>
      <c r="S40" s="8"/>
      <c r="T40" s="8"/>
      <c r="U40" s="10"/>
      <c r="V40" s="8"/>
      <c r="W40" s="8"/>
      <c r="X40" s="8"/>
      <c r="Y40" s="8"/>
      <c r="Z40" s="8"/>
      <c r="AA40" s="8"/>
      <c r="AB40" s="8"/>
      <c r="AC40" s="93"/>
      <c r="AD40" s="93"/>
      <c r="AE40" s="93"/>
      <c r="AF40" s="93"/>
      <c r="AG40" s="199"/>
      <c r="AH40" s="199"/>
      <c r="AI40" s="199"/>
      <c r="AJ40" s="199"/>
      <c r="AK40" s="199"/>
    </row>
    <row r="41" ht="26.25" customHeight="1">
      <c r="A41" s="10">
        <f t="shared" si="1"/>
        <v>40</v>
      </c>
      <c r="B41" s="8" t="s">
        <v>691</v>
      </c>
      <c r="C41" s="8" t="s">
        <v>692</v>
      </c>
      <c r="D41" s="196"/>
      <c r="E41" s="10"/>
      <c r="F41" s="10"/>
      <c r="G41" s="8"/>
      <c r="H41" s="10"/>
      <c r="I41" s="10"/>
      <c r="J41" s="200" t="s">
        <v>15640</v>
      </c>
      <c r="K41" s="10"/>
      <c r="L41" s="8" t="s">
        <v>691</v>
      </c>
      <c r="M41" s="10"/>
      <c r="N41" s="10" t="s">
        <v>294</v>
      </c>
      <c r="O41" s="10" t="s">
        <v>542</v>
      </c>
      <c r="P41" s="8"/>
      <c r="Q41" s="8"/>
      <c r="R41" s="10"/>
      <c r="S41" s="8"/>
      <c r="T41" s="8"/>
      <c r="U41" s="10"/>
      <c r="V41" s="8"/>
      <c r="W41" s="8"/>
      <c r="X41" s="8"/>
      <c r="Y41" s="8"/>
      <c r="Z41" s="8"/>
      <c r="AA41" s="8"/>
      <c r="AB41" s="8"/>
      <c r="AC41" s="93"/>
      <c r="AD41" s="93"/>
      <c r="AE41" s="93"/>
      <c r="AF41" s="93"/>
      <c r="AG41" s="199"/>
      <c r="AH41" s="199"/>
      <c r="AI41" s="199"/>
      <c r="AJ41" s="199"/>
      <c r="AK41" s="199"/>
    </row>
    <row r="42" ht="26.25" customHeight="1">
      <c r="A42" s="10">
        <f t="shared" si="1"/>
        <v>41</v>
      </c>
      <c r="B42" s="8" t="s">
        <v>699</v>
      </c>
      <c r="C42" s="8" t="s">
        <v>700</v>
      </c>
      <c r="D42" s="196"/>
      <c r="E42" s="10"/>
      <c r="F42" s="10"/>
      <c r="G42" s="8"/>
      <c r="H42" s="10"/>
      <c r="I42" s="10"/>
      <c r="J42" s="200" t="s">
        <v>15641</v>
      </c>
      <c r="K42" s="10"/>
      <c r="L42" s="8" t="s">
        <v>699</v>
      </c>
      <c r="M42" s="10"/>
      <c r="N42" s="10" t="s">
        <v>302</v>
      </c>
      <c r="O42" s="10" t="s">
        <v>542</v>
      </c>
      <c r="P42" s="8"/>
      <c r="Q42" s="8"/>
      <c r="R42" s="10"/>
      <c r="S42" s="8"/>
      <c r="T42" s="8"/>
      <c r="U42" s="10"/>
      <c r="V42" s="8"/>
      <c r="W42" s="8"/>
      <c r="X42" s="8"/>
      <c r="Y42" s="8"/>
      <c r="Z42" s="8"/>
      <c r="AA42" s="8"/>
      <c r="AB42" s="8"/>
      <c r="AC42" s="93"/>
      <c r="AD42" s="93"/>
      <c r="AE42" s="93"/>
      <c r="AF42" s="93"/>
      <c r="AG42" s="199"/>
      <c r="AH42" s="199"/>
      <c r="AI42" s="199"/>
      <c r="AJ42" s="199"/>
      <c r="AK42" s="199"/>
    </row>
    <row r="43" ht="26.25" customHeight="1">
      <c r="A43" s="10">
        <f t="shared" si="1"/>
        <v>42</v>
      </c>
      <c r="B43" s="8" t="s">
        <v>701</v>
      </c>
      <c r="C43" s="8" t="s">
        <v>702</v>
      </c>
      <c r="D43" s="196"/>
      <c r="E43" s="10"/>
      <c r="F43" s="10"/>
      <c r="G43" s="8"/>
      <c r="H43" s="10"/>
      <c r="I43" s="10"/>
      <c r="J43" s="200" t="s">
        <v>15642</v>
      </c>
      <c r="K43" s="10"/>
      <c r="L43" s="8" t="s">
        <v>701</v>
      </c>
      <c r="M43" s="10"/>
      <c r="N43" s="10" t="s">
        <v>294</v>
      </c>
      <c r="O43" s="10" t="s">
        <v>542</v>
      </c>
      <c r="P43" s="8"/>
      <c r="Q43" s="8"/>
      <c r="R43" s="10"/>
      <c r="S43" s="8"/>
      <c r="T43" s="8"/>
      <c r="U43" s="10"/>
      <c r="V43" s="8"/>
      <c r="W43" s="8"/>
      <c r="X43" s="8"/>
      <c r="Y43" s="8"/>
      <c r="Z43" s="8"/>
      <c r="AA43" s="8"/>
      <c r="AB43" s="8"/>
      <c r="AC43" s="93"/>
      <c r="AD43" s="93"/>
      <c r="AE43" s="93"/>
      <c r="AF43" s="93"/>
      <c r="AG43" s="199"/>
      <c r="AH43" s="199"/>
      <c r="AI43" s="199"/>
      <c r="AJ43" s="199"/>
      <c r="AK43" s="199"/>
    </row>
    <row r="44" ht="26.25" customHeight="1">
      <c r="A44" s="10">
        <f t="shared" si="1"/>
        <v>43</v>
      </c>
      <c r="B44" s="8" t="s">
        <v>705</v>
      </c>
      <c r="C44" s="8" t="s">
        <v>706</v>
      </c>
      <c r="D44" s="196"/>
      <c r="E44" s="10"/>
      <c r="F44" s="10"/>
      <c r="G44" s="8"/>
      <c r="H44" s="10"/>
      <c r="I44" s="10"/>
      <c r="J44" s="200" t="s">
        <v>15643</v>
      </c>
      <c r="K44" s="10"/>
      <c r="L44" s="8" t="s">
        <v>705</v>
      </c>
      <c r="M44" s="10"/>
      <c r="N44" s="10" t="s">
        <v>302</v>
      </c>
      <c r="O44" s="10" t="s">
        <v>707</v>
      </c>
      <c r="P44" s="8"/>
      <c r="Q44" s="8"/>
      <c r="R44" s="10"/>
      <c r="S44" s="8"/>
      <c r="T44" s="8"/>
      <c r="U44" s="10"/>
      <c r="V44" s="8"/>
      <c r="W44" s="8"/>
      <c r="X44" s="8"/>
      <c r="Y44" s="8"/>
      <c r="Z44" s="8"/>
      <c r="AA44" s="8"/>
      <c r="AB44" s="8"/>
      <c r="AC44" s="93"/>
      <c r="AD44" s="93"/>
      <c r="AE44" s="93"/>
      <c r="AF44" s="93"/>
      <c r="AG44" s="199"/>
      <c r="AH44" s="199"/>
      <c r="AI44" s="199"/>
      <c r="AJ44" s="199"/>
      <c r="AK44" s="199"/>
    </row>
    <row r="45" ht="26.25" customHeight="1">
      <c r="A45" s="10">
        <f t="shared" si="1"/>
        <v>44</v>
      </c>
      <c r="B45" s="8" t="s">
        <v>710</v>
      </c>
      <c r="C45" s="8" t="s">
        <v>711</v>
      </c>
      <c r="D45" s="196"/>
      <c r="E45" s="10"/>
      <c r="F45" s="10"/>
      <c r="G45" s="8"/>
      <c r="H45" s="10"/>
      <c r="I45" s="10"/>
      <c r="J45" s="200" t="s">
        <v>15644</v>
      </c>
      <c r="K45" s="10"/>
      <c r="L45" s="8" t="s">
        <v>710</v>
      </c>
      <c r="M45" s="10"/>
      <c r="N45" s="10" t="s">
        <v>305</v>
      </c>
      <c r="O45" s="10" t="s">
        <v>712</v>
      </c>
      <c r="P45" s="8"/>
      <c r="Q45" s="8"/>
      <c r="R45" s="10"/>
      <c r="S45" s="8"/>
      <c r="T45" s="8"/>
      <c r="U45" s="10"/>
      <c r="V45" s="8"/>
      <c r="W45" s="8"/>
      <c r="X45" s="8"/>
      <c r="Y45" s="8"/>
      <c r="Z45" s="8"/>
      <c r="AA45" s="8"/>
      <c r="AB45" s="8"/>
      <c r="AC45" s="93"/>
      <c r="AD45" s="93"/>
      <c r="AE45" s="93"/>
      <c r="AF45" s="93"/>
      <c r="AG45" s="199"/>
      <c r="AH45" s="199"/>
      <c r="AI45" s="199"/>
      <c r="AJ45" s="199"/>
      <c r="AK45" s="199"/>
    </row>
    <row r="46" ht="26.25" customHeight="1">
      <c r="A46" s="10">
        <f t="shared" si="1"/>
        <v>45</v>
      </c>
      <c r="B46" s="8" t="s">
        <v>723</v>
      </c>
      <c r="C46" s="8" t="s">
        <v>724</v>
      </c>
      <c r="D46" s="196"/>
      <c r="E46" s="10"/>
      <c r="F46" s="10"/>
      <c r="G46" s="8"/>
      <c r="H46" s="10"/>
      <c r="I46" s="10"/>
      <c r="J46" s="200" t="s">
        <v>15645</v>
      </c>
      <c r="K46" s="10"/>
      <c r="L46" s="8" t="s">
        <v>723</v>
      </c>
      <c r="M46" s="10"/>
      <c r="N46" s="10" t="s">
        <v>305</v>
      </c>
      <c r="O46" s="10" t="s">
        <v>542</v>
      </c>
      <c r="P46" s="8"/>
      <c r="Q46" s="8"/>
      <c r="R46" s="10"/>
      <c r="S46" s="8"/>
      <c r="T46" s="8"/>
      <c r="U46" s="10"/>
      <c r="V46" s="8"/>
      <c r="W46" s="8"/>
      <c r="X46" s="8"/>
      <c r="Y46" s="8"/>
      <c r="Z46" s="8"/>
      <c r="AA46" s="8"/>
      <c r="AB46" s="8"/>
      <c r="AC46" s="93"/>
      <c r="AD46" s="93"/>
      <c r="AE46" s="93"/>
      <c r="AF46" s="93"/>
      <c r="AG46" s="199"/>
      <c r="AH46" s="199"/>
      <c r="AI46" s="199"/>
      <c r="AJ46" s="199"/>
      <c r="AK46" s="199"/>
    </row>
    <row r="47" ht="26.25" customHeight="1">
      <c r="A47" s="10">
        <f t="shared" si="1"/>
        <v>46</v>
      </c>
      <c r="B47" s="8" t="s">
        <v>727</v>
      </c>
      <c r="C47" s="8" t="s">
        <v>728</v>
      </c>
      <c r="D47" s="196"/>
      <c r="E47" s="10"/>
      <c r="F47" s="10"/>
      <c r="G47" s="8"/>
      <c r="H47" s="10"/>
      <c r="I47" s="10"/>
      <c r="J47" s="10" t="s">
        <v>15646</v>
      </c>
      <c r="K47" s="10"/>
      <c r="L47" s="8" t="s">
        <v>727</v>
      </c>
      <c r="M47" s="10"/>
      <c r="N47" s="10" t="s">
        <v>302</v>
      </c>
      <c r="O47" s="10" t="s">
        <v>542</v>
      </c>
      <c r="P47" s="8"/>
      <c r="Q47" s="8"/>
      <c r="R47" s="10"/>
      <c r="S47" s="8"/>
      <c r="T47" s="8"/>
      <c r="U47" s="10"/>
      <c r="V47" s="8"/>
      <c r="W47" s="8"/>
      <c r="X47" s="8"/>
      <c r="Y47" s="8"/>
      <c r="Z47" s="8"/>
      <c r="AA47" s="8"/>
      <c r="AB47" s="8"/>
      <c r="AC47" s="93"/>
      <c r="AD47" s="93"/>
      <c r="AE47" s="93"/>
      <c r="AF47" s="93"/>
      <c r="AG47" s="199"/>
      <c r="AH47" s="199"/>
      <c r="AI47" s="199"/>
      <c r="AJ47" s="199"/>
      <c r="AK47" s="199"/>
    </row>
    <row r="48" ht="26.25" customHeight="1">
      <c r="A48" s="10">
        <f t="shared" si="1"/>
        <v>47</v>
      </c>
      <c r="B48" s="8" t="s">
        <v>731</v>
      </c>
      <c r="C48" s="8" t="s">
        <v>732</v>
      </c>
      <c r="D48" s="196"/>
      <c r="E48" s="10"/>
      <c r="F48" s="10"/>
      <c r="G48" s="8"/>
      <c r="H48" s="10"/>
      <c r="I48" s="10"/>
      <c r="J48" s="200" t="s">
        <v>15647</v>
      </c>
      <c r="K48" s="10"/>
      <c r="L48" s="8" t="s">
        <v>731</v>
      </c>
      <c r="M48" s="10"/>
      <c r="N48" s="10" t="s">
        <v>425</v>
      </c>
      <c r="O48" s="10" t="s">
        <v>308</v>
      </c>
      <c r="P48" s="8"/>
      <c r="Q48" s="8"/>
      <c r="R48" s="10"/>
      <c r="S48" s="8"/>
      <c r="T48" s="8"/>
      <c r="U48" s="10"/>
      <c r="V48" s="8"/>
      <c r="W48" s="8"/>
      <c r="X48" s="8"/>
      <c r="Y48" s="8"/>
      <c r="Z48" s="8"/>
      <c r="AA48" s="8"/>
      <c r="AB48" s="8"/>
      <c r="AC48" s="93"/>
      <c r="AD48" s="93"/>
      <c r="AE48" s="93"/>
      <c r="AF48" s="93"/>
      <c r="AG48" s="199"/>
      <c r="AH48" s="199"/>
      <c r="AI48" s="199"/>
      <c r="AJ48" s="199"/>
      <c r="AK48" s="199"/>
    </row>
    <row r="49" ht="26.25" customHeight="1">
      <c r="A49" s="10">
        <f t="shared" si="1"/>
        <v>48</v>
      </c>
      <c r="B49" s="8" t="s">
        <v>737</v>
      </c>
      <c r="C49" s="8" t="s">
        <v>738</v>
      </c>
      <c r="D49" s="196"/>
      <c r="E49" s="10"/>
      <c r="F49" s="10"/>
      <c r="G49" s="8"/>
      <c r="H49" s="10"/>
      <c r="I49" s="10"/>
      <c r="J49" s="200" t="s">
        <v>15648</v>
      </c>
      <c r="K49" s="10"/>
      <c r="L49" s="8" t="s">
        <v>737</v>
      </c>
      <c r="M49" s="10"/>
      <c r="N49" s="10" t="s">
        <v>302</v>
      </c>
      <c r="O49" s="10" t="s">
        <v>542</v>
      </c>
      <c r="P49" s="8"/>
      <c r="Q49" s="8"/>
      <c r="R49" s="10"/>
      <c r="S49" s="8"/>
      <c r="T49" s="8"/>
      <c r="U49" s="10"/>
      <c r="V49" s="8"/>
      <c r="W49" s="8"/>
      <c r="X49" s="8"/>
      <c r="Y49" s="8"/>
      <c r="Z49" s="8"/>
      <c r="AA49" s="8"/>
      <c r="AB49" s="8"/>
      <c r="AC49" s="93"/>
      <c r="AD49" s="93"/>
      <c r="AE49" s="93"/>
      <c r="AF49" s="93"/>
      <c r="AG49" s="199"/>
      <c r="AH49" s="199"/>
      <c r="AI49" s="199"/>
      <c r="AJ49" s="199"/>
      <c r="AK49" s="199"/>
    </row>
    <row r="50" ht="26.25" customHeight="1">
      <c r="A50" s="10">
        <f t="shared" si="1"/>
        <v>49</v>
      </c>
      <c r="B50" s="8" t="s">
        <v>739</v>
      </c>
      <c r="C50" s="8" t="s">
        <v>740</v>
      </c>
      <c r="D50" s="196"/>
      <c r="E50" s="10"/>
      <c r="F50" s="10"/>
      <c r="G50" s="8"/>
      <c r="H50" s="10"/>
      <c r="I50" s="10"/>
      <c r="J50" s="200" t="s">
        <v>15649</v>
      </c>
      <c r="K50" s="10"/>
      <c r="L50" s="8" t="s">
        <v>739</v>
      </c>
      <c r="M50" s="10"/>
      <c r="N50" s="10" t="s">
        <v>294</v>
      </c>
      <c r="O50" s="10" t="s">
        <v>15650</v>
      </c>
      <c r="P50" s="8"/>
      <c r="Q50" s="8"/>
      <c r="R50" s="10"/>
      <c r="S50" s="8"/>
      <c r="T50" s="8"/>
      <c r="U50" s="10"/>
      <c r="V50" s="8"/>
      <c r="W50" s="8"/>
      <c r="X50" s="8"/>
      <c r="Y50" s="8"/>
      <c r="Z50" s="8"/>
      <c r="AA50" s="8"/>
      <c r="AB50" s="8"/>
      <c r="AC50" s="93"/>
      <c r="AD50" s="93"/>
      <c r="AE50" s="93"/>
      <c r="AF50" s="93"/>
      <c r="AG50" s="199"/>
      <c r="AH50" s="199"/>
      <c r="AI50" s="199"/>
      <c r="AJ50" s="199"/>
      <c r="AK50" s="199"/>
    </row>
    <row r="51" ht="26.25" customHeight="1">
      <c r="A51" s="10">
        <f t="shared" si="1"/>
        <v>50</v>
      </c>
      <c r="B51" s="8" t="s">
        <v>805</v>
      </c>
      <c r="C51" s="8" t="s">
        <v>806</v>
      </c>
      <c r="D51" s="196"/>
      <c r="E51" s="10"/>
      <c r="F51" s="10"/>
      <c r="G51" s="8"/>
      <c r="H51" s="10"/>
      <c r="I51" s="10"/>
      <c r="J51" s="200" t="s">
        <v>15651</v>
      </c>
      <c r="K51" s="10"/>
      <c r="L51" s="8" t="s">
        <v>805</v>
      </c>
      <c r="M51" s="10"/>
      <c r="N51" s="10" t="s">
        <v>349</v>
      </c>
      <c r="O51" s="10" t="s">
        <v>308</v>
      </c>
      <c r="P51" s="8"/>
      <c r="Q51" s="8"/>
      <c r="R51" s="10"/>
      <c r="S51" s="8"/>
      <c r="T51" s="8"/>
      <c r="U51" s="10"/>
      <c r="V51" s="8"/>
      <c r="W51" s="8"/>
      <c r="X51" s="8"/>
      <c r="Y51" s="8"/>
      <c r="Z51" s="8"/>
      <c r="AA51" s="8"/>
      <c r="AB51" s="8"/>
      <c r="AC51" s="93"/>
      <c r="AD51" s="93"/>
      <c r="AE51" s="93"/>
      <c r="AF51" s="93"/>
      <c r="AG51" s="199"/>
      <c r="AH51" s="199"/>
      <c r="AI51" s="199"/>
      <c r="AJ51" s="199"/>
      <c r="AK51" s="199"/>
    </row>
    <row r="52" ht="26.25" customHeight="1">
      <c r="A52" s="10">
        <f t="shared" si="1"/>
        <v>51</v>
      </c>
      <c r="B52" s="8" t="s">
        <v>851</v>
      </c>
      <c r="C52" s="8" t="s">
        <v>852</v>
      </c>
      <c r="D52" s="196"/>
      <c r="E52" s="10"/>
      <c r="F52" s="10"/>
      <c r="G52" s="8"/>
      <c r="H52" s="10"/>
      <c r="I52" s="10"/>
      <c r="J52" s="200" t="s">
        <v>15652</v>
      </c>
      <c r="K52" s="10"/>
      <c r="L52" s="8" t="s">
        <v>851</v>
      </c>
      <c r="M52" s="10"/>
      <c r="N52" s="10" t="s">
        <v>288</v>
      </c>
      <c r="O52" s="10" t="s">
        <v>542</v>
      </c>
      <c r="P52" s="8"/>
      <c r="Q52" s="8"/>
      <c r="R52" s="10"/>
      <c r="S52" s="8"/>
      <c r="T52" s="8"/>
      <c r="U52" s="10"/>
      <c r="V52" s="8"/>
      <c r="W52" s="8"/>
      <c r="X52" s="8"/>
      <c r="Y52" s="8"/>
      <c r="Z52" s="8"/>
      <c r="AA52" s="8"/>
      <c r="AB52" s="8"/>
      <c r="AC52" s="93"/>
      <c r="AD52" s="93"/>
      <c r="AE52" s="93"/>
      <c r="AF52" s="93"/>
      <c r="AG52" s="199"/>
      <c r="AH52" s="199"/>
      <c r="AI52" s="199"/>
      <c r="AJ52" s="199"/>
      <c r="AK52" s="199"/>
    </row>
    <row r="53" ht="26.25" customHeight="1">
      <c r="A53" s="10">
        <f t="shared" si="1"/>
        <v>52</v>
      </c>
      <c r="B53" s="8" t="s">
        <v>873</v>
      </c>
      <c r="C53" s="8" t="s">
        <v>874</v>
      </c>
      <c r="D53" s="196"/>
      <c r="E53" s="10"/>
      <c r="F53" s="10"/>
      <c r="G53" s="8"/>
      <c r="H53" s="10"/>
      <c r="I53" s="10"/>
      <c r="J53" s="200" t="s">
        <v>15653</v>
      </c>
      <c r="K53" s="10"/>
      <c r="L53" s="8" t="s">
        <v>873</v>
      </c>
      <c r="M53" s="10"/>
      <c r="N53" s="10" t="s">
        <v>425</v>
      </c>
      <c r="O53" s="10" t="s">
        <v>308</v>
      </c>
      <c r="P53" s="8"/>
      <c r="Q53" s="8"/>
      <c r="R53" s="10"/>
      <c r="S53" s="8"/>
      <c r="T53" s="8"/>
      <c r="U53" s="10"/>
      <c r="V53" s="8"/>
      <c r="W53" s="8"/>
      <c r="X53" s="8"/>
      <c r="Y53" s="8"/>
      <c r="Z53" s="8"/>
      <c r="AA53" s="8"/>
      <c r="AB53" s="8"/>
      <c r="AC53" s="93"/>
      <c r="AD53" s="93"/>
      <c r="AE53" s="93"/>
      <c r="AF53" s="93"/>
      <c r="AG53" s="199"/>
      <c r="AH53" s="199"/>
      <c r="AI53" s="199"/>
      <c r="AJ53" s="199"/>
      <c r="AK53" s="199"/>
    </row>
    <row r="54" ht="26.25" customHeight="1">
      <c r="A54" s="10">
        <f t="shared" si="1"/>
        <v>53</v>
      </c>
      <c r="B54" s="8" t="s">
        <v>875</v>
      </c>
      <c r="C54" s="8" t="s">
        <v>876</v>
      </c>
      <c r="D54" s="196"/>
      <c r="E54" s="10"/>
      <c r="F54" s="10"/>
      <c r="G54" s="8"/>
      <c r="H54" s="10"/>
      <c r="I54" s="10"/>
      <c r="J54" s="200" t="s">
        <v>15654</v>
      </c>
      <c r="K54" s="10"/>
      <c r="L54" s="8" t="s">
        <v>875</v>
      </c>
      <c r="M54" s="10"/>
      <c r="N54" s="10" t="s">
        <v>452</v>
      </c>
      <c r="O54" s="10" t="s">
        <v>308</v>
      </c>
      <c r="P54" s="8"/>
      <c r="Q54" s="8"/>
      <c r="R54" s="10"/>
      <c r="S54" s="8"/>
      <c r="T54" s="8"/>
      <c r="U54" s="10"/>
      <c r="V54" s="8"/>
      <c r="W54" s="8"/>
      <c r="X54" s="8"/>
      <c r="Y54" s="8"/>
      <c r="Z54" s="8"/>
      <c r="AA54" s="8"/>
      <c r="AB54" s="8"/>
      <c r="AC54" s="93"/>
      <c r="AD54" s="93"/>
      <c r="AE54" s="93"/>
      <c r="AF54" s="93"/>
      <c r="AG54" s="199"/>
      <c r="AH54" s="199"/>
      <c r="AI54" s="199"/>
      <c r="AJ54" s="199"/>
      <c r="AK54" s="199"/>
    </row>
    <row r="55" ht="26.25" customHeight="1">
      <c r="A55" s="10">
        <f t="shared" si="1"/>
        <v>54</v>
      </c>
      <c r="B55" s="8" t="s">
        <v>883</v>
      </c>
      <c r="C55" s="8" t="s">
        <v>884</v>
      </c>
      <c r="D55" s="196"/>
      <c r="E55" s="10"/>
      <c r="F55" s="10"/>
      <c r="G55" s="8"/>
      <c r="H55" s="10"/>
      <c r="I55" s="10"/>
      <c r="J55" s="200" t="s">
        <v>15655</v>
      </c>
      <c r="K55" s="10"/>
      <c r="L55" s="8" t="s">
        <v>883</v>
      </c>
      <c r="M55" s="10"/>
      <c r="N55" s="10" t="s">
        <v>349</v>
      </c>
      <c r="O55" s="10" t="s">
        <v>542</v>
      </c>
      <c r="P55" s="8"/>
      <c r="Q55" s="8"/>
      <c r="R55" s="10"/>
      <c r="S55" s="8"/>
      <c r="T55" s="8"/>
      <c r="U55" s="10"/>
      <c r="V55" s="8"/>
      <c r="W55" s="8"/>
      <c r="X55" s="8"/>
      <c r="Y55" s="8"/>
      <c r="Z55" s="8"/>
      <c r="AA55" s="8"/>
      <c r="AB55" s="8"/>
      <c r="AC55" s="93"/>
      <c r="AD55" s="93"/>
      <c r="AE55" s="93"/>
      <c r="AF55" s="93"/>
      <c r="AG55" s="199"/>
      <c r="AH55" s="199"/>
      <c r="AI55" s="199"/>
      <c r="AJ55" s="199"/>
      <c r="AK55" s="199"/>
    </row>
    <row r="56" ht="26.25" customHeight="1">
      <c r="A56" s="10">
        <f t="shared" si="1"/>
        <v>55</v>
      </c>
      <c r="B56" s="8" t="s">
        <v>885</v>
      </c>
      <c r="C56" s="8" t="s">
        <v>886</v>
      </c>
      <c r="D56" s="196"/>
      <c r="E56" s="10"/>
      <c r="F56" s="10"/>
      <c r="G56" s="8"/>
      <c r="H56" s="10"/>
      <c r="I56" s="10"/>
      <c r="J56" s="200" t="s">
        <v>15656</v>
      </c>
      <c r="K56" s="10"/>
      <c r="L56" s="8" t="s">
        <v>885</v>
      </c>
      <c r="M56" s="10"/>
      <c r="N56" s="10" t="s">
        <v>294</v>
      </c>
      <c r="O56" s="10" t="s">
        <v>15657</v>
      </c>
      <c r="P56" s="8"/>
      <c r="Q56" s="8"/>
      <c r="R56" s="10"/>
      <c r="S56" s="8"/>
      <c r="T56" s="8"/>
      <c r="U56" s="10"/>
      <c r="V56" s="8"/>
      <c r="W56" s="8"/>
      <c r="X56" s="8"/>
      <c r="Y56" s="8"/>
      <c r="Z56" s="8"/>
      <c r="AA56" s="8"/>
      <c r="AB56" s="8"/>
      <c r="AC56" s="93"/>
      <c r="AD56" s="93"/>
      <c r="AE56" s="93"/>
      <c r="AF56" s="93"/>
      <c r="AG56" s="199"/>
      <c r="AH56" s="199"/>
      <c r="AI56" s="199"/>
      <c r="AJ56" s="199"/>
      <c r="AK56" s="199"/>
    </row>
    <row r="57" ht="26.25" customHeight="1">
      <c r="A57" s="10">
        <f t="shared" si="1"/>
        <v>56</v>
      </c>
      <c r="B57" s="8" t="s">
        <v>888</v>
      </c>
      <c r="C57" s="8" t="s">
        <v>889</v>
      </c>
      <c r="D57" s="196"/>
      <c r="E57" s="10"/>
      <c r="F57" s="10"/>
      <c r="G57" s="8"/>
      <c r="H57" s="10"/>
      <c r="I57" s="10"/>
      <c r="J57" s="200" t="s">
        <v>15658</v>
      </c>
      <c r="K57" s="10"/>
      <c r="L57" s="8" t="s">
        <v>888</v>
      </c>
      <c r="M57" s="10"/>
      <c r="N57" s="10" t="s">
        <v>288</v>
      </c>
      <c r="O57" s="10" t="s">
        <v>308</v>
      </c>
      <c r="P57" s="8"/>
      <c r="Q57" s="8"/>
      <c r="R57" s="10"/>
      <c r="S57" s="8"/>
      <c r="T57" s="8"/>
      <c r="U57" s="10"/>
      <c r="V57" s="8"/>
      <c r="W57" s="8"/>
      <c r="X57" s="8"/>
      <c r="Y57" s="8"/>
      <c r="Z57" s="8"/>
      <c r="AA57" s="8"/>
      <c r="AB57" s="8"/>
      <c r="AC57" s="93"/>
      <c r="AD57" s="93"/>
      <c r="AE57" s="93"/>
      <c r="AF57" s="93"/>
      <c r="AG57" s="199"/>
      <c r="AH57" s="199"/>
      <c r="AI57" s="199"/>
      <c r="AJ57" s="199"/>
      <c r="AK57" s="199"/>
    </row>
    <row r="58" ht="26.25" customHeight="1">
      <c r="A58" s="10">
        <f t="shared" si="1"/>
        <v>57</v>
      </c>
      <c r="B58" s="8" t="s">
        <v>890</v>
      </c>
      <c r="C58" s="8" t="s">
        <v>891</v>
      </c>
      <c r="D58" s="196"/>
      <c r="E58" s="10"/>
      <c r="F58" s="10"/>
      <c r="G58" s="8"/>
      <c r="H58" s="10"/>
      <c r="I58" s="10"/>
      <c r="J58" s="200" t="s">
        <v>15659</v>
      </c>
      <c r="K58" s="10"/>
      <c r="L58" s="8" t="s">
        <v>890</v>
      </c>
      <c r="M58" s="10"/>
      <c r="N58" s="10" t="s">
        <v>288</v>
      </c>
      <c r="O58" s="10" t="s">
        <v>542</v>
      </c>
      <c r="P58" s="8"/>
      <c r="Q58" s="8"/>
      <c r="R58" s="10"/>
      <c r="S58" s="8"/>
      <c r="T58" s="8"/>
      <c r="U58" s="10"/>
      <c r="V58" s="8"/>
      <c r="W58" s="8"/>
      <c r="X58" s="8"/>
      <c r="Y58" s="8"/>
      <c r="Z58" s="8"/>
      <c r="AA58" s="8"/>
      <c r="AB58" s="8"/>
      <c r="AC58" s="93"/>
      <c r="AD58" s="93"/>
      <c r="AE58" s="93"/>
      <c r="AF58" s="93"/>
      <c r="AG58" s="199"/>
      <c r="AH58" s="199"/>
      <c r="AI58" s="199"/>
      <c r="AJ58" s="199"/>
      <c r="AK58" s="199"/>
    </row>
    <row r="59" ht="26.25" customHeight="1">
      <c r="A59" s="10">
        <f t="shared" si="1"/>
        <v>58</v>
      </c>
      <c r="B59" s="8" t="s">
        <v>895</v>
      </c>
      <c r="C59" s="8" t="s">
        <v>896</v>
      </c>
      <c r="D59" s="196"/>
      <c r="E59" s="10"/>
      <c r="F59" s="10"/>
      <c r="G59" s="8"/>
      <c r="H59" s="10"/>
      <c r="I59" s="10"/>
      <c r="J59" s="200" t="s">
        <v>15660</v>
      </c>
      <c r="K59" s="10"/>
      <c r="L59" s="8" t="s">
        <v>895</v>
      </c>
      <c r="M59" s="10"/>
      <c r="N59" s="10" t="s">
        <v>368</v>
      </c>
      <c r="O59" s="10" t="s">
        <v>542</v>
      </c>
      <c r="P59" s="8"/>
      <c r="Q59" s="8"/>
      <c r="R59" s="10"/>
      <c r="S59" s="8"/>
      <c r="T59" s="8"/>
      <c r="U59" s="10"/>
      <c r="V59" s="8"/>
      <c r="W59" s="8"/>
      <c r="X59" s="8"/>
      <c r="Y59" s="8"/>
      <c r="Z59" s="8"/>
      <c r="AA59" s="8"/>
      <c r="AB59" s="8"/>
      <c r="AC59" s="93"/>
      <c r="AD59" s="93"/>
      <c r="AE59" s="93"/>
      <c r="AF59" s="93"/>
      <c r="AG59" s="199"/>
      <c r="AH59" s="199"/>
      <c r="AI59" s="199"/>
      <c r="AJ59" s="199"/>
      <c r="AK59" s="199"/>
    </row>
    <row r="60" ht="26.25" customHeight="1">
      <c r="A60" s="10">
        <f t="shared" si="1"/>
        <v>59</v>
      </c>
      <c r="B60" s="8" t="s">
        <v>897</v>
      </c>
      <c r="C60" s="8" t="s">
        <v>898</v>
      </c>
      <c r="D60" s="196"/>
      <c r="E60" s="10"/>
      <c r="F60" s="10"/>
      <c r="G60" s="8"/>
      <c r="H60" s="10"/>
      <c r="I60" s="10"/>
      <c r="J60" s="200" t="s">
        <v>15661</v>
      </c>
      <c r="K60" s="10"/>
      <c r="L60" s="8" t="s">
        <v>897</v>
      </c>
      <c r="M60" s="10"/>
      <c r="N60" s="10" t="s">
        <v>294</v>
      </c>
      <c r="O60" s="10" t="s">
        <v>899</v>
      </c>
      <c r="P60" s="8"/>
      <c r="Q60" s="8"/>
      <c r="R60" s="10"/>
      <c r="S60" s="8"/>
      <c r="T60" s="8"/>
      <c r="U60" s="10"/>
      <c r="V60" s="8"/>
      <c r="W60" s="8"/>
      <c r="X60" s="8"/>
      <c r="Y60" s="8"/>
      <c r="Z60" s="8"/>
      <c r="AA60" s="8"/>
      <c r="AB60" s="8"/>
      <c r="AC60" s="93"/>
      <c r="AD60" s="93"/>
      <c r="AE60" s="93"/>
      <c r="AF60" s="93"/>
      <c r="AG60" s="199"/>
      <c r="AH60" s="199"/>
      <c r="AI60" s="199"/>
      <c r="AJ60" s="199"/>
      <c r="AK60" s="199"/>
    </row>
    <row r="61" ht="26.25" customHeight="1">
      <c r="A61" s="10">
        <f t="shared" si="1"/>
        <v>60</v>
      </c>
      <c r="B61" s="8" t="s">
        <v>906</v>
      </c>
      <c r="C61" s="8" t="s">
        <v>907</v>
      </c>
      <c r="D61" s="196"/>
      <c r="E61" s="10"/>
      <c r="F61" s="10"/>
      <c r="G61" s="8"/>
      <c r="H61" s="10"/>
      <c r="I61" s="10"/>
      <c r="J61" s="200" t="s">
        <v>15662</v>
      </c>
      <c r="K61" s="10"/>
      <c r="L61" s="8" t="s">
        <v>906</v>
      </c>
      <c r="M61" s="10"/>
      <c r="N61" s="10" t="s">
        <v>452</v>
      </c>
      <c r="O61" s="10" t="s">
        <v>308</v>
      </c>
      <c r="P61" s="8"/>
      <c r="Q61" s="8"/>
      <c r="R61" s="10"/>
      <c r="S61" s="8"/>
      <c r="T61" s="8"/>
      <c r="U61" s="10"/>
      <c r="V61" s="8"/>
      <c r="W61" s="8"/>
      <c r="X61" s="8"/>
      <c r="Y61" s="8"/>
      <c r="Z61" s="8"/>
      <c r="AA61" s="8"/>
      <c r="AB61" s="8"/>
      <c r="AC61" s="93"/>
      <c r="AD61" s="93"/>
      <c r="AE61" s="93"/>
      <c r="AF61" s="93"/>
      <c r="AG61" s="199"/>
      <c r="AH61" s="199"/>
      <c r="AI61" s="199"/>
      <c r="AJ61" s="199"/>
      <c r="AK61" s="199"/>
    </row>
    <row r="62" ht="26.25" customHeight="1">
      <c r="A62" s="10">
        <f t="shared" si="1"/>
        <v>61</v>
      </c>
      <c r="B62" s="8" t="s">
        <v>919</v>
      </c>
      <c r="C62" s="8" t="s">
        <v>920</v>
      </c>
      <c r="D62" s="196"/>
      <c r="E62" s="10"/>
      <c r="F62" s="10"/>
      <c r="G62" s="8"/>
      <c r="H62" s="10"/>
      <c r="I62" s="10"/>
      <c r="J62" s="200" t="s">
        <v>15663</v>
      </c>
      <c r="K62" s="10"/>
      <c r="L62" s="8" t="s">
        <v>919</v>
      </c>
      <c r="M62" s="10"/>
      <c r="N62" s="10" t="s">
        <v>294</v>
      </c>
      <c r="O62" s="10" t="s">
        <v>542</v>
      </c>
      <c r="P62" s="8"/>
      <c r="Q62" s="8"/>
      <c r="R62" s="10"/>
      <c r="S62" s="8"/>
      <c r="T62" s="8"/>
      <c r="U62" s="10"/>
      <c r="V62" s="8"/>
      <c r="W62" s="8"/>
      <c r="X62" s="8"/>
      <c r="Y62" s="8"/>
      <c r="Z62" s="8"/>
      <c r="AA62" s="8"/>
      <c r="AB62" s="8"/>
      <c r="AC62" s="93"/>
      <c r="AD62" s="93"/>
      <c r="AE62" s="93"/>
      <c r="AF62" s="93"/>
      <c r="AG62" s="199"/>
      <c r="AH62" s="199"/>
      <c r="AI62" s="199"/>
      <c r="AJ62" s="199"/>
      <c r="AK62" s="199"/>
    </row>
    <row r="63" ht="26.25" customHeight="1">
      <c r="A63" s="10">
        <f t="shared" si="1"/>
        <v>62</v>
      </c>
      <c r="B63" s="8" t="s">
        <v>923</v>
      </c>
      <c r="C63" s="8" t="s">
        <v>924</v>
      </c>
      <c r="D63" s="196"/>
      <c r="E63" s="10"/>
      <c r="F63" s="10"/>
      <c r="G63" s="8"/>
      <c r="H63" s="10"/>
      <c r="I63" s="10"/>
      <c r="J63" s="200" t="s">
        <v>15664</v>
      </c>
      <c r="K63" s="10"/>
      <c r="L63" s="8" t="s">
        <v>923</v>
      </c>
      <c r="M63" s="10"/>
      <c r="N63" s="10" t="s">
        <v>425</v>
      </c>
      <c r="O63" s="10" t="s">
        <v>925</v>
      </c>
      <c r="P63" s="8"/>
      <c r="Q63" s="8"/>
      <c r="R63" s="10"/>
      <c r="S63" s="8"/>
      <c r="T63" s="8"/>
      <c r="U63" s="10"/>
      <c r="V63" s="8"/>
      <c r="W63" s="8"/>
      <c r="X63" s="8"/>
      <c r="Y63" s="8"/>
      <c r="Z63" s="8"/>
      <c r="AA63" s="8"/>
      <c r="AB63" s="8"/>
      <c r="AC63" s="93"/>
      <c r="AD63" s="93"/>
      <c r="AE63" s="93"/>
      <c r="AF63" s="93"/>
      <c r="AG63" s="199"/>
      <c r="AH63" s="199"/>
      <c r="AI63" s="199"/>
      <c r="AJ63" s="199"/>
      <c r="AK63" s="199"/>
    </row>
    <row r="64" ht="26.25" customHeight="1">
      <c r="A64" s="10">
        <f t="shared" si="1"/>
        <v>63</v>
      </c>
      <c r="B64" s="8" t="s">
        <v>926</v>
      </c>
      <c r="C64" s="8" t="s">
        <v>15665</v>
      </c>
      <c r="D64" s="196"/>
      <c r="E64" s="10"/>
      <c r="F64" s="10"/>
      <c r="G64" s="8"/>
      <c r="H64" s="10"/>
      <c r="I64" s="10"/>
      <c r="J64" s="200" t="s">
        <v>15666</v>
      </c>
      <c r="K64" s="10"/>
      <c r="L64" s="8" t="s">
        <v>926</v>
      </c>
      <c r="M64" s="10"/>
      <c r="N64" s="10" t="s">
        <v>452</v>
      </c>
      <c r="O64" s="10" t="s">
        <v>15667</v>
      </c>
      <c r="P64" s="8"/>
      <c r="Q64" s="8"/>
      <c r="R64" s="10"/>
      <c r="S64" s="8"/>
      <c r="T64" s="8"/>
      <c r="U64" s="10"/>
      <c r="V64" s="8"/>
      <c r="W64" s="8"/>
      <c r="X64" s="8"/>
      <c r="Y64" s="8"/>
      <c r="Z64" s="8"/>
      <c r="AA64" s="8"/>
      <c r="AB64" s="8"/>
      <c r="AC64" s="93"/>
      <c r="AD64" s="93"/>
      <c r="AE64" s="93"/>
      <c r="AF64" s="93"/>
      <c r="AG64" s="199"/>
      <c r="AH64" s="199"/>
      <c r="AI64" s="199"/>
      <c r="AJ64" s="199"/>
      <c r="AK64" s="199"/>
    </row>
    <row r="65" ht="26.25" customHeight="1">
      <c r="A65" s="10">
        <f t="shared" si="1"/>
        <v>64</v>
      </c>
      <c r="B65" s="8" t="s">
        <v>928</v>
      </c>
      <c r="C65" s="8" t="s">
        <v>929</v>
      </c>
      <c r="D65" s="196"/>
      <c r="E65" s="10"/>
      <c r="F65" s="10"/>
      <c r="G65" s="8"/>
      <c r="H65" s="10"/>
      <c r="I65" s="10"/>
      <c r="J65" s="200" t="s">
        <v>15668</v>
      </c>
      <c r="K65" s="10"/>
      <c r="L65" s="8" t="s">
        <v>928</v>
      </c>
      <c r="M65" s="10"/>
      <c r="N65" s="10" t="s">
        <v>333</v>
      </c>
      <c r="O65" s="10" t="s">
        <v>308</v>
      </c>
      <c r="P65" s="8"/>
      <c r="Q65" s="8"/>
      <c r="R65" s="10"/>
      <c r="S65" s="8"/>
      <c r="T65" s="8"/>
      <c r="U65" s="10"/>
      <c r="V65" s="8"/>
      <c r="W65" s="8"/>
      <c r="X65" s="8"/>
      <c r="Y65" s="8"/>
      <c r="Z65" s="8"/>
      <c r="AA65" s="8"/>
      <c r="AB65" s="8"/>
      <c r="AC65" s="93"/>
      <c r="AD65" s="93"/>
      <c r="AE65" s="93"/>
      <c r="AF65" s="93"/>
      <c r="AG65" s="199"/>
      <c r="AH65" s="199"/>
      <c r="AI65" s="199"/>
      <c r="AJ65" s="199"/>
      <c r="AK65" s="199"/>
    </row>
    <row r="66" ht="26.25" customHeight="1">
      <c r="A66" s="10">
        <f t="shared" si="1"/>
        <v>65</v>
      </c>
      <c r="B66" s="8" t="s">
        <v>938</v>
      </c>
      <c r="C66" s="8" t="s">
        <v>939</v>
      </c>
      <c r="D66" s="196"/>
      <c r="E66" s="10"/>
      <c r="F66" s="10"/>
      <c r="G66" s="8"/>
      <c r="H66" s="10"/>
      <c r="I66" s="10"/>
      <c r="J66" s="200" t="s">
        <v>15669</v>
      </c>
      <c r="K66" s="10"/>
      <c r="L66" s="8" t="s">
        <v>938</v>
      </c>
      <c r="M66" s="10"/>
      <c r="N66" s="10" t="s">
        <v>526</v>
      </c>
      <c r="O66" s="10" t="s">
        <v>542</v>
      </c>
      <c r="P66" s="8"/>
      <c r="Q66" s="8"/>
      <c r="R66" s="10"/>
      <c r="S66" s="8"/>
      <c r="T66" s="8"/>
      <c r="U66" s="10"/>
      <c r="V66" s="8"/>
      <c r="W66" s="8"/>
      <c r="X66" s="8"/>
      <c r="Y66" s="8"/>
      <c r="Z66" s="8"/>
      <c r="AA66" s="8"/>
      <c r="AB66" s="8"/>
      <c r="AC66" s="93"/>
      <c r="AD66" s="93"/>
      <c r="AE66" s="93"/>
      <c r="AF66" s="93"/>
      <c r="AG66" s="199"/>
      <c r="AH66" s="199"/>
      <c r="AI66" s="199"/>
      <c r="AJ66" s="199"/>
      <c r="AK66" s="199"/>
    </row>
    <row r="67" ht="26.25" customHeight="1">
      <c r="A67" s="10">
        <f t="shared" si="1"/>
        <v>66</v>
      </c>
      <c r="B67" s="8" t="s">
        <v>940</v>
      </c>
      <c r="C67" s="8" t="s">
        <v>941</v>
      </c>
      <c r="D67" s="196"/>
      <c r="E67" s="10"/>
      <c r="F67" s="10"/>
      <c r="G67" s="8"/>
      <c r="H67" s="10"/>
      <c r="I67" s="10"/>
      <c r="J67" s="200" t="s">
        <v>15670</v>
      </c>
      <c r="K67" s="10"/>
      <c r="L67" s="8" t="s">
        <v>940</v>
      </c>
      <c r="M67" s="10"/>
      <c r="N67" s="10" t="s">
        <v>305</v>
      </c>
      <c r="O67" s="10" t="s">
        <v>542</v>
      </c>
      <c r="P67" s="8"/>
      <c r="Q67" s="8"/>
      <c r="R67" s="10"/>
      <c r="S67" s="8"/>
      <c r="T67" s="8"/>
      <c r="U67" s="10"/>
      <c r="V67" s="8"/>
      <c r="W67" s="8"/>
      <c r="X67" s="8"/>
      <c r="Y67" s="8"/>
      <c r="Z67" s="8"/>
      <c r="AA67" s="8"/>
      <c r="AB67" s="8"/>
      <c r="AC67" s="93"/>
      <c r="AD67" s="93"/>
      <c r="AE67" s="93"/>
      <c r="AF67" s="93"/>
      <c r="AG67" s="199"/>
      <c r="AH67" s="199"/>
      <c r="AI67" s="199"/>
      <c r="AJ67" s="199"/>
      <c r="AK67" s="199"/>
    </row>
    <row r="68" ht="26.25" customHeight="1">
      <c r="A68" s="10">
        <f t="shared" si="1"/>
        <v>67</v>
      </c>
      <c r="B68" s="8" t="s">
        <v>942</v>
      </c>
      <c r="C68" s="8" t="s">
        <v>943</v>
      </c>
      <c r="D68" s="196"/>
      <c r="E68" s="10"/>
      <c r="F68" s="10"/>
      <c r="G68" s="8"/>
      <c r="H68" s="10"/>
      <c r="I68" s="10"/>
      <c r="J68" s="200" t="s">
        <v>15671</v>
      </c>
      <c r="K68" s="10"/>
      <c r="L68" s="8" t="s">
        <v>942</v>
      </c>
      <c r="M68" s="10"/>
      <c r="N68" s="10" t="s">
        <v>294</v>
      </c>
      <c r="O68" s="10" t="s">
        <v>308</v>
      </c>
      <c r="P68" s="8"/>
      <c r="Q68" s="8"/>
      <c r="R68" s="10"/>
      <c r="S68" s="8"/>
      <c r="T68" s="8"/>
      <c r="U68" s="10"/>
      <c r="V68" s="8"/>
      <c r="W68" s="8"/>
      <c r="X68" s="8"/>
      <c r="Y68" s="8"/>
      <c r="Z68" s="8"/>
      <c r="AA68" s="8"/>
      <c r="AB68" s="8"/>
      <c r="AC68" s="93"/>
      <c r="AD68" s="93"/>
      <c r="AE68" s="93"/>
      <c r="AF68" s="93"/>
      <c r="AG68" s="199"/>
      <c r="AH68" s="199"/>
      <c r="AI68" s="199"/>
      <c r="AJ68" s="199"/>
      <c r="AK68" s="199"/>
    </row>
    <row r="69" ht="26.25" customHeight="1">
      <c r="A69" s="10">
        <f t="shared" si="1"/>
        <v>68</v>
      </c>
      <c r="B69" s="8" t="s">
        <v>948</v>
      </c>
      <c r="C69" s="8" t="s">
        <v>949</v>
      </c>
      <c r="D69" s="196"/>
      <c r="E69" s="10"/>
      <c r="F69" s="10"/>
      <c r="G69" s="8"/>
      <c r="H69" s="10"/>
      <c r="I69" s="10"/>
      <c r="J69" s="200" t="s">
        <v>15672</v>
      </c>
      <c r="K69" s="10"/>
      <c r="L69" s="8" t="s">
        <v>948</v>
      </c>
      <c r="M69" s="10"/>
      <c r="N69" s="10" t="s">
        <v>305</v>
      </c>
      <c r="O69" s="10" t="s">
        <v>308</v>
      </c>
      <c r="P69" s="8"/>
      <c r="Q69" s="8"/>
      <c r="R69" s="10"/>
      <c r="S69" s="8"/>
      <c r="T69" s="8"/>
      <c r="U69" s="10"/>
      <c r="V69" s="8"/>
      <c r="W69" s="8"/>
      <c r="X69" s="8"/>
      <c r="Y69" s="8"/>
      <c r="Z69" s="8"/>
      <c r="AA69" s="8"/>
      <c r="AB69" s="8"/>
      <c r="AC69" s="93"/>
      <c r="AD69" s="93"/>
      <c r="AE69" s="93"/>
      <c r="AF69" s="93"/>
      <c r="AG69" s="199"/>
      <c r="AH69" s="199"/>
      <c r="AI69" s="199"/>
      <c r="AJ69" s="199"/>
      <c r="AK69" s="199"/>
    </row>
    <row r="70" ht="26.25" customHeight="1">
      <c r="A70" s="10">
        <f t="shared" si="1"/>
        <v>69</v>
      </c>
      <c r="B70" s="8" t="s">
        <v>952</v>
      </c>
      <c r="C70" s="8" t="s">
        <v>953</v>
      </c>
      <c r="D70" s="196"/>
      <c r="E70" s="10"/>
      <c r="F70" s="10"/>
      <c r="G70" s="8"/>
      <c r="H70" s="10"/>
      <c r="I70" s="10"/>
      <c r="J70" s="200" t="s">
        <v>15673</v>
      </c>
      <c r="K70" s="10"/>
      <c r="L70" s="8" t="s">
        <v>952</v>
      </c>
      <c r="M70" s="10"/>
      <c r="N70" s="10" t="s">
        <v>302</v>
      </c>
      <c r="O70" s="10" t="s">
        <v>542</v>
      </c>
      <c r="P70" s="8"/>
      <c r="Q70" s="8"/>
      <c r="R70" s="10"/>
      <c r="S70" s="8"/>
      <c r="T70" s="8"/>
      <c r="U70" s="10"/>
      <c r="V70" s="8"/>
      <c r="W70" s="8"/>
      <c r="X70" s="8"/>
      <c r="Y70" s="8"/>
      <c r="Z70" s="8"/>
      <c r="AA70" s="8"/>
      <c r="AB70" s="8"/>
      <c r="AC70" s="93"/>
      <c r="AD70" s="93"/>
      <c r="AE70" s="93"/>
      <c r="AF70" s="93"/>
      <c r="AG70" s="199"/>
      <c r="AH70" s="199"/>
      <c r="AI70" s="199"/>
      <c r="AJ70" s="199"/>
      <c r="AK70" s="199"/>
    </row>
    <row r="71" ht="26.25" customHeight="1">
      <c r="A71" s="10">
        <f t="shared" si="1"/>
        <v>70</v>
      </c>
      <c r="B71" s="8" t="s">
        <v>968</v>
      </c>
      <c r="C71" s="8" t="s">
        <v>969</v>
      </c>
      <c r="D71" s="196"/>
      <c r="E71" s="10"/>
      <c r="F71" s="10"/>
      <c r="G71" s="8"/>
      <c r="H71" s="10"/>
      <c r="I71" s="10"/>
      <c r="J71" s="200" t="s">
        <v>15674</v>
      </c>
      <c r="K71" s="10"/>
      <c r="L71" s="8" t="s">
        <v>968</v>
      </c>
      <c r="M71" s="10"/>
      <c r="N71" s="10" t="s">
        <v>291</v>
      </c>
      <c r="O71" s="10" t="s">
        <v>511</v>
      </c>
      <c r="P71" s="8"/>
      <c r="Q71" s="8"/>
      <c r="R71" s="10"/>
      <c r="S71" s="8"/>
      <c r="T71" s="8"/>
      <c r="U71" s="10"/>
      <c r="V71" s="8"/>
      <c r="W71" s="8"/>
      <c r="X71" s="8"/>
      <c r="Y71" s="8"/>
      <c r="Z71" s="8"/>
      <c r="AA71" s="8"/>
      <c r="AB71" s="8"/>
      <c r="AC71" s="93"/>
      <c r="AD71" s="93"/>
      <c r="AE71" s="93"/>
      <c r="AF71" s="93"/>
      <c r="AG71" s="199"/>
      <c r="AH71" s="199"/>
      <c r="AI71" s="199"/>
      <c r="AJ71" s="199"/>
      <c r="AK71" s="199"/>
    </row>
    <row r="72" ht="26.25" customHeight="1">
      <c r="A72" s="10">
        <f t="shared" si="1"/>
        <v>71</v>
      </c>
      <c r="B72" s="8" t="s">
        <v>982</v>
      </c>
      <c r="C72" s="8" t="s">
        <v>983</v>
      </c>
      <c r="D72" s="196"/>
      <c r="E72" s="10"/>
      <c r="F72" s="10"/>
      <c r="G72" s="8"/>
      <c r="H72" s="10"/>
      <c r="I72" s="10"/>
      <c r="J72" s="200" t="s">
        <v>15675</v>
      </c>
      <c r="K72" s="10"/>
      <c r="L72" s="8" t="s">
        <v>982</v>
      </c>
      <c r="M72" s="10"/>
      <c r="N72" s="10" t="s">
        <v>288</v>
      </c>
      <c r="O72" s="10" t="s">
        <v>984</v>
      </c>
      <c r="P72" s="8"/>
      <c r="Q72" s="8"/>
      <c r="R72" s="10"/>
      <c r="S72" s="8"/>
      <c r="T72" s="8"/>
      <c r="U72" s="10"/>
      <c r="V72" s="8"/>
      <c r="W72" s="8"/>
      <c r="X72" s="8"/>
      <c r="Y72" s="8"/>
      <c r="Z72" s="8"/>
      <c r="AA72" s="8"/>
      <c r="AB72" s="8"/>
      <c r="AC72" s="93"/>
      <c r="AD72" s="93"/>
      <c r="AE72" s="93"/>
      <c r="AF72" s="93"/>
      <c r="AG72" s="199"/>
      <c r="AH72" s="199"/>
      <c r="AI72" s="199"/>
      <c r="AJ72" s="199"/>
      <c r="AK72" s="199"/>
    </row>
    <row r="73" ht="26.25" customHeight="1">
      <c r="A73" s="10">
        <f t="shared" si="1"/>
        <v>72</v>
      </c>
      <c r="B73" s="8" t="s">
        <v>985</v>
      </c>
      <c r="C73" s="8" t="s">
        <v>986</v>
      </c>
      <c r="D73" s="196"/>
      <c r="E73" s="10"/>
      <c r="F73" s="10"/>
      <c r="G73" s="8"/>
      <c r="H73" s="10"/>
      <c r="I73" s="10"/>
      <c r="J73" s="200" t="s">
        <v>15676</v>
      </c>
      <c r="K73" s="10"/>
      <c r="L73" s="8" t="s">
        <v>985</v>
      </c>
      <c r="M73" s="10"/>
      <c r="N73" s="10" t="s">
        <v>288</v>
      </c>
      <c r="O73" s="10" t="s">
        <v>542</v>
      </c>
      <c r="P73" s="8"/>
      <c r="Q73" s="8"/>
      <c r="R73" s="10"/>
      <c r="S73" s="8"/>
      <c r="T73" s="8"/>
      <c r="U73" s="10"/>
      <c r="V73" s="8"/>
      <c r="W73" s="8"/>
      <c r="X73" s="8"/>
      <c r="Y73" s="8"/>
      <c r="Z73" s="8"/>
      <c r="AA73" s="8"/>
      <c r="AB73" s="8"/>
      <c r="AC73" s="93"/>
      <c r="AD73" s="93"/>
      <c r="AE73" s="93"/>
      <c r="AF73" s="93"/>
      <c r="AG73" s="199"/>
      <c r="AH73" s="199"/>
      <c r="AI73" s="199"/>
      <c r="AJ73" s="199"/>
      <c r="AK73" s="199"/>
    </row>
    <row r="74" ht="26.25" customHeight="1">
      <c r="A74" s="10">
        <f t="shared" si="1"/>
        <v>73</v>
      </c>
      <c r="B74" s="8" t="s">
        <v>993</v>
      </c>
      <c r="C74" s="8" t="s">
        <v>994</v>
      </c>
      <c r="D74" s="196"/>
      <c r="E74" s="10"/>
      <c r="F74" s="10"/>
      <c r="G74" s="8"/>
      <c r="H74" s="10"/>
      <c r="I74" s="10"/>
      <c r="J74" s="200" t="s">
        <v>15677</v>
      </c>
      <c r="K74" s="10"/>
      <c r="L74" s="8" t="s">
        <v>993</v>
      </c>
      <c r="M74" s="10"/>
      <c r="N74" s="10" t="s">
        <v>294</v>
      </c>
      <c r="O74" s="10" t="s">
        <v>308</v>
      </c>
      <c r="P74" s="8"/>
      <c r="Q74" s="8"/>
      <c r="R74" s="10"/>
      <c r="S74" s="8"/>
      <c r="T74" s="8"/>
      <c r="U74" s="10"/>
      <c r="V74" s="8"/>
      <c r="W74" s="8"/>
      <c r="X74" s="8"/>
      <c r="Y74" s="8"/>
      <c r="Z74" s="8"/>
      <c r="AA74" s="8"/>
      <c r="AB74" s="8"/>
      <c r="AC74" s="93"/>
      <c r="AD74" s="93"/>
      <c r="AE74" s="93"/>
      <c r="AF74" s="93"/>
      <c r="AG74" s="199"/>
      <c r="AH74" s="199"/>
      <c r="AI74" s="199"/>
      <c r="AJ74" s="199"/>
      <c r="AK74" s="199"/>
    </row>
    <row r="75" ht="26.25" customHeight="1">
      <c r="A75" s="10">
        <f t="shared" si="1"/>
        <v>74</v>
      </c>
      <c r="B75" s="8" t="s">
        <v>995</v>
      </c>
      <c r="C75" s="8" t="s">
        <v>15678</v>
      </c>
      <c r="D75" s="196"/>
      <c r="E75" s="10"/>
      <c r="F75" s="10"/>
      <c r="G75" s="8"/>
      <c r="H75" s="10"/>
      <c r="I75" s="10"/>
      <c r="J75" s="200" t="s">
        <v>15679</v>
      </c>
      <c r="K75" s="10"/>
      <c r="L75" s="8" t="s">
        <v>995</v>
      </c>
      <c r="M75" s="10"/>
      <c r="N75" s="10" t="s">
        <v>526</v>
      </c>
      <c r="O75" s="10" t="s">
        <v>542</v>
      </c>
      <c r="P75" s="8"/>
      <c r="Q75" s="8"/>
      <c r="R75" s="10"/>
      <c r="S75" s="8"/>
      <c r="T75" s="8"/>
      <c r="U75" s="10"/>
      <c r="V75" s="8"/>
      <c r="W75" s="8"/>
      <c r="X75" s="8"/>
      <c r="Y75" s="8"/>
      <c r="Z75" s="8"/>
      <c r="AA75" s="8"/>
      <c r="AB75" s="8"/>
      <c r="AC75" s="93"/>
      <c r="AD75" s="93"/>
      <c r="AE75" s="93"/>
      <c r="AF75" s="93"/>
      <c r="AG75" s="199"/>
      <c r="AH75" s="199"/>
      <c r="AI75" s="199"/>
      <c r="AJ75" s="199"/>
      <c r="AK75" s="199"/>
    </row>
    <row r="76" ht="26.25" customHeight="1">
      <c r="A76" s="10">
        <f t="shared" si="1"/>
        <v>75</v>
      </c>
      <c r="B76" s="8" t="s">
        <v>999</v>
      </c>
      <c r="C76" s="8" t="s">
        <v>1000</v>
      </c>
      <c r="D76" s="196"/>
      <c r="E76" s="10"/>
      <c r="F76" s="10"/>
      <c r="G76" s="8"/>
      <c r="H76" s="10"/>
      <c r="I76" s="10"/>
      <c r="J76" s="200" t="s">
        <v>15680</v>
      </c>
      <c r="K76" s="10"/>
      <c r="L76" s="8" t="s">
        <v>999</v>
      </c>
      <c r="M76" s="10"/>
      <c r="N76" s="10" t="s">
        <v>294</v>
      </c>
      <c r="O76" s="10" t="s">
        <v>308</v>
      </c>
      <c r="P76" s="8"/>
      <c r="Q76" s="8"/>
      <c r="R76" s="10"/>
      <c r="S76" s="8"/>
      <c r="T76" s="8"/>
      <c r="U76" s="10"/>
      <c r="V76" s="8"/>
      <c r="W76" s="8"/>
      <c r="X76" s="8"/>
      <c r="Y76" s="8"/>
      <c r="Z76" s="8"/>
      <c r="AA76" s="8"/>
      <c r="AB76" s="8"/>
      <c r="AC76" s="93"/>
      <c r="AD76" s="93"/>
      <c r="AE76" s="93"/>
      <c r="AF76" s="93"/>
      <c r="AG76" s="199"/>
      <c r="AH76" s="199"/>
      <c r="AI76" s="199"/>
      <c r="AJ76" s="199"/>
      <c r="AK76" s="199"/>
    </row>
    <row r="77" ht="26.25" customHeight="1">
      <c r="A77" s="10">
        <f t="shared" si="1"/>
        <v>76</v>
      </c>
      <c r="B77" s="8" t="s">
        <v>1033</v>
      </c>
      <c r="C77" s="8" t="s">
        <v>1034</v>
      </c>
      <c r="D77" s="196"/>
      <c r="E77" s="10"/>
      <c r="F77" s="10"/>
      <c r="G77" s="8"/>
      <c r="H77" s="10"/>
      <c r="I77" s="10"/>
      <c r="J77" s="200" t="s">
        <v>15681</v>
      </c>
      <c r="K77" s="10"/>
      <c r="L77" s="8" t="s">
        <v>1033</v>
      </c>
      <c r="M77" s="10"/>
      <c r="N77" s="10" t="s">
        <v>294</v>
      </c>
      <c r="O77" s="10" t="s">
        <v>690</v>
      </c>
      <c r="P77" s="8"/>
      <c r="Q77" s="8"/>
      <c r="R77" s="10"/>
      <c r="S77" s="8"/>
      <c r="T77" s="8"/>
      <c r="U77" s="10"/>
      <c r="V77" s="8"/>
      <c r="W77" s="8"/>
      <c r="X77" s="8"/>
      <c r="Y77" s="8"/>
      <c r="Z77" s="8"/>
      <c r="AA77" s="8"/>
      <c r="AB77" s="8"/>
      <c r="AC77" s="93"/>
      <c r="AD77" s="93"/>
      <c r="AE77" s="93"/>
      <c r="AF77" s="93"/>
      <c r="AG77" s="199"/>
      <c r="AH77" s="199"/>
      <c r="AI77" s="199"/>
      <c r="AJ77" s="199"/>
      <c r="AK77" s="199"/>
    </row>
    <row r="78" ht="26.25" customHeight="1">
      <c r="A78" s="10">
        <f t="shared" si="1"/>
        <v>77</v>
      </c>
      <c r="B78" s="8" t="s">
        <v>1041</v>
      </c>
      <c r="C78" s="8" t="s">
        <v>1042</v>
      </c>
      <c r="D78" s="196"/>
      <c r="E78" s="10"/>
      <c r="F78" s="10"/>
      <c r="G78" s="8"/>
      <c r="H78" s="10"/>
      <c r="I78" s="10"/>
      <c r="J78" s="200" t="s">
        <v>15682</v>
      </c>
      <c r="K78" s="10"/>
      <c r="L78" s="8" t="s">
        <v>1041</v>
      </c>
      <c r="M78" s="10"/>
      <c r="N78" s="10" t="s">
        <v>333</v>
      </c>
      <c r="O78" s="10" t="s">
        <v>308</v>
      </c>
      <c r="P78" s="8"/>
      <c r="Q78" s="8"/>
      <c r="R78" s="10"/>
      <c r="S78" s="8"/>
      <c r="T78" s="8"/>
      <c r="U78" s="10"/>
      <c r="V78" s="8"/>
      <c r="W78" s="8"/>
      <c r="X78" s="8"/>
      <c r="Y78" s="8"/>
      <c r="Z78" s="8"/>
      <c r="AA78" s="8"/>
      <c r="AB78" s="8"/>
      <c r="AC78" s="93"/>
      <c r="AD78" s="93"/>
      <c r="AE78" s="93"/>
      <c r="AF78" s="93"/>
      <c r="AG78" s="199"/>
      <c r="AH78" s="199"/>
      <c r="AI78" s="199"/>
      <c r="AJ78" s="199"/>
      <c r="AK78" s="199"/>
    </row>
    <row r="79" ht="26.25" customHeight="1">
      <c r="A79" s="10">
        <f t="shared" si="1"/>
        <v>78</v>
      </c>
      <c r="B79" s="8" t="s">
        <v>1089</v>
      </c>
      <c r="C79" s="8" t="s">
        <v>1090</v>
      </c>
      <c r="D79" s="196"/>
      <c r="E79" s="10"/>
      <c r="F79" s="10"/>
      <c r="G79" s="8"/>
      <c r="H79" s="10"/>
      <c r="I79" s="10"/>
      <c r="J79" s="200" t="s">
        <v>15683</v>
      </c>
      <c r="K79" s="10"/>
      <c r="L79" s="8" t="s">
        <v>1089</v>
      </c>
      <c r="M79" s="10"/>
      <c r="N79" s="10" t="s">
        <v>302</v>
      </c>
      <c r="O79" s="10" t="s">
        <v>542</v>
      </c>
      <c r="P79" s="8"/>
      <c r="Q79" s="8"/>
      <c r="R79" s="10"/>
      <c r="S79" s="8"/>
      <c r="T79" s="8"/>
      <c r="U79" s="10"/>
      <c r="V79" s="8"/>
      <c r="W79" s="8"/>
      <c r="X79" s="8"/>
      <c r="Y79" s="8"/>
      <c r="Z79" s="8"/>
      <c r="AA79" s="8"/>
      <c r="AB79" s="8"/>
      <c r="AC79" s="93"/>
      <c r="AD79" s="93"/>
      <c r="AE79" s="93"/>
      <c r="AF79" s="93"/>
      <c r="AG79" s="199"/>
      <c r="AH79" s="199"/>
      <c r="AI79" s="199"/>
      <c r="AJ79" s="199"/>
      <c r="AK79" s="199"/>
    </row>
    <row r="80" ht="26.25" customHeight="1">
      <c r="A80" s="10">
        <f t="shared" si="1"/>
        <v>79</v>
      </c>
      <c r="B80" s="8" t="s">
        <v>1099</v>
      </c>
      <c r="C80" s="8" t="s">
        <v>1100</v>
      </c>
      <c r="D80" s="196"/>
      <c r="E80" s="10"/>
      <c r="F80" s="10"/>
      <c r="G80" s="8"/>
      <c r="H80" s="10"/>
      <c r="I80" s="10"/>
      <c r="J80" s="200" t="s">
        <v>15684</v>
      </c>
      <c r="K80" s="10"/>
      <c r="L80" s="8" t="s">
        <v>1099</v>
      </c>
      <c r="M80" s="10"/>
      <c r="N80" s="10" t="s">
        <v>294</v>
      </c>
      <c r="O80" s="10" t="s">
        <v>542</v>
      </c>
      <c r="P80" s="8"/>
      <c r="Q80" s="8"/>
      <c r="R80" s="10"/>
      <c r="S80" s="8"/>
      <c r="T80" s="8"/>
      <c r="U80" s="10"/>
      <c r="V80" s="8"/>
      <c r="W80" s="8"/>
      <c r="X80" s="8"/>
      <c r="Y80" s="8"/>
      <c r="Z80" s="8"/>
      <c r="AA80" s="8"/>
      <c r="AB80" s="8"/>
      <c r="AC80" s="93"/>
      <c r="AD80" s="93"/>
      <c r="AE80" s="93"/>
      <c r="AF80" s="93"/>
      <c r="AG80" s="199"/>
      <c r="AH80" s="199"/>
      <c r="AI80" s="199"/>
      <c r="AJ80" s="199"/>
      <c r="AK80" s="199"/>
    </row>
    <row r="81" ht="26.25" customHeight="1">
      <c r="A81" s="10">
        <f t="shared" si="1"/>
        <v>80</v>
      </c>
      <c r="B81" s="8" t="s">
        <v>1101</v>
      </c>
      <c r="C81" s="8" t="s">
        <v>1102</v>
      </c>
      <c r="D81" s="196"/>
      <c r="E81" s="10"/>
      <c r="F81" s="10"/>
      <c r="G81" s="8"/>
      <c r="H81" s="10"/>
      <c r="I81" s="10"/>
      <c r="J81" s="200" t="s">
        <v>15685</v>
      </c>
      <c r="K81" s="10"/>
      <c r="L81" s="8" t="s">
        <v>1101</v>
      </c>
      <c r="M81" s="10"/>
      <c r="N81" s="10" t="s">
        <v>352</v>
      </c>
      <c r="O81" s="10" t="s">
        <v>542</v>
      </c>
      <c r="P81" s="8"/>
      <c r="Q81" s="8"/>
      <c r="R81" s="10"/>
      <c r="S81" s="8"/>
      <c r="T81" s="8"/>
      <c r="U81" s="10"/>
      <c r="V81" s="8"/>
      <c r="W81" s="8"/>
      <c r="X81" s="8"/>
      <c r="Y81" s="8"/>
      <c r="Z81" s="8"/>
      <c r="AA81" s="8"/>
      <c r="AB81" s="8"/>
      <c r="AC81" s="93"/>
      <c r="AD81" s="93"/>
      <c r="AE81" s="93"/>
      <c r="AF81" s="93"/>
      <c r="AG81" s="199"/>
      <c r="AH81" s="199"/>
      <c r="AI81" s="199"/>
      <c r="AJ81" s="199"/>
      <c r="AK81" s="199"/>
    </row>
    <row r="82" ht="26.25" customHeight="1">
      <c r="A82" s="10">
        <f t="shared" si="1"/>
        <v>81</v>
      </c>
      <c r="B82" s="8" t="s">
        <v>1105</v>
      </c>
      <c r="C82" s="8" t="s">
        <v>1106</v>
      </c>
      <c r="D82" s="196"/>
      <c r="E82" s="10"/>
      <c r="F82" s="10"/>
      <c r="G82" s="8"/>
      <c r="H82" s="10"/>
      <c r="I82" s="10"/>
      <c r="J82" s="200" t="s">
        <v>15686</v>
      </c>
      <c r="K82" s="10"/>
      <c r="L82" s="8" t="s">
        <v>1105</v>
      </c>
      <c r="M82" s="10"/>
      <c r="N82" s="10" t="s">
        <v>349</v>
      </c>
      <c r="O82" s="10" t="s">
        <v>308</v>
      </c>
      <c r="P82" s="8"/>
      <c r="Q82" s="8"/>
      <c r="R82" s="10"/>
      <c r="S82" s="8"/>
      <c r="T82" s="8"/>
      <c r="U82" s="10"/>
      <c r="V82" s="8"/>
      <c r="W82" s="8"/>
      <c r="X82" s="8"/>
      <c r="Y82" s="8"/>
      <c r="Z82" s="8"/>
      <c r="AA82" s="8"/>
      <c r="AB82" s="8"/>
      <c r="AC82" s="93"/>
      <c r="AD82" s="93"/>
      <c r="AE82" s="93"/>
      <c r="AF82" s="93"/>
      <c r="AG82" s="199"/>
      <c r="AH82" s="199"/>
      <c r="AI82" s="199"/>
      <c r="AJ82" s="199"/>
      <c r="AK82" s="199"/>
    </row>
    <row r="83" ht="26.25" customHeight="1">
      <c r="A83" s="10">
        <f t="shared" si="1"/>
        <v>82</v>
      </c>
      <c r="B83" s="8" t="s">
        <v>1109</v>
      </c>
      <c r="C83" s="8" t="s">
        <v>1110</v>
      </c>
      <c r="D83" s="196"/>
      <c r="E83" s="10"/>
      <c r="F83" s="10"/>
      <c r="G83" s="8"/>
      <c r="H83" s="10"/>
      <c r="I83" s="10"/>
      <c r="J83" s="200" t="s">
        <v>15687</v>
      </c>
      <c r="K83" s="10"/>
      <c r="L83" s="8" t="s">
        <v>1109</v>
      </c>
      <c r="M83" s="10"/>
      <c r="N83" s="10" t="s">
        <v>452</v>
      </c>
      <c r="O83" s="10" t="s">
        <v>308</v>
      </c>
      <c r="P83" s="8"/>
      <c r="Q83" s="8"/>
      <c r="R83" s="10"/>
      <c r="S83" s="8"/>
      <c r="T83" s="8"/>
      <c r="U83" s="10"/>
      <c r="V83" s="8"/>
      <c r="W83" s="8"/>
      <c r="X83" s="8"/>
      <c r="Y83" s="8"/>
      <c r="Z83" s="8"/>
      <c r="AA83" s="8"/>
      <c r="AB83" s="8"/>
      <c r="AC83" s="93"/>
      <c r="AD83" s="93"/>
      <c r="AE83" s="93"/>
      <c r="AF83" s="93"/>
      <c r="AG83" s="199"/>
      <c r="AH83" s="199"/>
      <c r="AI83" s="199"/>
      <c r="AJ83" s="199"/>
      <c r="AK83" s="199"/>
    </row>
    <row r="84" ht="26.25" customHeight="1">
      <c r="A84" s="10">
        <f t="shared" si="1"/>
        <v>83</v>
      </c>
      <c r="B84" s="8" t="s">
        <v>1113</v>
      </c>
      <c r="C84" s="8" t="s">
        <v>1114</v>
      </c>
      <c r="D84" s="196"/>
      <c r="E84" s="10"/>
      <c r="F84" s="10"/>
      <c r="G84" s="8"/>
      <c r="H84" s="10"/>
      <c r="I84" s="10"/>
      <c r="J84" s="200" t="s">
        <v>15688</v>
      </c>
      <c r="K84" s="10"/>
      <c r="L84" s="8" t="s">
        <v>1113</v>
      </c>
      <c r="M84" s="10"/>
      <c r="N84" s="10" t="s">
        <v>333</v>
      </c>
      <c r="O84" s="10" t="s">
        <v>308</v>
      </c>
      <c r="P84" s="8"/>
      <c r="Q84" s="8"/>
      <c r="R84" s="10"/>
      <c r="S84" s="8"/>
      <c r="T84" s="8"/>
      <c r="U84" s="10"/>
      <c r="V84" s="8"/>
      <c r="W84" s="8"/>
      <c r="X84" s="8"/>
      <c r="Y84" s="8"/>
      <c r="Z84" s="8"/>
      <c r="AA84" s="8"/>
      <c r="AB84" s="8"/>
      <c r="AC84" s="93"/>
      <c r="AD84" s="93"/>
      <c r="AE84" s="93"/>
      <c r="AF84" s="93"/>
      <c r="AG84" s="199"/>
      <c r="AH84" s="199"/>
      <c r="AI84" s="199"/>
      <c r="AJ84" s="199"/>
      <c r="AK84" s="199"/>
    </row>
    <row r="85" ht="26.25" customHeight="1">
      <c r="A85" s="10">
        <f t="shared" si="1"/>
        <v>84</v>
      </c>
      <c r="B85" s="8" t="s">
        <v>1115</v>
      </c>
      <c r="C85" s="8" t="s">
        <v>1116</v>
      </c>
      <c r="D85" s="196"/>
      <c r="E85" s="10"/>
      <c r="F85" s="10"/>
      <c r="G85" s="8"/>
      <c r="H85" s="10"/>
      <c r="I85" s="10"/>
      <c r="J85" s="200" t="s">
        <v>15689</v>
      </c>
      <c r="K85" s="10"/>
      <c r="L85" s="8" t="s">
        <v>1115</v>
      </c>
      <c r="M85" s="10"/>
      <c r="N85" s="10" t="s">
        <v>291</v>
      </c>
      <c r="O85" s="10" t="s">
        <v>308</v>
      </c>
      <c r="P85" s="8"/>
      <c r="Q85" s="8"/>
      <c r="R85" s="10"/>
      <c r="S85" s="8"/>
      <c r="T85" s="8"/>
      <c r="U85" s="10"/>
      <c r="V85" s="8"/>
      <c r="W85" s="8"/>
      <c r="X85" s="8"/>
      <c r="Y85" s="8"/>
      <c r="Z85" s="8"/>
      <c r="AA85" s="8"/>
      <c r="AB85" s="8"/>
      <c r="AC85" s="93"/>
      <c r="AD85" s="93"/>
      <c r="AE85" s="93"/>
      <c r="AF85" s="93"/>
      <c r="AG85" s="199"/>
      <c r="AH85" s="199"/>
      <c r="AI85" s="199"/>
      <c r="AJ85" s="199"/>
      <c r="AK85" s="199"/>
    </row>
    <row r="86" ht="26.25" customHeight="1">
      <c r="A86" s="10">
        <f t="shared" si="1"/>
        <v>85</v>
      </c>
      <c r="B86" s="8" t="s">
        <v>1149</v>
      </c>
      <c r="C86" s="8" t="s">
        <v>1150</v>
      </c>
      <c r="D86" s="196"/>
      <c r="E86" s="10"/>
      <c r="F86" s="10"/>
      <c r="G86" s="8"/>
      <c r="H86" s="10"/>
      <c r="I86" s="10"/>
      <c r="J86" s="200" t="s">
        <v>15690</v>
      </c>
      <c r="K86" s="10"/>
      <c r="L86" s="8" t="s">
        <v>1149</v>
      </c>
      <c r="M86" s="10"/>
      <c r="N86" s="10" t="s">
        <v>288</v>
      </c>
      <c r="O86" s="10" t="s">
        <v>542</v>
      </c>
      <c r="P86" s="8"/>
      <c r="Q86" s="8"/>
      <c r="R86" s="10"/>
      <c r="S86" s="8"/>
      <c r="T86" s="8"/>
      <c r="U86" s="10"/>
      <c r="V86" s="8"/>
      <c r="W86" s="8"/>
      <c r="X86" s="8"/>
      <c r="Y86" s="8"/>
      <c r="Z86" s="8"/>
      <c r="AA86" s="8"/>
      <c r="AB86" s="8"/>
      <c r="AC86" s="93"/>
      <c r="AD86" s="93"/>
      <c r="AE86" s="93"/>
      <c r="AF86" s="93"/>
      <c r="AG86" s="199"/>
      <c r="AH86" s="199"/>
      <c r="AI86" s="199"/>
      <c r="AJ86" s="199"/>
      <c r="AK86" s="199"/>
    </row>
    <row r="87" ht="26.25" customHeight="1">
      <c r="A87" s="10">
        <f t="shared" si="1"/>
        <v>86</v>
      </c>
      <c r="B87" s="8" t="s">
        <v>1175</v>
      </c>
      <c r="C87" s="8" t="s">
        <v>1176</v>
      </c>
      <c r="D87" s="196"/>
      <c r="E87" s="10"/>
      <c r="F87" s="10"/>
      <c r="G87" s="8"/>
      <c r="H87" s="10"/>
      <c r="I87" s="10"/>
      <c r="J87" s="200" t="s">
        <v>15691</v>
      </c>
      <c r="K87" s="10"/>
      <c r="L87" s="8" t="s">
        <v>1175</v>
      </c>
      <c r="M87" s="10"/>
      <c r="N87" s="10" t="s">
        <v>333</v>
      </c>
      <c r="O87" s="10" t="s">
        <v>308</v>
      </c>
      <c r="P87" s="8"/>
      <c r="Q87" s="8"/>
      <c r="R87" s="10"/>
      <c r="S87" s="8"/>
      <c r="T87" s="8"/>
      <c r="U87" s="10"/>
      <c r="V87" s="8"/>
      <c r="W87" s="8"/>
      <c r="X87" s="8"/>
      <c r="Y87" s="8"/>
      <c r="Z87" s="8"/>
      <c r="AA87" s="8"/>
      <c r="AB87" s="8"/>
      <c r="AC87" s="93"/>
      <c r="AD87" s="93"/>
      <c r="AE87" s="93"/>
      <c r="AF87" s="93"/>
      <c r="AG87" s="199"/>
      <c r="AH87" s="199"/>
      <c r="AI87" s="199"/>
      <c r="AJ87" s="199"/>
      <c r="AK87" s="199"/>
    </row>
    <row r="88" ht="26.25" customHeight="1">
      <c r="A88" s="10">
        <f t="shared" si="1"/>
        <v>87</v>
      </c>
      <c r="B88" s="8" t="s">
        <v>1185</v>
      </c>
      <c r="C88" s="8" t="s">
        <v>1186</v>
      </c>
      <c r="D88" s="196"/>
      <c r="E88" s="10"/>
      <c r="F88" s="10"/>
      <c r="G88" s="8"/>
      <c r="H88" s="10"/>
      <c r="I88" s="10"/>
      <c r="J88" s="200" t="s">
        <v>15692</v>
      </c>
      <c r="K88" s="10"/>
      <c r="L88" s="8" t="s">
        <v>1185</v>
      </c>
      <c r="M88" s="10"/>
      <c r="N88" s="10" t="s">
        <v>294</v>
      </c>
      <c r="O88" s="10" t="s">
        <v>542</v>
      </c>
      <c r="P88" s="8"/>
      <c r="Q88" s="8"/>
      <c r="R88" s="10"/>
      <c r="S88" s="8"/>
      <c r="T88" s="8"/>
      <c r="U88" s="10"/>
      <c r="V88" s="8"/>
      <c r="W88" s="8"/>
      <c r="X88" s="8"/>
      <c r="Y88" s="8"/>
      <c r="Z88" s="8"/>
      <c r="AA88" s="8"/>
      <c r="AB88" s="8"/>
      <c r="AC88" s="93"/>
      <c r="AD88" s="93"/>
      <c r="AE88" s="93"/>
      <c r="AF88" s="93"/>
      <c r="AG88" s="199"/>
      <c r="AH88" s="199"/>
      <c r="AI88" s="199"/>
      <c r="AJ88" s="199"/>
      <c r="AK88" s="199"/>
    </row>
    <row r="89" ht="26.25" customHeight="1">
      <c r="A89" s="10">
        <f t="shared" si="1"/>
        <v>88</v>
      </c>
      <c r="B89" s="8" t="s">
        <v>1195</v>
      </c>
      <c r="C89" s="8" t="s">
        <v>1196</v>
      </c>
      <c r="D89" s="196"/>
      <c r="E89" s="10"/>
      <c r="F89" s="10"/>
      <c r="G89" s="8"/>
      <c r="H89" s="10"/>
      <c r="I89" s="10"/>
      <c r="J89" s="200" t="s">
        <v>15693</v>
      </c>
      <c r="K89" s="10"/>
      <c r="L89" s="8" t="s">
        <v>1195</v>
      </c>
      <c r="M89" s="10"/>
      <c r="N89" s="10" t="s">
        <v>294</v>
      </c>
      <c r="O89" s="10" t="s">
        <v>308</v>
      </c>
      <c r="P89" s="8"/>
      <c r="Q89" s="8"/>
      <c r="R89" s="10"/>
      <c r="S89" s="8"/>
      <c r="T89" s="8"/>
      <c r="U89" s="10"/>
      <c r="V89" s="8"/>
      <c r="W89" s="8"/>
      <c r="X89" s="8"/>
      <c r="Y89" s="8"/>
      <c r="Z89" s="8"/>
      <c r="AA89" s="8"/>
      <c r="AB89" s="8"/>
      <c r="AC89" s="93"/>
      <c r="AD89" s="93"/>
      <c r="AE89" s="93"/>
      <c r="AF89" s="93"/>
      <c r="AG89" s="199"/>
      <c r="AH89" s="199"/>
      <c r="AI89" s="199"/>
      <c r="AJ89" s="199"/>
      <c r="AK89" s="199"/>
    </row>
    <row r="90" ht="26.25" customHeight="1">
      <c r="A90" s="10">
        <f t="shared" si="1"/>
        <v>89</v>
      </c>
      <c r="B90" s="8" t="s">
        <v>1209</v>
      </c>
      <c r="C90" s="8" t="s">
        <v>1210</v>
      </c>
      <c r="D90" s="196"/>
      <c r="E90" s="10"/>
      <c r="F90" s="10"/>
      <c r="G90" s="8"/>
      <c r="H90" s="10"/>
      <c r="I90" s="10"/>
      <c r="J90" s="200" t="s">
        <v>15694</v>
      </c>
      <c r="K90" s="10"/>
      <c r="L90" s="8" t="s">
        <v>1209</v>
      </c>
      <c r="M90" s="10"/>
      <c r="N90" s="10" t="s">
        <v>305</v>
      </c>
      <c r="O90" s="10" t="s">
        <v>1211</v>
      </c>
      <c r="P90" s="8"/>
      <c r="Q90" s="8"/>
      <c r="R90" s="10"/>
      <c r="S90" s="8"/>
      <c r="T90" s="8"/>
      <c r="U90" s="10"/>
      <c r="V90" s="8"/>
      <c r="W90" s="8"/>
      <c r="X90" s="8"/>
      <c r="Y90" s="8"/>
      <c r="Z90" s="8"/>
      <c r="AA90" s="8"/>
      <c r="AB90" s="8"/>
      <c r="AC90" s="93"/>
      <c r="AD90" s="93"/>
      <c r="AE90" s="93"/>
      <c r="AF90" s="93"/>
      <c r="AG90" s="199"/>
      <c r="AH90" s="199"/>
      <c r="AI90" s="199"/>
      <c r="AJ90" s="199"/>
      <c r="AK90" s="199"/>
    </row>
    <row r="91" ht="26.25" customHeight="1">
      <c r="A91" s="10">
        <f t="shared" si="1"/>
        <v>90</v>
      </c>
      <c r="B91" s="8" t="s">
        <v>1226</v>
      </c>
      <c r="C91" s="8" t="s">
        <v>1227</v>
      </c>
      <c r="D91" s="196"/>
      <c r="E91" s="10"/>
      <c r="F91" s="10"/>
      <c r="G91" s="8"/>
      <c r="H91" s="10"/>
      <c r="I91" s="10"/>
      <c r="J91" s="200" t="s">
        <v>15695</v>
      </c>
      <c r="K91" s="10"/>
      <c r="L91" s="8" t="s">
        <v>1226</v>
      </c>
      <c r="M91" s="10"/>
      <c r="N91" s="10" t="s">
        <v>294</v>
      </c>
      <c r="O91" s="10" t="s">
        <v>15696</v>
      </c>
      <c r="P91" s="8"/>
      <c r="Q91" s="8"/>
      <c r="R91" s="10"/>
      <c r="S91" s="8"/>
      <c r="T91" s="8"/>
      <c r="U91" s="10"/>
      <c r="V91" s="8"/>
      <c r="W91" s="8"/>
      <c r="X91" s="8"/>
      <c r="Y91" s="8"/>
      <c r="Z91" s="8"/>
      <c r="AA91" s="8"/>
      <c r="AB91" s="8"/>
      <c r="AC91" s="93"/>
      <c r="AD91" s="93"/>
      <c r="AE91" s="93"/>
      <c r="AF91" s="93"/>
      <c r="AG91" s="199"/>
      <c r="AH91" s="199"/>
      <c r="AI91" s="199"/>
      <c r="AJ91" s="199"/>
      <c r="AK91" s="199"/>
    </row>
    <row r="92" ht="26.25" customHeight="1">
      <c r="A92" s="10">
        <f t="shared" si="1"/>
        <v>91</v>
      </c>
      <c r="B92" s="8" t="s">
        <v>1228</v>
      </c>
      <c r="C92" s="8" t="s">
        <v>1229</v>
      </c>
      <c r="D92" s="196"/>
      <c r="E92" s="10"/>
      <c r="F92" s="10"/>
      <c r="G92" s="8"/>
      <c r="H92" s="10"/>
      <c r="I92" s="10"/>
      <c r="J92" s="200" t="s">
        <v>15697</v>
      </c>
      <c r="K92" s="10"/>
      <c r="L92" s="8" t="s">
        <v>1228</v>
      </c>
      <c r="M92" s="10"/>
      <c r="N92" s="10" t="s">
        <v>452</v>
      </c>
      <c r="O92" s="10" t="s">
        <v>308</v>
      </c>
      <c r="P92" s="8"/>
      <c r="Q92" s="8"/>
      <c r="R92" s="10"/>
      <c r="S92" s="8"/>
      <c r="T92" s="8"/>
      <c r="U92" s="10"/>
      <c r="V92" s="8"/>
      <c r="W92" s="8"/>
      <c r="X92" s="8"/>
      <c r="Y92" s="8"/>
      <c r="Z92" s="8"/>
      <c r="AA92" s="8"/>
      <c r="AB92" s="8"/>
      <c r="AC92" s="93"/>
      <c r="AD92" s="93"/>
      <c r="AE92" s="93"/>
      <c r="AF92" s="93"/>
      <c r="AG92" s="199"/>
      <c r="AH92" s="199"/>
      <c r="AI92" s="199"/>
      <c r="AJ92" s="199"/>
      <c r="AK92" s="199"/>
    </row>
    <row r="93" ht="26.25" customHeight="1">
      <c r="A93" s="10">
        <f t="shared" si="1"/>
        <v>92</v>
      </c>
      <c r="B93" s="8" t="s">
        <v>1252</v>
      </c>
      <c r="C93" s="8" t="s">
        <v>1253</v>
      </c>
      <c r="D93" s="196"/>
      <c r="E93" s="10"/>
      <c r="F93" s="10"/>
      <c r="G93" s="8"/>
      <c r="H93" s="10"/>
      <c r="I93" s="10"/>
      <c r="J93" s="200" t="s">
        <v>15698</v>
      </c>
      <c r="K93" s="10"/>
      <c r="L93" s="8" t="s">
        <v>1252</v>
      </c>
      <c r="M93" s="10"/>
      <c r="N93" s="10" t="s">
        <v>294</v>
      </c>
      <c r="O93" s="10" t="s">
        <v>542</v>
      </c>
      <c r="P93" s="8"/>
      <c r="Q93" s="8"/>
      <c r="R93" s="10"/>
      <c r="S93" s="8"/>
      <c r="T93" s="8"/>
      <c r="U93" s="10"/>
      <c r="V93" s="8"/>
      <c r="W93" s="8"/>
      <c r="X93" s="8"/>
      <c r="Y93" s="8"/>
      <c r="Z93" s="8"/>
      <c r="AA93" s="8"/>
      <c r="AB93" s="8"/>
      <c r="AC93" s="93"/>
      <c r="AD93" s="93"/>
      <c r="AE93" s="93"/>
      <c r="AF93" s="93"/>
      <c r="AG93" s="199"/>
      <c r="AH93" s="199"/>
      <c r="AI93" s="199"/>
      <c r="AJ93" s="199"/>
      <c r="AK93" s="199"/>
    </row>
    <row r="94" ht="26.25" customHeight="1">
      <c r="A94" s="10">
        <f t="shared" si="1"/>
        <v>93</v>
      </c>
      <c r="B94" s="8" t="s">
        <v>1258</v>
      </c>
      <c r="C94" s="8" t="s">
        <v>1259</v>
      </c>
      <c r="D94" s="196"/>
      <c r="E94" s="10"/>
      <c r="F94" s="10"/>
      <c r="G94" s="8"/>
      <c r="H94" s="10"/>
      <c r="I94" s="10"/>
      <c r="J94" s="200" t="s">
        <v>15699</v>
      </c>
      <c r="K94" s="10"/>
      <c r="L94" s="8" t="s">
        <v>1258</v>
      </c>
      <c r="M94" s="10"/>
      <c r="N94" s="10" t="s">
        <v>294</v>
      </c>
      <c r="O94" s="10" t="s">
        <v>542</v>
      </c>
      <c r="P94" s="8"/>
      <c r="Q94" s="8"/>
      <c r="R94" s="10"/>
      <c r="S94" s="8"/>
      <c r="T94" s="8"/>
      <c r="U94" s="10"/>
      <c r="V94" s="8"/>
      <c r="W94" s="8"/>
      <c r="X94" s="8"/>
      <c r="Y94" s="8"/>
      <c r="Z94" s="8"/>
      <c r="AA94" s="8"/>
      <c r="AB94" s="8"/>
      <c r="AC94" s="93"/>
      <c r="AD94" s="93"/>
      <c r="AE94" s="93"/>
      <c r="AF94" s="93"/>
      <c r="AG94" s="199"/>
      <c r="AH94" s="199"/>
      <c r="AI94" s="199"/>
      <c r="AJ94" s="199"/>
      <c r="AK94" s="199"/>
    </row>
    <row r="95" ht="26.25" customHeight="1">
      <c r="A95" s="10">
        <f t="shared" si="1"/>
        <v>94</v>
      </c>
      <c r="B95" s="8" t="s">
        <v>1285</v>
      </c>
      <c r="C95" s="8" t="s">
        <v>1286</v>
      </c>
      <c r="D95" s="196"/>
      <c r="E95" s="10"/>
      <c r="F95" s="10"/>
      <c r="G95" s="8"/>
      <c r="H95" s="10"/>
      <c r="I95" s="10"/>
      <c r="J95" s="200" t="s">
        <v>15700</v>
      </c>
      <c r="K95" s="10"/>
      <c r="L95" s="8" t="s">
        <v>1285</v>
      </c>
      <c r="M95" s="10"/>
      <c r="N95" s="10" t="s">
        <v>288</v>
      </c>
      <c r="O95" s="10" t="s">
        <v>308</v>
      </c>
      <c r="P95" s="8"/>
      <c r="Q95" s="8"/>
      <c r="R95" s="10"/>
      <c r="S95" s="8"/>
      <c r="T95" s="8"/>
      <c r="U95" s="10"/>
      <c r="V95" s="8"/>
      <c r="W95" s="8"/>
      <c r="X95" s="8"/>
      <c r="Y95" s="8"/>
      <c r="Z95" s="8"/>
      <c r="AA95" s="8"/>
      <c r="AB95" s="8"/>
      <c r="AC95" s="93"/>
      <c r="AD95" s="93"/>
      <c r="AE95" s="93"/>
      <c r="AF95" s="93"/>
      <c r="AG95" s="199"/>
      <c r="AH95" s="199"/>
      <c r="AI95" s="199"/>
      <c r="AJ95" s="199"/>
      <c r="AK95" s="199"/>
    </row>
    <row r="96" ht="26.25" customHeight="1">
      <c r="A96" s="10">
        <f t="shared" si="1"/>
        <v>95</v>
      </c>
      <c r="B96" s="8" t="s">
        <v>1287</v>
      </c>
      <c r="C96" s="8" t="s">
        <v>1288</v>
      </c>
      <c r="D96" s="196"/>
      <c r="E96" s="10"/>
      <c r="F96" s="10"/>
      <c r="G96" s="8"/>
      <c r="H96" s="10"/>
      <c r="I96" s="10"/>
      <c r="J96" s="200" t="s">
        <v>15701</v>
      </c>
      <c r="K96" s="10"/>
      <c r="L96" s="8" t="s">
        <v>1287</v>
      </c>
      <c r="M96" s="10"/>
      <c r="N96" s="10" t="s">
        <v>305</v>
      </c>
      <c r="O96" s="10" t="s">
        <v>308</v>
      </c>
      <c r="P96" s="8"/>
      <c r="Q96" s="8"/>
      <c r="R96" s="10"/>
      <c r="S96" s="8"/>
      <c r="T96" s="8"/>
      <c r="U96" s="10"/>
      <c r="V96" s="8"/>
      <c r="W96" s="8"/>
      <c r="X96" s="8"/>
      <c r="Y96" s="8"/>
      <c r="Z96" s="8"/>
      <c r="AA96" s="8"/>
      <c r="AB96" s="8"/>
      <c r="AC96" s="93"/>
      <c r="AD96" s="93"/>
      <c r="AE96" s="93"/>
      <c r="AF96" s="93"/>
      <c r="AG96" s="199"/>
      <c r="AH96" s="199"/>
      <c r="AI96" s="199"/>
      <c r="AJ96" s="199"/>
      <c r="AK96" s="199"/>
    </row>
    <row r="97" ht="26.25" customHeight="1">
      <c r="A97" s="10">
        <f t="shared" si="1"/>
        <v>96</v>
      </c>
      <c r="B97" s="8" t="s">
        <v>1295</v>
      </c>
      <c r="C97" s="8" t="s">
        <v>1296</v>
      </c>
      <c r="D97" s="196"/>
      <c r="E97" s="10"/>
      <c r="F97" s="10"/>
      <c r="G97" s="8"/>
      <c r="H97" s="10"/>
      <c r="I97" s="10"/>
      <c r="J97" s="10" t="s">
        <v>15702</v>
      </c>
      <c r="K97" s="10"/>
      <c r="L97" s="8" t="s">
        <v>1295</v>
      </c>
      <c r="M97" s="10"/>
      <c r="N97" s="10" t="s">
        <v>425</v>
      </c>
      <c r="O97" s="10" t="s">
        <v>308</v>
      </c>
      <c r="P97" s="8"/>
      <c r="Q97" s="8"/>
      <c r="R97" s="10"/>
      <c r="S97" s="8"/>
      <c r="T97" s="8"/>
      <c r="U97" s="10"/>
      <c r="V97" s="8"/>
      <c r="W97" s="8"/>
      <c r="X97" s="8"/>
      <c r="Y97" s="8"/>
      <c r="Z97" s="8"/>
      <c r="AA97" s="8"/>
      <c r="AB97" s="8"/>
      <c r="AC97" s="93"/>
      <c r="AD97" s="93"/>
      <c r="AE97" s="93"/>
      <c r="AF97" s="93"/>
      <c r="AG97" s="199"/>
      <c r="AH97" s="199"/>
      <c r="AI97" s="199"/>
      <c r="AJ97" s="199"/>
      <c r="AK97" s="199"/>
    </row>
    <row r="98" ht="26.25" customHeight="1">
      <c r="A98" s="10">
        <f t="shared" si="1"/>
        <v>97</v>
      </c>
      <c r="B98" s="8" t="s">
        <v>1317</v>
      </c>
      <c r="C98" s="8" t="s">
        <v>1318</v>
      </c>
      <c r="D98" s="196"/>
      <c r="E98" s="10"/>
      <c r="F98" s="10"/>
      <c r="G98" s="8"/>
      <c r="H98" s="10"/>
      <c r="I98" s="10"/>
      <c r="J98" s="200" t="s">
        <v>15703</v>
      </c>
      <c r="K98" s="10"/>
      <c r="L98" s="8" t="s">
        <v>1317</v>
      </c>
      <c r="M98" s="10"/>
      <c r="N98" s="10" t="s">
        <v>349</v>
      </c>
      <c r="O98" s="10" t="s">
        <v>308</v>
      </c>
      <c r="P98" s="8"/>
      <c r="Q98" s="8"/>
      <c r="R98" s="10"/>
      <c r="S98" s="8"/>
      <c r="T98" s="8"/>
      <c r="U98" s="10"/>
      <c r="V98" s="8"/>
      <c r="W98" s="8"/>
      <c r="X98" s="8"/>
      <c r="Y98" s="8"/>
      <c r="Z98" s="8"/>
      <c r="AA98" s="8"/>
      <c r="AB98" s="8"/>
      <c r="AC98" s="93"/>
      <c r="AD98" s="93"/>
      <c r="AE98" s="93"/>
      <c r="AF98" s="93"/>
      <c r="AG98" s="199"/>
      <c r="AH98" s="199"/>
      <c r="AI98" s="199"/>
      <c r="AJ98" s="199"/>
      <c r="AK98" s="199"/>
    </row>
    <row r="99" ht="26.25" customHeight="1">
      <c r="A99" s="10">
        <f t="shared" si="1"/>
        <v>98</v>
      </c>
      <c r="B99" s="8" t="s">
        <v>1341</v>
      </c>
      <c r="C99" s="8" t="s">
        <v>1342</v>
      </c>
      <c r="D99" s="196"/>
      <c r="E99" s="10"/>
      <c r="F99" s="10"/>
      <c r="G99" s="8"/>
      <c r="H99" s="10"/>
      <c r="I99" s="10"/>
      <c r="J99" s="200" t="s">
        <v>15704</v>
      </c>
      <c r="K99" s="10"/>
      <c r="L99" s="8" t="s">
        <v>1341</v>
      </c>
      <c r="M99" s="10"/>
      <c r="N99" s="10" t="s">
        <v>294</v>
      </c>
      <c r="O99" s="10" t="s">
        <v>308</v>
      </c>
      <c r="P99" s="8"/>
      <c r="Q99" s="8"/>
      <c r="R99" s="10"/>
      <c r="S99" s="8"/>
      <c r="T99" s="8"/>
      <c r="U99" s="10"/>
      <c r="V99" s="8"/>
      <c r="W99" s="8"/>
      <c r="X99" s="8"/>
      <c r="Y99" s="8"/>
      <c r="Z99" s="8"/>
      <c r="AA99" s="8"/>
      <c r="AB99" s="8"/>
      <c r="AC99" s="93"/>
      <c r="AD99" s="93"/>
      <c r="AE99" s="93"/>
      <c r="AF99" s="93"/>
      <c r="AG99" s="199"/>
      <c r="AH99" s="199"/>
      <c r="AI99" s="199"/>
      <c r="AJ99" s="199"/>
      <c r="AK99" s="199"/>
    </row>
    <row r="100" ht="26.25" customHeight="1">
      <c r="A100" s="10">
        <f t="shared" si="1"/>
        <v>99</v>
      </c>
      <c r="B100" s="8" t="s">
        <v>1375</v>
      </c>
      <c r="C100" s="8" t="s">
        <v>1376</v>
      </c>
      <c r="D100" s="196"/>
      <c r="E100" s="10"/>
      <c r="F100" s="10"/>
      <c r="G100" s="8"/>
      <c r="H100" s="10"/>
      <c r="I100" s="10"/>
      <c r="J100" s="200" t="s">
        <v>15705</v>
      </c>
      <c r="K100" s="10"/>
      <c r="L100" s="8" t="s">
        <v>1375</v>
      </c>
      <c r="M100" s="10"/>
      <c r="N100" s="10" t="s">
        <v>368</v>
      </c>
      <c r="O100" s="10" t="s">
        <v>1377</v>
      </c>
      <c r="P100" s="8"/>
      <c r="Q100" s="8"/>
      <c r="R100" s="10"/>
      <c r="S100" s="8"/>
      <c r="T100" s="8"/>
      <c r="U100" s="10"/>
      <c r="V100" s="8"/>
      <c r="W100" s="8"/>
      <c r="X100" s="8"/>
      <c r="Y100" s="8"/>
      <c r="Z100" s="8"/>
      <c r="AA100" s="8"/>
      <c r="AB100" s="8"/>
      <c r="AC100" s="93"/>
      <c r="AD100" s="93"/>
      <c r="AE100" s="93"/>
      <c r="AF100" s="93"/>
      <c r="AG100" s="199"/>
      <c r="AH100" s="199"/>
      <c r="AI100" s="199"/>
      <c r="AJ100" s="199"/>
      <c r="AK100" s="199"/>
    </row>
    <row r="101" ht="26.25" customHeight="1">
      <c r="A101" s="10">
        <f t="shared" si="1"/>
        <v>100</v>
      </c>
      <c r="B101" s="8" t="s">
        <v>1378</v>
      </c>
      <c r="C101" s="8" t="s">
        <v>1379</v>
      </c>
      <c r="D101" s="196"/>
      <c r="E101" s="10"/>
      <c r="F101" s="10"/>
      <c r="G101" s="8"/>
      <c r="H101" s="10"/>
      <c r="I101" s="10"/>
      <c r="J101" s="200" t="s">
        <v>15706</v>
      </c>
      <c r="K101" s="10"/>
      <c r="L101" s="8" t="s">
        <v>1378</v>
      </c>
      <c r="M101" s="10"/>
      <c r="N101" s="10" t="s">
        <v>294</v>
      </c>
      <c r="O101" s="10" t="s">
        <v>308</v>
      </c>
      <c r="P101" s="8"/>
      <c r="Q101" s="8"/>
      <c r="R101" s="10"/>
      <c r="S101" s="8"/>
      <c r="T101" s="8"/>
      <c r="U101" s="10"/>
      <c r="V101" s="8"/>
      <c r="W101" s="8"/>
      <c r="X101" s="8"/>
      <c r="Y101" s="8"/>
      <c r="Z101" s="8"/>
      <c r="AA101" s="8"/>
      <c r="AB101" s="8"/>
      <c r="AC101" s="93"/>
      <c r="AD101" s="93"/>
      <c r="AE101" s="93"/>
      <c r="AF101" s="93"/>
      <c r="AG101" s="199"/>
      <c r="AH101" s="199"/>
      <c r="AI101" s="199"/>
      <c r="AJ101" s="199"/>
      <c r="AK101" s="199"/>
    </row>
    <row r="102" ht="26.25" customHeight="1">
      <c r="A102" s="10">
        <f t="shared" si="1"/>
        <v>101</v>
      </c>
      <c r="B102" s="8" t="s">
        <v>464</v>
      </c>
      <c r="C102" s="8" t="s">
        <v>1386</v>
      </c>
      <c r="D102" s="196"/>
      <c r="E102" s="10"/>
      <c r="F102" s="10"/>
      <c r="G102" s="8"/>
      <c r="H102" s="10"/>
      <c r="I102" s="10"/>
      <c r="J102" s="200" t="s">
        <v>15610</v>
      </c>
      <c r="K102" s="10"/>
      <c r="L102" s="8" t="s">
        <v>464</v>
      </c>
      <c r="M102" s="10"/>
      <c r="N102" s="10" t="s">
        <v>291</v>
      </c>
      <c r="O102" s="10" t="s">
        <v>15707</v>
      </c>
      <c r="P102" s="8"/>
      <c r="Q102" s="8"/>
      <c r="R102" s="10"/>
      <c r="S102" s="8"/>
      <c r="T102" s="8"/>
      <c r="U102" s="10"/>
      <c r="V102" s="8"/>
      <c r="W102" s="8"/>
      <c r="X102" s="8"/>
      <c r="Y102" s="8"/>
      <c r="Z102" s="8"/>
      <c r="AA102" s="8"/>
      <c r="AB102" s="8"/>
      <c r="AC102" s="93"/>
      <c r="AD102" s="93"/>
      <c r="AE102" s="93"/>
      <c r="AF102" s="93"/>
      <c r="AG102" s="199"/>
      <c r="AH102" s="199"/>
      <c r="AI102" s="199"/>
      <c r="AJ102" s="199"/>
      <c r="AK102" s="199"/>
    </row>
    <row r="103" ht="26.25" customHeight="1">
      <c r="A103" s="10">
        <f t="shared" si="1"/>
        <v>102</v>
      </c>
      <c r="B103" s="8" t="s">
        <v>1391</v>
      </c>
      <c r="C103" s="8" t="s">
        <v>1392</v>
      </c>
      <c r="D103" s="196"/>
      <c r="E103" s="10"/>
      <c r="F103" s="10"/>
      <c r="G103" s="8"/>
      <c r="H103" s="10"/>
      <c r="I103" s="10"/>
      <c r="J103" s="200" t="s">
        <v>15708</v>
      </c>
      <c r="K103" s="10"/>
      <c r="L103" s="8" t="s">
        <v>1391</v>
      </c>
      <c r="M103" s="10"/>
      <c r="N103" s="10" t="s">
        <v>294</v>
      </c>
      <c r="O103" s="10" t="s">
        <v>308</v>
      </c>
      <c r="P103" s="8"/>
      <c r="Q103" s="8"/>
      <c r="R103" s="10"/>
      <c r="S103" s="8"/>
      <c r="T103" s="8"/>
      <c r="U103" s="10"/>
      <c r="V103" s="8"/>
      <c r="W103" s="8"/>
      <c r="X103" s="8"/>
      <c r="Y103" s="8"/>
      <c r="Z103" s="8"/>
      <c r="AA103" s="8"/>
      <c r="AB103" s="8"/>
      <c r="AC103" s="93"/>
      <c r="AD103" s="93"/>
      <c r="AE103" s="93"/>
      <c r="AF103" s="93"/>
      <c r="AG103" s="199"/>
      <c r="AH103" s="199"/>
      <c r="AI103" s="199"/>
      <c r="AJ103" s="199"/>
      <c r="AK103" s="199"/>
    </row>
    <row r="104" ht="26.25" customHeight="1">
      <c r="A104" s="10">
        <f t="shared" si="1"/>
        <v>103</v>
      </c>
      <c r="B104" s="8" t="s">
        <v>1393</v>
      </c>
      <c r="C104" s="8" t="s">
        <v>1394</v>
      </c>
      <c r="D104" s="196"/>
      <c r="E104" s="10"/>
      <c r="F104" s="10"/>
      <c r="G104" s="8"/>
      <c r="H104" s="10"/>
      <c r="I104" s="10"/>
      <c r="J104" s="200" t="s">
        <v>15709</v>
      </c>
      <c r="K104" s="10"/>
      <c r="L104" s="8" t="s">
        <v>1393</v>
      </c>
      <c r="M104" s="10"/>
      <c r="N104" s="10" t="s">
        <v>294</v>
      </c>
      <c r="O104" s="10" t="s">
        <v>308</v>
      </c>
      <c r="P104" s="8"/>
      <c r="Q104" s="8"/>
      <c r="R104" s="10"/>
      <c r="S104" s="8"/>
      <c r="T104" s="8"/>
      <c r="U104" s="10"/>
      <c r="V104" s="8"/>
      <c r="W104" s="8"/>
      <c r="X104" s="8"/>
      <c r="Y104" s="8"/>
      <c r="Z104" s="8"/>
      <c r="AA104" s="8"/>
      <c r="AB104" s="8"/>
      <c r="AC104" s="93"/>
      <c r="AD104" s="93"/>
      <c r="AE104" s="93"/>
      <c r="AF104" s="93"/>
      <c r="AG104" s="199"/>
      <c r="AH104" s="199"/>
      <c r="AI104" s="199"/>
      <c r="AJ104" s="199"/>
      <c r="AK104" s="199"/>
    </row>
    <row r="105" ht="26.25" customHeight="1">
      <c r="A105" s="10">
        <f t="shared" si="1"/>
        <v>104</v>
      </c>
      <c r="B105" s="8" t="s">
        <v>1395</v>
      </c>
      <c r="C105" s="8" t="s">
        <v>1396</v>
      </c>
      <c r="D105" s="196"/>
      <c r="E105" s="10"/>
      <c r="F105" s="10"/>
      <c r="G105" s="8"/>
      <c r="H105" s="10"/>
      <c r="I105" s="10"/>
      <c r="J105" s="200" t="s">
        <v>15710</v>
      </c>
      <c r="K105" s="10"/>
      <c r="L105" s="8" t="s">
        <v>1395</v>
      </c>
      <c r="M105" s="10"/>
      <c r="N105" s="10" t="s">
        <v>305</v>
      </c>
      <c r="O105" s="10" t="s">
        <v>542</v>
      </c>
      <c r="P105" s="8"/>
      <c r="Q105" s="8"/>
      <c r="R105" s="10"/>
      <c r="S105" s="8"/>
      <c r="T105" s="8"/>
      <c r="U105" s="10"/>
      <c r="V105" s="8"/>
      <c r="W105" s="8"/>
      <c r="X105" s="8"/>
      <c r="Y105" s="8"/>
      <c r="Z105" s="8"/>
      <c r="AA105" s="8"/>
      <c r="AB105" s="8"/>
      <c r="AC105" s="93"/>
      <c r="AD105" s="93"/>
      <c r="AE105" s="93"/>
      <c r="AF105" s="93"/>
      <c r="AG105" s="199"/>
      <c r="AH105" s="199"/>
      <c r="AI105" s="199"/>
      <c r="AJ105" s="199"/>
      <c r="AK105" s="199"/>
    </row>
    <row r="106" ht="26.25" customHeight="1">
      <c r="A106" s="10">
        <f t="shared" si="1"/>
        <v>105</v>
      </c>
      <c r="B106" s="8" t="s">
        <v>1409</v>
      </c>
      <c r="C106" s="8" t="s">
        <v>1410</v>
      </c>
      <c r="D106" s="196"/>
      <c r="E106" s="10"/>
      <c r="F106" s="10"/>
      <c r="G106" s="8"/>
      <c r="H106" s="10"/>
      <c r="I106" s="10"/>
      <c r="J106" s="200" t="s">
        <v>15711</v>
      </c>
      <c r="K106" s="10"/>
      <c r="L106" s="8" t="s">
        <v>1409</v>
      </c>
      <c r="M106" s="10"/>
      <c r="N106" s="10" t="s">
        <v>368</v>
      </c>
      <c r="O106" s="10" t="s">
        <v>308</v>
      </c>
      <c r="P106" s="8"/>
      <c r="Q106" s="8"/>
      <c r="R106" s="10"/>
      <c r="S106" s="8"/>
      <c r="T106" s="8"/>
      <c r="U106" s="10"/>
      <c r="V106" s="8"/>
      <c r="W106" s="8"/>
      <c r="X106" s="8"/>
      <c r="Y106" s="8"/>
      <c r="Z106" s="8"/>
      <c r="AA106" s="8"/>
      <c r="AB106" s="8"/>
      <c r="AC106" s="93"/>
      <c r="AD106" s="93"/>
      <c r="AE106" s="93"/>
      <c r="AF106" s="93"/>
      <c r="AG106" s="199"/>
      <c r="AH106" s="199"/>
      <c r="AI106" s="199"/>
      <c r="AJ106" s="199"/>
      <c r="AK106" s="199"/>
    </row>
    <row r="107" ht="26.25" customHeight="1">
      <c r="A107" s="10">
        <f t="shared" si="1"/>
        <v>106</v>
      </c>
      <c r="B107" s="8" t="s">
        <v>1411</v>
      </c>
      <c r="C107" s="8" t="s">
        <v>1412</v>
      </c>
      <c r="D107" s="196"/>
      <c r="E107" s="10"/>
      <c r="F107" s="10"/>
      <c r="G107" s="8"/>
      <c r="H107" s="10"/>
      <c r="I107" s="10"/>
      <c r="J107" s="200" t="s">
        <v>15712</v>
      </c>
      <c r="K107" s="10"/>
      <c r="L107" s="8" t="s">
        <v>1411</v>
      </c>
      <c r="M107" s="10"/>
      <c r="N107" s="10" t="s">
        <v>294</v>
      </c>
      <c r="O107" s="10" t="s">
        <v>308</v>
      </c>
      <c r="P107" s="8"/>
      <c r="Q107" s="8"/>
      <c r="R107" s="10"/>
      <c r="S107" s="8"/>
      <c r="T107" s="8"/>
      <c r="U107" s="10"/>
      <c r="V107" s="8"/>
      <c r="W107" s="8"/>
      <c r="X107" s="8"/>
      <c r="Y107" s="8"/>
      <c r="Z107" s="8"/>
      <c r="AA107" s="8"/>
      <c r="AB107" s="8"/>
      <c r="AC107" s="93"/>
      <c r="AD107" s="93"/>
      <c r="AE107" s="93"/>
      <c r="AF107" s="93"/>
      <c r="AG107" s="199"/>
      <c r="AH107" s="199"/>
      <c r="AI107" s="199"/>
      <c r="AJ107" s="199"/>
      <c r="AK107" s="199"/>
    </row>
    <row r="108" ht="26.25" customHeight="1">
      <c r="A108" s="10">
        <f t="shared" si="1"/>
        <v>107</v>
      </c>
      <c r="B108" s="8" t="s">
        <v>1429</v>
      </c>
      <c r="C108" s="8" t="s">
        <v>1430</v>
      </c>
      <c r="D108" s="196"/>
      <c r="E108" s="10"/>
      <c r="F108" s="10"/>
      <c r="G108" s="8"/>
      <c r="H108" s="10"/>
      <c r="I108" s="10"/>
      <c r="J108" s="200" t="s">
        <v>15713</v>
      </c>
      <c r="K108" s="10"/>
      <c r="L108" s="8" t="s">
        <v>1429</v>
      </c>
      <c r="M108" s="10"/>
      <c r="N108" s="10" t="s">
        <v>294</v>
      </c>
      <c r="O108" s="10" t="s">
        <v>308</v>
      </c>
      <c r="P108" s="8"/>
      <c r="Q108" s="8"/>
      <c r="R108" s="10"/>
      <c r="S108" s="8"/>
      <c r="T108" s="8"/>
      <c r="U108" s="10"/>
      <c r="V108" s="8"/>
      <c r="W108" s="8"/>
      <c r="X108" s="8"/>
      <c r="Y108" s="8"/>
      <c r="Z108" s="8"/>
      <c r="AA108" s="8"/>
      <c r="AB108" s="8"/>
      <c r="AC108" s="93"/>
      <c r="AD108" s="93"/>
      <c r="AE108" s="93"/>
      <c r="AF108" s="93"/>
      <c r="AG108" s="199"/>
      <c r="AH108" s="199"/>
      <c r="AI108" s="199"/>
      <c r="AJ108" s="199"/>
      <c r="AK108" s="199"/>
    </row>
    <row r="109" ht="26.25" customHeight="1">
      <c r="A109" s="10">
        <f t="shared" si="1"/>
        <v>108</v>
      </c>
      <c r="B109" s="8" t="s">
        <v>1433</v>
      </c>
      <c r="C109" s="8" t="s">
        <v>1434</v>
      </c>
      <c r="D109" s="196"/>
      <c r="E109" s="10"/>
      <c r="F109" s="10"/>
      <c r="G109" s="8"/>
      <c r="H109" s="10"/>
      <c r="I109" s="10"/>
      <c r="J109" s="200" t="s">
        <v>15714</v>
      </c>
      <c r="K109" s="10"/>
      <c r="L109" s="8" t="s">
        <v>1433</v>
      </c>
      <c r="M109" s="10"/>
      <c r="N109" s="10" t="s">
        <v>368</v>
      </c>
      <c r="O109" s="10" t="s">
        <v>542</v>
      </c>
      <c r="P109" s="8"/>
      <c r="Q109" s="8"/>
      <c r="R109" s="10"/>
      <c r="S109" s="8"/>
      <c r="T109" s="8"/>
      <c r="U109" s="10"/>
      <c r="V109" s="8"/>
      <c r="W109" s="8"/>
      <c r="X109" s="8"/>
      <c r="Y109" s="8"/>
      <c r="Z109" s="8"/>
      <c r="AA109" s="8"/>
      <c r="AB109" s="8"/>
      <c r="AC109" s="93"/>
      <c r="AD109" s="93"/>
      <c r="AE109" s="93"/>
      <c r="AF109" s="93"/>
      <c r="AG109" s="199"/>
      <c r="AH109" s="199"/>
      <c r="AI109" s="199"/>
      <c r="AJ109" s="199"/>
      <c r="AK109" s="199"/>
    </row>
    <row r="110" ht="26.25" customHeight="1">
      <c r="A110" s="10">
        <f t="shared" si="1"/>
        <v>109</v>
      </c>
      <c r="B110" s="8" t="s">
        <v>1435</v>
      </c>
      <c r="C110" s="8" t="s">
        <v>1436</v>
      </c>
      <c r="D110" s="196"/>
      <c r="E110" s="10"/>
      <c r="F110" s="10"/>
      <c r="G110" s="8"/>
      <c r="H110" s="10"/>
      <c r="I110" s="10"/>
      <c r="J110" s="200" t="s">
        <v>15715</v>
      </c>
      <c r="K110" s="10"/>
      <c r="L110" s="8" t="s">
        <v>1435</v>
      </c>
      <c r="M110" s="10"/>
      <c r="N110" s="10" t="s">
        <v>349</v>
      </c>
      <c r="O110" s="10" t="s">
        <v>542</v>
      </c>
      <c r="P110" s="8"/>
      <c r="Q110" s="8"/>
      <c r="R110" s="10"/>
      <c r="S110" s="8"/>
      <c r="T110" s="8"/>
      <c r="U110" s="10"/>
      <c r="V110" s="8"/>
      <c r="W110" s="8"/>
      <c r="X110" s="8"/>
      <c r="Y110" s="8"/>
      <c r="Z110" s="8"/>
      <c r="AA110" s="8"/>
      <c r="AB110" s="8"/>
      <c r="AC110" s="93"/>
      <c r="AD110" s="93"/>
      <c r="AE110" s="93"/>
      <c r="AF110" s="93"/>
      <c r="AG110" s="199"/>
      <c r="AH110" s="199"/>
      <c r="AI110" s="199"/>
      <c r="AJ110" s="199"/>
      <c r="AK110" s="199"/>
    </row>
    <row r="111" ht="26.25" customHeight="1">
      <c r="A111" s="10">
        <f t="shared" si="1"/>
        <v>110</v>
      </c>
      <c r="B111" s="8" t="s">
        <v>1437</v>
      </c>
      <c r="C111" s="8" t="s">
        <v>1438</v>
      </c>
      <c r="D111" s="196"/>
      <c r="E111" s="10"/>
      <c r="F111" s="10"/>
      <c r="G111" s="8"/>
      <c r="H111" s="10"/>
      <c r="I111" s="10"/>
      <c r="J111" s="200" t="s">
        <v>15716</v>
      </c>
      <c r="K111" s="10"/>
      <c r="L111" s="8" t="s">
        <v>1437</v>
      </c>
      <c r="M111" s="10"/>
      <c r="N111" s="10" t="s">
        <v>425</v>
      </c>
      <c r="O111" s="10" t="s">
        <v>308</v>
      </c>
      <c r="P111" s="8"/>
      <c r="Q111" s="8"/>
      <c r="R111" s="10"/>
      <c r="S111" s="8"/>
      <c r="T111" s="8"/>
      <c r="U111" s="10"/>
      <c r="V111" s="8"/>
      <c r="W111" s="8"/>
      <c r="X111" s="8"/>
      <c r="Y111" s="8"/>
      <c r="Z111" s="8"/>
      <c r="AA111" s="8"/>
      <c r="AB111" s="8"/>
      <c r="AC111" s="93"/>
      <c r="AD111" s="93"/>
      <c r="AE111" s="93"/>
      <c r="AF111" s="93"/>
      <c r="AG111" s="199"/>
      <c r="AH111" s="199"/>
      <c r="AI111" s="199"/>
      <c r="AJ111" s="199"/>
      <c r="AK111" s="199"/>
    </row>
    <row r="112" ht="26.25" customHeight="1">
      <c r="A112" s="10">
        <f t="shared" si="1"/>
        <v>111</v>
      </c>
      <c r="B112" s="8" t="s">
        <v>1439</v>
      </c>
      <c r="C112" s="8" t="s">
        <v>1440</v>
      </c>
      <c r="D112" s="196"/>
      <c r="E112" s="10"/>
      <c r="F112" s="10"/>
      <c r="G112" s="8"/>
      <c r="H112" s="10"/>
      <c r="I112" s="10"/>
      <c r="J112" s="200" t="s">
        <v>15717</v>
      </c>
      <c r="K112" s="10"/>
      <c r="L112" s="8" t="s">
        <v>1439</v>
      </c>
      <c r="M112" s="10"/>
      <c r="N112" s="10" t="s">
        <v>425</v>
      </c>
      <c r="O112" s="10" t="s">
        <v>308</v>
      </c>
      <c r="P112" s="8"/>
      <c r="Q112" s="8"/>
      <c r="R112" s="10"/>
      <c r="S112" s="8"/>
      <c r="T112" s="8"/>
      <c r="U112" s="10"/>
      <c r="V112" s="8"/>
      <c r="W112" s="8"/>
      <c r="X112" s="8"/>
      <c r="Y112" s="8"/>
      <c r="Z112" s="8"/>
      <c r="AA112" s="8"/>
      <c r="AB112" s="8"/>
      <c r="AC112" s="93"/>
      <c r="AD112" s="93"/>
      <c r="AE112" s="93"/>
      <c r="AF112" s="93"/>
      <c r="AG112" s="199"/>
      <c r="AH112" s="199"/>
      <c r="AI112" s="199"/>
      <c r="AJ112" s="199"/>
      <c r="AK112" s="199"/>
    </row>
    <row r="113" ht="26.25" customHeight="1">
      <c r="A113" s="10">
        <f t="shared" si="1"/>
        <v>112</v>
      </c>
      <c r="B113" s="8" t="s">
        <v>1441</v>
      </c>
      <c r="C113" s="8" t="s">
        <v>1442</v>
      </c>
      <c r="D113" s="196"/>
      <c r="E113" s="10"/>
      <c r="F113" s="10"/>
      <c r="G113" s="8"/>
      <c r="H113" s="10"/>
      <c r="I113" s="10"/>
      <c r="J113" s="200" t="s">
        <v>15718</v>
      </c>
      <c r="K113" s="10"/>
      <c r="L113" s="8" t="s">
        <v>1441</v>
      </c>
      <c r="M113" s="10"/>
      <c r="N113" s="10" t="s">
        <v>294</v>
      </c>
      <c r="O113" s="10" t="s">
        <v>308</v>
      </c>
      <c r="P113" s="8"/>
      <c r="Q113" s="8"/>
      <c r="R113" s="10"/>
      <c r="S113" s="8"/>
      <c r="T113" s="8"/>
      <c r="U113" s="10"/>
      <c r="V113" s="8"/>
      <c r="W113" s="8"/>
      <c r="X113" s="8"/>
      <c r="Y113" s="8"/>
      <c r="Z113" s="8"/>
      <c r="AA113" s="8"/>
      <c r="AB113" s="8"/>
      <c r="AC113" s="93"/>
      <c r="AD113" s="93"/>
      <c r="AE113" s="93"/>
      <c r="AF113" s="93"/>
      <c r="AG113" s="199"/>
      <c r="AH113" s="199"/>
      <c r="AI113" s="199"/>
      <c r="AJ113" s="199"/>
      <c r="AK113" s="199"/>
    </row>
    <row r="114" ht="26.25" customHeight="1">
      <c r="A114" s="10">
        <f t="shared" si="1"/>
        <v>113</v>
      </c>
      <c r="B114" s="8" t="s">
        <v>1443</v>
      </c>
      <c r="C114" s="8" t="s">
        <v>15719</v>
      </c>
      <c r="D114" s="196"/>
      <c r="E114" s="10"/>
      <c r="F114" s="10"/>
      <c r="G114" s="8"/>
      <c r="H114" s="10"/>
      <c r="I114" s="10"/>
      <c r="J114" s="200" t="s">
        <v>15720</v>
      </c>
      <c r="K114" s="10"/>
      <c r="L114" s="8" t="s">
        <v>1443</v>
      </c>
      <c r="M114" s="10"/>
      <c r="N114" s="10" t="s">
        <v>302</v>
      </c>
      <c r="O114" s="10" t="s">
        <v>308</v>
      </c>
      <c r="P114" s="8"/>
      <c r="Q114" s="8"/>
      <c r="R114" s="10"/>
      <c r="S114" s="8"/>
      <c r="T114" s="8"/>
      <c r="U114" s="10"/>
      <c r="V114" s="8"/>
      <c r="W114" s="8"/>
      <c r="X114" s="8"/>
      <c r="Y114" s="8"/>
      <c r="Z114" s="8"/>
      <c r="AA114" s="8"/>
      <c r="AB114" s="8"/>
      <c r="AC114" s="93"/>
      <c r="AD114" s="93"/>
      <c r="AE114" s="93"/>
      <c r="AF114" s="93"/>
      <c r="AG114" s="199"/>
      <c r="AH114" s="199"/>
      <c r="AI114" s="199"/>
      <c r="AJ114" s="199"/>
      <c r="AK114" s="199"/>
    </row>
    <row r="115" ht="26.25" customHeight="1">
      <c r="A115" s="10">
        <f t="shared" si="1"/>
        <v>114</v>
      </c>
      <c r="B115" s="8" t="s">
        <v>1473</v>
      </c>
      <c r="C115" s="8" t="s">
        <v>1474</v>
      </c>
      <c r="D115" s="196"/>
      <c r="E115" s="10"/>
      <c r="F115" s="10"/>
      <c r="G115" s="8"/>
      <c r="H115" s="10"/>
      <c r="I115" s="10"/>
      <c r="J115" s="200" t="s">
        <v>15721</v>
      </c>
      <c r="K115" s="10"/>
      <c r="L115" s="8" t="s">
        <v>1473</v>
      </c>
      <c r="M115" s="10"/>
      <c r="N115" s="10" t="s">
        <v>294</v>
      </c>
      <c r="O115" s="10" t="s">
        <v>308</v>
      </c>
      <c r="P115" s="8"/>
      <c r="Q115" s="8"/>
      <c r="R115" s="10"/>
      <c r="S115" s="8"/>
      <c r="T115" s="8"/>
      <c r="U115" s="10"/>
      <c r="V115" s="8"/>
      <c r="W115" s="8"/>
      <c r="X115" s="8"/>
      <c r="Y115" s="8"/>
      <c r="Z115" s="8"/>
      <c r="AA115" s="8"/>
      <c r="AB115" s="8"/>
      <c r="AC115" s="93"/>
      <c r="AD115" s="93"/>
      <c r="AE115" s="93"/>
      <c r="AF115" s="93"/>
      <c r="AG115" s="199"/>
      <c r="AH115" s="199"/>
      <c r="AI115" s="199"/>
      <c r="AJ115" s="199"/>
      <c r="AK115" s="199"/>
    </row>
    <row r="116" ht="26.25" customHeight="1">
      <c r="A116" s="10">
        <f t="shared" si="1"/>
        <v>115</v>
      </c>
      <c r="B116" s="8" t="s">
        <v>1496</v>
      </c>
      <c r="C116" s="8" t="s">
        <v>1497</v>
      </c>
      <c r="D116" s="196"/>
      <c r="E116" s="10"/>
      <c r="F116" s="10"/>
      <c r="G116" s="8"/>
      <c r="H116" s="10"/>
      <c r="I116" s="10"/>
      <c r="J116" s="200" t="s">
        <v>15722</v>
      </c>
      <c r="K116" s="10"/>
      <c r="L116" s="8" t="s">
        <v>1496</v>
      </c>
      <c r="M116" s="10"/>
      <c r="N116" s="10" t="s">
        <v>368</v>
      </c>
      <c r="O116" s="10" t="s">
        <v>542</v>
      </c>
      <c r="P116" s="8"/>
      <c r="Q116" s="8"/>
      <c r="R116" s="10"/>
      <c r="S116" s="8"/>
      <c r="T116" s="8"/>
      <c r="U116" s="10"/>
      <c r="V116" s="8"/>
      <c r="W116" s="8"/>
      <c r="X116" s="8"/>
      <c r="Y116" s="8"/>
      <c r="Z116" s="8"/>
      <c r="AA116" s="8"/>
      <c r="AB116" s="8"/>
      <c r="AC116" s="93"/>
      <c r="AD116" s="93"/>
      <c r="AE116" s="93"/>
      <c r="AF116" s="93"/>
      <c r="AG116" s="199"/>
      <c r="AH116" s="199"/>
      <c r="AI116" s="199"/>
      <c r="AJ116" s="199"/>
      <c r="AK116" s="199"/>
    </row>
    <row r="117" ht="26.25" customHeight="1">
      <c r="A117" s="10">
        <f t="shared" si="1"/>
        <v>116</v>
      </c>
      <c r="B117" s="8" t="s">
        <v>1502</v>
      </c>
      <c r="C117" s="8" t="s">
        <v>1503</v>
      </c>
      <c r="D117" s="196"/>
      <c r="E117" s="10"/>
      <c r="F117" s="10"/>
      <c r="G117" s="8"/>
      <c r="H117" s="10"/>
      <c r="I117" s="10"/>
      <c r="J117" s="200" t="s">
        <v>15723</v>
      </c>
      <c r="K117" s="10"/>
      <c r="L117" s="8" t="s">
        <v>1502</v>
      </c>
      <c r="M117" s="10"/>
      <c r="N117" s="10" t="s">
        <v>302</v>
      </c>
      <c r="O117" s="10" t="s">
        <v>887</v>
      </c>
      <c r="P117" s="8"/>
      <c r="Q117" s="8"/>
      <c r="R117" s="10"/>
      <c r="S117" s="8"/>
      <c r="T117" s="8"/>
      <c r="U117" s="10"/>
      <c r="V117" s="8"/>
      <c r="W117" s="8"/>
      <c r="X117" s="8"/>
      <c r="Y117" s="8"/>
      <c r="Z117" s="8"/>
      <c r="AA117" s="8"/>
      <c r="AB117" s="8"/>
      <c r="AC117" s="93"/>
      <c r="AD117" s="93"/>
      <c r="AE117" s="93"/>
      <c r="AF117" s="93"/>
      <c r="AG117" s="199"/>
      <c r="AH117" s="199"/>
      <c r="AI117" s="199"/>
      <c r="AJ117" s="199"/>
      <c r="AK117" s="199"/>
    </row>
    <row r="118" ht="26.25" customHeight="1">
      <c r="A118" s="10">
        <f t="shared" si="1"/>
        <v>117</v>
      </c>
      <c r="B118" s="8" t="s">
        <v>1520</v>
      </c>
      <c r="C118" s="8" t="s">
        <v>1521</v>
      </c>
      <c r="D118" s="196"/>
      <c r="E118" s="10"/>
      <c r="F118" s="10"/>
      <c r="G118" s="8"/>
      <c r="H118" s="10"/>
      <c r="I118" s="10"/>
      <c r="J118" s="200" t="s">
        <v>15724</v>
      </c>
      <c r="K118" s="10"/>
      <c r="L118" s="8" t="s">
        <v>1520</v>
      </c>
      <c r="M118" s="10"/>
      <c r="N118" s="10" t="s">
        <v>294</v>
      </c>
      <c r="O118" s="10" t="s">
        <v>308</v>
      </c>
      <c r="P118" s="8"/>
      <c r="Q118" s="8"/>
      <c r="R118" s="10"/>
      <c r="S118" s="8"/>
      <c r="T118" s="8"/>
      <c r="U118" s="10"/>
      <c r="V118" s="8"/>
      <c r="W118" s="8"/>
      <c r="X118" s="8"/>
      <c r="Y118" s="8"/>
      <c r="Z118" s="8"/>
      <c r="AA118" s="8"/>
      <c r="AB118" s="8"/>
      <c r="AC118" s="93"/>
      <c r="AD118" s="93"/>
      <c r="AE118" s="93"/>
      <c r="AF118" s="93"/>
      <c r="AG118" s="199"/>
      <c r="AH118" s="199"/>
      <c r="AI118" s="199"/>
      <c r="AJ118" s="199"/>
      <c r="AK118" s="199"/>
    </row>
    <row r="119" ht="26.25" customHeight="1">
      <c r="A119" s="10">
        <f t="shared" si="1"/>
        <v>118</v>
      </c>
      <c r="B119" s="8" t="s">
        <v>1524</v>
      </c>
      <c r="C119" s="8" t="s">
        <v>1525</v>
      </c>
      <c r="D119" s="196"/>
      <c r="E119" s="10"/>
      <c r="F119" s="10"/>
      <c r="G119" s="8"/>
      <c r="H119" s="10"/>
      <c r="I119" s="10"/>
      <c r="J119" s="200" t="s">
        <v>15725</v>
      </c>
      <c r="K119" s="10"/>
      <c r="L119" s="8" t="s">
        <v>1524</v>
      </c>
      <c r="M119" s="10"/>
      <c r="N119" s="10" t="s">
        <v>294</v>
      </c>
      <c r="O119" s="10" t="s">
        <v>308</v>
      </c>
      <c r="P119" s="8"/>
      <c r="Q119" s="8"/>
      <c r="R119" s="10"/>
      <c r="S119" s="8"/>
      <c r="T119" s="8"/>
      <c r="U119" s="10"/>
      <c r="V119" s="8"/>
      <c r="W119" s="8"/>
      <c r="X119" s="8"/>
      <c r="Y119" s="8"/>
      <c r="Z119" s="8"/>
      <c r="AA119" s="8"/>
      <c r="AB119" s="8"/>
      <c r="AC119" s="93"/>
      <c r="AD119" s="93"/>
      <c r="AE119" s="93"/>
      <c r="AF119" s="93"/>
      <c r="AG119" s="199"/>
      <c r="AH119" s="199"/>
      <c r="AI119" s="199"/>
      <c r="AJ119" s="199"/>
      <c r="AK119" s="199"/>
    </row>
    <row r="120" ht="26.25" customHeight="1">
      <c r="A120" s="10">
        <f t="shared" si="1"/>
        <v>119</v>
      </c>
      <c r="B120" s="8" t="s">
        <v>1530</v>
      </c>
      <c r="C120" s="8" t="s">
        <v>1531</v>
      </c>
      <c r="D120" s="196"/>
      <c r="E120" s="10"/>
      <c r="F120" s="10"/>
      <c r="G120" s="8"/>
      <c r="H120" s="10"/>
      <c r="I120" s="10"/>
      <c r="J120" s="200" t="s">
        <v>15726</v>
      </c>
      <c r="K120" s="10"/>
      <c r="L120" s="8" t="s">
        <v>1530</v>
      </c>
      <c r="M120" s="10"/>
      <c r="N120" s="10" t="s">
        <v>291</v>
      </c>
      <c r="O120" s="10" t="s">
        <v>308</v>
      </c>
      <c r="P120" s="8"/>
      <c r="Q120" s="8"/>
      <c r="R120" s="10"/>
      <c r="S120" s="8"/>
      <c r="T120" s="8"/>
      <c r="U120" s="10"/>
      <c r="V120" s="8"/>
      <c r="W120" s="8"/>
      <c r="X120" s="8"/>
      <c r="Y120" s="8"/>
      <c r="Z120" s="8"/>
      <c r="AA120" s="8"/>
      <c r="AB120" s="8"/>
      <c r="AC120" s="93"/>
      <c r="AD120" s="93"/>
      <c r="AE120" s="93"/>
      <c r="AF120" s="93"/>
      <c r="AG120" s="199"/>
      <c r="AH120" s="199"/>
      <c r="AI120" s="199"/>
      <c r="AJ120" s="199"/>
      <c r="AK120" s="199"/>
    </row>
    <row r="121" ht="26.25" customHeight="1">
      <c r="A121" s="10">
        <f t="shared" si="1"/>
        <v>120</v>
      </c>
      <c r="B121" s="8" t="s">
        <v>1540</v>
      </c>
      <c r="C121" s="8" t="s">
        <v>1541</v>
      </c>
      <c r="D121" s="196"/>
      <c r="E121" s="10"/>
      <c r="F121" s="10"/>
      <c r="G121" s="8"/>
      <c r="H121" s="10"/>
      <c r="I121" s="10"/>
      <c r="J121" s="200" t="s">
        <v>15727</v>
      </c>
      <c r="K121" s="10"/>
      <c r="L121" s="8" t="s">
        <v>1540</v>
      </c>
      <c r="M121" s="10"/>
      <c r="N121" s="10" t="s">
        <v>294</v>
      </c>
      <c r="O121" s="10" t="s">
        <v>308</v>
      </c>
      <c r="P121" s="8"/>
      <c r="Q121" s="8"/>
      <c r="R121" s="10"/>
      <c r="S121" s="8"/>
      <c r="T121" s="8"/>
      <c r="U121" s="10"/>
      <c r="V121" s="8"/>
      <c r="W121" s="8"/>
      <c r="X121" s="8"/>
      <c r="Y121" s="8"/>
      <c r="Z121" s="8"/>
      <c r="AA121" s="8"/>
      <c r="AB121" s="8"/>
      <c r="AC121" s="93"/>
      <c r="AD121" s="93"/>
      <c r="AE121" s="93"/>
      <c r="AF121" s="93"/>
      <c r="AG121" s="199"/>
      <c r="AH121" s="199"/>
      <c r="AI121" s="199"/>
      <c r="AJ121" s="199"/>
      <c r="AK121" s="199"/>
    </row>
    <row r="122" ht="26.25" customHeight="1">
      <c r="A122" s="10">
        <f t="shared" si="1"/>
        <v>121</v>
      </c>
      <c r="B122" s="8" t="s">
        <v>1542</v>
      </c>
      <c r="C122" s="8" t="s">
        <v>1543</v>
      </c>
      <c r="D122" s="196"/>
      <c r="E122" s="10"/>
      <c r="F122" s="10"/>
      <c r="G122" s="8"/>
      <c r="H122" s="10"/>
      <c r="I122" s="10"/>
      <c r="J122" s="10" t="s">
        <v>15728</v>
      </c>
      <c r="K122" s="10"/>
      <c r="L122" s="8" t="s">
        <v>1542</v>
      </c>
      <c r="M122" s="10"/>
      <c r="N122" s="10" t="s">
        <v>526</v>
      </c>
      <c r="O122" s="10" t="s">
        <v>308</v>
      </c>
      <c r="P122" s="8"/>
      <c r="Q122" s="8"/>
      <c r="R122" s="10"/>
      <c r="S122" s="8"/>
      <c r="T122" s="8"/>
      <c r="U122" s="10"/>
      <c r="V122" s="8"/>
      <c r="W122" s="8"/>
      <c r="X122" s="8"/>
      <c r="Y122" s="8"/>
      <c r="Z122" s="8"/>
      <c r="AA122" s="8"/>
      <c r="AB122" s="8"/>
      <c r="AC122" s="93"/>
      <c r="AD122" s="93"/>
      <c r="AE122" s="93"/>
      <c r="AF122" s="93"/>
      <c r="AG122" s="199"/>
      <c r="AH122" s="199"/>
      <c r="AI122" s="199"/>
      <c r="AJ122" s="199"/>
      <c r="AK122" s="199"/>
    </row>
    <row r="123" ht="26.25" customHeight="1">
      <c r="A123" s="10">
        <f t="shared" si="1"/>
        <v>122</v>
      </c>
      <c r="B123" s="8" t="s">
        <v>1546</v>
      </c>
      <c r="C123" s="8" t="s">
        <v>1547</v>
      </c>
      <c r="D123" s="196"/>
      <c r="E123" s="10"/>
      <c r="F123" s="10"/>
      <c r="G123" s="8"/>
      <c r="H123" s="10"/>
      <c r="I123" s="10"/>
      <c r="J123" s="200" t="s">
        <v>15729</v>
      </c>
      <c r="K123" s="10"/>
      <c r="L123" s="8" t="s">
        <v>1546</v>
      </c>
      <c r="M123" s="10"/>
      <c r="N123" s="10" t="s">
        <v>349</v>
      </c>
      <c r="O123" s="10" t="s">
        <v>308</v>
      </c>
      <c r="P123" s="8"/>
      <c r="Q123" s="8"/>
      <c r="R123" s="10"/>
      <c r="S123" s="8"/>
      <c r="T123" s="8"/>
      <c r="U123" s="10"/>
      <c r="V123" s="8"/>
      <c r="W123" s="8"/>
      <c r="X123" s="8"/>
      <c r="Y123" s="8"/>
      <c r="Z123" s="8"/>
      <c r="AA123" s="8"/>
      <c r="AB123" s="8"/>
      <c r="AC123" s="93"/>
      <c r="AD123" s="93"/>
      <c r="AE123" s="93"/>
      <c r="AF123" s="93"/>
      <c r="AG123" s="199"/>
      <c r="AH123" s="199"/>
      <c r="AI123" s="199"/>
      <c r="AJ123" s="199"/>
      <c r="AK123" s="199"/>
    </row>
    <row r="124" ht="26.25" customHeight="1">
      <c r="A124" s="10">
        <f t="shared" si="1"/>
        <v>123</v>
      </c>
      <c r="B124" s="8" t="s">
        <v>1550</v>
      </c>
      <c r="C124" s="8" t="s">
        <v>1551</v>
      </c>
      <c r="D124" s="196"/>
      <c r="E124" s="10"/>
      <c r="F124" s="10"/>
      <c r="G124" s="8"/>
      <c r="H124" s="10"/>
      <c r="I124" s="10"/>
      <c r="J124" s="200" t="s">
        <v>15730</v>
      </c>
      <c r="K124" s="10"/>
      <c r="L124" s="8" t="s">
        <v>1550</v>
      </c>
      <c r="M124" s="10"/>
      <c r="N124" s="10" t="s">
        <v>368</v>
      </c>
      <c r="O124" s="10" t="s">
        <v>308</v>
      </c>
      <c r="P124" s="8"/>
      <c r="Q124" s="8"/>
      <c r="R124" s="10"/>
      <c r="S124" s="8"/>
      <c r="T124" s="8"/>
      <c r="U124" s="10"/>
      <c r="V124" s="8"/>
      <c r="W124" s="8"/>
      <c r="X124" s="8"/>
      <c r="Y124" s="8"/>
      <c r="Z124" s="8"/>
      <c r="AA124" s="8"/>
      <c r="AB124" s="8"/>
      <c r="AC124" s="93"/>
      <c r="AD124" s="93"/>
      <c r="AE124" s="93"/>
      <c r="AF124" s="93"/>
      <c r="AG124" s="199"/>
      <c r="AH124" s="199"/>
      <c r="AI124" s="199"/>
      <c r="AJ124" s="199"/>
      <c r="AK124" s="199"/>
    </row>
    <row r="125" ht="26.25" customHeight="1">
      <c r="A125" s="10">
        <f t="shared" si="1"/>
        <v>124</v>
      </c>
      <c r="B125" s="8" t="s">
        <v>1552</v>
      </c>
      <c r="C125" s="8" t="s">
        <v>1553</v>
      </c>
      <c r="D125" s="196"/>
      <c r="E125" s="10"/>
      <c r="F125" s="10"/>
      <c r="G125" s="8"/>
      <c r="H125" s="10"/>
      <c r="I125" s="10"/>
      <c r="J125" s="200" t="s">
        <v>15731</v>
      </c>
      <c r="K125" s="10"/>
      <c r="L125" s="8" t="s">
        <v>1552</v>
      </c>
      <c r="M125" s="10"/>
      <c r="N125" s="10" t="s">
        <v>368</v>
      </c>
      <c r="O125" s="10" t="s">
        <v>308</v>
      </c>
      <c r="P125" s="8"/>
      <c r="Q125" s="8"/>
      <c r="R125" s="10"/>
      <c r="S125" s="8"/>
      <c r="T125" s="8"/>
      <c r="U125" s="10"/>
      <c r="V125" s="8"/>
      <c r="W125" s="8"/>
      <c r="X125" s="8"/>
      <c r="Y125" s="8"/>
      <c r="Z125" s="8"/>
      <c r="AA125" s="8"/>
      <c r="AB125" s="8"/>
      <c r="AC125" s="93"/>
      <c r="AD125" s="93"/>
      <c r="AE125" s="93"/>
      <c r="AF125" s="93"/>
      <c r="AG125" s="199"/>
      <c r="AH125" s="199"/>
      <c r="AI125" s="199"/>
      <c r="AJ125" s="199"/>
      <c r="AK125" s="199"/>
    </row>
    <row r="126" ht="26.25" customHeight="1">
      <c r="A126" s="10">
        <f t="shared" si="1"/>
        <v>125</v>
      </c>
      <c r="B126" s="8" t="s">
        <v>1554</v>
      </c>
      <c r="C126" s="8" t="s">
        <v>1555</v>
      </c>
      <c r="D126" s="196"/>
      <c r="E126" s="10"/>
      <c r="F126" s="10"/>
      <c r="G126" s="8"/>
      <c r="H126" s="10"/>
      <c r="I126" s="10"/>
      <c r="J126" s="200" t="s">
        <v>15732</v>
      </c>
      <c r="K126" s="10"/>
      <c r="L126" s="8" t="s">
        <v>1554</v>
      </c>
      <c r="M126" s="10"/>
      <c r="N126" s="10" t="s">
        <v>349</v>
      </c>
      <c r="O126" s="10" t="s">
        <v>308</v>
      </c>
      <c r="P126" s="8"/>
      <c r="Q126" s="8"/>
      <c r="R126" s="10"/>
      <c r="S126" s="8"/>
      <c r="T126" s="8"/>
      <c r="U126" s="10"/>
      <c r="V126" s="8"/>
      <c r="W126" s="8"/>
      <c r="X126" s="8"/>
      <c r="Y126" s="8"/>
      <c r="Z126" s="8"/>
      <c r="AA126" s="8"/>
      <c r="AB126" s="8"/>
      <c r="AC126" s="93"/>
      <c r="AD126" s="93"/>
      <c r="AE126" s="93"/>
      <c r="AF126" s="93"/>
      <c r="AG126" s="199"/>
      <c r="AH126" s="199"/>
      <c r="AI126" s="199"/>
      <c r="AJ126" s="199"/>
      <c r="AK126" s="199"/>
    </row>
    <row r="127" ht="26.25" customHeight="1">
      <c r="A127" s="10">
        <f t="shared" si="1"/>
        <v>126</v>
      </c>
      <c r="B127" s="8" t="s">
        <v>1556</v>
      </c>
      <c r="C127" s="8" t="s">
        <v>1557</v>
      </c>
      <c r="D127" s="196"/>
      <c r="E127" s="10"/>
      <c r="F127" s="10"/>
      <c r="G127" s="8"/>
      <c r="H127" s="10"/>
      <c r="I127" s="10"/>
      <c r="J127" s="200" t="s">
        <v>15733</v>
      </c>
      <c r="K127" s="10"/>
      <c r="L127" s="8" t="s">
        <v>1556</v>
      </c>
      <c r="M127" s="10"/>
      <c r="N127" s="10" t="s">
        <v>368</v>
      </c>
      <c r="O127" s="10" t="s">
        <v>308</v>
      </c>
      <c r="P127" s="8"/>
      <c r="Q127" s="8"/>
      <c r="R127" s="10"/>
      <c r="S127" s="8"/>
      <c r="T127" s="8"/>
      <c r="U127" s="10"/>
      <c r="V127" s="8"/>
      <c r="W127" s="8"/>
      <c r="X127" s="8"/>
      <c r="Y127" s="8"/>
      <c r="Z127" s="8"/>
      <c r="AA127" s="8"/>
      <c r="AB127" s="8"/>
      <c r="AC127" s="93"/>
      <c r="AD127" s="93"/>
      <c r="AE127" s="93"/>
      <c r="AF127" s="93"/>
      <c r="AG127" s="199"/>
      <c r="AH127" s="199"/>
      <c r="AI127" s="199"/>
      <c r="AJ127" s="199"/>
      <c r="AK127" s="199"/>
    </row>
    <row r="128" ht="26.25" customHeight="1">
      <c r="A128" s="10">
        <f t="shared" si="1"/>
        <v>127</v>
      </c>
      <c r="B128" s="8" t="s">
        <v>1574</v>
      </c>
      <c r="C128" s="8" t="s">
        <v>1575</v>
      </c>
      <c r="D128" s="196"/>
      <c r="E128" s="10"/>
      <c r="F128" s="10"/>
      <c r="G128" s="8"/>
      <c r="H128" s="10"/>
      <c r="I128" s="10"/>
      <c r="J128" s="200" t="s">
        <v>15734</v>
      </c>
      <c r="K128" s="10"/>
      <c r="L128" s="8" t="s">
        <v>1574</v>
      </c>
      <c r="M128" s="10"/>
      <c r="N128" s="10" t="s">
        <v>288</v>
      </c>
      <c r="O128" s="10" t="s">
        <v>308</v>
      </c>
      <c r="P128" s="8"/>
      <c r="Q128" s="8"/>
      <c r="R128" s="10"/>
      <c r="S128" s="8"/>
      <c r="T128" s="8"/>
      <c r="U128" s="10"/>
      <c r="V128" s="8"/>
      <c r="W128" s="8"/>
      <c r="X128" s="8"/>
      <c r="Y128" s="8"/>
      <c r="Z128" s="8"/>
      <c r="AA128" s="8"/>
      <c r="AB128" s="8"/>
      <c r="AC128" s="93"/>
      <c r="AD128" s="93"/>
      <c r="AE128" s="93"/>
      <c r="AF128" s="93"/>
      <c r="AG128" s="199"/>
      <c r="AH128" s="199"/>
      <c r="AI128" s="199"/>
      <c r="AJ128" s="199"/>
      <c r="AK128" s="199"/>
    </row>
    <row r="129" ht="26.25" customHeight="1">
      <c r="A129" s="10">
        <f t="shared" si="1"/>
        <v>128</v>
      </c>
      <c r="B129" s="8" t="s">
        <v>1576</v>
      </c>
      <c r="C129" s="8" t="s">
        <v>1577</v>
      </c>
      <c r="D129" s="196"/>
      <c r="E129" s="10"/>
      <c r="F129" s="10"/>
      <c r="G129" s="8"/>
      <c r="H129" s="10"/>
      <c r="I129" s="10"/>
      <c r="J129" s="200" t="s">
        <v>15735</v>
      </c>
      <c r="K129" s="10"/>
      <c r="L129" s="8" t="s">
        <v>1576</v>
      </c>
      <c r="M129" s="10"/>
      <c r="N129" s="10" t="s">
        <v>294</v>
      </c>
      <c r="O129" s="10" t="s">
        <v>308</v>
      </c>
      <c r="P129" s="8"/>
      <c r="Q129" s="8"/>
      <c r="R129" s="10"/>
      <c r="S129" s="8"/>
      <c r="T129" s="8"/>
      <c r="U129" s="10"/>
      <c r="V129" s="8"/>
      <c r="W129" s="8"/>
      <c r="X129" s="8"/>
      <c r="Y129" s="8"/>
      <c r="Z129" s="8"/>
      <c r="AA129" s="8"/>
      <c r="AB129" s="8"/>
      <c r="AC129" s="93"/>
      <c r="AD129" s="93"/>
      <c r="AE129" s="93"/>
      <c r="AF129" s="93"/>
      <c r="AG129" s="199"/>
      <c r="AH129" s="199"/>
      <c r="AI129" s="199"/>
      <c r="AJ129" s="199"/>
      <c r="AK129" s="199"/>
    </row>
    <row r="130" ht="26.25" customHeight="1">
      <c r="A130" s="10">
        <f t="shared" si="1"/>
        <v>129</v>
      </c>
      <c r="B130" s="8" t="s">
        <v>1578</v>
      </c>
      <c r="C130" s="8" t="s">
        <v>1579</v>
      </c>
      <c r="D130" s="196"/>
      <c r="E130" s="10"/>
      <c r="F130" s="10"/>
      <c r="G130" s="8"/>
      <c r="H130" s="10"/>
      <c r="I130" s="10"/>
      <c r="J130" s="200" t="s">
        <v>15736</v>
      </c>
      <c r="K130" s="10"/>
      <c r="L130" s="8" t="s">
        <v>1578</v>
      </c>
      <c r="M130" s="10"/>
      <c r="N130" s="10" t="s">
        <v>297</v>
      </c>
      <c r="O130" s="10" t="s">
        <v>1580</v>
      </c>
      <c r="P130" s="8"/>
      <c r="Q130" s="8"/>
      <c r="R130" s="10"/>
      <c r="S130" s="8"/>
      <c r="T130" s="8"/>
      <c r="U130" s="10"/>
      <c r="V130" s="8"/>
      <c r="W130" s="8"/>
      <c r="X130" s="8"/>
      <c r="Y130" s="8"/>
      <c r="Z130" s="8"/>
      <c r="AA130" s="8"/>
      <c r="AB130" s="8"/>
      <c r="AC130" s="93"/>
      <c r="AD130" s="93"/>
      <c r="AE130" s="93"/>
      <c r="AF130" s="93"/>
      <c r="AG130" s="199"/>
      <c r="AH130" s="199"/>
      <c r="AI130" s="199"/>
      <c r="AJ130" s="199"/>
      <c r="AK130" s="199"/>
    </row>
    <row r="131" ht="26.25" customHeight="1">
      <c r="A131" s="10">
        <f t="shared" si="1"/>
        <v>130</v>
      </c>
      <c r="B131" s="8" t="s">
        <v>1587</v>
      </c>
      <c r="C131" s="8" t="s">
        <v>1588</v>
      </c>
      <c r="D131" s="196"/>
      <c r="E131" s="10"/>
      <c r="F131" s="10"/>
      <c r="G131" s="8"/>
      <c r="H131" s="10"/>
      <c r="I131" s="10"/>
      <c r="J131" s="200" t="s">
        <v>15737</v>
      </c>
      <c r="K131" s="10"/>
      <c r="L131" s="8" t="s">
        <v>1587</v>
      </c>
      <c r="M131" s="10"/>
      <c r="N131" s="10" t="s">
        <v>368</v>
      </c>
      <c r="O131" s="10" t="s">
        <v>542</v>
      </c>
      <c r="P131" s="8"/>
      <c r="Q131" s="8"/>
      <c r="R131" s="10"/>
      <c r="S131" s="8"/>
      <c r="T131" s="8"/>
      <c r="U131" s="10"/>
      <c r="V131" s="8"/>
      <c r="W131" s="8"/>
      <c r="X131" s="8"/>
      <c r="Y131" s="8"/>
      <c r="Z131" s="8"/>
      <c r="AA131" s="8"/>
      <c r="AB131" s="8"/>
      <c r="AC131" s="93"/>
      <c r="AD131" s="93"/>
      <c r="AE131" s="93"/>
      <c r="AF131" s="93"/>
      <c r="AG131" s="199"/>
      <c r="AH131" s="199"/>
      <c r="AI131" s="199"/>
      <c r="AJ131" s="199"/>
      <c r="AK131" s="199"/>
    </row>
    <row r="132" ht="26.25" customHeight="1">
      <c r="A132" s="10">
        <f t="shared" si="1"/>
        <v>131</v>
      </c>
      <c r="B132" s="8" t="s">
        <v>1587</v>
      </c>
      <c r="C132" s="8" t="s">
        <v>1591</v>
      </c>
      <c r="D132" s="196"/>
      <c r="E132" s="10"/>
      <c r="F132" s="10"/>
      <c r="G132" s="8"/>
      <c r="H132" s="10"/>
      <c r="I132" s="10"/>
      <c r="J132" s="200" t="s">
        <v>15737</v>
      </c>
      <c r="K132" s="10"/>
      <c r="L132" s="8" t="s">
        <v>1587</v>
      </c>
      <c r="M132" s="10"/>
      <c r="N132" s="10" t="s">
        <v>294</v>
      </c>
      <c r="O132" s="10" t="s">
        <v>542</v>
      </c>
      <c r="P132" s="8"/>
      <c r="Q132" s="8"/>
      <c r="R132" s="10"/>
      <c r="S132" s="8"/>
      <c r="T132" s="8"/>
      <c r="U132" s="10"/>
      <c r="V132" s="8"/>
      <c r="W132" s="8"/>
      <c r="X132" s="8"/>
      <c r="Y132" s="8"/>
      <c r="Z132" s="8"/>
      <c r="AA132" s="8"/>
      <c r="AB132" s="8"/>
      <c r="AC132" s="93"/>
      <c r="AD132" s="93"/>
      <c r="AE132" s="93"/>
      <c r="AF132" s="93"/>
      <c r="AG132" s="199"/>
      <c r="AH132" s="199"/>
      <c r="AI132" s="199"/>
      <c r="AJ132" s="199"/>
      <c r="AK132" s="199"/>
    </row>
    <row r="133" ht="26.25" customHeight="1">
      <c r="A133" s="10">
        <f t="shared" si="1"/>
        <v>132</v>
      </c>
      <c r="B133" s="8" t="s">
        <v>1592</v>
      </c>
      <c r="C133" s="8" t="s">
        <v>1593</v>
      </c>
      <c r="D133" s="196"/>
      <c r="E133" s="10"/>
      <c r="F133" s="10"/>
      <c r="G133" s="8"/>
      <c r="H133" s="10"/>
      <c r="I133" s="10"/>
      <c r="J133" s="200" t="s">
        <v>15738</v>
      </c>
      <c r="K133" s="10"/>
      <c r="L133" s="8" t="s">
        <v>1592</v>
      </c>
      <c r="M133" s="10"/>
      <c r="N133" s="10" t="s">
        <v>288</v>
      </c>
      <c r="O133" s="10" t="s">
        <v>308</v>
      </c>
      <c r="P133" s="8"/>
      <c r="Q133" s="8"/>
      <c r="R133" s="10"/>
      <c r="S133" s="8"/>
      <c r="T133" s="8"/>
      <c r="U133" s="10"/>
      <c r="V133" s="8"/>
      <c r="W133" s="8"/>
      <c r="X133" s="8"/>
      <c r="Y133" s="8"/>
      <c r="Z133" s="8"/>
      <c r="AA133" s="8"/>
      <c r="AB133" s="8"/>
      <c r="AC133" s="93"/>
      <c r="AD133" s="93"/>
      <c r="AE133" s="93"/>
      <c r="AF133" s="93"/>
      <c r="AG133" s="199"/>
      <c r="AH133" s="199"/>
      <c r="AI133" s="199"/>
      <c r="AJ133" s="199"/>
      <c r="AK133" s="199"/>
    </row>
    <row r="134" ht="26.25" customHeight="1">
      <c r="A134" s="10">
        <f t="shared" si="1"/>
        <v>133</v>
      </c>
      <c r="B134" s="8" t="s">
        <v>1596</v>
      </c>
      <c r="C134" s="8" t="s">
        <v>1597</v>
      </c>
      <c r="D134" s="196"/>
      <c r="E134" s="10"/>
      <c r="F134" s="10"/>
      <c r="G134" s="8"/>
      <c r="H134" s="10"/>
      <c r="I134" s="10"/>
      <c r="J134" s="200" t="s">
        <v>15739</v>
      </c>
      <c r="K134" s="10"/>
      <c r="L134" s="8" t="s">
        <v>1596</v>
      </c>
      <c r="M134" s="10"/>
      <c r="N134" s="10" t="s">
        <v>294</v>
      </c>
      <c r="O134" s="10" t="s">
        <v>308</v>
      </c>
      <c r="P134" s="8"/>
      <c r="Q134" s="8"/>
      <c r="R134" s="10"/>
      <c r="S134" s="8"/>
      <c r="T134" s="8"/>
      <c r="U134" s="10"/>
      <c r="V134" s="8"/>
      <c r="W134" s="8"/>
      <c r="X134" s="8"/>
      <c r="Y134" s="8"/>
      <c r="Z134" s="8"/>
      <c r="AA134" s="8"/>
      <c r="AB134" s="8"/>
      <c r="AC134" s="93"/>
      <c r="AD134" s="93"/>
      <c r="AE134" s="93"/>
      <c r="AF134" s="93"/>
      <c r="AG134" s="199"/>
      <c r="AH134" s="199"/>
      <c r="AI134" s="199"/>
      <c r="AJ134" s="199"/>
      <c r="AK134" s="199"/>
    </row>
    <row r="135" ht="26.25" customHeight="1">
      <c r="A135" s="10">
        <f t="shared" si="1"/>
        <v>134</v>
      </c>
      <c r="B135" s="8" t="s">
        <v>1598</v>
      </c>
      <c r="C135" s="8" t="s">
        <v>1599</v>
      </c>
      <c r="D135" s="196"/>
      <c r="E135" s="10"/>
      <c r="F135" s="10"/>
      <c r="G135" s="8"/>
      <c r="H135" s="10"/>
      <c r="I135" s="10"/>
      <c r="J135" s="200" t="s">
        <v>15740</v>
      </c>
      <c r="K135" s="10"/>
      <c r="L135" s="8" t="s">
        <v>1598</v>
      </c>
      <c r="M135" s="10"/>
      <c r="N135" s="10" t="s">
        <v>333</v>
      </c>
      <c r="O135" s="10" t="s">
        <v>308</v>
      </c>
      <c r="P135" s="8"/>
      <c r="Q135" s="8"/>
      <c r="R135" s="10"/>
      <c r="S135" s="8"/>
      <c r="T135" s="8"/>
      <c r="U135" s="10"/>
      <c r="V135" s="8"/>
      <c r="W135" s="8"/>
      <c r="X135" s="8"/>
      <c r="Y135" s="8"/>
      <c r="Z135" s="8"/>
      <c r="AA135" s="8"/>
      <c r="AB135" s="8"/>
      <c r="AC135" s="93"/>
      <c r="AD135" s="93"/>
      <c r="AE135" s="93"/>
      <c r="AF135" s="93"/>
      <c r="AG135" s="199"/>
      <c r="AH135" s="199"/>
      <c r="AI135" s="199"/>
      <c r="AJ135" s="199"/>
      <c r="AK135" s="199"/>
    </row>
    <row r="136" ht="26.25" customHeight="1">
      <c r="A136" s="10">
        <f t="shared" si="1"/>
        <v>135</v>
      </c>
      <c r="B136" s="8" t="s">
        <v>1600</v>
      </c>
      <c r="C136" s="8" t="s">
        <v>1601</v>
      </c>
      <c r="D136" s="196"/>
      <c r="E136" s="10"/>
      <c r="F136" s="10"/>
      <c r="G136" s="8"/>
      <c r="H136" s="10"/>
      <c r="I136" s="10"/>
      <c r="J136" s="200" t="s">
        <v>15741</v>
      </c>
      <c r="K136" s="10"/>
      <c r="L136" s="8" t="s">
        <v>1600</v>
      </c>
      <c r="M136" s="10"/>
      <c r="N136" s="10" t="s">
        <v>294</v>
      </c>
      <c r="O136" s="10" t="s">
        <v>308</v>
      </c>
      <c r="P136" s="8"/>
      <c r="Q136" s="8"/>
      <c r="R136" s="10"/>
      <c r="S136" s="8"/>
      <c r="T136" s="8"/>
      <c r="U136" s="10"/>
      <c r="V136" s="8"/>
      <c r="W136" s="8"/>
      <c r="X136" s="8"/>
      <c r="Y136" s="8"/>
      <c r="Z136" s="8"/>
      <c r="AA136" s="8"/>
      <c r="AB136" s="8"/>
      <c r="AC136" s="93"/>
      <c r="AD136" s="93"/>
      <c r="AE136" s="93"/>
      <c r="AF136" s="93"/>
      <c r="AG136" s="199"/>
      <c r="AH136" s="199"/>
      <c r="AI136" s="199"/>
      <c r="AJ136" s="199"/>
      <c r="AK136" s="199"/>
    </row>
    <row r="137" ht="26.25" customHeight="1">
      <c r="A137" s="10">
        <f t="shared" si="1"/>
        <v>136</v>
      </c>
      <c r="B137" s="8" t="s">
        <v>1602</v>
      </c>
      <c r="C137" s="8" t="s">
        <v>15742</v>
      </c>
      <c r="D137" s="196"/>
      <c r="E137" s="10"/>
      <c r="F137" s="10"/>
      <c r="G137" s="8"/>
      <c r="H137" s="10"/>
      <c r="I137" s="10"/>
      <c r="J137" s="200" t="s">
        <v>15743</v>
      </c>
      <c r="K137" s="10"/>
      <c r="L137" s="8" t="s">
        <v>1602</v>
      </c>
      <c r="M137" s="10"/>
      <c r="N137" s="10" t="s">
        <v>288</v>
      </c>
      <c r="O137" s="10" t="s">
        <v>308</v>
      </c>
      <c r="P137" s="8"/>
      <c r="Q137" s="8"/>
      <c r="R137" s="10"/>
      <c r="S137" s="8"/>
      <c r="T137" s="8"/>
      <c r="U137" s="10"/>
      <c r="V137" s="8"/>
      <c r="W137" s="8"/>
      <c r="X137" s="8"/>
      <c r="Y137" s="8"/>
      <c r="Z137" s="8"/>
      <c r="AA137" s="8"/>
      <c r="AB137" s="8"/>
      <c r="AC137" s="93"/>
      <c r="AD137" s="93"/>
      <c r="AE137" s="93"/>
      <c r="AF137" s="93"/>
      <c r="AG137" s="199"/>
      <c r="AH137" s="199"/>
      <c r="AI137" s="199"/>
      <c r="AJ137" s="199"/>
      <c r="AK137" s="199"/>
    </row>
    <row r="138" ht="26.25" customHeight="1">
      <c r="A138" s="10">
        <f t="shared" si="1"/>
        <v>137</v>
      </c>
      <c r="B138" s="8" t="s">
        <v>1604</v>
      </c>
      <c r="C138" s="8" t="s">
        <v>1605</v>
      </c>
      <c r="D138" s="196"/>
      <c r="E138" s="10"/>
      <c r="F138" s="10"/>
      <c r="G138" s="8"/>
      <c r="H138" s="10"/>
      <c r="I138" s="10"/>
      <c r="J138" s="200" t="s">
        <v>15744</v>
      </c>
      <c r="K138" s="10"/>
      <c r="L138" s="8" t="s">
        <v>1604</v>
      </c>
      <c r="M138" s="10"/>
      <c r="N138" s="10" t="s">
        <v>368</v>
      </c>
      <c r="O138" s="10" t="s">
        <v>542</v>
      </c>
      <c r="P138" s="8"/>
      <c r="Q138" s="8"/>
      <c r="R138" s="10"/>
      <c r="S138" s="8"/>
      <c r="T138" s="8"/>
      <c r="U138" s="10"/>
      <c r="V138" s="8"/>
      <c r="W138" s="8"/>
      <c r="X138" s="8"/>
      <c r="Y138" s="8"/>
      <c r="Z138" s="8"/>
      <c r="AA138" s="8"/>
      <c r="AB138" s="8"/>
      <c r="AC138" s="93"/>
      <c r="AD138" s="93"/>
      <c r="AE138" s="93"/>
      <c r="AF138" s="93"/>
      <c r="AG138" s="199"/>
      <c r="AH138" s="199"/>
      <c r="AI138" s="199"/>
      <c r="AJ138" s="199"/>
      <c r="AK138" s="199"/>
    </row>
    <row r="139" ht="26.25" customHeight="1">
      <c r="A139" s="10">
        <f t="shared" si="1"/>
        <v>138</v>
      </c>
      <c r="B139" s="8" t="s">
        <v>1606</v>
      </c>
      <c r="C139" s="8" t="s">
        <v>1607</v>
      </c>
      <c r="D139" s="196"/>
      <c r="E139" s="10"/>
      <c r="F139" s="10"/>
      <c r="G139" s="8"/>
      <c r="H139" s="10"/>
      <c r="I139" s="10"/>
      <c r="J139" s="200" t="s">
        <v>15745</v>
      </c>
      <c r="K139" s="10"/>
      <c r="L139" s="8" t="s">
        <v>1606</v>
      </c>
      <c r="M139" s="10"/>
      <c r="N139" s="10" t="s">
        <v>425</v>
      </c>
      <c r="O139" s="10" t="s">
        <v>308</v>
      </c>
      <c r="P139" s="8"/>
      <c r="Q139" s="8"/>
      <c r="R139" s="10"/>
      <c r="S139" s="8"/>
      <c r="T139" s="8"/>
      <c r="U139" s="10"/>
      <c r="V139" s="8"/>
      <c r="W139" s="8"/>
      <c r="X139" s="8"/>
      <c r="Y139" s="8"/>
      <c r="Z139" s="8"/>
      <c r="AA139" s="8"/>
      <c r="AB139" s="8"/>
      <c r="AC139" s="93"/>
      <c r="AD139" s="93"/>
      <c r="AE139" s="93"/>
      <c r="AF139" s="93"/>
      <c r="AG139" s="199"/>
      <c r="AH139" s="199"/>
      <c r="AI139" s="199"/>
      <c r="AJ139" s="199"/>
      <c r="AK139" s="199"/>
    </row>
    <row r="140" ht="26.25" customHeight="1">
      <c r="A140" s="10">
        <f t="shared" si="1"/>
        <v>139</v>
      </c>
      <c r="B140" s="8" t="s">
        <v>1610</v>
      </c>
      <c r="C140" s="8" t="s">
        <v>1611</v>
      </c>
      <c r="D140" s="196"/>
      <c r="E140" s="10"/>
      <c r="F140" s="10"/>
      <c r="G140" s="8"/>
      <c r="H140" s="10"/>
      <c r="I140" s="10"/>
      <c r="J140" s="200" t="s">
        <v>15746</v>
      </c>
      <c r="K140" s="10"/>
      <c r="L140" s="8" t="s">
        <v>1610</v>
      </c>
      <c r="M140" s="10"/>
      <c r="N140" s="10" t="s">
        <v>368</v>
      </c>
      <c r="O140" s="10" t="s">
        <v>308</v>
      </c>
      <c r="P140" s="8"/>
      <c r="Q140" s="8"/>
      <c r="R140" s="10"/>
      <c r="S140" s="8"/>
      <c r="T140" s="8"/>
      <c r="U140" s="10"/>
      <c r="V140" s="8"/>
      <c r="W140" s="8"/>
      <c r="X140" s="8"/>
      <c r="Y140" s="8"/>
      <c r="Z140" s="8"/>
      <c r="AA140" s="8"/>
      <c r="AB140" s="8"/>
      <c r="AC140" s="93"/>
      <c r="AD140" s="93"/>
      <c r="AE140" s="93"/>
      <c r="AF140" s="93"/>
      <c r="AG140" s="199"/>
      <c r="AH140" s="199"/>
      <c r="AI140" s="199"/>
      <c r="AJ140" s="199"/>
      <c r="AK140" s="199"/>
    </row>
    <row r="141" ht="26.25" customHeight="1">
      <c r="A141" s="10">
        <f t="shared" si="1"/>
        <v>140</v>
      </c>
      <c r="B141" s="8" t="s">
        <v>1614</v>
      </c>
      <c r="C141" s="8" t="s">
        <v>1615</v>
      </c>
      <c r="D141" s="196"/>
      <c r="E141" s="10"/>
      <c r="F141" s="10"/>
      <c r="G141" s="8"/>
      <c r="H141" s="10"/>
      <c r="I141" s="10"/>
      <c r="J141" s="200" t="s">
        <v>15747</v>
      </c>
      <c r="K141" s="10"/>
      <c r="L141" s="8" t="s">
        <v>1614</v>
      </c>
      <c r="M141" s="10"/>
      <c r="N141" s="10" t="s">
        <v>305</v>
      </c>
      <c r="O141" s="10" t="s">
        <v>308</v>
      </c>
      <c r="P141" s="8"/>
      <c r="Q141" s="8"/>
      <c r="R141" s="10"/>
      <c r="S141" s="8"/>
      <c r="T141" s="8"/>
      <c r="U141" s="10"/>
      <c r="V141" s="8"/>
      <c r="W141" s="8"/>
      <c r="X141" s="8"/>
      <c r="Y141" s="8"/>
      <c r="Z141" s="8"/>
      <c r="AA141" s="8"/>
      <c r="AB141" s="8"/>
      <c r="AC141" s="93"/>
      <c r="AD141" s="93"/>
      <c r="AE141" s="93"/>
      <c r="AF141" s="93"/>
      <c r="AG141" s="199"/>
      <c r="AH141" s="199"/>
      <c r="AI141" s="199"/>
      <c r="AJ141" s="199"/>
      <c r="AK141" s="199"/>
    </row>
    <row r="142" ht="26.25" customHeight="1">
      <c r="A142" s="10">
        <f t="shared" si="1"/>
        <v>141</v>
      </c>
      <c r="B142" s="8" t="s">
        <v>1639</v>
      </c>
      <c r="C142" s="8" t="s">
        <v>1640</v>
      </c>
      <c r="D142" s="196"/>
      <c r="E142" s="10"/>
      <c r="F142" s="10"/>
      <c r="G142" s="8"/>
      <c r="H142" s="10"/>
      <c r="I142" s="10"/>
      <c r="J142" s="200" t="s">
        <v>15748</v>
      </c>
      <c r="K142" s="10"/>
      <c r="L142" s="8" t="s">
        <v>1639</v>
      </c>
      <c r="M142" s="10"/>
      <c r="N142" s="10" t="s">
        <v>294</v>
      </c>
      <c r="O142" s="10" t="s">
        <v>308</v>
      </c>
      <c r="P142" s="8"/>
      <c r="Q142" s="8"/>
      <c r="R142" s="10"/>
      <c r="S142" s="8"/>
      <c r="T142" s="8"/>
      <c r="U142" s="10"/>
      <c r="V142" s="8"/>
      <c r="W142" s="8"/>
      <c r="X142" s="8"/>
      <c r="Y142" s="8"/>
      <c r="Z142" s="8"/>
      <c r="AA142" s="8"/>
      <c r="AB142" s="8"/>
      <c r="AC142" s="93"/>
      <c r="AD142" s="93"/>
      <c r="AE142" s="93"/>
      <c r="AF142" s="93"/>
      <c r="AG142" s="199"/>
      <c r="AH142" s="199"/>
      <c r="AI142" s="199"/>
      <c r="AJ142" s="199"/>
      <c r="AK142" s="199"/>
    </row>
    <row r="143" ht="26.25" customHeight="1">
      <c r="A143" s="10">
        <f t="shared" si="1"/>
        <v>142</v>
      </c>
      <c r="B143" s="8" t="s">
        <v>1644</v>
      </c>
      <c r="C143" s="8" t="s">
        <v>1645</v>
      </c>
      <c r="D143" s="196"/>
      <c r="E143" s="10"/>
      <c r="F143" s="10"/>
      <c r="G143" s="8"/>
      <c r="H143" s="10"/>
      <c r="I143" s="10"/>
      <c r="J143" s="200" t="s">
        <v>15749</v>
      </c>
      <c r="K143" s="10"/>
      <c r="L143" s="8" t="s">
        <v>1644</v>
      </c>
      <c r="M143" s="10"/>
      <c r="N143" s="10" t="s">
        <v>305</v>
      </c>
      <c r="O143" s="10" t="s">
        <v>308</v>
      </c>
      <c r="P143" s="8"/>
      <c r="Q143" s="8"/>
      <c r="R143" s="10"/>
      <c r="S143" s="8"/>
      <c r="T143" s="8"/>
      <c r="U143" s="10"/>
      <c r="V143" s="8"/>
      <c r="W143" s="8"/>
      <c r="X143" s="8"/>
      <c r="Y143" s="8"/>
      <c r="Z143" s="8"/>
      <c r="AA143" s="8"/>
      <c r="AB143" s="8"/>
      <c r="AC143" s="93"/>
      <c r="AD143" s="93"/>
      <c r="AE143" s="93"/>
      <c r="AF143" s="93"/>
      <c r="AG143" s="199"/>
      <c r="AH143" s="199"/>
      <c r="AI143" s="199"/>
      <c r="AJ143" s="199"/>
      <c r="AK143" s="199"/>
    </row>
    <row r="144" ht="26.25" customHeight="1">
      <c r="A144" s="10">
        <f t="shared" si="1"/>
        <v>143</v>
      </c>
      <c r="B144" s="8" t="s">
        <v>1648</v>
      </c>
      <c r="C144" s="8" t="s">
        <v>1649</v>
      </c>
      <c r="D144" s="196"/>
      <c r="E144" s="10"/>
      <c r="F144" s="10"/>
      <c r="G144" s="8"/>
      <c r="H144" s="10"/>
      <c r="I144" s="10"/>
      <c r="J144" s="200" t="s">
        <v>15750</v>
      </c>
      <c r="K144" s="10"/>
      <c r="L144" s="8" t="s">
        <v>1648</v>
      </c>
      <c r="M144" s="10"/>
      <c r="N144" s="10" t="s">
        <v>305</v>
      </c>
      <c r="O144" s="10" t="s">
        <v>308</v>
      </c>
      <c r="P144" s="8"/>
      <c r="Q144" s="8"/>
      <c r="R144" s="10"/>
      <c r="S144" s="8"/>
      <c r="T144" s="8"/>
      <c r="U144" s="10"/>
      <c r="V144" s="8"/>
      <c r="W144" s="8"/>
      <c r="X144" s="8"/>
      <c r="Y144" s="8"/>
      <c r="Z144" s="8"/>
      <c r="AA144" s="8"/>
      <c r="AB144" s="8"/>
      <c r="AC144" s="93"/>
      <c r="AD144" s="93"/>
      <c r="AE144" s="93"/>
      <c r="AF144" s="93"/>
      <c r="AG144" s="199"/>
      <c r="AH144" s="199"/>
      <c r="AI144" s="199"/>
      <c r="AJ144" s="199"/>
      <c r="AK144" s="199"/>
    </row>
    <row r="145" ht="26.25" customHeight="1">
      <c r="A145" s="10">
        <f t="shared" si="1"/>
        <v>144</v>
      </c>
      <c r="B145" s="8" t="s">
        <v>1650</v>
      </c>
      <c r="C145" s="8" t="s">
        <v>1651</v>
      </c>
      <c r="D145" s="196"/>
      <c r="E145" s="10"/>
      <c r="F145" s="10"/>
      <c r="G145" s="8"/>
      <c r="H145" s="10"/>
      <c r="I145" s="10"/>
      <c r="J145" s="200" t="s">
        <v>15751</v>
      </c>
      <c r="K145" s="10"/>
      <c r="L145" s="8" t="s">
        <v>1650</v>
      </c>
      <c r="M145" s="10"/>
      <c r="N145" s="10" t="s">
        <v>294</v>
      </c>
      <c r="O145" s="10" t="s">
        <v>308</v>
      </c>
      <c r="P145" s="8"/>
      <c r="Q145" s="8"/>
      <c r="R145" s="10"/>
      <c r="S145" s="8"/>
      <c r="T145" s="8"/>
      <c r="U145" s="10"/>
      <c r="V145" s="8"/>
      <c r="W145" s="8"/>
      <c r="X145" s="8"/>
      <c r="Y145" s="8"/>
      <c r="Z145" s="8"/>
      <c r="AA145" s="8"/>
      <c r="AB145" s="8"/>
      <c r="AC145" s="93"/>
      <c r="AD145" s="93"/>
      <c r="AE145" s="93"/>
      <c r="AF145" s="93"/>
      <c r="AG145" s="199"/>
      <c r="AH145" s="199"/>
      <c r="AI145" s="199"/>
      <c r="AJ145" s="199"/>
      <c r="AK145" s="199"/>
    </row>
    <row r="146" ht="26.25" customHeight="1">
      <c r="A146" s="10">
        <f t="shared" si="1"/>
        <v>145</v>
      </c>
      <c r="B146" s="8" t="s">
        <v>1662</v>
      </c>
      <c r="C146" s="8" t="s">
        <v>1663</v>
      </c>
      <c r="D146" s="196"/>
      <c r="E146" s="10"/>
      <c r="F146" s="10"/>
      <c r="G146" s="8"/>
      <c r="H146" s="10"/>
      <c r="I146" s="10"/>
      <c r="J146" s="200" t="s">
        <v>15752</v>
      </c>
      <c r="K146" s="10"/>
      <c r="L146" s="8" t="s">
        <v>1662</v>
      </c>
      <c r="M146" s="10"/>
      <c r="N146" s="10" t="s">
        <v>294</v>
      </c>
      <c r="O146" s="10" t="s">
        <v>308</v>
      </c>
      <c r="P146" s="8"/>
      <c r="Q146" s="8"/>
      <c r="R146" s="10"/>
      <c r="S146" s="8"/>
      <c r="T146" s="8"/>
      <c r="U146" s="10"/>
      <c r="V146" s="8"/>
      <c r="W146" s="8"/>
      <c r="X146" s="8"/>
      <c r="Y146" s="8"/>
      <c r="Z146" s="8"/>
      <c r="AA146" s="8"/>
      <c r="AB146" s="8"/>
      <c r="AC146" s="93"/>
      <c r="AD146" s="93"/>
      <c r="AE146" s="93"/>
      <c r="AF146" s="93"/>
      <c r="AG146" s="199"/>
      <c r="AH146" s="199"/>
      <c r="AI146" s="199"/>
      <c r="AJ146" s="199"/>
      <c r="AK146" s="199"/>
    </row>
    <row r="147" ht="26.25" customHeight="1">
      <c r="A147" s="10">
        <f t="shared" si="1"/>
        <v>146</v>
      </c>
      <c r="B147" s="8" t="s">
        <v>1664</v>
      </c>
      <c r="C147" s="8" t="s">
        <v>15753</v>
      </c>
      <c r="D147" s="196"/>
      <c r="E147" s="10"/>
      <c r="F147" s="10"/>
      <c r="G147" s="8"/>
      <c r="H147" s="10"/>
      <c r="I147" s="10"/>
      <c r="J147" s="200" t="s">
        <v>15754</v>
      </c>
      <c r="K147" s="10"/>
      <c r="L147" s="8" t="s">
        <v>1664</v>
      </c>
      <c r="M147" s="10"/>
      <c r="N147" s="10" t="s">
        <v>349</v>
      </c>
      <c r="O147" s="10" t="s">
        <v>308</v>
      </c>
      <c r="P147" s="8"/>
      <c r="Q147" s="8"/>
      <c r="R147" s="10"/>
      <c r="S147" s="8"/>
      <c r="T147" s="8"/>
      <c r="U147" s="10"/>
      <c r="V147" s="8"/>
      <c r="W147" s="8"/>
      <c r="X147" s="8"/>
      <c r="Y147" s="8"/>
      <c r="Z147" s="8"/>
      <c r="AA147" s="8"/>
      <c r="AB147" s="8"/>
      <c r="AC147" s="93"/>
      <c r="AD147" s="93"/>
      <c r="AE147" s="93"/>
      <c r="AF147" s="93"/>
      <c r="AG147" s="199"/>
      <c r="AH147" s="199"/>
      <c r="AI147" s="199"/>
      <c r="AJ147" s="199"/>
      <c r="AK147" s="199"/>
    </row>
    <row r="148" ht="26.25" customHeight="1">
      <c r="A148" s="10">
        <f t="shared" si="1"/>
        <v>147</v>
      </c>
      <c r="B148" s="8" t="s">
        <v>1673</v>
      </c>
      <c r="C148" s="8" t="s">
        <v>1674</v>
      </c>
      <c r="D148" s="196"/>
      <c r="E148" s="10"/>
      <c r="F148" s="10"/>
      <c r="G148" s="8"/>
      <c r="H148" s="10"/>
      <c r="I148" s="10"/>
      <c r="J148" s="200" t="s">
        <v>15755</v>
      </c>
      <c r="K148" s="10"/>
      <c r="L148" s="8" t="s">
        <v>1673</v>
      </c>
      <c r="M148" s="10"/>
      <c r="N148" s="10" t="s">
        <v>294</v>
      </c>
      <c r="O148" s="10" t="s">
        <v>308</v>
      </c>
      <c r="P148" s="8"/>
      <c r="Q148" s="8"/>
      <c r="R148" s="10"/>
      <c r="S148" s="8"/>
      <c r="T148" s="8"/>
      <c r="U148" s="10"/>
      <c r="V148" s="8"/>
      <c r="W148" s="8"/>
      <c r="X148" s="8"/>
      <c r="Y148" s="8"/>
      <c r="Z148" s="8"/>
      <c r="AA148" s="8"/>
      <c r="AB148" s="8"/>
      <c r="AC148" s="93"/>
      <c r="AD148" s="93"/>
      <c r="AE148" s="93"/>
      <c r="AF148" s="93"/>
      <c r="AG148" s="199"/>
      <c r="AH148" s="199"/>
      <c r="AI148" s="199"/>
      <c r="AJ148" s="199"/>
      <c r="AK148" s="199"/>
    </row>
    <row r="149" ht="26.25" customHeight="1">
      <c r="A149" s="10">
        <f t="shared" si="1"/>
        <v>148</v>
      </c>
      <c r="B149" s="8" t="s">
        <v>1675</v>
      </c>
      <c r="C149" s="8" t="s">
        <v>1676</v>
      </c>
      <c r="D149" s="196"/>
      <c r="E149" s="10"/>
      <c r="F149" s="10"/>
      <c r="G149" s="8"/>
      <c r="H149" s="10"/>
      <c r="I149" s="10"/>
      <c r="J149" s="200" t="s">
        <v>15756</v>
      </c>
      <c r="K149" s="10"/>
      <c r="L149" s="8" t="s">
        <v>1675</v>
      </c>
      <c r="M149" s="10"/>
      <c r="N149" s="10" t="s">
        <v>294</v>
      </c>
      <c r="O149" s="10" t="s">
        <v>308</v>
      </c>
      <c r="P149" s="8"/>
      <c r="Q149" s="8"/>
      <c r="R149" s="10"/>
      <c r="S149" s="8"/>
      <c r="T149" s="8"/>
      <c r="U149" s="10"/>
      <c r="V149" s="8"/>
      <c r="W149" s="8"/>
      <c r="X149" s="8"/>
      <c r="Y149" s="8"/>
      <c r="Z149" s="8"/>
      <c r="AA149" s="8"/>
      <c r="AB149" s="8"/>
      <c r="AC149" s="93"/>
      <c r="AD149" s="93"/>
      <c r="AE149" s="93"/>
      <c r="AF149" s="93"/>
      <c r="AG149" s="199"/>
      <c r="AH149" s="199"/>
      <c r="AI149" s="199"/>
      <c r="AJ149" s="199"/>
      <c r="AK149" s="199"/>
    </row>
    <row r="150" ht="26.25" customHeight="1">
      <c r="A150" s="10">
        <f t="shared" si="1"/>
        <v>149</v>
      </c>
      <c r="B150" s="8" t="s">
        <v>1679</v>
      </c>
      <c r="C150" s="8" t="s">
        <v>1680</v>
      </c>
      <c r="D150" s="196"/>
      <c r="E150" s="10"/>
      <c r="F150" s="10"/>
      <c r="G150" s="8"/>
      <c r="H150" s="10"/>
      <c r="I150" s="10"/>
      <c r="J150" s="200" t="s">
        <v>15757</v>
      </c>
      <c r="K150" s="10"/>
      <c r="L150" s="8" t="s">
        <v>1679</v>
      </c>
      <c r="M150" s="10"/>
      <c r="N150" s="10" t="s">
        <v>294</v>
      </c>
      <c r="O150" s="10" t="s">
        <v>542</v>
      </c>
      <c r="P150" s="8"/>
      <c r="Q150" s="8"/>
      <c r="R150" s="10"/>
      <c r="S150" s="8"/>
      <c r="T150" s="8"/>
      <c r="U150" s="10"/>
      <c r="V150" s="8"/>
      <c r="W150" s="8"/>
      <c r="X150" s="8"/>
      <c r="Y150" s="8"/>
      <c r="Z150" s="8"/>
      <c r="AA150" s="8"/>
      <c r="AB150" s="8"/>
      <c r="AC150" s="93"/>
      <c r="AD150" s="93"/>
      <c r="AE150" s="93"/>
      <c r="AF150" s="93"/>
      <c r="AG150" s="199"/>
      <c r="AH150" s="199"/>
      <c r="AI150" s="199"/>
      <c r="AJ150" s="199"/>
      <c r="AK150" s="199"/>
    </row>
    <row r="151" ht="26.25" customHeight="1">
      <c r="A151" s="10">
        <f t="shared" si="1"/>
        <v>150</v>
      </c>
      <c r="B151" s="8" t="s">
        <v>1691</v>
      </c>
      <c r="C151" s="8" t="s">
        <v>1692</v>
      </c>
      <c r="D151" s="196"/>
      <c r="E151" s="10"/>
      <c r="F151" s="10"/>
      <c r="G151" s="8"/>
      <c r="H151" s="10"/>
      <c r="I151" s="10"/>
      <c r="J151" s="200" t="s">
        <v>15758</v>
      </c>
      <c r="K151" s="10"/>
      <c r="L151" s="8" t="s">
        <v>1691</v>
      </c>
      <c r="M151" s="10"/>
      <c r="N151" s="10" t="s">
        <v>333</v>
      </c>
      <c r="O151" s="10" t="s">
        <v>308</v>
      </c>
      <c r="P151" s="8"/>
      <c r="Q151" s="8"/>
      <c r="R151" s="10"/>
      <c r="S151" s="8"/>
      <c r="T151" s="8"/>
      <c r="U151" s="10"/>
      <c r="V151" s="8"/>
      <c r="W151" s="8"/>
      <c r="X151" s="8"/>
      <c r="Y151" s="8"/>
      <c r="Z151" s="8"/>
      <c r="AA151" s="8"/>
      <c r="AB151" s="8"/>
      <c r="AC151" s="93"/>
      <c r="AD151" s="93"/>
      <c r="AE151" s="93"/>
      <c r="AF151" s="93"/>
      <c r="AG151" s="199"/>
      <c r="AH151" s="199"/>
      <c r="AI151" s="199"/>
      <c r="AJ151" s="199"/>
      <c r="AK151" s="199"/>
    </row>
    <row r="152" ht="26.25" customHeight="1">
      <c r="A152" s="10">
        <f t="shared" si="1"/>
        <v>151</v>
      </c>
      <c r="B152" s="8" t="s">
        <v>1699</v>
      </c>
      <c r="C152" s="8" t="s">
        <v>1700</v>
      </c>
      <c r="D152" s="196"/>
      <c r="E152" s="10"/>
      <c r="F152" s="10"/>
      <c r="G152" s="8"/>
      <c r="H152" s="10"/>
      <c r="I152" s="10"/>
      <c r="J152" s="200" t="s">
        <v>15759</v>
      </c>
      <c r="K152" s="10"/>
      <c r="L152" s="8" t="s">
        <v>1699</v>
      </c>
      <c r="M152" s="10"/>
      <c r="N152" s="10" t="s">
        <v>294</v>
      </c>
      <c r="O152" s="10" t="s">
        <v>542</v>
      </c>
      <c r="P152" s="8"/>
      <c r="Q152" s="8"/>
      <c r="R152" s="10"/>
      <c r="S152" s="8"/>
      <c r="T152" s="8"/>
      <c r="U152" s="10"/>
      <c r="V152" s="8"/>
      <c r="W152" s="8"/>
      <c r="X152" s="8"/>
      <c r="Y152" s="8"/>
      <c r="Z152" s="8"/>
      <c r="AA152" s="8"/>
      <c r="AB152" s="8"/>
      <c r="AC152" s="93"/>
      <c r="AD152" s="93"/>
      <c r="AE152" s="93"/>
      <c r="AF152" s="93"/>
      <c r="AG152" s="199"/>
      <c r="AH152" s="199"/>
      <c r="AI152" s="199"/>
      <c r="AJ152" s="199"/>
      <c r="AK152" s="199"/>
    </row>
    <row r="153" ht="26.25" customHeight="1">
      <c r="A153" s="10">
        <f t="shared" si="1"/>
        <v>152</v>
      </c>
      <c r="B153" s="8" t="s">
        <v>1701</v>
      </c>
      <c r="C153" s="8" t="s">
        <v>1702</v>
      </c>
      <c r="D153" s="196"/>
      <c r="E153" s="10"/>
      <c r="F153" s="10"/>
      <c r="G153" s="8"/>
      <c r="H153" s="10"/>
      <c r="I153" s="10"/>
      <c r="J153" s="200" t="s">
        <v>15760</v>
      </c>
      <c r="K153" s="10"/>
      <c r="L153" s="8" t="s">
        <v>1701</v>
      </c>
      <c r="M153" s="10"/>
      <c r="N153" s="10" t="s">
        <v>294</v>
      </c>
      <c r="O153" s="10" t="s">
        <v>542</v>
      </c>
      <c r="P153" s="8"/>
      <c r="Q153" s="8"/>
      <c r="R153" s="10"/>
      <c r="S153" s="8"/>
      <c r="T153" s="8"/>
      <c r="U153" s="10"/>
      <c r="V153" s="8"/>
      <c r="W153" s="8"/>
      <c r="X153" s="8"/>
      <c r="Y153" s="8"/>
      <c r="Z153" s="8"/>
      <c r="AA153" s="8"/>
      <c r="AB153" s="8"/>
      <c r="AC153" s="93"/>
      <c r="AD153" s="93"/>
      <c r="AE153" s="93"/>
      <c r="AF153" s="93"/>
      <c r="AG153" s="199"/>
      <c r="AH153" s="199"/>
      <c r="AI153" s="199"/>
      <c r="AJ153" s="199"/>
      <c r="AK153" s="199"/>
    </row>
    <row r="154" ht="26.25" customHeight="1">
      <c r="A154" s="10">
        <f t="shared" si="1"/>
        <v>153</v>
      </c>
      <c r="B154" s="8" t="s">
        <v>1703</v>
      </c>
      <c r="C154" s="8" t="s">
        <v>1704</v>
      </c>
      <c r="D154" s="196"/>
      <c r="E154" s="10"/>
      <c r="F154" s="10"/>
      <c r="G154" s="8"/>
      <c r="H154" s="10"/>
      <c r="I154" s="10"/>
      <c r="J154" s="200" t="s">
        <v>15761</v>
      </c>
      <c r="K154" s="10"/>
      <c r="L154" s="8" t="s">
        <v>1703</v>
      </c>
      <c r="M154" s="10"/>
      <c r="N154" s="10" t="s">
        <v>288</v>
      </c>
      <c r="O154" s="10" t="s">
        <v>1705</v>
      </c>
      <c r="P154" s="8"/>
      <c r="Q154" s="8"/>
      <c r="R154" s="10"/>
      <c r="S154" s="8"/>
      <c r="T154" s="8"/>
      <c r="U154" s="10"/>
      <c r="V154" s="8"/>
      <c r="W154" s="8"/>
      <c r="X154" s="8"/>
      <c r="Y154" s="8"/>
      <c r="Z154" s="8"/>
      <c r="AA154" s="8"/>
      <c r="AB154" s="8"/>
      <c r="AC154" s="93"/>
      <c r="AD154" s="93"/>
      <c r="AE154" s="93"/>
      <c r="AF154" s="93"/>
      <c r="AG154" s="199"/>
      <c r="AH154" s="199"/>
      <c r="AI154" s="199"/>
      <c r="AJ154" s="199"/>
      <c r="AK154" s="199"/>
    </row>
    <row r="155" ht="26.25" customHeight="1">
      <c r="A155" s="10">
        <f t="shared" si="1"/>
        <v>154</v>
      </c>
      <c r="B155" s="8" t="s">
        <v>1721</v>
      </c>
      <c r="C155" s="8" t="s">
        <v>1722</v>
      </c>
      <c r="D155" s="196"/>
      <c r="E155" s="10"/>
      <c r="F155" s="10"/>
      <c r="G155" s="8"/>
      <c r="H155" s="10"/>
      <c r="I155" s="10"/>
      <c r="J155" s="200" t="s">
        <v>15762</v>
      </c>
      <c r="K155" s="10"/>
      <c r="L155" s="8" t="s">
        <v>1721</v>
      </c>
      <c r="M155" s="10"/>
      <c r="N155" s="10" t="s">
        <v>333</v>
      </c>
      <c r="O155" s="10" t="s">
        <v>308</v>
      </c>
      <c r="P155" s="8"/>
      <c r="Q155" s="8"/>
      <c r="R155" s="10"/>
      <c r="S155" s="8"/>
      <c r="T155" s="8"/>
      <c r="U155" s="10"/>
      <c r="V155" s="8"/>
      <c r="W155" s="8"/>
      <c r="X155" s="8"/>
      <c r="Y155" s="8"/>
      <c r="Z155" s="8"/>
      <c r="AA155" s="8"/>
      <c r="AB155" s="8"/>
      <c r="AC155" s="93"/>
      <c r="AD155" s="93"/>
      <c r="AE155" s="93"/>
      <c r="AF155" s="93"/>
      <c r="AG155" s="199"/>
      <c r="AH155" s="199"/>
      <c r="AI155" s="199"/>
      <c r="AJ155" s="199"/>
      <c r="AK155" s="199"/>
    </row>
    <row r="156" ht="26.25" customHeight="1">
      <c r="A156" s="10">
        <f t="shared" si="1"/>
        <v>155</v>
      </c>
      <c r="B156" s="8" t="s">
        <v>1725</v>
      </c>
      <c r="C156" s="8" t="s">
        <v>1726</v>
      </c>
      <c r="D156" s="196"/>
      <c r="E156" s="10"/>
      <c r="F156" s="10"/>
      <c r="G156" s="8"/>
      <c r="H156" s="10"/>
      <c r="I156" s="10"/>
      <c r="J156" s="200" t="s">
        <v>15763</v>
      </c>
      <c r="K156" s="10"/>
      <c r="L156" s="8" t="s">
        <v>1725</v>
      </c>
      <c r="M156" s="10"/>
      <c r="N156" s="10" t="s">
        <v>294</v>
      </c>
      <c r="O156" s="10" t="s">
        <v>308</v>
      </c>
      <c r="P156" s="8"/>
      <c r="Q156" s="8"/>
      <c r="R156" s="10"/>
      <c r="S156" s="8"/>
      <c r="T156" s="8"/>
      <c r="U156" s="10"/>
      <c r="V156" s="8"/>
      <c r="W156" s="8"/>
      <c r="X156" s="8"/>
      <c r="Y156" s="8"/>
      <c r="Z156" s="8"/>
      <c r="AA156" s="8"/>
      <c r="AB156" s="8"/>
      <c r="AC156" s="93"/>
      <c r="AD156" s="93"/>
      <c r="AE156" s="93"/>
      <c r="AF156" s="93"/>
      <c r="AG156" s="199"/>
      <c r="AH156" s="199"/>
      <c r="AI156" s="199"/>
      <c r="AJ156" s="199"/>
      <c r="AK156" s="199"/>
    </row>
    <row r="157" ht="26.25" customHeight="1">
      <c r="A157" s="10">
        <f t="shared" si="1"/>
        <v>156</v>
      </c>
      <c r="B157" s="8" t="s">
        <v>1727</v>
      </c>
      <c r="C157" s="8" t="s">
        <v>1728</v>
      </c>
      <c r="D157" s="196"/>
      <c r="E157" s="10"/>
      <c r="F157" s="10"/>
      <c r="G157" s="8"/>
      <c r="H157" s="10"/>
      <c r="I157" s="10"/>
      <c r="J157" s="200" t="s">
        <v>15764</v>
      </c>
      <c r="K157" s="10"/>
      <c r="L157" s="8" t="s">
        <v>1727</v>
      </c>
      <c r="M157" s="10"/>
      <c r="N157" s="10" t="s">
        <v>294</v>
      </c>
      <c r="O157" s="10" t="s">
        <v>308</v>
      </c>
      <c r="P157" s="8"/>
      <c r="Q157" s="8"/>
      <c r="R157" s="10"/>
      <c r="S157" s="8"/>
      <c r="T157" s="8"/>
      <c r="U157" s="10"/>
      <c r="V157" s="8"/>
      <c r="W157" s="8"/>
      <c r="X157" s="8"/>
      <c r="Y157" s="8"/>
      <c r="Z157" s="8"/>
      <c r="AA157" s="8"/>
      <c r="AB157" s="8"/>
      <c r="AC157" s="93"/>
      <c r="AD157" s="93"/>
      <c r="AE157" s="93"/>
      <c r="AF157" s="93"/>
      <c r="AG157" s="199"/>
      <c r="AH157" s="199"/>
      <c r="AI157" s="199"/>
      <c r="AJ157" s="199"/>
      <c r="AK157" s="199"/>
    </row>
    <row r="158" ht="26.25" customHeight="1">
      <c r="A158" s="10">
        <f t="shared" si="1"/>
        <v>157</v>
      </c>
      <c r="B158" s="8" t="s">
        <v>1731</v>
      </c>
      <c r="C158" s="8" t="s">
        <v>1732</v>
      </c>
      <c r="D158" s="196"/>
      <c r="E158" s="10"/>
      <c r="F158" s="10"/>
      <c r="G158" s="8"/>
      <c r="H158" s="10"/>
      <c r="I158" s="10"/>
      <c r="J158" s="200" t="s">
        <v>15765</v>
      </c>
      <c r="K158" s="10"/>
      <c r="L158" s="8" t="s">
        <v>1731</v>
      </c>
      <c r="M158" s="10"/>
      <c r="N158" s="10" t="s">
        <v>294</v>
      </c>
      <c r="O158" s="10" t="s">
        <v>308</v>
      </c>
      <c r="P158" s="8"/>
      <c r="Q158" s="8"/>
      <c r="R158" s="10"/>
      <c r="S158" s="8"/>
      <c r="T158" s="8"/>
      <c r="U158" s="10"/>
      <c r="V158" s="8"/>
      <c r="W158" s="8"/>
      <c r="X158" s="8"/>
      <c r="Y158" s="8"/>
      <c r="Z158" s="8"/>
      <c r="AA158" s="8"/>
      <c r="AB158" s="8"/>
      <c r="AC158" s="93"/>
      <c r="AD158" s="93"/>
      <c r="AE158" s="93"/>
      <c r="AF158" s="93"/>
      <c r="AG158" s="199"/>
      <c r="AH158" s="199"/>
      <c r="AI158" s="199"/>
      <c r="AJ158" s="199"/>
      <c r="AK158" s="199"/>
    </row>
    <row r="159" ht="26.25" customHeight="1">
      <c r="A159" s="10">
        <f t="shared" si="1"/>
        <v>158</v>
      </c>
      <c r="B159" s="8" t="s">
        <v>1733</v>
      </c>
      <c r="C159" s="8" t="s">
        <v>1734</v>
      </c>
      <c r="D159" s="196"/>
      <c r="E159" s="10"/>
      <c r="F159" s="10"/>
      <c r="G159" s="8"/>
      <c r="H159" s="10"/>
      <c r="I159" s="10"/>
      <c r="J159" s="200" t="s">
        <v>15766</v>
      </c>
      <c r="K159" s="10"/>
      <c r="L159" s="8" t="s">
        <v>1733</v>
      </c>
      <c r="M159" s="10"/>
      <c r="N159" s="10" t="s">
        <v>294</v>
      </c>
      <c r="O159" s="10" t="s">
        <v>308</v>
      </c>
      <c r="P159" s="8"/>
      <c r="Q159" s="8"/>
      <c r="R159" s="10"/>
      <c r="S159" s="8"/>
      <c r="T159" s="8"/>
      <c r="U159" s="10"/>
      <c r="V159" s="8"/>
      <c r="W159" s="8"/>
      <c r="X159" s="8"/>
      <c r="Y159" s="8"/>
      <c r="Z159" s="8"/>
      <c r="AA159" s="8"/>
      <c r="AB159" s="8"/>
      <c r="AC159" s="93"/>
      <c r="AD159" s="93"/>
      <c r="AE159" s="93"/>
      <c r="AF159" s="93"/>
      <c r="AG159" s="199"/>
      <c r="AH159" s="199"/>
      <c r="AI159" s="199"/>
      <c r="AJ159" s="199"/>
      <c r="AK159" s="199"/>
    </row>
    <row r="160" ht="26.25" customHeight="1">
      <c r="A160" s="10">
        <f t="shared" si="1"/>
        <v>159</v>
      </c>
      <c r="B160" s="8" t="s">
        <v>1749</v>
      </c>
      <c r="C160" s="8" t="s">
        <v>15767</v>
      </c>
      <c r="D160" s="196"/>
      <c r="E160" s="10"/>
      <c r="F160" s="10"/>
      <c r="G160" s="8"/>
      <c r="H160" s="10"/>
      <c r="I160" s="10"/>
      <c r="J160" s="200" t="s">
        <v>15768</v>
      </c>
      <c r="K160" s="10"/>
      <c r="L160" s="8" t="s">
        <v>1749</v>
      </c>
      <c r="M160" s="10"/>
      <c r="N160" s="10" t="s">
        <v>302</v>
      </c>
      <c r="O160" s="10" t="s">
        <v>308</v>
      </c>
      <c r="P160" s="8"/>
      <c r="Q160" s="8"/>
      <c r="R160" s="10"/>
      <c r="S160" s="8"/>
      <c r="T160" s="8"/>
      <c r="U160" s="10"/>
      <c r="V160" s="8"/>
      <c r="W160" s="8"/>
      <c r="X160" s="8"/>
      <c r="Y160" s="8"/>
      <c r="Z160" s="8"/>
      <c r="AA160" s="8"/>
      <c r="AB160" s="8"/>
      <c r="AC160" s="93"/>
      <c r="AD160" s="93"/>
      <c r="AE160" s="93"/>
      <c r="AF160" s="93"/>
      <c r="AG160" s="199"/>
      <c r="AH160" s="199"/>
      <c r="AI160" s="199"/>
      <c r="AJ160" s="199"/>
      <c r="AK160" s="199"/>
    </row>
    <row r="161" ht="26.25" customHeight="1">
      <c r="A161" s="10">
        <f t="shared" si="1"/>
        <v>160</v>
      </c>
      <c r="B161" s="8" t="s">
        <v>1751</v>
      </c>
      <c r="C161" s="8" t="s">
        <v>1752</v>
      </c>
      <c r="D161" s="196"/>
      <c r="E161" s="10"/>
      <c r="F161" s="10"/>
      <c r="G161" s="8"/>
      <c r="H161" s="10"/>
      <c r="I161" s="10"/>
      <c r="J161" s="200" t="s">
        <v>15769</v>
      </c>
      <c r="K161" s="10"/>
      <c r="L161" s="8" t="s">
        <v>1751</v>
      </c>
      <c r="M161" s="10"/>
      <c r="N161" s="10" t="s">
        <v>294</v>
      </c>
      <c r="O161" s="10" t="s">
        <v>308</v>
      </c>
      <c r="P161" s="8"/>
      <c r="Q161" s="8"/>
      <c r="R161" s="10"/>
      <c r="S161" s="8"/>
      <c r="T161" s="8"/>
      <c r="U161" s="10"/>
      <c r="V161" s="8"/>
      <c r="W161" s="8"/>
      <c r="X161" s="8"/>
      <c r="Y161" s="8"/>
      <c r="Z161" s="8"/>
      <c r="AA161" s="8"/>
      <c r="AB161" s="8"/>
      <c r="AC161" s="93"/>
      <c r="AD161" s="93"/>
      <c r="AE161" s="93"/>
      <c r="AF161" s="93"/>
      <c r="AG161" s="199"/>
      <c r="AH161" s="199"/>
      <c r="AI161" s="199"/>
      <c r="AJ161" s="199"/>
      <c r="AK161" s="199"/>
    </row>
    <row r="162" ht="26.25" customHeight="1">
      <c r="A162" s="10">
        <f t="shared" si="1"/>
        <v>161</v>
      </c>
      <c r="B162" s="8" t="s">
        <v>1753</v>
      </c>
      <c r="C162" s="8" t="s">
        <v>1754</v>
      </c>
      <c r="D162" s="196"/>
      <c r="E162" s="10"/>
      <c r="F162" s="10"/>
      <c r="G162" s="8"/>
      <c r="H162" s="10"/>
      <c r="I162" s="10"/>
      <c r="J162" s="200" t="s">
        <v>15770</v>
      </c>
      <c r="K162" s="10"/>
      <c r="L162" s="8" t="s">
        <v>1753</v>
      </c>
      <c r="M162" s="10"/>
      <c r="N162" s="10" t="s">
        <v>294</v>
      </c>
      <c r="O162" s="10" t="s">
        <v>308</v>
      </c>
      <c r="P162" s="8"/>
      <c r="Q162" s="8"/>
      <c r="R162" s="10"/>
      <c r="S162" s="8"/>
      <c r="T162" s="8"/>
      <c r="U162" s="10"/>
      <c r="V162" s="8"/>
      <c r="W162" s="8"/>
      <c r="X162" s="8"/>
      <c r="Y162" s="8"/>
      <c r="Z162" s="8"/>
      <c r="AA162" s="8"/>
      <c r="AB162" s="8"/>
      <c r="AC162" s="93"/>
      <c r="AD162" s="93"/>
      <c r="AE162" s="93"/>
      <c r="AF162" s="93"/>
      <c r="AG162" s="199"/>
      <c r="AH162" s="199"/>
      <c r="AI162" s="199"/>
      <c r="AJ162" s="199"/>
      <c r="AK162" s="199"/>
    </row>
    <row r="163" ht="26.25" customHeight="1">
      <c r="A163" s="10">
        <f t="shared" si="1"/>
        <v>162</v>
      </c>
      <c r="B163" s="8" t="s">
        <v>1755</v>
      </c>
      <c r="C163" s="8" t="s">
        <v>1756</v>
      </c>
      <c r="D163" s="196"/>
      <c r="E163" s="10"/>
      <c r="F163" s="10"/>
      <c r="G163" s="8"/>
      <c r="H163" s="10"/>
      <c r="I163" s="10"/>
      <c r="J163" s="200" t="s">
        <v>15771</v>
      </c>
      <c r="K163" s="10"/>
      <c r="L163" s="8" t="s">
        <v>1755</v>
      </c>
      <c r="M163" s="10"/>
      <c r="N163" s="10" t="s">
        <v>294</v>
      </c>
      <c r="O163" s="10" t="s">
        <v>308</v>
      </c>
      <c r="P163" s="8"/>
      <c r="Q163" s="8"/>
      <c r="R163" s="10"/>
      <c r="S163" s="8"/>
      <c r="T163" s="8"/>
      <c r="U163" s="10"/>
      <c r="V163" s="8"/>
      <c r="W163" s="8"/>
      <c r="X163" s="8"/>
      <c r="Y163" s="8"/>
      <c r="Z163" s="8"/>
      <c r="AA163" s="8"/>
      <c r="AB163" s="8"/>
      <c r="AC163" s="93"/>
      <c r="AD163" s="93"/>
      <c r="AE163" s="93"/>
      <c r="AF163" s="93"/>
      <c r="AG163" s="199"/>
      <c r="AH163" s="199"/>
      <c r="AI163" s="199"/>
      <c r="AJ163" s="199"/>
      <c r="AK163" s="199"/>
    </row>
    <row r="164" ht="26.25" customHeight="1">
      <c r="A164" s="10">
        <f t="shared" si="1"/>
        <v>163</v>
      </c>
      <c r="B164" s="8" t="s">
        <v>1757</v>
      </c>
      <c r="C164" s="8" t="s">
        <v>1758</v>
      </c>
      <c r="D164" s="196"/>
      <c r="E164" s="10"/>
      <c r="F164" s="10"/>
      <c r="G164" s="8"/>
      <c r="H164" s="10"/>
      <c r="I164" s="10"/>
      <c r="J164" s="200" t="s">
        <v>15772</v>
      </c>
      <c r="K164" s="10"/>
      <c r="L164" s="8" t="s">
        <v>1757</v>
      </c>
      <c r="M164" s="10"/>
      <c r="N164" s="10" t="s">
        <v>294</v>
      </c>
      <c r="O164" s="10" t="s">
        <v>308</v>
      </c>
      <c r="P164" s="8"/>
      <c r="Q164" s="8"/>
      <c r="R164" s="10"/>
      <c r="S164" s="8"/>
      <c r="T164" s="8"/>
      <c r="U164" s="10"/>
      <c r="V164" s="8"/>
      <c r="W164" s="8"/>
      <c r="X164" s="8"/>
      <c r="Y164" s="8"/>
      <c r="Z164" s="8"/>
      <c r="AA164" s="8"/>
      <c r="AB164" s="8"/>
      <c r="AC164" s="93"/>
      <c r="AD164" s="93"/>
      <c r="AE164" s="93"/>
      <c r="AF164" s="93"/>
      <c r="AG164" s="199"/>
      <c r="AH164" s="199"/>
      <c r="AI164" s="199"/>
      <c r="AJ164" s="199"/>
      <c r="AK164" s="199"/>
    </row>
    <row r="165" ht="26.25" customHeight="1">
      <c r="A165" s="10">
        <f t="shared" si="1"/>
        <v>164</v>
      </c>
      <c r="B165" s="8" t="s">
        <v>1762</v>
      </c>
      <c r="C165" s="8" t="s">
        <v>1763</v>
      </c>
      <c r="D165" s="196"/>
      <c r="E165" s="10"/>
      <c r="F165" s="10"/>
      <c r="G165" s="8"/>
      <c r="H165" s="10"/>
      <c r="I165" s="10"/>
      <c r="J165" s="10">
        <v>8.785553721E10</v>
      </c>
      <c r="K165" s="10"/>
      <c r="L165" s="8" t="s">
        <v>1762</v>
      </c>
      <c r="M165" s="10"/>
      <c r="N165" s="10" t="s">
        <v>1764</v>
      </c>
      <c r="O165" s="10" t="s">
        <v>308</v>
      </c>
      <c r="P165" s="8"/>
      <c r="Q165" s="8"/>
      <c r="R165" s="10"/>
      <c r="S165" s="8"/>
      <c r="T165" s="8"/>
      <c r="U165" s="10"/>
      <c r="V165" s="8"/>
      <c r="W165" s="8"/>
      <c r="X165" s="8"/>
      <c r="Y165" s="8"/>
      <c r="Z165" s="8"/>
      <c r="AA165" s="8"/>
      <c r="AB165" s="8"/>
      <c r="AC165" s="93"/>
      <c r="AD165" s="93"/>
      <c r="AE165" s="93"/>
      <c r="AF165" s="93"/>
      <c r="AG165" s="199"/>
      <c r="AH165" s="199"/>
      <c r="AI165" s="199"/>
      <c r="AJ165" s="199"/>
      <c r="AK165" s="199"/>
    </row>
    <row r="166" ht="26.25" customHeight="1">
      <c r="A166" s="10">
        <f t="shared" si="1"/>
        <v>165</v>
      </c>
      <c r="B166" s="8" t="s">
        <v>1765</v>
      </c>
      <c r="C166" s="8" t="s">
        <v>1766</v>
      </c>
      <c r="D166" s="196"/>
      <c r="E166" s="10"/>
      <c r="F166" s="10"/>
      <c r="G166" s="8"/>
      <c r="H166" s="10"/>
      <c r="I166" s="10"/>
      <c r="J166" s="200" t="s">
        <v>15773</v>
      </c>
      <c r="K166" s="10"/>
      <c r="L166" s="8" t="s">
        <v>1765</v>
      </c>
      <c r="M166" s="10"/>
      <c r="N166" s="10" t="s">
        <v>1764</v>
      </c>
      <c r="O166" s="10" t="s">
        <v>179</v>
      </c>
      <c r="P166" s="8"/>
      <c r="Q166" s="8"/>
      <c r="R166" s="10"/>
      <c r="S166" s="8"/>
      <c r="T166" s="8"/>
      <c r="U166" s="10"/>
      <c r="V166" s="8"/>
      <c r="W166" s="8"/>
      <c r="X166" s="8"/>
      <c r="Y166" s="8"/>
      <c r="Z166" s="8"/>
      <c r="AA166" s="8"/>
      <c r="AB166" s="8"/>
      <c r="AC166" s="93"/>
      <c r="AD166" s="93"/>
      <c r="AE166" s="93"/>
      <c r="AF166" s="93"/>
      <c r="AG166" s="199"/>
      <c r="AH166" s="199"/>
      <c r="AI166" s="199"/>
      <c r="AJ166" s="199"/>
      <c r="AK166" s="199"/>
    </row>
    <row r="167" ht="26.25" customHeight="1">
      <c r="A167" s="10">
        <f t="shared" si="1"/>
        <v>166</v>
      </c>
      <c r="B167" s="8"/>
      <c r="C167" s="8" t="s">
        <v>1814</v>
      </c>
      <c r="D167" s="196" t="s">
        <v>15774</v>
      </c>
      <c r="E167" s="10" t="s">
        <v>101</v>
      </c>
      <c r="F167" s="10" t="s">
        <v>15775</v>
      </c>
      <c r="G167" s="8" t="s">
        <v>1815</v>
      </c>
      <c r="H167" s="10"/>
      <c r="I167" s="10" t="s">
        <v>7001</v>
      </c>
      <c r="J167" s="10" t="s">
        <v>15776</v>
      </c>
      <c r="K167" s="10">
        <v>8.215319595E9</v>
      </c>
      <c r="L167" s="201" t="s">
        <v>1816</v>
      </c>
      <c r="M167" s="10"/>
      <c r="N167" s="10"/>
      <c r="O167" s="10"/>
      <c r="P167" s="8" t="s">
        <v>1781</v>
      </c>
      <c r="Q167" s="8" t="s">
        <v>1782</v>
      </c>
      <c r="R167" s="10"/>
      <c r="S167" s="8"/>
      <c r="T167" s="8"/>
      <c r="U167" s="10"/>
      <c r="V167" s="8"/>
      <c r="W167" s="8"/>
      <c r="X167" s="8"/>
      <c r="Y167" s="8"/>
      <c r="Z167" s="8"/>
      <c r="AA167" s="8"/>
      <c r="AB167" s="8"/>
      <c r="AC167" s="93"/>
      <c r="AD167" s="93"/>
      <c r="AE167" s="93"/>
      <c r="AF167" s="93"/>
      <c r="AG167" s="199"/>
      <c r="AH167" s="199"/>
      <c r="AI167" s="199"/>
      <c r="AJ167" s="199"/>
      <c r="AK167" s="199"/>
    </row>
    <row r="168" ht="26.25" customHeight="1">
      <c r="A168" s="10">
        <f t="shared" si="1"/>
        <v>167</v>
      </c>
      <c r="B168" s="8"/>
      <c r="C168" s="8" t="s">
        <v>1877</v>
      </c>
      <c r="D168" s="196"/>
      <c r="E168" s="10"/>
      <c r="F168" s="10"/>
      <c r="G168" s="8" t="s">
        <v>1878</v>
      </c>
      <c r="H168" s="10"/>
      <c r="I168" s="10"/>
      <c r="J168" s="10"/>
      <c r="K168" s="10"/>
      <c r="L168" s="8" t="s">
        <v>1879</v>
      </c>
      <c r="M168" s="10"/>
      <c r="N168" s="10"/>
      <c r="O168" s="10" t="s">
        <v>1880</v>
      </c>
      <c r="P168" s="8"/>
      <c r="Q168" s="8"/>
      <c r="R168" s="10"/>
      <c r="S168" s="8"/>
      <c r="T168" s="8"/>
      <c r="U168" s="10"/>
      <c r="V168" s="8"/>
      <c r="W168" s="8"/>
      <c r="X168" s="8"/>
      <c r="Y168" s="8"/>
      <c r="Z168" s="8"/>
      <c r="AA168" s="8"/>
      <c r="AB168" s="8"/>
      <c r="AC168" s="93"/>
      <c r="AD168" s="93"/>
      <c r="AE168" s="93"/>
      <c r="AF168" s="93"/>
      <c r="AG168" s="199"/>
      <c r="AH168" s="199"/>
      <c r="AI168" s="199"/>
      <c r="AJ168" s="199"/>
      <c r="AK168" s="199"/>
    </row>
    <row r="169" ht="26.25" customHeight="1">
      <c r="A169" s="10">
        <f t="shared" si="1"/>
        <v>168</v>
      </c>
      <c r="B169" s="8"/>
      <c r="C169" s="8" t="s">
        <v>1971</v>
      </c>
      <c r="D169" s="196"/>
      <c r="E169" s="10"/>
      <c r="F169" s="10"/>
      <c r="G169" s="8" t="s">
        <v>1972</v>
      </c>
      <c r="H169" s="10"/>
      <c r="I169" s="10"/>
      <c r="J169" s="10"/>
      <c r="K169" s="10"/>
      <c r="L169" s="8" t="s">
        <v>1974</v>
      </c>
      <c r="M169" s="10"/>
      <c r="N169" s="10"/>
      <c r="O169" s="10" t="s">
        <v>15777</v>
      </c>
      <c r="P169" s="8"/>
      <c r="Q169" s="8"/>
      <c r="R169" s="10"/>
      <c r="S169" s="8"/>
      <c r="T169" s="8"/>
      <c r="U169" s="10"/>
      <c r="V169" s="8"/>
      <c r="W169" s="8"/>
      <c r="X169" s="8"/>
      <c r="Y169" s="8"/>
      <c r="Z169" s="8"/>
      <c r="AA169" s="8"/>
      <c r="AB169" s="8"/>
      <c r="AC169" s="93"/>
      <c r="AD169" s="93"/>
      <c r="AE169" s="93"/>
      <c r="AF169" s="93"/>
      <c r="AG169" s="199"/>
      <c r="AH169" s="199"/>
      <c r="AI169" s="199"/>
      <c r="AJ169" s="199"/>
      <c r="AK169" s="199"/>
    </row>
    <row r="170" ht="26.25" customHeight="1">
      <c r="A170" s="10">
        <f t="shared" si="1"/>
        <v>169</v>
      </c>
      <c r="B170" s="8"/>
      <c r="C170" s="8" t="s">
        <v>1975</v>
      </c>
      <c r="D170" s="196"/>
      <c r="E170" s="10"/>
      <c r="F170" s="10"/>
      <c r="G170" s="8" t="s">
        <v>1976</v>
      </c>
      <c r="H170" s="10"/>
      <c r="I170" s="10"/>
      <c r="J170" s="10"/>
      <c r="K170" s="10"/>
      <c r="L170" s="8" t="s">
        <v>1978</v>
      </c>
      <c r="M170" s="10"/>
      <c r="N170" s="10"/>
      <c r="O170" s="10" t="s">
        <v>15778</v>
      </c>
      <c r="P170" s="8"/>
      <c r="Q170" s="8"/>
      <c r="R170" s="10"/>
      <c r="S170" s="8"/>
      <c r="T170" s="8"/>
      <c r="U170" s="10"/>
      <c r="V170" s="8"/>
      <c r="W170" s="8"/>
      <c r="X170" s="8"/>
      <c r="Y170" s="8"/>
      <c r="Z170" s="8"/>
      <c r="AA170" s="8"/>
      <c r="AB170" s="8"/>
      <c r="AC170" s="93"/>
      <c r="AD170" s="93"/>
      <c r="AE170" s="93"/>
      <c r="AF170" s="93"/>
      <c r="AG170" s="199"/>
      <c r="AH170" s="199"/>
      <c r="AI170" s="199"/>
      <c r="AJ170" s="199"/>
      <c r="AK170" s="199"/>
    </row>
    <row r="171" ht="26.25" customHeight="1">
      <c r="A171" s="10">
        <f t="shared" si="1"/>
        <v>170</v>
      </c>
      <c r="B171" s="8"/>
      <c r="C171" s="8" t="s">
        <v>13261</v>
      </c>
      <c r="D171" s="196"/>
      <c r="E171" s="10"/>
      <c r="F171" s="10"/>
      <c r="G171" s="8" t="s">
        <v>15779</v>
      </c>
      <c r="H171" s="10"/>
      <c r="I171" s="10"/>
      <c r="J171" s="10"/>
      <c r="K171" s="10"/>
      <c r="L171" s="8" t="s">
        <v>15780</v>
      </c>
      <c r="M171" s="10"/>
      <c r="N171" s="10"/>
      <c r="O171" s="10" t="s">
        <v>15781</v>
      </c>
      <c r="P171" s="8"/>
      <c r="Q171" s="8"/>
      <c r="R171" s="10"/>
      <c r="S171" s="8"/>
      <c r="T171" s="8"/>
      <c r="U171" s="10"/>
      <c r="V171" s="8"/>
      <c r="W171" s="8"/>
      <c r="X171" s="8"/>
      <c r="Y171" s="8"/>
      <c r="Z171" s="8"/>
      <c r="AA171" s="8"/>
      <c r="AB171" s="8"/>
      <c r="AC171" s="93"/>
      <c r="AD171" s="93"/>
      <c r="AE171" s="93"/>
      <c r="AF171" s="93"/>
      <c r="AG171" s="199"/>
      <c r="AH171" s="199"/>
      <c r="AI171" s="199"/>
      <c r="AJ171" s="199"/>
      <c r="AK171" s="199"/>
    </row>
    <row r="172" ht="26.25" customHeight="1">
      <c r="A172" s="10">
        <f t="shared" si="1"/>
        <v>171</v>
      </c>
      <c r="B172" s="8"/>
      <c r="C172" s="8" t="s">
        <v>2002</v>
      </c>
      <c r="D172" s="196"/>
      <c r="E172" s="10"/>
      <c r="F172" s="10"/>
      <c r="G172" s="8" t="s">
        <v>2003</v>
      </c>
      <c r="H172" s="10"/>
      <c r="I172" s="10"/>
      <c r="J172" s="10"/>
      <c r="K172" s="10"/>
      <c r="L172" s="8" t="s">
        <v>2004</v>
      </c>
      <c r="M172" s="10"/>
      <c r="N172" s="10"/>
      <c r="O172" s="10" t="s">
        <v>15782</v>
      </c>
      <c r="P172" s="8"/>
      <c r="Q172" s="8"/>
      <c r="R172" s="10"/>
      <c r="S172" s="8"/>
      <c r="T172" s="8"/>
      <c r="U172" s="10"/>
      <c r="V172" s="8"/>
      <c r="W172" s="8"/>
      <c r="X172" s="8"/>
      <c r="Y172" s="8"/>
      <c r="Z172" s="8"/>
      <c r="AA172" s="8"/>
      <c r="AB172" s="8"/>
      <c r="AC172" s="93"/>
      <c r="AD172" s="93"/>
      <c r="AE172" s="93"/>
      <c r="AF172" s="93"/>
      <c r="AG172" s="199"/>
      <c r="AH172" s="199"/>
      <c r="AI172" s="199"/>
      <c r="AJ172" s="199"/>
      <c r="AK172" s="199"/>
    </row>
    <row r="173" ht="26.25" customHeight="1">
      <c r="A173" s="10">
        <f t="shared" si="1"/>
        <v>172</v>
      </c>
      <c r="B173" s="8"/>
      <c r="C173" s="8" t="s">
        <v>2140</v>
      </c>
      <c r="D173" s="196"/>
      <c r="E173" s="10"/>
      <c r="F173" s="10"/>
      <c r="G173" s="8" t="s">
        <v>2141</v>
      </c>
      <c r="H173" s="10"/>
      <c r="I173" s="10"/>
      <c r="J173" s="10"/>
      <c r="K173" s="10"/>
      <c r="L173" s="8" t="s">
        <v>2142</v>
      </c>
      <c r="M173" s="10"/>
      <c r="N173" s="10"/>
      <c r="O173" s="10" t="s">
        <v>15783</v>
      </c>
      <c r="P173" s="8"/>
      <c r="Q173" s="8"/>
      <c r="R173" s="10"/>
      <c r="S173" s="8"/>
      <c r="T173" s="8"/>
      <c r="U173" s="10"/>
      <c r="V173" s="8"/>
      <c r="W173" s="8"/>
      <c r="X173" s="8"/>
      <c r="Y173" s="8"/>
      <c r="Z173" s="8"/>
      <c r="AA173" s="8"/>
      <c r="AB173" s="8"/>
      <c r="AC173" s="93"/>
      <c r="AD173" s="93"/>
      <c r="AE173" s="93"/>
      <c r="AF173" s="93"/>
      <c r="AG173" s="199"/>
      <c r="AH173" s="199"/>
      <c r="AI173" s="199"/>
      <c r="AJ173" s="199"/>
      <c r="AK173" s="199"/>
    </row>
    <row r="174" ht="26.25" customHeight="1">
      <c r="A174" s="10">
        <f t="shared" si="1"/>
        <v>173</v>
      </c>
      <c r="B174" s="8"/>
      <c r="C174" s="8" t="s">
        <v>2166</v>
      </c>
      <c r="D174" s="196"/>
      <c r="E174" s="10"/>
      <c r="F174" s="10"/>
      <c r="G174" s="8" t="s">
        <v>2167</v>
      </c>
      <c r="H174" s="10"/>
      <c r="I174" s="10"/>
      <c r="J174" s="10"/>
      <c r="K174" s="10"/>
      <c r="L174" s="8" t="s">
        <v>2169</v>
      </c>
      <c r="M174" s="10"/>
      <c r="N174" s="10"/>
      <c r="O174" s="10" t="s">
        <v>15784</v>
      </c>
      <c r="P174" s="8"/>
      <c r="Q174" s="8"/>
      <c r="R174" s="10"/>
      <c r="S174" s="8"/>
      <c r="T174" s="8"/>
      <c r="U174" s="10"/>
      <c r="V174" s="8"/>
      <c r="W174" s="8"/>
      <c r="X174" s="8"/>
      <c r="Y174" s="8"/>
      <c r="Z174" s="8"/>
      <c r="AA174" s="8"/>
      <c r="AB174" s="8"/>
      <c r="AC174" s="93"/>
      <c r="AD174" s="93"/>
      <c r="AE174" s="93"/>
      <c r="AF174" s="93"/>
      <c r="AG174" s="199"/>
      <c r="AH174" s="199"/>
      <c r="AI174" s="199"/>
      <c r="AJ174" s="199"/>
      <c r="AK174" s="199"/>
    </row>
    <row r="175" ht="26.25" customHeight="1">
      <c r="A175" s="10">
        <f t="shared" si="1"/>
        <v>174</v>
      </c>
      <c r="B175" s="8"/>
      <c r="C175" s="8" t="s">
        <v>2248</v>
      </c>
      <c r="D175" s="196"/>
      <c r="E175" s="10"/>
      <c r="F175" s="10"/>
      <c r="G175" s="8" t="s">
        <v>2249</v>
      </c>
      <c r="H175" s="10"/>
      <c r="I175" s="10"/>
      <c r="J175" s="10"/>
      <c r="K175" s="10"/>
      <c r="L175" s="8" t="s">
        <v>2250</v>
      </c>
      <c r="M175" s="10"/>
      <c r="N175" s="10"/>
      <c r="O175" s="10" t="s">
        <v>15785</v>
      </c>
      <c r="P175" s="8"/>
      <c r="Q175" s="8"/>
      <c r="R175" s="10"/>
      <c r="S175" s="8"/>
      <c r="T175" s="8"/>
      <c r="U175" s="10"/>
      <c r="V175" s="8"/>
      <c r="W175" s="8"/>
      <c r="X175" s="8"/>
      <c r="Y175" s="8"/>
      <c r="Z175" s="8"/>
      <c r="AA175" s="8"/>
      <c r="AB175" s="8"/>
      <c r="AC175" s="93"/>
      <c r="AD175" s="93"/>
      <c r="AE175" s="93"/>
      <c r="AF175" s="93"/>
      <c r="AG175" s="199"/>
      <c r="AH175" s="199"/>
      <c r="AI175" s="199"/>
      <c r="AJ175" s="199"/>
      <c r="AK175" s="199"/>
    </row>
    <row r="176" ht="26.25" customHeight="1">
      <c r="A176" s="10">
        <f t="shared" si="1"/>
        <v>175</v>
      </c>
      <c r="B176" s="8"/>
      <c r="C176" s="8" t="s">
        <v>6840</v>
      </c>
      <c r="D176" s="196"/>
      <c r="E176" s="10"/>
      <c r="F176" s="10"/>
      <c r="G176" s="8" t="s">
        <v>15786</v>
      </c>
      <c r="H176" s="10"/>
      <c r="I176" s="10"/>
      <c r="J176" s="10"/>
      <c r="K176" s="10"/>
      <c r="L176" s="8" t="s">
        <v>6839</v>
      </c>
      <c r="M176" s="10"/>
      <c r="N176" s="10"/>
      <c r="O176" s="10" t="s">
        <v>15787</v>
      </c>
      <c r="P176" s="8"/>
      <c r="Q176" s="8"/>
      <c r="R176" s="10"/>
      <c r="S176" s="8"/>
      <c r="T176" s="8"/>
      <c r="U176" s="10"/>
      <c r="V176" s="8"/>
      <c r="W176" s="8"/>
      <c r="X176" s="8"/>
      <c r="Y176" s="8"/>
      <c r="Z176" s="8"/>
      <c r="AA176" s="8"/>
      <c r="AB176" s="8"/>
      <c r="AC176" s="93"/>
      <c r="AD176" s="93"/>
      <c r="AE176" s="93"/>
      <c r="AF176" s="93"/>
      <c r="AG176" s="199"/>
      <c r="AH176" s="199"/>
      <c r="AI176" s="199"/>
      <c r="AJ176" s="199"/>
      <c r="AK176" s="199"/>
    </row>
    <row r="177" ht="26.25" customHeight="1">
      <c r="A177" s="10">
        <f t="shared" si="1"/>
        <v>176</v>
      </c>
      <c r="B177" s="8"/>
      <c r="C177" s="8" t="s">
        <v>2318</v>
      </c>
      <c r="D177" s="196"/>
      <c r="E177" s="10"/>
      <c r="F177" s="10"/>
      <c r="G177" s="8" t="s">
        <v>2319</v>
      </c>
      <c r="H177" s="10"/>
      <c r="I177" s="10"/>
      <c r="J177" s="10"/>
      <c r="K177" s="10"/>
      <c r="L177" s="8" t="s">
        <v>2320</v>
      </c>
      <c r="M177" s="10"/>
      <c r="N177" s="10"/>
      <c r="O177" s="10" t="s">
        <v>15788</v>
      </c>
      <c r="P177" s="8"/>
      <c r="Q177" s="8"/>
      <c r="R177" s="10"/>
      <c r="S177" s="8"/>
      <c r="T177" s="8"/>
      <c r="U177" s="10"/>
      <c r="V177" s="8"/>
      <c r="W177" s="8"/>
      <c r="X177" s="8"/>
      <c r="Y177" s="8"/>
      <c r="Z177" s="8"/>
      <c r="AA177" s="8"/>
      <c r="AB177" s="8"/>
      <c r="AC177" s="93"/>
      <c r="AD177" s="93"/>
      <c r="AE177" s="93"/>
      <c r="AF177" s="93"/>
      <c r="AG177" s="199"/>
      <c r="AH177" s="199"/>
      <c r="AI177" s="199"/>
      <c r="AJ177" s="199"/>
      <c r="AK177" s="199"/>
    </row>
    <row r="178" ht="26.25" customHeight="1">
      <c r="A178" s="10">
        <f t="shared" si="1"/>
        <v>177</v>
      </c>
      <c r="B178" s="8"/>
      <c r="C178" s="8" t="s">
        <v>2349</v>
      </c>
      <c r="D178" s="196"/>
      <c r="E178" s="10"/>
      <c r="F178" s="10"/>
      <c r="G178" s="8" t="s">
        <v>2350</v>
      </c>
      <c r="H178" s="10"/>
      <c r="I178" s="10"/>
      <c r="J178" s="10"/>
      <c r="K178" s="10"/>
      <c r="L178" s="8" t="s">
        <v>2352</v>
      </c>
      <c r="M178" s="10"/>
      <c r="N178" s="10"/>
      <c r="O178" s="10" t="s">
        <v>10092</v>
      </c>
      <c r="P178" s="8"/>
      <c r="Q178" s="8"/>
      <c r="R178" s="10"/>
      <c r="S178" s="8"/>
      <c r="T178" s="8"/>
      <c r="U178" s="10"/>
      <c r="V178" s="8"/>
      <c r="W178" s="8"/>
      <c r="X178" s="8"/>
      <c r="Y178" s="8"/>
      <c r="Z178" s="8"/>
      <c r="AA178" s="8"/>
      <c r="AB178" s="8"/>
      <c r="AC178" s="93"/>
      <c r="AD178" s="93"/>
      <c r="AE178" s="93"/>
      <c r="AF178" s="93"/>
      <c r="AG178" s="199"/>
      <c r="AH178" s="199"/>
      <c r="AI178" s="199"/>
      <c r="AJ178" s="199"/>
      <c r="AK178" s="199"/>
    </row>
    <row r="179" ht="26.25" customHeight="1">
      <c r="A179" s="10">
        <f t="shared" si="1"/>
        <v>178</v>
      </c>
      <c r="B179" s="8"/>
      <c r="C179" s="8" t="s">
        <v>2382</v>
      </c>
      <c r="D179" s="196"/>
      <c r="E179" s="10"/>
      <c r="F179" s="10"/>
      <c r="G179" s="8" t="s">
        <v>15789</v>
      </c>
      <c r="H179" s="10"/>
      <c r="I179" s="10"/>
      <c r="J179" s="10"/>
      <c r="K179" s="10"/>
      <c r="L179" s="8" t="s">
        <v>2385</v>
      </c>
      <c r="M179" s="10"/>
      <c r="N179" s="10"/>
      <c r="O179" s="10" t="s">
        <v>15790</v>
      </c>
      <c r="P179" s="8"/>
      <c r="Q179" s="8"/>
      <c r="R179" s="10"/>
      <c r="S179" s="8"/>
      <c r="T179" s="8"/>
      <c r="U179" s="10"/>
      <c r="V179" s="8"/>
      <c r="W179" s="8"/>
      <c r="X179" s="8"/>
      <c r="Y179" s="8"/>
      <c r="Z179" s="8"/>
      <c r="AA179" s="8"/>
      <c r="AB179" s="8"/>
      <c r="AC179" s="93"/>
      <c r="AD179" s="93"/>
      <c r="AE179" s="93"/>
      <c r="AF179" s="93"/>
      <c r="AG179" s="199"/>
      <c r="AH179" s="199"/>
      <c r="AI179" s="199"/>
      <c r="AJ179" s="199"/>
      <c r="AK179" s="199"/>
    </row>
    <row r="180" ht="26.25" customHeight="1">
      <c r="A180" s="10">
        <f t="shared" si="1"/>
        <v>179</v>
      </c>
      <c r="B180" s="8"/>
      <c r="C180" s="8" t="s">
        <v>2386</v>
      </c>
      <c r="D180" s="196"/>
      <c r="E180" s="10"/>
      <c r="F180" s="10"/>
      <c r="G180" s="8" t="s">
        <v>2386</v>
      </c>
      <c r="H180" s="10"/>
      <c r="I180" s="10"/>
      <c r="J180" s="10"/>
      <c r="K180" s="10"/>
      <c r="L180" s="8" t="s">
        <v>2387</v>
      </c>
      <c r="M180" s="10"/>
      <c r="N180" s="10"/>
      <c r="O180" s="10" t="s">
        <v>15791</v>
      </c>
      <c r="P180" s="8"/>
      <c r="Q180" s="8"/>
      <c r="R180" s="10"/>
      <c r="S180" s="8"/>
      <c r="T180" s="8"/>
      <c r="U180" s="10"/>
      <c r="V180" s="8"/>
      <c r="W180" s="8"/>
      <c r="X180" s="8"/>
      <c r="Y180" s="8"/>
      <c r="Z180" s="8"/>
      <c r="AA180" s="8"/>
      <c r="AB180" s="8"/>
      <c r="AC180" s="93"/>
      <c r="AD180" s="93"/>
      <c r="AE180" s="93"/>
      <c r="AF180" s="93"/>
      <c r="AG180" s="199"/>
      <c r="AH180" s="199"/>
      <c r="AI180" s="199"/>
      <c r="AJ180" s="199"/>
      <c r="AK180" s="199"/>
    </row>
    <row r="181" ht="26.25" customHeight="1">
      <c r="A181" s="10">
        <f t="shared" si="1"/>
        <v>180</v>
      </c>
      <c r="B181" s="8"/>
      <c r="C181" s="8" t="s">
        <v>2422</v>
      </c>
      <c r="D181" s="196"/>
      <c r="E181" s="10"/>
      <c r="F181" s="10"/>
      <c r="G181" s="8" t="s">
        <v>2423</v>
      </c>
      <c r="H181" s="10"/>
      <c r="I181" s="10"/>
      <c r="J181" s="10"/>
      <c r="K181" s="10"/>
      <c r="L181" s="8" t="s">
        <v>2425</v>
      </c>
      <c r="M181" s="10"/>
      <c r="N181" s="10"/>
      <c r="O181" s="10" t="s">
        <v>2426</v>
      </c>
      <c r="P181" s="8"/>
      <c r="Q181" s="8"/>
      <c r="R181" s="10"/>
      <c r="S181" s="8"/>
      <c r="T181" s="8"/>
      <c r="U181" s="10"/>
      <c r="V181" s="8"/>
      <c r="W181" s="8"/>
      <c r="X181" s="8"/>
      <c r="Y181" s="8"/>
      <c r="Z181" s="8"/>
      <c r="AA181" s="8"/>
      <c r="AB181" s="8"/>
      <c r="AC181" s="93"/>
      <c r="AD181" s="93"/>
      <c r="AE181" s="93"/>
      <c r="AF181" s="93"/>
      <c r="AG181" s="199"/>
      <c r="AH181" s="199"/>
      <c r="AI181" s="199"/>
      <c r="AJ181" s="199"/>
      <c r="AK181" s="199"/>
    </row>
    <row r="182" ht="26.25" customHeight="1">
      <c r="A182" s="10">
        <f t="shared" si="1"/>
        <v>181</v>
      </c>
      <c r="B182" s="8"/>
      <c r="C182" s="8" t="s">
        <v>2431</v>
      </c>
      <c r="D182" s="196"/>
      <c r="E182" s="10"/>
      <c r="F182" s="10"/>
      <c r="G182" s="8" t="s">
        <v>2432</v>
      </c>
      <c r="H182" s="10"/>
      <c r="I182" s="10"/>
      <c r="J182" s="10"/>
      <c r="K182" s="10"/>
      <c r="L182" s="8" t="s">
        <v>2434</v>
      </c>
      <c r="M182" s="10"/>
      <c r="N182" s="10"/>
      <c r="O182" s="10" t="s">
        <v>15792</v>
      </c>
      <c r="P182" s="8"/>
      <c r="Q182" s="8"/>
      <c r="R182" s="10"/>
      <c r="S182" s="8"/>
      <c r="T182" s="8"/>
      <c r="U182" s="10"/>
      <c r="V182" s="8"/>
      <c r="W182" s="8"/>
      <c r="X182" s="8"/>
      <c r="Y182" s="8"/>
      <c r="Z182" s="8"/>
      <c r="AA182" s="8"/>
      <c r="AB182" s="8"/>
      <c r="AC182" s="93"/>
      <c r="AD182" s="93"/>
      <c r="AE182" s="93"/>
      <c r="AF182" s="93"/>
      <c r="AG182" s="199"/>
      <c r="AH182" s="199"/>
      <c r="AI182" s="199"/>
      <c r="AJ182" s="199"/>
      <c r="AK182" s="199"/>
    </row>
    <row r="183" ht="26.25" customHeight="1">
      <c r="A183" s="10">
        <f t="shared" si="1"/>
        <v>182</v>
      </c>
      <c r="B183" s="8"/>
      <c r="C183" s="8" t="s">
        <v>2459</v>
      </c>
      <c r="D183" s="196"/>
      <c r="E183" s="10"/>
      <c r="F183" s="10"/>
      <c r="G183" s="8" t="s">
        <v>2460</v>
      </c>
      <c r="H183" s="10"/>
      <c r="I183" s="10"/>
      <c r="J183" s="10"/>
      <c r="K183" s="10"/>
      <c r="L183" s="8" t="s">
        <v>2462</v>
      </c>
      <c r="M183" s="10"/>
      <c r="N183" s="10"/>
      <c r="O183" s="10" t="s">
        <v>15793</v>
      </c>
      <c r="P183" s="8"/>
      <c r="Q183" s="8"/>
      <c r="R183" s="10"/>
      <c r="S183" s="8"/>
      <c r="T183" s="8"/>
      <c r="U183" s="10"/>
      <c r="V183" s="8"/>
      <c r="W183" s="8"/>
      <c r="X183" s="8"/>
      <c r="Y183" s="8"/>
      <c r="Z183" s="8"/>
      <c r="AA183" s="8"/>
      <c r="AB183" s="8"/>
      <c r="AC183" s="93"/>
      <c r="AD183" s="93"/>
      <c r="AE183" s="93"/>
      <c r="AF183" s="93"/>
      <c r="AG183" s="199"/>
      <c r="AH183" s="199"/>
      <c r="AI183" s="199"/>
      <c r="AJ183" s="199"/>
      <c r="AK183" s="199"/>
    </row>
    <row r="184" ht="26.25" customHeight="1">
      <c r="A184" s="10">
        <f t="shared" si="1"/>
        <v>183</v>
      </c>
      <c r="B184" s="8"/>
      <c r="C184" s="8" t="s">
        <v>2514</v>
      </c>
      <c r="D184" s="196"/>
      <c r="E184" s="10"/>
      <c r="F184" s="10"/>
      <c r="G184" s="8" t="s">
        <v>2515</v>
      </c>
      <c r="H184" s="10"/>
      <c r="I184" s="10"/>
      <c r="J184" s="10"/>
      <c r="K184" s="10"/>
      <c r="L184" s="8" t="s">
        <v>2517</v>
      </c>
      <c r="M184" s="10"/>
      <c r="N184" s="10"/>
      <c r="O184" s="10" t="s">
        <v>2518</v>
      </c>
      <c r="P184" s="8"/>
      <c r="Q184" s="8"/>
      <c r="R184" s="10"/>
      <c r="S184" s="8"/>
      <c r="T184" s="8"/>
      <c r="U184" s="10"/>
      <c r="V184" s="8"/>
      <c r="W184" s="8"/>
      <c r="X184" s="8"/>
      <c r="Y184" s="8"/>
      <c r="Z184" s="8"/>
      <c r="AA184" s="8"/>
      <c r="AB184" s="8"/>
      <c r="AC184" s="93"/>
      <c r="AD184" s="93"/>
      <c r="AE184" s="93"/>
      <c r="AF184" s="93"/>
      <c r="AG184" s="199"/>
      <c r="AH184" s="199"/>
      <c r="AI184" s="199"/>
      <c r="AJ184" s="199"/>
      <c r="AK184" s="199"/>
    </row>
    <row r="185" ht="26.25" customHeight="1">
      <c r="A185" s="10">
        <f t="shared" si="1"/>
        <v>184</v>
      </c>
      <c r="B185" s="8"/>
      <c r="C185" s="8" t="s">
        <v>2645</v>
      </c>
      <c r="D185" s="196"/>
      <c r="E185" s="10"/>
      <c r="F185" s="10"/>
      <c r="G185" s="8" t="s">
        <v>2646</v>
      </c>
      <c r="H185" s="10"/>
      <c r="I185" s="10"/>
      <c r="J185" s="10"/>
      <c r="K185" s="10"/>
      <c r="L185" s="8" t="s">
        <v>2647</v>
      </c>
      <c r="M185" s="10"/>
      <c r="N185" s="10"/>
      <c r="O185" s="10" t="s">
        <v>2648</v>
      </c>
      <c r="P185" s="8"/>
      <c r="Q185" s="8"/>
      <c r="R185" s="10"/>
      <c r="S185" s="8"/>
      <c r="T185" s="8"/>
      <c r="U185" s="10"/>
      <c r="V185" s="8"/>
      <c r="W185" s="8"/>
      <c r="X185" s="8"/>
      <c r="Y185" s="8"/>
      <c r="Z185" s="8"/>
      <c r="AA185" s="8"/>
      <c r="AB185" s="8"/>
      <c r="AC185" s="93"/>
      <c r="AD185" s="93"/>
      <c r="AE185" s="93"/>
      <c r="AF185" s="93"/>
      <c r="AG185" s="199"/>
      <c r="AH185" s="199"/>
      <c r="AI185" s="199"/>
      <c r="AJ185" s="199"/>
      <c r="AK185" s="199"/>
    </row>
    <row r="186" ht="26.25" customHeight="1">
      <c r="A186" s="10">
        <f t="shared" si="1"/>
        <v>185</v>
      </c>
      <c r="B186" s="8"/>
      <c r="C186" s="201" t="s">
        <v>2787</v>
      </c>
      <c r="D186" s="196">
        <v>33438.0</v>
      </c>
      <c r="E186" s="10" t="s">
        <v>15794</v>
      </c>
      <c r="F186" s="10"/>
      <c r="G186" s="201" t="s">
        <v>2789</v>
      </c>
      <c r="H186" s="10" t="s">
        <v>61</v>
      </c>
      <c r="I186" s="10"/>
      <c r="J186" s="10">
        <v>8.3808500791E10</v>
      </c>
      <c r="K186" s="10"/>
      <c r="L186" s="202" t="s">
        <v>2790</v>
      </c>
      <c r="M186" s="10" t="s">
        <v>177</v>
      </c>
      <c r="N186" s="10"/>
      <c r="O186" s="10" t="s">
        <v>2791</v>
      </c>
      <c r="P186" s="8"/>
      <c r="Q186" s="8"/>
      <c r="R186" s="10"/>
      <c r="S186" s="8"/>
      <c r="T186" s="201" t="s">
        <v>2792</v>
      </c>
      <c r="U186" s="10"/>
      <c r="V186" s="8"/>
      <c r="W186" s="8"/>
      <c r="X186" s="8"/>
      <c r="Y186" s="8"/>
      <c r="Z186" s="8"/>
      <c r="AA186" s="8"/>
      <c r="AB186" s="8"/>
      <c r="AC186" s="93"/>
      <c r="AD186" s="93"/>
      <c r="AE186" s="93"/>
      <c r="AF186" s="93"/>
      <c r="AG186" s="199"/>
      <c r="AH186" s="199"/>
      <c r="AI186" s="199"/>
      <c r="AJ186" s="199"/>
      <c r="AK186" s="199"/>
    </row>
    <row r="187" ht="26.25" customHeight="1">
      <c r="A187" s="10">
        <f t="shared" si="1"/>
        <v>186</v>
      </c>
      <c r="B187" s="8"/>
      <c r="C187" s="201" t="s">
        <v>2877</v>
      </c>
      <c r="D187" s="196">
        <v>24578.0</v>
      </c>
      <c r="E187" s="10" t="s">
        <v>15794</v>
      </c>
      <c r="F187" s="10"/>
      <c r="G187" s="201" t="s">
        <v>2879</v>
      </c>
      <c r="H187" s="10" t="s">
        <v>248</v>
      </c>
      <c r="I187" s="10"/>
      <c r="J187" s="10">
        <v>8.532278708E10</v>
      </c>
      <c r="K187" s="10"/>
      <c r="L187" s="202" t="s">
        <v>2880</v>
      </c>
      <c r="M187" s="10" t="s">
        <v>2881</v>
      </c>
      <c r="N187" s="10"/>
      <c r="O187" s="10" t="s">
        <v>2882</v>
      </c>
      <c r="P187" s="8"/>
      <c r="Q187" s="8"/>
      <c r="R187" s="10"/>
      <c r="S187" s="8"/>
      <c r="T187" s="201"/>
      <c r="U187" s="10"/>
      <c r="V187" s="8"/>
      <c r="W187" s="8"/>
      <c r="X187" s="8"/>
      <c r="Y187" s="8"/>
      <c r="Z187" s="8"/>
      <c r="AA187" s="8"/>
      <c r="AB187" s="8"/>
      <c r="AC187" s="93"/>
      <c r="AD187" s="93"/>
      <c r="AE187" s="93"/>
      <c r="AF187" s="93"/>
      <c r="AG187" s="199"/>
      <c r="AH187" s="199"/>
      <c r="AI187" s="199"/>
      <c r="AJ187" s="199"/>
      <c r="AK187" s="199"/>
    </row>
    <row r="188" ht="26.25" customHeight="1">
      <c r="A188" s="10">
        <f t="shared" si="1"/>
        <v>187</v>
      </c>
      <c r="B188" s="8"/>
      <c r="C188" s="201" t="s">
        <v>3163</v>
      </c>
      <c r="D188" s="196">
        <v>31918.0</v>
      </c>
      <c r="E188" s="10" t="s">
        <v>15794</v>
      </c>
      <c r="F188" s="10"/>
      <c r="G188" s="201" t="s">
        <v>15795</v>
      </c>
      <c r="H188" s="10" t="s">
        <v>61</v>
      </c>
      <c r="I188" s="10"/>
      <c r="J188" s="10">
        <v>8.1288480259E10</v>
      </c>
      <c r="K188" s="10"/>
      <c r="L188" s="202" t="s">
        <v>3166</v>
      </c>
      <c r="M188" s="10" t="s">
        <v>137</v>
      </c>
      <c r="N188" s="10"/>
      <c r="O188" s="10" t="s">
        <v>3167</v>
      </c>
      <c r="P188" s="8"/>
      <c r="Q188" s="8"/>
      <c r="R188" s="10"/>
      <c r="S188" s="8"/>
      <c r="T188" s="201" t="s">
        <v>3168</v>
      </c>
      <c r="U188" s="10"/>
      <c r="V188" s="8"/>
      <c r="W188" s="8"/>
      <c r="X188" s="8"/>
      <c r="Y188" s="8"/>
      <c r="Z188" s="8"/>
      <c r="AA188" s="8"/>
      <c r="AB188" s="8"/>
      <c r="AC188" s="93"/>
      <c r="AD188" s="93"/>
      <c r="AE188" s="93"/>
      <c r="AF188" s="93"/>
      <c r="AG188" s="199"/>
      <c r="AH188" s="199"/>
      <c r="AI188" s="199"/>
      <c r="AJ188" s="199"/>
      <c r="AK188" s="199"/>
    </row>
    <row r="189" ht="26.25" customHeight="1">
      <c r="A189" s="10">
        <f t="shared" si="1"/>
        <v>188</v>
      </c>
      <c r="B189" s="8"/>
      <c r="C189" s="201" t="s">
        <v>8095</v>
      </c>
      <c r="D189" s="196">
        <v>28955.0</v>
      </c>
      <c r="E189" s="10" t="s">
        <v>15794</v>
      </c>
      <c r="F189" s="10"/>
      <c r="G189" s="201" t="s">
        <v>15796</v>
      </c>
      <c r="H189" s="10" t="s">
        <v>13</v>
      </c>
      <c r="I189" s="10"/>
      <c r="J189" s="10">
        <v>8.9687876871E10</v>
      </c>
      <c r="K189" s="10"/>
      <c r="L189" s="201" t="s">
        <v>15797</v>
      </c>
      <c r="M189" s="10"/>
      <c r="N189" s="10"/>
      <c r="O189" s="10"/>
      <c r="P189" s="8"/>
      <c r="Q189" s="8"/>
      <c r="R189" s="10"/>
      <c r="S189" s="8"/>
      <c r="T189" s="201"/>
      <c r="U189" s="10"/>
      <c r="V189" s="8"/>
      <c r="W189" s="8"/>
      <c r="X189" s="8"/>
      <c r="Y189" s="8"/>
      <c r="Z189" s="8"/>
      <c r="AA189" s="8"/>
      <c r="AB189" s="8"/>
      <c r="AC189" s="93"/>
      <c r="AD189" s="93"/>
      <c r="AE189" s="93"/>
      <c r="AF189" s="93"/>
      <c r="AG189" s="199"/>
      <c r="AH189" s="199"/>
      <c r="AI189" s="199"/>
      <c r="AJ189" s="199"/>
      <c r="AK189" s="199"/>
    </row>
    <row r="190" ht="26.25" customHeight="1">
      <c r="A190" s="10">
        <f t="shared" si="1"/>
        <v>189</v>
      </c>
      <c r="B190" s="8"/>
      <c r="C190" s="201" t="s">
        <v>3866</v>
      </c>
      <c r="D190" s="196">
        <v>26135.0</v>
      </c>
      <c r="E190" s="10" t="s">
        <v>15589</v>
      </c>
      <c r="F190" s="10"/>
      <c r="G190" s="201" t="s">
        <v>3868</v>
      </c>
      <c r="H190" s="10" t="s">
        <v>10</v>
      </c>
      <c r="I190" s="10"/>
      <c r="J190" s="10">
        <v>8.179754132E9</v>
      </c>
      <c r="K190" s="10"/>
      <c r="L190" s="202" t="s">
        <v>3869</v>
      </c>
      <c r="M190" s="10" t="s">
        <v>137</v>
      </c>
      <c r="N190" s="10"/>
      <c r="O190" s="10" t="s">
        <v>3870</v>
      </c>
      <c r="P190" s="8"/>
      <c r="Q190" s="8"/>
      <c r="R190" s="10"/>
      <c r="S190" s="8"/>
      <c r="T190" s="201" t="s">
        <v>3871</v>
      </c>
      <c r="U190" s="10"/>
      <c r="V190" s="8"/>
      <c r="W190" s="8"/>
      <c r="X190" s="8"/>
      <c r="Y190" s="8"/>
      <c r="Z190" s="8"/>
      <c r="AA190" s="8"/>
      <c r="AB190" s="8"/>
      <c r="AC190" s="93"/>
      <c r="AD190" s="93"/>
      <c r="AE190" s="93"/>
      <c r="AF190" s="93"/>
      <c r="AG190" s="199"/>
      <c r="AH190" s="199"/>
      <c r="AI190" s="199"/>
      <c r="AJ190" s="199"/>
      <c r="AK190" s="199"/>
    </row>
    <row r="191" ht="26.25" customHeight="1">
      <c r="A191" s="10">
        <f t="shared" si="1"/>
        <v>190</v>
      </c>
      <c r="B191" s="8"/>
      <c r="C191" s="201" t="s">
        <v>3924</v>
      </c>
      <c r="D191" s="196">
        <v>34135.0</v>
      </c>
      <c r="E191" s="10" t="s">
        <v>15589</v>
      </c>
      <c r="F191" s="10"/>
      <c r="G191" s="201" t="s">
        <v>3926</v>
      </c>
      <c r="H191" s="10" t="s">
        <v>45</v>
      </c>
      <c r="I191" s="10" t="s">
        <v>15798</v>
      </c>
      <c r="J191" s="10">
        <v>8.2236339404E10</v>
      </c>
      <c r="K191" s="10">
        <v>8.5858169843E10</v>
      </c>
      <c r="L191" s="201" t="s">
        <v>3928</v>
      </c>
      <c r="M191" s="10" t="s">
        <v>106</v>
      </c>
      <c r="N191" s="10"/>
      <c r="O191" s="10" t="s">
        <v>2831</v>
      </c>
      <c r="P191" s="8"/>
      <c r="Q191" s="8"/>
      <c r="R191" s="10"/>
      <c r="S191" s="8"/>
      <c r="T191" s="201" t="s">
        <v>3929</v>
      </c>
      <c r="U191" s="10"/>
      <c r="V191" s="8"/>
      <c r="W191" s="8"/>
      <c r="X191" s="8"/>
      <c r="Y191" s="8"/>
      <c r="Z191" s="8"/>
      <c r="AA191" s="8"/>
      <c r="AB191" s="8"/>
      <c r="AC191" s="93"/>
      <c r="AD191" s="93"/>
      <c r="AE191" s="93"/>
      <c r="AF191" s="93"/>
      <c r="AG191" s="199"/>
      <c r="AH191" s="199"/>
      <c r="AI191" s="199"/>
      <c r="AJ191" s="199"/>
      <c r="AK191" s="199"/>
    </row>
    <row r="192" ht="26.25" customHeight="1">
      <c r="A192" s="10">
        <f t="shared" si="1"/>
        <v>191</v>
      </c>
      <c r="B192" s="8"/>
      <c r="C192" s="201" t="s">
        <v>4107</v>
      </c>
      <c r="D192" s="196" t="s">
        <v>2831</v>
      </c>
      <c r="E192" s="10" t="s">
        <v>15589</v>
      </c>
      <c r="F192" s="10"/>
      <c r="G192" s="201" t="s">
        <v>4108</v>
      </c>
      <c r="H192" s="10" t="s">
        <v>65</v>
      </c>
      <c r="I192" s="10"/>
      <c r="J192" s="10">
        <v>8.2210798634E10</v>
      </c>
      <c r="K192" s="10"/>
      <c r="L192" s="202" t="s">
        <v>4109</v>
      </c>
      <c r="M192" s="10" t="s">
        <v>2881</v>
      </c>
      <c r="N192" s="10"/>
      <c r="O192" s="10" t="s">
        <v>2831</v>
      </c>
      <c r="P192" s="8"/>
      <c r="Q192" s="8"/>
      <c r="R192" s="10"/>
      <c r="S192" s="8"/>
      <c r="T192" s="201"/>
      <c r="U192" s="10"/>
      <c r="V192" s="8"/>
      <c r="W192" s="8"/>
      <c r="X192" s="8"/>
      <c r="Y192" s="8"/>
      <c r="Z192" s="8"/>
      <c r="AA192" s="8"/>
      <c r="AB192" s="8"/>
      <c r="AC192" s="93"/>
      <c r="AD192" s="93"/>
      <c r="AE192" s="93"/>
      <c r="AF192" s="93"/>
      <c r="AG192" s="199"/>
      <c r="AH192" s="199"/>
      <c r="AI192" s="199"/>
      <c r="AJ192" s="199"/>
      <c r="AK192" s="199"/>
    </row>
    <row r="193" ht="26.25" customHeight="1">
      <c r="A193" s="10">
        <f t="shared" si="1"/>
        <v>192</v>
      </c>
      <c r="B193" s="8"/>
      <c r="C193" s="201" t="s">
        <v>4244</v>
      </c>
      <c r="D193" s="196">
        <v>25982.0</v>
      </c>
      <c r="E193" s="10" t="s">
        <v>15794</v>
      </c>
      <c r="F193" s="10"/>
      <c r="G193" s="201" t="s">
        <v>4246</v>
      </c>
      <c r="H193" s="10" t="s">
        <v>16</v>
      </c>
      <c r="I193" s="10"/>
      <c r="J193" s="10">
        <v>8.13110641E10</v>
      </c>
      <c r="K193" s="10"/>
      <c r="L193" s="201" t="s">
        <v>4247</v>
      </c>
      <c r="M193" s="10" t="s">
        <v>4</v>
      </c>
      <c r="N193" s="10"/>
      <c r="O193" s="10" t="s">
        <v>3870</v>
      </c>
      <c r="P193" s="8"/>
      <c r="Q193" s="8"/>
      <c r="R193" s="10"/>
      <c r="S193" s="8"/>
      <c r="T193" s="201" t="s">
        <v>15799</v>
      </c>
      <c r="U193" s="10"/>
      <c r="V193" s="8"/>
      <c r="W193" s="8"/>
      <c r="X193" s="8"/>
      <c r="Y193" s="8"/>
      <c r="Z193" s="8"/>
      <c r="AA193" s="8"/>
      <c r="AB193" s="8"/>
      <c r="AC193" s="93"/>
      <c r="AD193" s="93"/>
      <c r="AE193" s="93"/>
      <c r="AF193" s="93"/>
      <c r="AG193" s="199"/>
      <c r="AH193" s="199"/>
      <c r="AI193" s="199"/>
      <c r="AJ193" s="199"/>
      <c r="AK193" s="199"/>
    </row>
    <row r="194" ht="26.25" customHeight="1">
      <c r="A194" s="10">
        <f t="shared" si="1"/>
        <v>193</v>
      </c>
      <c r="B194" s="8"/>
      <c r="C194" s="201" t="s">
        <v>4399</v>
      </c>
      <c r="D194" s="196">
        <v>33809.0</v>
      </c>
      <c r="E194" s="10" t="s">
        <v>15589</v>
      </c>
      <c r="F194" s="10"/>
      <c r="G194" s="201" t="s">
        <v>4401</v>
      </c>
      <c r="H194" s="10" t="s">
        <v>16</v>
      </c>
      <c r="I194" s="10"/>
      <c r="J194" s="10">
        <v>8.579064184E10</v>
      </c>
      <c r="K194" s="10"/>
      <c r="L194" s="201" t="s">
        <v>4402</v>
      </c>
      <c r="M194" s="10" t="s">
        <v>137</v>
      </c>
      <c r="N194" s="10"/>
      <c r="O194" s="10" t="s">
        <v>2791</v>
      </c>
      <c r="P194" s="8"/>
      <c r="Q194" s="8"/>
      <c r="R194" s="10"/>
      <c r="S194" s="8"/>
      <c r="T194" s="201" t="s">
        <v>13424</v>
      </c>
      <c r="U194" s="10"/>
      <c r="V194" s="8"/>
      <c r="W194" s="8"/>
      <c r="X194" s="8"/>
      <c r="Y194" s="8"/>
      <c r="Z194" s="8"/>
      <c r="AA194" s="8"/>
      <c r="AB194" s="8"/>
      <c r="AC194" s="93"/>
      <c r="AD194" s="93"/>
      <c r="AE194" s="93"/>
      <c r="AF194" s="93"/>
      <c r="AG194" s="199"/>
      <c r="AH194" s="199"/>
      <c r="AI194" s="199"/>
      <c r="AJ194" s="199"/>
      <c r="AK194" s="199"/>
    </row>
    <row r="195" ht="26.25" customHeight="1">
      <c r="A195" s="10">
        <f t="shared" si="1"/>
        <v>194</v>
      </c>
      <c r="B195" s="8"/>
      <c r="C195" s="201" t="s">
        <v>4417</v>
      </c>
      <c r="D195" s="196">
        <v>28947.0</v>
      </c>
      <c r="E195" s="10" t="s">
        <v>15794</v>
      </c>
      <c r="F195" s="10"/>
      <c r="G195" s="201" t="s">
        <v>3419</v>
      </c>
      <c r="H195" s="10" t="s">
        <v>15</v>
      </c>
      <c r="I195" s="10" t="s">
        <v>15800</v>
      </c>
      <c r="J195" s="10">
        <v>8.578136144E10</v>
      </c>
      <c r="K195" s="10"/>
      <c r="L195" s="201" t="s">
        <v>4418</v>
      </c>
      <c r="M195" s="10" t="s">
        <v>106</v>
      </c>
      <c r="N195" s="10"/>
      <c r="O195" s="10" t="s">
        <v>2791</v>
      </c>
      <c r="P195" s="8"/>
      <c r="Q195" s="8"/>
      <c r="R195" s="10"/>
      <c r="S195" s="8"/>
      <c r="T195" s="201" t="s">
        <v>4419</v>
      </c>
      <c r="U195" s="10"/>
      <c r="V195" s="8"/>
      <c r="W195" s="8"/>
      <c r="X195" s="8"/>
      <c r="Y195" s="8"/>
      <c r="Z195" s="8"/>
      <c r="AA195" s="8"/>
      <c r="AB195" s="8"/>
      <c r="AC195" s="93"/>
      <c r="AD195" s="93"/>
      <c r="AE195" s="93"/>
      <c r="AF195" s="93"/>
      <c r="AG195" s="199"/>
      <c r="AH195" s="199"/>
      <c r="AI195" s="199"/>
      <c r="AJ195" s="199"/>
      <c r="AK195" s="199"/>
    </row>
    <row r="196" ht="26.25" customHeight="1">
      <c r="A196" s="10">
        <f t="shared" si="1"/>
        <v>195</v>
      </c>
      <c r="B196" s="8"/>
      <c r="C196" s="201" t="s">
        <v>5455</v>
      </c>
      <c r="D196" s="196">
        <v>27713.0</v>
      </c>
      <c r="E196" s="10" t="s">
        <v>15794</v>
      </c>
      <c r="F196" s="10"/>
      <c r="G196" s="201" t="s">
        <v>5456</v>
      </c>
      <c r="H196" s="10" t="s">
        <v>15</v>
      </c>
      <c r="I196" s="10" t="s">
        <v>15800</v>
      </c>
      <c r="J196" s="10">
        <v>8.5289454756E10</v>
      </c>
      <c r="K196" s="10"/>
      <c r="L196" s="201" t="s">
        <v>206</v>
      </c>
      <c r="M196" s="10" t="s">
        <v>137</v>
      </c>
      <c r="N196" s="10"/>
      <c r="O196" s="10" t="s">
        <v>2791</v>
      </c>
      <c r="P196" s="8"/>
      <c r="Q196" s="8"/>
      <c r="R196" s="10"/>
      <c r="S196" s="8"/>
      <c r="T196" s="201" t="s">
        <v>15801</v>
      </c>
      <c r="U196" s="10"/>
      <c r="V196" s="8"/>
      <c r="W196" s="8"/>
      <c r="X196" s="8"/>
      <c r="Y196" s="8"/>
      <c r="Z196" s="8"/>
      <c r="AA196" s="8"/>
      <c r="AB196" s="8"/>
      <c r="AC196" s="93"/>
      <c r="AD196" s="93"/>
      <c r="AE196" s="93"/>
      <c r="AF196" s="93"/>
      <c r="AG196" s="199"/>
      <c r="AH196" s="199"/>
      <c r="AI196" s="199"/>
      <c r="AJ196" s="199"/>
      <c r="AK196" s="199"/>
    </row>
    <row r="197" ht="26.25" customHeight="1">
      <c r="A197" s="10">
        <f t="shared" si="1"/>
        <v>196</v>
      </c>
      <c r="B197" s="8"/>
      <c r="C197" s="201" t="s">
        <v>5867</v>
      </c>
      <c r="D197" s="196">
        <v>31104.0</v>
      </c>
      <c r="E197" s="10" t="s">
        <v>15589</v>
      </c>
      <c r="F197" s="10"/>
      <c r="G197" s="201" t="s">
        <v>5869</v>
      </c>
      <c r="H197" s="10" t="s">
        <v>65</v>
      </c>
      <c r="I197" s="10"/>
      <c r="J197" s="10">
        <v>8.1373030619E10</v>
      </c>
      <c r="K197" s="10"/>
      <c r="L197" s="201" t="s">
        <v>5870</v>
      </c>
      <c r="M197" s="10" t="s">
        <v>4</v>
      </c>
      <c r="N197" s="10"/>
      <c r="O197" s="10" t="s">
        <v>3870</v>
      </c>
      <c r="P197" s="8"/>
      <c r="Q197" s="8"/>
      <c r="R197" s="10"/>
      <c r="S197" s="8"/>
      <c r="T197" s="201" t="s">
        <v>5871</v>
      </c>
      <c r="U197" s="10"/>
      <c r="V197" s="8"/>
      <c r="W197" s="8"/>
      <c r="X197" s="8"/>
      <c r="Y197" s="8"/>
      <c r="Z197" s="8"/>
      <c r="AA197" s="8"/>
      <c r="AB197" s="8"/>
      <c r="AC197" s="93"/>
      <c r="AD197" s="93"/>
      <c r="AE197" s="93"/>
      <c r="AF197" s="93"/>
      <c r="AG197" s="199"/>
      <c r="AH197" s="199"/>
      <c r="AI197" s="199"/>
      <c r="AJ197" s="199"/>
      <c r="AK197" s="199"/>
    </row>
    <row r="198" ht="26.25" customHeight="1">
      <c r="A198" s="10">
        <f t="shared" si="1"/>
        <v>197</v>
      </c>
      <c r="B198" s="8"/>
      <c r="C198" s="201" t="s">
        <v>5956</v>
      </c>
      <c r="D198" s="196">
        <v>34241.0</v>
      </c>
      <c r="E198" s="10" t="s">
        <v>15794</v>
      </c>
      <c r="F198" s="10"/>
      <c r="G198" s="201" t="s">
        <v>5958</v>
      </c>
      <c r="H198" s="10" t="s">
        <v>15</v>
      </c>
      <c r="I198" s="10" t="s">
        <v>15802</v>
      </c>
      <c r="J198" s="10">
        <v>8.5217108651E10</v>
      </c>
      <c r="K198" s="10" t="s">
        <v>5959</v>
      </c>
      <c r="L198" s="202" t="s">
        <v>5960</v>
      </c>
      <c r="M198" s="10" t="s">
        <v>4</v>
      </c>
      <c r="N198" s="10"/>
      <c r="O198" s="10" t="s">
        <v>2831</v>
      </c>
      <c r="P198" s="8"/>
      <c r="Q198" s="8"/>
      <c r="R198" s="10"/>
      <c r="S198" s="8"/>
      <c r="T198" s="201" t="s">
        <v>5961</v>
      </c>
      <c r="U198" s="10"/>
      <c r="V198" s="8"/>
      <c r="W198" s="8"/>
      <c r="X198" s="8"/>
      <c r="Y198" s="8"/>
      <c r="Z198" s="8"/>
      <c r="AA198" s="8"/>
      <c r="AB198" s="8"/>
      <c r="AC198" s="93"/>
      <c r="AD198" s="93"/>
      <c r="AE198" s="93"/>
      <c r="AF198" s="93"/>
      <c r="AG198" s="199"/>
      <c r="AH198" s="199"/>
      <c r="AI198" s="199"/>
      <c r="AJ198" s="199"/>
      <c r="AK198" s="199"/>
    </row>
    <row r="199" ht="26.25" customHeight="1">
      <c r="A199" s="10">
        <f t="shared" si="1"/>
        <v>198</v>
      </c>
      <c r="B199" s="8"/>
      <c r="C199" s="201" t="s">
        <v>6916</v>
      </c>
      <c r="D199" s="196" t="s">
        <v>2831</v>
      </c>
      <c r="E199" s="10" t="s">
        <v>15794</v>
      </c>
      <c r="F199" s="10"/>
      <c r="G199" s="201" t="s">
        <v>2881</v>
      </c>
      <c r="H199" s="10" t="s">
        <v>2831</v>
      </c>
      <c r="I199" s="10"/>
      <c r="J199" s="10" t="s">
        <v>2881</v>
      </c>
      <c r="K199" s="10"/>
      <c r="L199" s="201" t="s">
        <v>2881</v>
      </c>
      <c r="M199" s="10" t="s">
        <v>2881</v>
      </c>
      <c r="N199" s="10"/>
      <c r="O199" s="10" t="s">
        <v>2831</v>
      </c>
      <c r="P199" s="8"/>
      <c r="Q199" s="8"/>
      <c r="R199" s="10"/>
      <c r="S199" s="8"/>
      <c r="T199" s="201" t="s">
        <v>2881</v>
      </c>
      <c r="U199" s="10"/>
      <c r="V199" s="8"/>
      <c r="W199" s="8"/>
      <c r="X199" s="8"/>
      <c r="Y199" s="8"/>
      <c r="Z199" s="8"/>
      <c r="AA199" s="8"/>
      <c r="AB199" s="8"/>
      <c r="AC199" s="93"/>
      <c r="AD199" s="93"/>
      <c r="AE199" s="93"/>
      <c r="AF199" s="93"/>
      <c r="AG199" s="199"/>
      <c r="AH199" s="199"/>
      <c r="AI199" s="199"/>
      <c r="AJ199" s="199"/>
      <c r="AK199" s="199"/>
    </row>
    <row r="200" ht="26.25" customHeight="1">
      <c r="A200" s="10">
        <f t="shared" si="1"/>
        <v>199</v>
      </c>
      <c r="B200" s="8"/>
      <c r="C200" s="201" t="s">
        <v>6926</v>
      </c>
      <c r="D200" s="196">
        <v>32571.0</v>
      </c>
      <c r="E200" s="10" t="s">
        <v>15794</v>
      </c>
      <c r="F200" s="10"/>
      <c r="G200" s="201" t="s">
        <v>6927</v>
      </c>
      <c r="H200" s="10" t="s">
        <v>16</v>
      </c>
      <c r="I200" s="10"/>
      <c r="J200" s="10">
        <v>8.7757610022E10</v>
      </c>
      <c r="K200" s="10"/>
      <c r="L200" s="201" t="s">
        <v>6930</v>
      </c>
      <c r="M200" s="10" t="s">
        <v>106</v>
      </c>
      <c r="N200" s="10"/>
      <c r="O200" s="10" t="s">
        <v>2831</v>
      </c>
      <c r="P200" s="8"/>
      <c r="Q200" s="8"/>
      <c r="R200" s="10"/>
      <c r="S200" s="8"/>
      <c r="T200" s="201" t="s">
        <v>6931</v>
      </c>
      <c r="U200" s="10"/>
      <c r="V200" s="8"/>
      <c r="W200" s="8"/>
      <c r="X200" s="8"/>
      <c r="Y200" s="8"/>
      <c r="Z200" s="8"/>
      <c r="AA200" s="8"/>
      <c r="AB200" s="8"/>
      <c r="AC200" s="93"/>
      <c r="AD200" s="93"/>
      <c r="AE200" s="93"/>
      <c r="AF200" s="93"/>
      <c r="AG200" s="199"/>
      <c r="AH200" s="199"/>
      <c r="AI200" s="199"/>
      <c r="AJ200" s="199"/>
      <c r="AK200" s="199"/>
    </row>
    <row r="201" ht="26.25" customHeight="1">
      <c r="A201" s="10">
        <f t="shared" si="1"/>
        <v>200</v>
      </c>
      <c r="B201" s="8"/>
      <c r="C201" s="201" t="s">
        <v>6993</v>
      </c>
      <c r="D201" s="196">
        <v>33417.0</v>
      </c>
      <c r="E201" s="10" t="s">
        <v>15794</v>
      </c>
      <c r="F201" s="10"/>
      <c r="G201" s="201" t="s">
        <v>6994</v>
      </c>
      <c r="H201" s="10" t="s">
        <v>16</v>
      </c>
      <c r="I201" s="10" t="s">
        <v>6995</v>
      </c>
      <c r="J201" s="10">
        <v>8.9679538091E10</v>
      </c>
      <c r="K201" s="10">
        <v>8.219980616E9</v>
      </c>
      <c r="L201" s="201" t="s">
        <v>6996</v>
      </c>
      <c r="M201" s="10" t="s">
        <v>177</v>
      </c>
      <c r="N201" s="10"/>
      <c r="O201" s="10" t="s">
        <v>6997</v>
      </c>
      <c r="P201" s="8"/>
      <c r="Q201" s="8"/>
      <c r="R201" s="10"/>
      <c r="S201" s="8"/>
      <c r="T201" s="201" t="s">
        <v>6998</v>
      </c>
      <c r="U201" s="10"/>
      <c r="V201" s="8"/>
      <c r="W201" s="8"/>
      <c r="X201" s="8"/>
      <c r="Y201" s="8"/>
      <c r="Z201" s="8"/>
      <c r="AA201" s="8"/>
      <c r="AB201" s="8"/>
      <c r="AC201" s="93"/>
      <c r="AD201" s="93"/>
      <c r="AE201" s="93"/>
      <c r="AF201" s="93"/>
      <c r="AG201" s="199"/>
      <c r="AH201" s="199"/>
      <c r="AI201" s="199"/>
      <c r="AJ201" s="199"/>
      <c r="AK201" s="199"/>
    </row>
    <row r="202" ht="26.25" customHeight="1">
      <c r="A202" s="10">
        <f t="shared" si="1"/>
        <v>201</v>
      </c>
      <c r="B202" s="8"/>
      <c r="C202" s="201" t="s">
        <v>7055</v>
      </c>
      <c r="D202" s="196">
        <v>34638.0</v>
      </c>
      <c r="E202" s="10" t="s">
        <v>15794</v>
      </c>
      <c r="F202" s="10"/>
      <c r="G202" s="201" t="s">
        <v>7057</v>
      </c>
      <c r="H202" s="10" t="s">
        <v>151</v>
      </c>
      <c r="I202" s="10" t="s">
        <v>7058</v>
      </c>
      <c r="J202" s="10">
        <v>8.12195152E9</v>
      </c>
      <c r="K202" s="10" t="s">
        <v>7059</v>
      </c>
      <c r="L202" s="201" t="s">
        <v>7060</v>
      </c>
      <c r="M202" s="10" t="s">
        <v>4</v>
      </c>
      <c r="N202" s="10"/>
      <c r="O202" s="10" t="s">
        <v>7061</v>
      </c>
      <c r="P202" s="8"/>
      <c r="Q202" s="8"/>
      <c r="R202" s="10"/>
      <c r="S202" s="8"/>
      <c r="T202" s="201"/>
      <c r="U202" s="10"/>
      <c r="V202" s="8"/>
      <c r="W202" s="8"/>
      <c r="X202" s="8"/>
      <c r="Y202" s="8"/>
      <c r="Z202" s="8"/>
      <c r="AA202" s="8"/>
      <c r="AB202" s="8"/>
      <c r="AC202" s="93"/>
      <c r="AD202" s="93"/>
      <c r="AE202" s="93"/>
      <c r="AF202" s="93"/>
      <c r="AG202" s="199"/>
      <c r="AH202" s="199"/>
      <c r="AI202" s="199"/>
      <c r="AJ202" s="199"/>
      <c r="AK202" s="199"/>
    </row>
    <row r="203" ht="26.25" customHeight="1">
      <c r="A203" s="10">
        <f t="shared" si="1"/>
        <v>202</v>
      </c>
      <c r="B203" s="8"/>
      <c r="C203" s="201" t="s">
        <v>7730</v>
      </c>
      <c r="D203" s="196">
        <v>34402.0</v>
      </c>
      <c r="E203" s="10" t="s">
        <v>15589</v>
      </c>
      <c r="F203" s="10"/>
      <c r="G203" s="201" t="s">
        <v>7731</v>
      </c>
      <c r="H203" s="10" t="s">
        <v>13</v>
      </c>
      <c r="I203" s="10" t="s">
        <v>7110</v>
      </c>
      <c r="J203" s="10">
        <v>8.788733653E9</v>
      </c>
      <c r="K203" s="10"/>
      <c r="L203" s="201" t="s">
        <v>7733</v>
      </c>
      <c r="M203" s="10" t="s">
        <v>177</v>
      </c>
      <c r="N203" s="10"/>
      <c r="O203" s="10"/>
      <c r="P203" s="8"/>
      <c r="Q203" s="8"/>
      <c r="R203" s="10"/>
      <c r="S203" s="8"/>
      <c r="T203" s="201" t="s">
        <v>7734</v>
      </c>
      <c r="U203" s="10"/>
      <c r="V203" s="8"/>
      <c r="W203" s="8"/>
      <c r="X203" s="8"/>
      <c r="Y203" s="8"/>
      <c r="Z203" s="8"/>
      <c r="AA203" s="8"/>
      <c r="AB203" s="8"/>
      <c r="AC203" s="93"/>
      <c r="AD203" s="93"/>
      <c r="AE203" s="93"/>
      <c r="AF203" s="93"/>
      <c r="AG203" s="199"/>
      <c r="AH203" s="199"/>
      <c r="AI203" s="199"/>
      <c r="AJ203" s="199"/>
      <c r="AK203" s="199"/>
    </row>
    <row r="204" ht="26.25" customHeight="1">
      <c r="A204" s="10">
        <f t="shared" si="1"/>
        <v>203</v>
      </c>
      <c r="B204" s="8"/>
      <c r="C204" s="201" t="s">
        <v>7818</v>
      </c>
      <c r="D204" s="196" t="s">
        <v>7819</v>
      </c>
      <c r="E204" s="10" t="s">
        <v>15794</v>
      </c>
      <c r="F204" s="10"/>
      <c r="G204" s="201" t="s">
        <v>7820</v>
      </c>
      <c r="H204" s="10" t="s">
        <v>10</v>
      </c>
      <c r="I204" s="10" t="s">
        <v>105</v>
      </c>
      <c r="J204" s="10" t="s">
        <v>7821</v>
      </c>
      <c r="K204" s="10" t="s">
        <v>7822</v>
      </c>
      <c r="L204" s="8"/>
      <c r="M204" s="10" t="s">
        <v>2890</v>
      </c>
      <c r="N204" s="10"/>
      <c r="O204" s="10" t="s">
        <v>7061</v>
      </c>
      <c r="P204" s="8"/>
      <c r="Q204" s="8"/>
      <c r="R204" s="10"/>
      <c r="S204" s="8"/>
      <c r="T204" s="201" t="s">
        <v>7823</v>
      </c>
      <c r="U204" s="10"/>
      <c r="V204" s="8"/>
      <c r="W204" s="8"/>
      <c r="X204" s="8"/>
      <c r="Y204" s="8"/>
      <c r="Z204" s="8"/>
      <c r="AA204" s="8"/>
      <c r="AB204" s="8"/>
      <c r="AC204" s="93"/>
      <c r="AD204" s="93"/>
      <c r="AE204" s="93"/>
      <c r="AF204" s="93"/>
      <c r="AG204" s="199"/>
      <c r="AH204" s="199"/>
      <c r="AI204" s="199"/>
      <c r="AJ204" s="199"/>
      <c r="AK204" s="199"/>
    </row>
    <row r="205" ht="26.25" customHeight="1">
      <c r="A205" s="10">
        <f t="shared" si="1"/>
        <v>204</v>
      </c>
      <c r="B205" s="8"/>
      <c r="C205" s="201" t="s">
        <v>7824</v>
      </c>
      <c r="D205" s="196" t="s">
        <v>7825</v>
      </c>
      <c r="E205" s="10" t="s">
        <v>15794</v>
      </c>
      <c r="F205" s="10"/>
      <c r="G205" s="201" t="s">
        <v>7826</v>
      </c>
      <c r="H205" s="10" t="s">
        <v>10</v>
      </c>
      <c r="I205" s="10" t="s">
        <v>105</v>
      </c>
      <c r="J205" s="10" t="s">
        <v>7827</v>
      </c>
      <c r="K205" s="10" t="s">
        <v>7828</v>
      </c>
      <c r="L205" s="8"/>
      <c r="M205" s="10" t="s">
        <v>2890</v>
      </c>
      <c r="N205" s="10"/>
      <c r="O205" s="10" t="s">
        <v>7061</v>
      </c>
      <c r="P205" s="8"/>
      <c r="Q205" s="8"/>
      <c r="R205" s="10"/>
      <c r="S205" s="8"/>
      <c r="T205" s="201" t="s">
        <v>7829</v>
      </c>
      <c r="U205" s="10"/>
      <c r="V205" s="8"/>
      <c r="W205" s="8"/>
      <c r="X205" s="8"/>
      <c r="Y205" s="8"/>
      <c r="Z205" s="8"/>
      <c r="AA205" s="8"/>
      <c r="AB205" s="8"/>
      <c r="AC205" s="93"/>
      <c r="AD205" s="93"/>
      <c r="AE205" s="93"/>
      <c r="AF205" s="93"/>
      <c r="AG205" s="199"/>
      <c r="AH205" s="199"/>
      <c r="AI205" s="199"/>
      <c r="AJ205" s="199"/>
      <c r="AK205" s="199"/>
    </row>
    <row r="206" ht="26.25" customHeight="1">
      <c r="A206" s="10">
        <f t="shared" si="1"/>
        <v>205</v>
      </c>
      <c r="B206" s="8"/>
      <c r="C206" s="201" t="s">
        <v>7830</v>
      </c>
      <c r="D206" s="196">
        <v>36892.0</v>
      </c>
      <c r="E206" s="10" t="s">
        <v>15589</v>
      </c>
      <c r="F206" s="10"/>
      <c r="G206" s="201" t="s">
        <v>7831</v>
      </c>
      <c r="H206" s="10" t="s">
        <v>10</v>
      </c>
      <c r="I206" s="10" t="s">
        <v>7832</v>
      </c>
      <c r="J206" s="10" t="s">
        <v>7833</v>
      </c>
      <c r="K206" s="10"/>
      <c r="L206" s="8"/>
      <c r="M206" s="10" t="s">
        <v>2890</v>
      </c>
      <c r="N206" s="10"/>
      <c r="O206" s="10" t="s">
        <v>7061</v>
      </c>
      <c r="P206" s="8"/>
      <c r="Q206" s="8"/>
      <c r="R206" s="10"/>
      <c r="S206" s="8"/>
      <c r="T206" s="8"/>
      <c r="U206" s="10"/>
      <c r="V206" s="8"/>
      <c r="W206" s="8"/>
      <c r="X206" s="8"/>
      <c r="Y206" s="8"/>
      <c r="Z206" s="8"/>
      <c r="AA206" s="8"/>
      <c r="AB206" s="8"/>
      <c r="AC206" s="93"/>
      <c r="AD206" s="93"/>
      <c r="AE206" s="93"/>
      <c r="AF206" s="93"/>
      <c r="AG206" s="199"/>
      <c r="AH206" s="199"/>
      <c r="AI206" s="199"/>
      <c r="AJ206" s="199"/>
      <c r="AK206" s="199"/>
    </row>
    <row r="207" ht="26.25" customHeight="1">
      <c r="A207" s="10">
        <f t="shared" si="1"/>
        <v>206</v>
      </c>
      <c r="B207" s="8"/>
      <c r="C207" s="201" t="s">
        <v>8073</v>
      </c>
      <c r="D207" s="196">
        <v>43651.0</v>
      </c>
      <c r="E207" s="10" t="s">
        <v>15589</v>
      </c>
      <c r="F207" s="10"/>
      <c r="G207" s="201" t="s">
        <v>8074</v>
      </c>
      <c r="H207" s="10" t="s">
        <v>16</v>
      </c>
      <c r="I207" s="10" t="s">
        <v>8075</v>
      </c>
      <c r="J207" s="10">
        <v>8.1803868355E10</v>
      </c>
      <c r="K207" s="10" t="s">
        <v>8076</v>
      </c>
      <c r="L207" s="8"/>
      <c r="M207" s="10" t="s">
        <v>177</v>
      </c>
      <c r="N207" s="10"/>
      <c r="O207" s="10" t="s">
        <v>7061</v>
      </c>
      <c r="P207" s="8"/>
      <c r="Q207" s="8"/>
      <c r="R207" s="10"/>
      <c r="S207" s="8"/>
      <c r="T207" s="8"/>
      <c r="U207" s="10"/>
      <c r="V207" s="8"/>
      <c r="W207" s="8"/>
      <c r="X207" s="8"/>
      <c r="Y207" s="8"/>
      <c r="Z207" s="8"/>
      <c r="AA207" s="8"/>
      <c r="AB207" s="8"/>
      <c r="AC207" s="93"/>
      <c r="AD207" s="93"/>
      <c r="AE207" s="93"/>
      <c r="AF207" s="93"/>
      <c r="AG207" s="199"/>
      <c r="AH207" s="199"/>
      <c r="AI207" s="199"/>
      <c r="AJ207" s="199"/>
      <c r="AK207" s="199"/>
    </row>
    <row r="208" ht="26.25" customHeight="1">
      <c r="A208" s="10">
        <f t="shared" si="1"/>
        <v>207</v>
      </c>
      <c r="B208" s="8"/>
      <c r="C208" s="201" t="s">
        <v>8077</v>
      </c>
      <c r="D208" s="196" t="s">
        <v>8078</v>
      </c>
      <c r="E208" s="10" t="s">
        <v>15589</v>
      </c>
      <c r="F208" s="10"/>
      <c r="G208" s="201" t="s">
        <v>8079</v>
      </c>
      <c r="H208" s="10" t="s">
        <v>16</v>
      </c>
      <c r="I208" s="10">
        <v>8.5236670827E10</v>
      </c>
      <c r="J208" s="10">
        <v>3.413039447E9</v>
      </c>
      <c r="K208" s="10"/>
      <c r="L208" s="202" t="s">
        <v>8080</v>
      </c>
      <c r="M208" s="10" t="s">
        <v>4</v>
      </c>
      <c r="N208" s="10"/>
      <c r="O208" s="10" t="s">
        <v>7061</v>
      </c>
      <c r="P208" s="8"/>
      <c r="Q208" s="8"/>
      <c r="R208" s="10"/>
      <c r="S208" s="8"/>
      <c r="T208" s="201" t="s">
        <v>8081</v>
      </c>
      <c r="U208" s="10"/>
      <c r="V208" s="8"/>
      <c r="W208" s="8"/>
      <c r="X208" s="8"/>
      <c r="Y208" s="8"/>
      <c r="Z208" s="8"/>
      <c r="AA208" s="8"/>
      <c r="AB208" s="8"/>
      <c r="AC208" s="93"/>
      <c r="AD208" s="93"/>
      <c r="AE208" s="93"/>
      <c r="AF208" s="93"/>
      <c r="AG208" s="199"/>
      <c r="AH208" s="199"/>
      <c r="AI208" s="199"/>
      <c r="AJ208" s="199"/>
      <c r="AK208" s="199"/>
    </row>
    <row r="209" ht="26.25" customHeight="1">
      <c r="A209" s="10">
        <f t="shared" si="1"/>
        <v>208</v>
      </c>
      <c r="B209" s="8"/>
      <c r="C209" s="201" t="s">
        <v>8131</v>
      </c>
      <c r="D209" s="196">
        <v>32515.0</v>
      </c>
      <c r="E209" s="10" t="s">
        <v>15794</v>
      </c>
      <c r="F209" s="10"/>
      <c r="G209" s="201" t="s">
        <v>8132</v>
      </c>
      <c r="H209" s="10" t="s">
        <v>15077</v>
      </c>
      <c r="I209" s="10" t="s">
        <v>105</v>
      </c>
      <c r="J209" s="10">
        <v>8.7715444001E10</v>
      </c>
      <c r="K209" s="10">
        <v>8.2133064568E10</v>
      </c>
      <c r="L209" s="201" t="s">
        <v>8131</v>
      </c>
      <c r="M209" s="10" t="s">
        <v>15803</v>
      </c>
      <c r="N209" s="10"/>
      <c r="O209" s="10" t="s">
        <v>2791</v>
      </c>
      <c r="P209" s="8"/>
      <c r="Q209" s="8"/>
      <c r="R209" s="10"/>
      <c r="S209" s="8"/>
      <c r="T209" s="201" t="s">
        <v>8133</v>
      </c>
      <c r="U209" s="10"/>
      <c r="V209" s="8"/>
      <c r="W209" s="8"/>
      <c r="X209" s="8"/>
      <c r="Y209" s="8"/>
      <c r="Z209" s="8"/>
      <c r="AA209" s="8"/>
      <c r="AB209" s="8"/>
      <c r="AC209" s="93"/>
      <c r="AD209" s="93"/>
      <c r="AE209" s="93"/>
      <c r="AF209" s="93"/>
      <c r="AG209" s="199"/>
      <c r="AH209" s="199"/>
      <c r="AI209" s="199"/>
      <c r="AJ209" s="199"/>
      <c r="AK209" s="199"/>
    </row>
    <row r="210" ht="26.25" customHeight="1">
      <c r="A210" s="10">
        <f t="shared" si="1"/>
        <v>209</v>
      </c>
      <c r="B210" s="8"/>
      <c r="C210" s="201" t="s">
        <v>8139</v>
      </c>
      <c r="D210" s="196" t="s">
        <v>8140</v>
      </c>
      <c r="E210" s="10" t="s">
        <v>15794</v>
      </c>
      <c r="F210" s="10"/>
      <c r="G210" s="201" t="s">
        <v>8141</v>
      </c>
      <c r="H210" s="10" t="s">
        <v>31</v>
      </c>
      <c r="I210" s="10" t="s">
        <v>1776</v>
      </c>
      <c r="J210" s="10">
        <v>8.2178688987E10</v>
      </c>
      <c r="K210" s="10">
        <v>8.1272373778E10</v>
      </c>
      <c r="L210" s="201" t="s">
        <v>8142</v>
      </c>
      <c r="M210" s="10" t="s">
        <v>4</v>
      </c>
      <c r="N210" s="10"/>
      <c r="O210" s="10" t="s">
        <v>2791</v>
      </c>
      <c r="P210" s="8"/>
      <c r="Q210" s="8"/>
      <c r="R210" s="10"/>
      <c r="S210" s="8"/>
      <c r="T210" s="201" t="s">
        <v>1244</v>
      </c>
      <c r="U210" s="10"/>
      <c r="V210" s="8"/>
      <c r="W210" s="8"/>
      <c r="X210" s="8"/>
      <c r="Y210" s="8"/>
      <c r="Z210" s="8"/>
      <c r="AA210" s="8"/>
      <c r="AB210" s="8"/>
      <c r="AC210" s="93"/>
      <c r="AD210" s="93"/>
      <c r="AE210" s="93"/>
      <c r="AF210" s="93"/>
      <c r="AG210" s="199"/>
      <c r="AH210" s="199"/>
      <c r="AI210" s="199"/>
      <c r="AJ210" s="199"/>
      <c r="AK210" s="199"/>
    </row>
    <row r="211" ht="26.25" customHeight="1">
      <c r="A211" s="10">
        <f t="shared" si="1"/>
        <v>210</v>
      </c>
      <c r="B211" s="8"/>
      <c r="C211" s="201" t="s">
        <v>8169</v>
      </c>
      <c r="D211" s="196" t="s">
        <v>8170</v>
      </c>
      <c r="E211" s="10" t="s">
        <v>15794</v>
      </c>
      <c r="F211" s="10"/>
      <c r="G211" s="201" t="s">
        <v>8171</v>
      </c>
      <c r="H211" s="10" t="s">
        <v>11</v>
      </c>
      <c r="I211" s="10" t="s">
        <v>105</v>
      </c>
      <c r="J211" s="10">
        <v>8.5220508821E10</v>
      </c>
      <c r="K211" s="10">
        <v>8.13203867E10</v>
      </c>
      <c r="L211" s="201" t="s">
        <v>8172</v>
      </c>
      <c r="M211" s="10" t="s">
        <v>15803</v>
      </c>
      <c r="N211" s="10"/>
      <c r="O211" s="10" t="s">
        <v>7061</v>
      </c>
      <c r="P211" s="8"/>
      <c r="Q211" s="8"/>
      <c r="R211" s="10"/>
      <c r="S211" s="8"/>
      <c r="T211" s="201" t="s">
        <v>15804</v>
      </c>
      <c r="U211" s="10"/>
      <c r="V211" s="8"/>
      <c r="W211" s="8"/>
      <c r="X211" s="8"/>
      <c r="Y211" s="8"/>
      <c r="Z211" s="8"/>
      <c r="AA211" s="8"/>
      <c r="AB211" s="8"/>
      <c r="AC211" s="93"/>
      <c r="AD211" s="93"/>
      <c r="AE211" s="93"/>
      <c r="AF211" s="93"/>
      <c r="AG211" s="199"/>
      <c r="AH211" s="199"/>
      <c r="AI211" s="199"/>
      <c r="AJ211" s="199"/>
      <c r="AK211" s="199"/>
    </row>
    <row r="212" ht="26.25" customHeight="1">
      <c r="A212" s="10">
        <f t="shared" si="1"/>
        <v>211</v>
      </c>
      <c r="B212" s="8"/>
      <c r="C212" s="201" t="s">
        <v>8430</v>
      </c>
      <c r="D212" s="196" t="s">
        <v>8431</v>
      </c>
      <c r="E212" s="10" t="s">
        <v>15794</v>
      </c>
      <c r="F212" s="10"/>
      <c r="G212" s="201" t="s">
        <v>8432</v>
      </c>
      <c r="H212" s="10" t="s">
        <v>751</v>
      </c>
      <c r="I212" s="10" t="s">
        <v>15800</v>
      </c>
      <c r="J212" s="10">
        <v>8.9629216771E10</v>
      </c>
      <c r="K212" s="10">
        <v>8.9629216771E10</v>
      </c>
      <c r="L212" s="201" t="s">
        <v>8433</v>
      </c>
      <c r="M212" s="10" t="s">
        <v>15803</v>
      </c>
      <c r="N212" s="10"/>
      <c r="O212" s="10" t="s">
        <v>8434</v>
      </c>
      <c r="P212" s="8"/>
      <c r="Q212" s="8"/>
      <c r="R212" s="10"/>
      <c r="S212" s="8"/>
      <c r="T212" s="201" t="s">
        <v>8435</v>
      </c>
      <c r="U212" s="10"/>
      <c r="V212" s="8"/>
      <c r="W212" s="8"/>
      <c r="X212" s="8"/>
      <c r="Y212" s="8"/>
      <c r="Z212" s="8"/>
      <c r="AA212" s="8"/>
      <c r="AB212" s="8"/>
      <c r="AC212" s="93"/>
      <c r="AD212" s="93"/>
      <c r="AE212" s="93"/>
      <c r="AF212" s="93"/>
      <c r="AG212" s="199"/>
      <c r="AH212" s="199"/>
      <c r="AI212" s="199"/>
      <c r="AJ212" s="199"/>
      <c r="AK212" s="199"/>
    </row>
    <row r="213" ht="26.25" customHeight="1">
      <c r="A213" s="10">
        <f t="shared" si="1"/>
        <v>212</v>
      </c>
      <c r="B213" s="203" t="s">
        <v>9001</v>
      </c>
      <c r="C213" s="8" t="s">
        <v>9002</v>
      </c>
      <c r="D213" s="196">
        <v>35893.0</v>
      </c>
      <c r="E213" s="10" t="s">
        <v>15794</v>
      </c>
      <c r="F213" s="10" t="s">
        <v>102</v>
      </c>
      <c r="G213" s="8" t="s">
        <v>9003</v>
      </c>
      <c r="H213" s="10" t="s">
        <v>15</v>
      </c>
      <c r="I213" s="10"/>
      <c r="J213" s="200" t="s">
        <v>15805</v>
      </c>
      <c r="K213" s="10"/>
      <c r="L213" s="203" t="s">
        <v>9001</v>
      </c>
      <c r="M213" s="10" t="s">
        <v>8100</v>
      </c>
      <c r="N213" s="10" t="s">
        <v>123</v>
      </c>
      <c r="O213" s="10" t="s">
        <v>9004</v>
      </c>
      <c r="P213" s="8" t="s">
        <v>9005</v>
      </c>
      <c r="Q213" s="8"/>
      <c r="R213" s="10"/>
      <c r="S213" s="8" t="s">
        <v>9006</v>
      </c>
      <c r="T213" s="8"/>
      <c r="U213" s="10"/>
      <c r="V213" s="8"/>
      <c r="W213" s="8"/>
      <c r="X213" s="8"/>
      <c r="Y213" s="8"/>
      <c r="Z213" s="8"/>
      <c r="AA213" s="8"/>
      <c r="AB213" s="8"/>
      <c r="AC213" s="93"/>
      <c r="AD213" s="93"/>
      <c r="AE213" s="93"/>
      <c r="AF213" s="93"/>
      <c r="AG213" s="199"/>
      <c r="AH213" s="199"/>
      <c r="AI213" s="199"/>
      <c r="AJ213" s="199"/>
      <c r="AK213" s="199"/>
    </row>
    <row r="214" ht="26.25" customHeight="1">
      <c r="A214" s="10">
        <f t="shared" si="1"/>
        <v>213</v>
      </c>
      <c r="B214" s="203" t="s">
        <v>9020</v>
      </c>
      <c r="C214" s="8" t="s">
        <v>9021</v>
      </c>
      <c r="D214" s="196">
        <v>35952.0</v>
      </c>
      <c r="E214" s="10" t="s">
        <v>15794</v>
      </c>
      <c r="F214" s="10" t="s">
        <v>102</v>
      </c>
      <c r="G214" s="8" t="s">
        <v>9022</v>
      </c>
      <c r="H214" s="10" t="s">
        <v>164</v>
      </c>
      <c r="I214" s="10"/>
      <c r="J214" s="200" t="s">
        <v>15806</v>
      </c>
      <c r="K214" s="10"/>
      <c r="L214" s="203" t="s">
        <v>9020</v>
      </c>
      <c r="M214" s="10" t="s">
        <v>8100</v>
      </c>
      <c r="N214" s="10" t="s">
        <v>123</v>
      </c>
      <c r="O214" s="10"/>
      <c r="P214" s="8" t="s">
        <v>9018</v>
      </c>
      <c r="Q214" s="8"/>
      <c r="R214" s="10"/>
      <c r="S214" s="8" t="s">
        <v>9018</v>
      </c>
      <c r="T214" s="8"/>
      <c r="U214" s="10"/>
      <c r="V214" s="8"/>
      <c r="W214" s="8"/>
      <c r="X214" s="8"/>
      <c r="Y214" s="8"/>
      <c r="Z214" s="8"/>
      <c r="AA214" s="8"/>
      <c r="AB214" s="8"/>
      <c r="AC214" s="93"/>
      <c r="AD214" s="93"/>
      <c r="AE214" s="93"/>
      <c r="AF214" s="93"/>
      <c r="AG214" s="199"/>
      <c r="AH214" s="199"/>
      <c r="AI214" s="199"/>
      <c r="AJ214" s="199"/>
      <c r="AK214" s="199"/>
    </row>
    <row r="215" ht="26.25" customHeight="1">
      <c r="A215" s="10">
        <f t="shared" si="1"/>
        <v>214</v>
      </c>
      <c r="B215" s="203" t="s">
        <v>9139</v>
      </c>
      <c r="C215" s="8" t="s">
        <v>9140</v>
      </c>
      <c r="D215" s="196">
        <v>34977.0</v>
      </c>
      <c r="E215" s="10" t="s">
        <v>15794</v>
      </c>
      <c r="F215" s="10" t="s">
        <v>102</v>
      </c>
      <c r="G215" s="8" t="s">
        <v>15807</v>
      </c>
      <c r="H215" s="10" t="s">
        <v>13</v>
      </c>
      <c r="I215" s="10"/>
      <c r="J215" s="200" t="s">
        <v>15808</v>
      </c>
      <c r="K215" s="10"/>
      <c r="L215" s="203" t="s">
        <v>9139</v>
      </c>
      <c r="M215" s="10" t="s">
        <v>1842</v>
      </c>
      <c r="N215" s="10" t="s">
        <v>123</v>
      </c>
      <c r="O215" s="10" t="s">
        <v>984</v>
      </c>
      <c r="P215" s="8" t="s">
        <v>9142</v>
      </c>
      <c r="Q215" s="8"/>
      <c r="R215" s="10"/>
      <c r="S215" s="8" t="s">
        <v>9143</v>
      </c>
      <c r="T215" s="8" t="s">
        <v>9144</v>
      </c>
      <c r="U215" s="10"/>
      <c r="V215" s="8"/>
      <c r="W215" s="8"/>
      <c r="X215" s="8"/>
      <c r="Y215" s="8"/>
      <c r="Z215" s="8"/>
      <c r="AA215" s="8"/>
      <c r="AB215" s="8"/>
      <c r="AC215" s="93"/>
      <c r="AD215" s="93"/>
      <c r="AE215" s="93"/>
      <c r="AF215" s="93"/>
      <c r="AG215" s="199"/>
      <c r="AH215" s="199"/>
      <c r="AI215" s="199"/>
      <c r="AJ215" s="199"/>
      <c r="AK215" s="199"/>
    </row>
    <row r="216" ht="26.25" customHeight="1">
      <c r="A216" s="10">
        <f t="shared" si="1"/>
        <v>215</v>
      </c>
      <c r="B216" s="8" t="s">
        <v>9512</v>
      </c>
      <c r="C216" s="8" t="s">
        <v>9513</v>
      </c>
      <c r="D216" s="196">
        <v>37294.0</v>
      </c>
      <c r="E216" s="10" t="s">
        <v>15794</v>
      </c>
      <c r="F216" s="10" t="s">
        <v>102</v>
      </c>
      <c r="G216" s="8" t="s">
        <v>9514</v>
      </c>
      <c r="H216" s="10" t="s">
        <v>15</v>
      </c>
      <c r="I216" s="10" t="s">
        <v>105</v>
      </c>
      <c r="J216" s="200" t="s">
        <v>15809</v>
      </c>
      <c r="K216" s="200" t="s">
        <v>15810</v>
      </c>
      <c r="L216" s="8" t="s">
        <v>9515</v>
      </c>
      <c r="M216" s="10" t="s">
        <v>177</v>
      </c>
      <c r="N216" s="10" t="s">
        <v>123</v>
      </c>
      <c r="O216" s="10" t="s">
        <v>15811</v>
      </c>
      <c r="P216" s="8" t="s">
        <v>9516</v>
      </c>
      <c r="Q216" s="8" t="s">
        <v>15812</v>
      </c>
      <c r="R216" s="10" t="s">
        <v>167</v>
      </c>
      <c r="S216" s="8" t="s">
        <v>9518</v>
      </c>
      <c r="T216" s="8" t="s">
        <v>15813</v>
      </c>
      <c r="U216" s="10" t="s">
        <v>593</v>
      </c>
      <c r="V216" s="8" t="s">
        <v>9519</v>
      </c>
      <c r="W216" s="8"/>
      <c r="X216" s="8"/>
      <c r="Y216" s="8"/>
      <c r="Z216" s="8"/>
      <c r="AA216" s="8"/>
      <c r="AB216" s="8"/>
      <c r="AC216" s="93"/>
      <c r="AD216" s="93"/>
      <c r="AE216" s="93"/>
      <c r="AF216" s="93"/>
      <c r="AG216" s="199"/>
      <c r="AH216" s="199"/>
      <c r="AI216" s="199"/>
      <c r="AJ216" s="199"/>
      <c r="AK216" s="199"/>
    </row>
    <row r="217" ht="26.25" customHeight="1">
      <c r="A217" s="10">
        <f t="shared" si="1"/>
        <v>216</v>
      </c>
      <c r="B217" s="8" t="s">
        <v>9884</v>
      </c>
      <c r="C217" s="8" t="s">
        <v>15814</v>
      </c>
      <c r="D217" s="196">
        <v>35238.0</v>
      </c>
      <c r="E217" s="10" t="s">
        <v>15794</v>
      </c>
      <c r="F217" s="10" t="s">
        <v>102</v>
      </c>
      <c r="G217" s="8" t="s">
        <v>15815</v>
      </c>
      <c r="H217" s="10" t="s">
        <v>15816</v>
      </c>
      <c r="I217" s="10" t="s">
        <v>212</v>
      </c>
      <c r="J217" s="10">
        <v>8.5756926805E10</v>
      </c>
      <c r="K217" s="200" t="s">
        <v>15817</v>
      </c>
      <c r="L217" s="8" t="s">
        <v>9889</v>
      </c>
      <c r="M217" s="10" t="s">
        <v>1842</v>
      </c>
      <c r="N217" s="10" t="s">
        <v>123</v>
      </c>
      <c r="O217" s="10" t="s">
        <v>15818</v>
      </c>
      <c r="P217" s="8" t="s">
        <v>9891</v>
      </c>
      <c r="Q217" s="8" t="s">
        <v>15819</v>
      </c>
      <c r="R217" s="10" t="s">
        <v>1636</v>
      </c>
      <c r="S217" s="8" t="s">
        <v>15820</v>
      </c>
      <c r="T217" s="8" t="s">
        <v>15821</v>
      </c>
      <c r="U217" s="10" t="s">
        <v>593</v>
      </c>
      <c r="V217" s="8" t="s">
        <v>9895</v>
      </c>
      <c r="W217" s="8"/>
      <c r="X217" s="8"/>
      <c r="Y217" s="8"/>
      <c r="Z217" s="8"/>
      <c r="AA217" s="8"/>
      <c r="AB217" s="8"/>
      <c r="AC217" s="93"/>
      <c r="AD217" s="93"/>
      <c r="AE217" s="93"/>
      <c r="AF217" s="93"/>
      <c r="AG217" s="199"/>
      <c r="AH217" s="199"/>
      <c r="AI217" s="199"/>
      <c r="AJ217" s="199"/>
      <c r="AK217" s="199"/>
    </row>
    <row r="218" ht="26.25" customHeight="1">
      <c r="A218" s="10">
        <f t="shared" si="1"/>
        <v>217</v>
      </c>
      <c r="B218" s="8" t="s">
        <v>10059</v>
      </c>
      <c r="C218" s="8" t="s">
        <v>10060</v>
      </c>
      <c r="D218" s="196">
        <v>33750.0</v>
      </c>
      <c r="E218" s="10" t="s">
        <v>15794</v>
      </c>
      <c r="F218" s="10" t="s">
        <v>3097</v>
      </c>
      <c r="G218" s="8" t="s">
        <v>10062</v>
      </c>
      <c r="H218" s="10" t="s">
        <v>716</v>
      </c>
      <c r="I218" s="10" t="s">
        <v>105</v>
      </c>
      <c r="J218" s="200" t="s">
        <v>15822</v>
      </c>
      <c r="K218" s="200" t="s">
        <v>15823</v>
      </c>
      <c r="L218" s="8" t="s">
        <v>10059</v>
      </c>
      <c r="M218" s="10" t="s">
        <v>106</v>
      </c>
      <c r="N218" s="10" t="s">
        <v>123</v>
      </c>
      <c r="O218" s="10" t="s">
        <v>7591</v>
      </c>
      <c r="P218" s="8" t="s">
        <v>10063</v>
      </c>
      <c r="Q218" s="8" t="s">
        <v>167</v>
      </c>
      <c r="R218" s="10" t="s">
        <v>167</v>
      </c>
      <c r="S218" s="8" t="s">
        <v>10064</v>
      </c>
      <c r="T218" s="8" t="s">
        <v>10065</v>
      </c>
      <c r="U218" s="10" t="s">
        <v>114</v>
      </c>
      <c r="V218" s="8" t="s">
        <v>10066</v>
      </c>
      <c r="W218" s="8"/>
      <c r="X218" s="8"/>
      <c r="Y218" s="8"/>
      <c r="Z218" s="8"/>
      <c r="AA218" s="8"/>
      <c r="AB218" s="8"/>
      <c r="AC218" s="93"/>
      <c r="AD218" s="93"/>
      <c r="AE218" s="93"/>
      <c r="AF218" s="93"/>
      <c r="AG218" s="199"/>
      <c r="AH218" s="199"/>
      <c r="AI218" s="199"/>
      <c r="AJ218" s="199"/>
      <c r="AK218" s="199"/>
    </row>
    <row r="219" ht="26.25" customHeight="1">
      <c r="A219" s="10">
        <f t="shared" si="1"/>
        <v>218</v>
      </c>
      <c r="B219" s="8" t="s">
        <v>11185</v>
      </c>
      <c r="C219" s="8" t="s">
        <v>11186</v>
      </c>
      <c r="D219" s="204">
        <v>37486.0</v>
      </c>
      <c r="E219" s="10" t="s">
        <v>15140</v>
      </c>
      <c r="F219" s="10" t="s">
        <v>102</v>
      </c>
      <c r="G219" s="8" t="s">
        <v>11187</v>
      </c>
      <c r="H219" s="10" t="s">
        <v>4938</v>
      </c>
      <c r="I219" s="10" t="s">
        <v>145</v>
      </c>
      <c r="J219" s="200" t="s">
        <v>15824</v>
      </c>
      <c r="K219" s="200" t="s">
        <v>15825</v>
      </c>
      <c r="L219" s="8" t="s">
        <v>11185</v>
      </c>
      <c r="M219" s="10" t="s">
        <v>177</v>
      </c>
      <c r="N219" s="10" t="s">
        <v>1050</v>
      </c>
      <c r="O219" s="205" t="s">
        <v>11188</v>
      </c>
      <c r="P219" s="8" t="s">
        <v>11189</v>
      </c>
      <c r="Q219" s="8" t="s">
        <v>11190</v>
      </c>
      <c r="R219" s="10" t="s">
        <v>167</v>
      </c>
      <c r="S219" s="8" t="s">
        <v>308</v>
      </c>
      <c r="T219" s="8" t="s">
        <v>308</v>
      </c>
      <c r="U219" s="10" t="s">
        <v>159</v>
      </c>
      <c r="V219" s="8" t="s">
        <v>11191</v>
      </c>
      <c r="W219" s="8" t="s">
        <v>4938</v>
      </c>
      <c r="X219" s="8" t="s">
        <v>33</v>
      </c>
      <c r="Y219" s="8" t="s">
        <v>15826</v>
      </c>
      <c r="Z219" s="8" t="s">
        <v>145</v>
      </c>
      <c r="AA219" s="8" t="s">
        <v>10929</v>
      </c>
      <c r="AB219" s="8"/>
      <c r="AC219" s="56"/>
      <c r="AD219" s="56"/>
      <c r="AE219" s="56"/>
      <c r="AF219" s="56"/>
      <c r="AG219" s="162"/>
      <c r="AH219" s="162"/>
      <c r="AI219" s="162"/>
      <c r="AJ219" s="162"/>
      <c r="AK219" s="162"/>
    </row>
    <row r="220" ht="26.25" customHeight="1">
      <c r="A220" s="10">
        <f t="shared" si="1"/>
        <v>219</v>
      </c>
      <c r="B220" s="8" t="s">
        <v>11243</v>
      </c>
      <c r="C220" s="8" t="s">
        <v>11244</v>
      </c>
      <c r="D220" s="204">
        <v>34737.0</v>
      </c>
      <c r="E220" s="10" t="s">
        <v>15140</v>
      </c>
      <c r="F220" s="10" t="s">
        <v>102</v>
      </c>
      <c r="G220" s="8" t="s">
        <v>11245</v>
      </c>
      <c r="H220" s="10" t="s">
        <v>151</v>
      </c>
      <c r="I220" s="10" t="s">
        <v>212</v>
      </c>
      <c r="J220" s="200" t="s">
        <v>15827</v>
      </c>
      <c r="K220" s="200" t="s">
        <v>15828</v>
      </c>
      <c r="L220" s="8" t="s">
        <v>11246</v>
      </c>
      <c r="M220" s="10" t="s">
        <v>1842</v>
      </c>
      <c r="N220" s="10" t="s">
        <v>138</v>
      </c>
      <c r="O220" s="205" t="s">
        <v>15829</v>
      </c>
      <c r="P220" s="8" t="s">
        <v>11247</v>
      </c>
      <c r="Q220" s="8" t="s">
        <v>11174</v>
      </c>
      <c r="R220" s="10" t="s">
        <v>167</v>
      </c>
      <c r="S220" s="8" t="s">
        <v>8710</v>
      </c>
      <c r="T220" s="8" t="s">
        <v>126</v>
      </c>
      <c r="U220" s="10" t="s">
        <v>2275</v>
      </c>
      <c r="V220" s="8" t="s">
        <v>11248</v>
      </c>
      <c r="W220" s="8" t="s">
        <v>15</v>
      </c>
      <c r="X220" s="8" t="s">
        <v>11</v>
      </c>
      <c r="Y220" s="8" t="s">
        <v>15830</v>
      </c>
      <c r="Z220" s="8" t="s">
        <v>145</v>
      </c>
      <c r="AA220" s="8" t="s">
        <v>15831</v>
      </c>
      <c r="AB220" s="8" t="s">
        <v>14960</v>
      </c>
      <c r="AC220" s="56"/>
      <c r="AD220" s="56"/>
      <c r="AE220" s="56"/>
      <c r="AF220" s="56"/>
      <c r="AG220" s="162"/>
      <c r="AH220" s="162"/>
      <c r="AI220" s="162"/>
      <c r="AJ220" s="162"/>
      <c r="AK220" s="162"/>
    </row>
    <row r="221" ht="26.25" customHeight="1">
      <c r="A221" s="10">
        <f t="shared" si="1"/>
        <v>220</v>
      </c>
      <c r="B221" s="55" t="s">
        <v>11425</v>
      </c>
      <c r="C221" s="55" t="s">
        <v>11426</v>
      </c>
      <c r="D221" s="189">
        <v>36012.0</v>
      </c>
      <c r="E221" s="40" t="s">
        <v>15589</v>
      </c>
      <c r="F221" s="40" t="s">
        <v>102</v>
      </c>
      <c r="G221" s="55" t="s">
        <v>11427</v>
      </c>
      <c r="H221" s="40" t="s">
        <v>257</v>
      </c>
      <c r="I221" s="40" t="s">
        <v>145</v>
      </c>
      <c r="J221" s="40">
        <v>8.95392109759E11</v>
      </c>
      <c r="K221" s="40">
        <v>8.7865020811E10</v>
      </c>
      <c r="L221" s="55" t="s">
        <v>11428</v>
      </c>
      <c r="M221" s="10" t="s">
        <v>5</v>
      </c>
      <c r="N221" s="53" t="s">
        <v>138</v>
      </c>
      <c r="O221" s="10" t="s">
        <v>542</v>
      </c>
      <c r="P221" s="55" t="s">
        <v>11429</v>
      </c>
      <c r="Q221" s="55" t="s">
        <v>11430</v>
      </c>
      <c r="R221" s="40" t="s">
        <v>167</v>
      </c>
      <c r="S221" s="55" t="s">
        <v>11431</v>
      </c>
      <c r="T221" s="55" t="s">
        <v>15832</v>
      </c>
      <c r="U221" s="40" t="s">
        <v>593</v>
      </c>
      <c r="V221" s="55" t="s">
        <v>11433</v>
      </c>
      <c r="W221" s="55" t="s">
        <v>15833</v>
      </c>
      <c r="X221" s="55" t="s">
        <v>13</v>
      </c>
      <c r="Y221" s="55" t="s">
        <v>15834</v>
      </c>
      <c r="Z221" s="55" t="s">
        <v>145</v>
      </c>
      <c r="AA221" s="55" t="s">
        <v>15121</v>
      </c>
      <c r="AB221" s="55" t="s">
        <v>14960</v>
      </c>
      <c r="AC221" s="93"/>
      <c r="AD221" s="93"/>
      <c r="AE221" s="93"/>
      <c r="AF221" s="93"/>
      <c r="AG221" s="199"/>
      <c r="AH221" s="199"/>
      <c r="AI221" s="199"/>
      <c r="AJ221" s="199"/>
      <c r="AK221" s="199"/>
    </row>
    <row r="222" ht="26.25" customHeight="1">
      <c r="A222" s="10">
        <f t="shared" si="1"/>
        <v>221</v>
      </c>
      <c r="B222" s="55" t="s">
        <v>11521</v>
      </c>
      <c r="C222" s="55" t="s">
        <v>11522</v>
      </c>
      <c r="D222" s="189">
        <v>36502.0</v>
      </c>
      <c r="E222" s="40" t="s">
        <v>15589</v>
      </c>
      <c r="F222" s="40" t="s">
        <v>102</v>
      </c>
      <c r="G222" s="55" t="s">
        <v>11523</v>
      </c>
      <c r="H222" s="40" t="s">
        <v>224</v>
      </c>
      <c r="I222" s="40" t="s">
        <v>145</v>
      </c>
      <c r="J222" s="40">
        <v>8.95365056058E11</v>
      </c>
      <c r="K222" s="40">
        <v>8.95365311068E11</v>
      </c>
      <c r="L222" s="55" t="s">
        <v>11524</v>
      </c>
      <c r="M222" s="40" t="s">
        <v>106</v>
      </c>
      <c r="N222" s="53" t="s">
        <v>138</v>
      </c>
      <c r="O222" s="53" t="s">
        <v>189</v>
      </c>
      <c r="P222" s="55" t="s">
        <v>11525</v>
      </c>
      <c r="Q222" s="55" t="s">
        <v>11526</v>
      </c>
      <c r="R222" s="40" t="s">
        <v>167</v>
      </c>
      <c r="S222" s="55" t="s">
        <v>11527</v>
      </c>
      <c r="T222" s="55" t="s">
        <v>11528</v>
      </c>
      <c r="U222" s="40" t="s">
        <v>263</v>
      </c>
      <c r="V222" s="55" t="s">
        <v>11529</v>
      </c>
      <c r="W222" s="55" t="s">
        <v>15</v>
      </c>
      <c r="X222" s="55" t="s">
        <v>15835</v>
      </c>
      <c r="Y222" s="55" t="s">
        <v>15836</v>
      </c>
      <c r="Z222" s="55" t="s">
        <v>145</v>
      </c>
      <c r="AA222" s="55"/>
      <c r="AB222" s="55" t="s">
        <v>14960</v>
      </c>
      <c r="AC222" s="93"/>
      <c r="AD222" s="93"/>
      <c r="AE222" s="93"/>
      <c r="AF222" s="93"/>
      <c r="AG222" s="199"/>
      <c r="AH222" s="199"/>
      <c r="AI222" s="199"/>
      <c r="AJ222" s="199"/>
      <c r="AK222" s="199"/>
    </row>
    <row r="223" ht="26.25" customHeight="1">
      <c r="A223" s="10">
        <f t="shared" si="1"/>
        <v>222</v>
      </c>
      <c r="B223" s="55" t="s">
        <v>11557</v>
      </c>
      <c r="C223" s="55" t="s">
        <v>11558</v>
      </c>
      <c r="D223" s="189">
        <v>36780.0</v>
      </c>
      <c r="E223" s="40" t="s">
        <v>15794</v>
      </c>
      <c r="F223" s="40" t="s">
        <v>102</v>
      </c>
      <c r="G223" s="55" t="s">
        <v>11559</v>
      </c>
      <c r="H223" s="40" t="s">
        <v>164</v>
      </c>
      <c r="I223" s="40" t="s">
        <v>105</v>
      </c>
      <c r="J223" s="40">
        <v>8.3819057124E10</v>
      </c>
      <c r="K223" s="40">
        <v>8.5814015185E10</v>
      </c>
      <c r="L223" s="55" t="s">
        <v>11557</v>
      </c>
      <c r="M223" s="40" t="s">
        <v>106</v>
      </c>
      <c r="N223" s="53" t="s">
        <v>123</v>
      </c>
      <c r="O223" s="10" t="s">
        <v>8942</v>
      </c>
      <c r="P223" s="55" t="s">
        <v>11560</v>
      </c>
      <c r="Q223" s="55" t="s">
        <v>9745</v>
      </c>
      <c r="R223" s="40" t="s">
        <v>167</v>
      </c>
      <c r="S223" s="55" t="s">
        <v>11561</v>
      </c>
      <c r="T223" s="55" t="s">
        <v>8343</v>
      </c>
      <c r="U223" s="40" t="s">
        <v>593</v>
      </c>
      <c r="V223" s="55" t="s">
        <v>11562</v>
      </c>
      <c r="W223" s="55" t="s">
        <v>164</v>
      </c>
      <c r="X223" s="55" t="s">
        <v>11213</v>
      </c>
      <c r="Y223" s="55" t="s">
        <v>15837</v>
      </c>
      <c r="Z223" s="55" t="s">
        <v>145</v>
      </c>
      <c r="AA223" s="55"/>
      <c r="AB223" s="55" t="s">
        <v>14960</v>
      </c>
      <c r="AC223" s="93"/>
      <c r="AD223" s="93"/>
      <c r="AE223" s="93"/>
      <c r="AF223" s="93"/>
      <c r="AG223" s="199"/>
      <c r="AH223" s="199"/>
      <c r="AI223" s="199"/>
      <c r="AJ223" s="199"/>
      <c r="AK223" s="199"/>
    </row>
    <row r="224" ht="26.25" customHeight="1">
      <c r="A224" s="10">
        <f t="shared" si="1"/>
        <v>223</v>
      </c>
      <c r="B224" s="55" t="s">
        <v>11814</v>
      </c>
      <c r="C224" s="55" t="s">
        <v>11815</v>
      </c>
      <c r="D224" s="206">
        <v>36638.0</v>
      </c>
      <c r="E224" s="40" t="s">
        <v>15140</v>
      </c>
      <c r="F224" s="40" t="s">
        <v>102</v>
      </c>
      <c r="G224" s="55" t="s">
        <v>11817</v>
      </c>
      <c r="H224" s="40" t="s">
        <v>383</v>
      </c>
      <c r="I224" s="40" t="s">
        <v>105</v>
      </c>
      <c r="J224" s="40">
        <v>8.2143721063E10</v>
      </c>
      <c r="K224" s="40">
        <v>8.5693035019E10</v>
      </c>
      <c r="L224" s="55" t="s">
        <v>11814</v>
      </c>
      <c r="M224" s="55" t="s">
        <v>106</v>
      </c>
      <c r="N224" s="55" t="s">
        <v>123</v>
      </c>
      <c r="O224" s="55" t="s">
        <v>11818</v>
      </c>
      <c r="P224" s="55" t="s">
        <v>10772</v>
      </c>
      <c r="Q224" s="55" t="s">
        <v>202</v>
      </c>
      <c r="R224" s="55" t="s">
        <v>167</v>
      </c>
      <c r="S224" s="55" t="s">
        <v>308</v>
      </c>
      <c r="T224" s="55" t="s">
        <v>11819</v>
      </c>
      <c r="U224" s="55" t="s">
        <v>593</v>
      </c>
      <c r="V224" s="55" t="s">
        <v>11820</v>
      </c>
      <c r="W224" s="55" t="s">
        <v>383</v>
      </c>
      <c r="X224" s="55" t="s">
        <v>14967</v>
      </c>
      <c r="Y224" s="55" t="s">
        <v>15838</v>
      </c>
      <c r="Z224" s="55" t="s">
        <v>145</v>
      </c>
      <c r="AA224" s="55"/>
      <c r="AB224" s="55" t="s">
        <v>14960</v>
      </c>
      <c r="AC224" s="93"/>
      <c r="AD224" s="93"/>
      <c r="AE224" s="93"/>
      <c r="AF224" s="93"/>
      <c r="AG224" s="199"/>
      <c r="AH224" s="199"/>
      <c r="AI224" s="199"/>
      <c r="AJ224" s="199"/>
      <c r="AK224" s="199"/>
    </row>
    <row r="225" ht="26.25" customHeight="1">
      <c r="A225" s="10">
        <f t="shared" si="1"/>
        <v>224</v>
      </c>
      <c r="B225" s="55" t="s">
        <v>11927</v>
      </c>
      <c r="C225" s="55" t="s">
        <v>11928</v>
      </c>
      <c r="D225" s="207">
        <v>31788.0</v>
      </c>
      <c r="E225" s="40" t="s">
        <v>15139</v>
      </c>
      <c r="F225" s="40" t="s">
        <v>3097</v>
      </c>
      <c r="G225" s="55" t="s">
        <v>11929</v>
      </c>
      <c r="H225" s="40" t="s">
        <v>11930</v>
      </c>
      <c r="I225" s="40" t="s">
        <v>105</v>
      </c>
      <c r="J225" s="40">
        <v>8.3833059599E10</v>
      </c>
      <c r="K225" s="40">
        <v>8.1234709997E10</v>
      </c>
      <c r="L225" s="55" t="s">
        <v>11927</v>
      </c>
      <c r="M225" s="55" t="s">
        <v>11931</v>
      </c>
      <c r="N225" s="55" t="s">
        <v>123</v>
      </c>
      <c r="O225" s="55" t="s">
        <v>11932</v>
      </c>
      <c r="P225" s="55" t="s">
        <v>11933</v>
      </c>
      <c r="Q225" s="55" t="s">
        <v>1244</v>
      </c>
      <c r="R225" s="55" t="s">
        <v>167</v>
      </c>
      <c r="S225" s="55" t="s">
        <v>1716</v>
      </c>
      <c r="T225" s="55" t="s">
        <v>15839</v>
      </c>
      <c r="U225" s="55" t="s">
        <v>593</v>
      </c>
      <c r="V225" s="55" t="s">
        <v>11935</v>
      </c>
      <c r="W225" s="55" t="s">
        <v>2958</v>
      </c>
      <c r="X225" s="55" t="s">
        <v>16</v>
      </c>
      <c r="Y225" s="55" t="s">
        <v>15840</v>
      </c>
      <c r="Z225" s="55" t="s">
        <v>145</v>
      </c>
      <c r="AA225" s="55" t="s">
        <v>15841</v>
      </c>
      <c r="AB225" s="55" t="s">
        <v>14960</v>
      </c>
      <c r="AC225" s="93"/>
      <c r="AD225" s="93"/>
      <c r="AE225" s="93"/>
      <c r="AF225" s="93"/>
      <c r="AG225" s="199"/>
      <c r="AH225" s="199"/>
      <c r="AI225" s="199"/>
      <c r="AJ225" s="199"/>
      <c r="AK225" s="199"/>
    </row>
    <row r="226" ht="26.25" customHeight="1">
      <c r="A226" s="10">
        <f t="shared" si="1"/>
        <v>225</v>
      </c>
      <c r="B226" s="55" t="s">
        <v>11964</v>
      </c>
      <c r="C226" s="55" t="s">
        <v>11965</v>
      </c>
      <c r="D226" s="206">
        <v>35233.0</v>
      </c>
      <c r="E226" s="40" t="s">
        <v>15139</v>
      </c>
      <c r="F226" s="40" t="s">
        <v>102</v>
      </c>
      <c r="G226" s="55" t="s">
        <v>11967</v>
      </c>
      <c r="H226" s="40" t="s">
        <v>11968</v>
      </c>
      <c r="I226" s="40" t="s">
        <v>105</v>
      </c>
      <c r="J226" s="40">
        <v>8.7878817035E10</v>
      </c>
      <c r="K226" s="40">
        <v>8.5923213999E10</v>
      </c>
      <c r="L226" s="55" t="s">
        <v>11964</v>
      </c>
      <c r="M226" s="55" t="s">
        <v>177</v>
      </c>
      <c r="N226" s="55" t="s">
        <v>123</v>
      </c>
      <c r="O226" s="55" t="s">
        <v>11969</v>
      </c>
      <c r="P226" s="55" t="s">
        <v>11970</v>
      </c>
      <c r="Q226" s="55" t="s">
        <v>11971</v>
      </c>
      <c r="R226" s="55" t="s">
        <v>167</v>
      </c>
      <c r="S226" s="55" t="s">
        <v>11972</v>
      </c>
      <c r="T226" s="55" t="s">
        <v>15842</v>
      </c>
      <c r="U226" s="55" t="s">
        <v>159</v>
      </c>
      <c r="V226" s="55" t="s">
        <v>11974</v>
      </c>
      <c r="W226" s="55" t="s">
        <v>12955</v>
      </c>
      <c r="X226" s="55" t="s">
        <v>15061</v>
      </c>
      <c r="Y226" s="55" t="s">
        <v>15843</v>
      </c>
      <c r="Z226" s="55" t="s">
        <v>145</v>
      </c>
      <c r="AA226" s="55"/>
      <c r="AB226" s="55" t="s">
        <v>14960</v>
      </c>
      <c r="AC226" s="93"/>
      <c r="AD226" s="93"/>
      <c r="AE226" s="93"/>
      <c r="AF226" s="93"/>
      <c r="AG226" s="199"/>
      <c r="AH226" s="199"/>
      <c r="AI226" s="199"/>
      <c r="AJ226" s="199"/>
      <c r="AK226" s="199"/>
    </row>
    <row r="227" ht="26.25" customHeight="1">
      <c r="A227" s="10">
        <f t="shared" si="1"/>
        <v>226</v>
      </c>
      <c r="B227" s="55" t="s">
        <v>12193</v>
      </c>
      <c r="C227" s="55" t="s">
        <v>12194</v>
      </c>
      <c r="D227" s="207">
        <v>35037.0</v>
      </c>
      <c r="E227" s="40" t="s">
        <v>15140</v>
      </c>
      <c r="F227" s="40" t="s">
        <v>102</v>
      </c>
      <c r="G227" s="55" t="s">
        <v>12195</v>
      </c>
      <c r="H227" s="40" t="s">
        <v>1709</v>
      </c>
      <c r="I227" s="40" t="s">
        <v>105</v>
      </c>
      <c r="J227" s="40">
        <v>8.8293611909E10</v>
      </c>
      <c r="K227" s="40">
        <v>8.5287950401E10</v>
      </c>
      <c r="L227" s="55" t="s">
        <v>12193</v>
      </c>
      <c r="M227" s="55" t="s">
        <v>1842</v>
      </c>
      <c r="N227" s="55" t="s">
        <v>138</v>
      </c>
      <c r="O227" s="55" t="s">
        <v>15844</v>
      </c>
      <c r="P227" s="55" t="s">
        <v>12197</v>
      </c>
      <c r="Q227" s="55" t="s">
        <v>1244</v>
      </c>
      <c r="R227" s="55" t="s">
        <v>167</v>
      </c>
      <c r="S227" s="55" t="s">
        <v>12198</v>
      </c>
      <c r="T227" s="55" t="s">
        <v>12199</v>
      </c>
      <c r="U227" s="55" t="s">
        <v>2275</v>
      </c>
      <c r="V227" s="55" t="s">
        <v>12200</v>
      </c>
      <c r="W227" s="55" t="s">
        <v>15</v>
      </c>
      <c r="X227" s="55" t="s">
        <v>13</v>
      </c>
      <c r="Y227" s="55" t="s">
        <v>15845</v>
      </c>
      <c r="Z227" s="55" t="s">
        <v>145</v>
      </c>
      <c r="AA227" s="55" t="s">
        <v>12829</v>
      </c>
      <c r="AB227" s="55" t="s">
        <v>14960</v>
      </c>
      <c r="AC227" s="93"/>
      <c r="AD227" s="93"/>
      <c r="AE227" s="93"/>
      <c r="AF227" s="93"/>
      <c r="AG227" s="199"/>
      <c r="AH227" s="199"/>
      <c r="AI227" s="199"/>
      <c r="AJ227" s="199"/>
      <c r="AK227" s="199"/>
    </row>
    <row r="228" ht="26.25" customHeight="1">
      <c r="A228" s="10">
        <f t="shared" si="1"/>
        <v>227</v>
      </c>
      <c r="B228" s="55" t="s">
        <v>12309</v>
      </c>
      <c r="C228" s="55" t="s">
        <v>12310</v>
      </c>
      <c r="D228" s="206">
        <v>35632.0</v>
      </c>
      <c r="E228" s="40" t="s">
        <v>15140</v>
      </c>
      <c r="F228" s="40" t="s">
        <v>102</v>
      </c>
      <c r="G228" s="55" t="s">
        <v>12312</v>
      </c>
      <c r="H228" s="40" t="s">
        <v>224</v>
      </c>
      <c r="I228" s="40" t="s">
        <v>145</v>
      </c>
      <c r="J228" s="40">
        <v>8.111778687E9</v>
      </c>
      <c r="K228" s="40">
        <v>8.121030633E9</v>
      </c>
      <c r="L228" s="55" t="s">
        <v>12313</v>
      </c>
      <c r="M228" s="55" t="s">
        <v>1842</v>
      </c>
      <c r="N228" s="55" t="s">
        <v>1244</v>
      </c>
      <c r="O228" s="55" t="s">
        <v>12314</v>
      </c>
      <c r="P228" s="55" t="s">
        <v>12315</v>
      </c>
      <c r="Q228" s="55" t="s">
        <v>12316</v>
      </c>
      <c r="R228" s="55" t="s">
        <v>167</v>
      </c>
      <c r="S228" s="55" t="s">
        <v>12317</v>
      </c>
      <c r="T228" s="55" t="s">
        <v>15846</v>
      </c>
      <c r="U228" s="55" t="s">
        <v>12319</v>
      </c>
      <c r="V228" s="55" t="s">
        <v>12320</v>
      </c>
      <c r="W228" s="55" t="s">
        <v>15</v>
      </c>
      <c r="X228" s="55" t="s">
        <v>751</v>
      </c>
      <c r="Y228" s="55" t="s">
        <v>15847</v>
      </c>
      <c r="Z228" s="55" t="s">
        <v>145</v>
      </c>
      <c r="AA228" s="55" t="s">
        <v>638</v>
      </c>
      <c r="AB228" s="55" t="s">
        <v>14960</v>
      </c>
      <c r="AC228" s="93"/>
      <c r="AD228" s="93"/>
      <c r="AE228" s="93"/>
      <c r="AF228" s="93"/>
      <c r="AG228" s="199"/>
      <c r="AH228" s="199"/>
      <c r="AI228" s="199"/>
      <c r="AJ228" s="199"/>
      <c r="AK228" s="199"/>
    </row>
    <row r="229" ht="26.25" customHeight="1">
      <c r="A229" s="10">
        <f t="shared" si="1"/>
        <v>228</v>
      </c>
      <c r="B229" s="55" t="s">
        <v>12537</v>
      </c>
      <c r="C229" s="55" t="s">
        <v>12538</v>
      </c>
      <c r="D229" s="207">
        <v>34610.0</v>
      </c>
      <c r="E229" s="40" t="s">
        <v>15140</v>
      </c>
      <c r="F229" s="40" t="s">
        <v>102</v>
      </c>
      <c r="G229" s="55" t="s">
        <v>12539</v>
      </c>
      <c r="H229" s="40" t="s">
        <v>3149</v>
      </c>
      <c r="I229" s="40" t="s">
        <v>145</v>
      </c>
      <c r="J229" s="40">
        <v>8.589547995E10</v>
      </c>
      <c r="K229" s="40">
        <v>8.5736918279E10</v>
      </c>
      <c r="L229" s="55" t="s">
        <v>12537</v>
      </c>
      <c r="M229" s="55" t="s">
        <v>177</v>
      </c>
      <c r="N229" s="55" t="s">
        <v>123</v>
      </c>
      <c r="O229" s="55" t="s">
        <v>12540</v>
      </c>
      <c r="P229" s="55" t="s">
        <v>12541</v>
      </c>
      <c r="Q229" s="55" t="s">
        <v>12542</v>
      </c>
      <c r="R229" s="55" t="s">
        <v>167</v>
      </c>
      <c r="S229" s="55" t="s">
        <v>1716</v>
      </c>
      <c r="T229" s="55" t="s">
        <v>12543</v>
      </c>
      <c r="U229" s="55" t="s">
        <v>2275</v>
      </c>
      <c r="V229" s="55" t="s">
        <v>12538</v>
      </c>
      <c r="W229" s="55" t="s">
        <v>3149</v>
      </c>
      <c r="X229" s="55" t="s">
        <v>16</v>
      </c>
      <c r="Y229" s="55" t="s">
        <v>15848</v>
      </c>
      <c r="Z229" s="55" t="s">
        <v>145</v>
      </c>
      <c r="AA229" s="55"/>
      <c r="AB229" s="55" t="s">
        <v>14960</v>
      </c>
      <c r="AC229" s="93"/>
      <c r="AD229" s="93"/>
      <c r="AE229" s="93"/>
      <c r="AF229" s="93"/>
      <c r="AG229" s="199"/>
      <c r="AH229" s="199"/>
      <c r="AI229" s="199"/>
      <c r="AJ229" s="199"/>
      <c r="AK229" s="199"/>
    </row>
    <row r="230" ht="26.25" customHeight="1">
      <c r="A230" s="10">
        <f t="shared" si="1"/>
        <v>229</v>
      </c>
      <c r="B230" s="55" t="s">
        <v>13130</v>
      </c>
      <c r="C230" s="55" t="s">
        <v>13131</v>
      </c>
      <c r="D230" s="206">
        <v>36451.0</v>
      </c>
      <c r="E230" s="40" t="s">
        <v>15140</v>
      </c>
      <c r="F230" s="40" t="s">
        <v>102</v>
      </c>
      <c r="G230" s="55" t="s">
        <v>13132</v>
      </c>
      <c r="H230" s="40" t="s">
        <v>13133</v>
      </c>
      <c r="I230" s="40" t="s">
        <v>145</v>
      </c>
      <c r="J230" s="40">
        <v>8.965322588E10</v>
      </c>
      <c r="K230" s="40">
        <v>8.9604377571E10</v>
      </c>
      <c r="L230" s="55" t="s">
        <v>13134</v>
      </c>
      <c r="M230" s="55" t="s">
        <v>106</v>
      </c>
      <c r="N230" s="55" t="s">
        <v>123</v>
      </c>
      <c r="O230" s="55" t="s">
        <v>13135</v>
      </c>
      <c r="P230" s="55" t="s">
        <v>13136</v>
      </c>
      <c r="Q230" s="55" t="s">
        <v>10724</v>
      </c>
      <c r="R230" s="55" t="s">
        <v>167</v>
      </c>
      <c r="S230" s="55" t="s">
        <v>13137</v>
      </c>
      <c r="T230" s="55" t="s">
        <v>13138</v>
      </c>
      <c r="U230" s="55" t="s">
        <v>593</v>
      </c>
      <c r="V230" s="55" t="s">
        <v>13139</v>
      </c>
      <c r="W230" s="55" t="s">
        <v>2536</v>
      </c>
      <c r="X230" s="55" t="s">
        <v>11</v>
      </c>
      <c r="Y230" s="55" t="s">
        <v>15849</v>
      </c>
      <c r="Z230" s="55" t="s">
        <v>145</v>
      </c>
      <c r="AA230" s="55"/>
      <c r="AB230" s="8"/>
      <c r="AC230" s="93"/>
      <c r="AD230" s="93"/>
      <c r="AE230" s="93"/>
      <c r="AF230" s="93"/>
      <c r="AG230" s="199"/>
      <c r="AH230" s="199"/>
      <c r="AI230" s="199"/>
      <c r="AJ230" s="199"/>
      <c r="AK230" s="199"/>
    </row>
    <row r="231" ht="26.25" customHeight="1">
      <c r="A231" s="10">
        <f t="shared" si="1"/>
        <v>230</v>
      </c>
      <c r="B231" s="55" t="s">
        <v>13175</v>
      </c>
      <c r="C231" s="55" t="s">
        <v>13176</v>
      </c>
      <c r="D231" s="207">
        <v>35491.0</v>
      </c>
      <c r="E231" s="40" t="s">
        <v>15140</v>
      </c>
      <c r="F231" s="40" t="s">
        <v>102</v>
      </c>
      <c r="G231" s="55" t="s">
        <v>13177</v>
      </c>
      <c r="H231" s="40" t="s">
        <v>11949</v>
      </c>
      <c r="I231" s="40" t="s">
        <v>145</v>
      </c>
      <c r="J231" s="40">
        <v>8.5894598871E10</v>
      </c>
      <c r="K231" s="40">
        <v>8.5703136662E10</v>
      </c>
      <c r="L231" s="55" t="s">
        <v>13175</v>
      </c>
      <c r="M231" s="55" t="s">
        <v>106</v>
      </c>
      <c r="N231" s="55" t="s">
        <v>123</v>
      </c>
      <c r="O231" s="55" t="s">
        <v>13178</v>
      </c>
      <c r="P231" s="55" t="s">
        <v>1325</v>
      </c>
      <c r="Q231" s="55" t="s">
        <v>9534</v>
      </c>
      <c r="R231" s="55" t="s">
        <v>167</v>
      </c>
      <c r="S231" s="55" t="s">
        <v>3386</v>
      </c>
      <c r="T231" s="55" t="s">
        <v>3386</v>
      </c>
      <c r="U231" s="55" t="s">
        <v>159</v>
      </c>
      <c r="V231" s="55" t="s">
        <v>13179</v>
      </c>
      <c r="W231" s="55" t="s">
        <v>1832</v>
      </c>
      <c r="X231" s="55" t="s">
        <v>11213</v>
      </c>
      <c r="Y231" s="55" t="s">
        <v>15850</v>
      </c>
      <c r="Z231" s="55" t="s">
        <v>145</v>
      </c>
      <c r="AA231" s="55" t="s">
        <v>14947</v>
      </c>
      <c r="AB231" s="8"/>
      <c r="AC231" s="93"/>
      <c r="AD231" s="93"/>
      <c r="AE231" s="93"/>
      <c r="AF231" s="93"/>
      <c r="AG231" s="199"/>
      <c r="AH231" s="199"/>
      <c r="AI231" s="199"/>
      <c r="AJ231" s="199"/>
      <c r="AK231" s="199"/>
    </row>
    <row r="232" ht="26.25" customHeight="1">
      <c r="A232" s="10">
        <f t="shared" si="1"/>
        <v>231</v>
      </c>
      <c r="B232" s="55" t="s">
        <v>13252</v>
      </c>
      <c r="C232" s="55" t="s">
        <v>13253</v>
      </c>
      <c r="D232" s="207">
        <v>37569.0</v>
      </c>
      <c r="E232" s="40" t="s">
        <v>15140</v>
      </c>
      <c r="F232" s="40" t="s">
        <v>102</v>
      </c>
      <c r="G232" s="55" t="s">
        <v>13254</v>
      </c>
      <c r="H232" s="40" t="s">
        <v>2438</v>
      </c>
      <c r="I232" s="40" t="s">
        <v>105</v>
      </c>
      <c r="J232" s="40">
        <v>8.1217729926E10</v>
      </c>
      <c r="K232" s="40">
        <v>8.1217729926E10</v>
      </c>
      <c r="L232" s="55" t="s">
        <v>13252</v>
      </c>
      <c r="M232" s="55" t="s">
        <v>106</v>
      </c>
      <c r="N232" s="55" t="s">
        <v>123</v>
      </c>
      <c r="O232" s="55" t="s">
        <v>9004</v>
      </c>
      <c r="P232" s="55" t="s">
        <v>8831</v>
      </c>
      <c r="Q232" s="55" t="s">
        <v>308</v>
      </c>
      <c r="R232" s="55" t="s">
        <v>167</v>
      </c>
      <c r="S232" s="55" t="s">
        <v>13255</v>
      </c>
      <c r="T232" s="55" t="s">
        <v>1325</v>
      </c>
      <c r="U232" s="55" t="s">
        <v>159</v>
      </c>
      <c r="V232" s="55" t="s">
        <v>308</v>
      </c>
      <c r="W232" s="55" t="s">
        <v>15</v>
      </c>
      <c r="X232" s="55" t="s">
        <v>11</v>
      </c>
      <c r="Y232" s="55" t="s">
        <v>5437</v>
      </c>
      <c r="Z232" s="55" t="s">
        <v>145</v>
      </c>
      <c r="AA232" s="55"/>
      <c r="AB232" s="8"/>
      <c r="AC232" s="93"/>
      <c r="AD232" s="93"/>
      <c r="AE232" s="93"/>
      <c r="AF232" s="93"/>
      <c r="AG232" s="199"/>
      <c r="AH232" s="199"/>
      <c r="AI232" s="199"/>
      <c r="AJ232" s="199"/>
      <c r="AK232" s="199"/>
    </row>
    <row r="233" ht="26.25" customHeight="1">
      <c r="A233" s="10">
        <f t="shared" si="1"/>
        <v>232</v>
      </c>
      <c r="B233" s="8" t="s">
        <v>13311</v>
      </c>
      <c r="C233" s="208" t="s">
        <v>13312</v>
      </c>
      <c r="D233" s="204">
        <v>37691.0</v>
      </c>
      <c r="E233" s="10" t="s">
        <v>15589</v>
      </c>
      <c r="F233" s="10"/>
      <c r="G233" s="8" t="s">
        <v>15851</v>
      </c>
      <c r="H233" s="10" t="s">
        <v>4655</v>
      </c>
      <c r="I233" s="10" t="s">
        <v>15</v>
      </c>
      <c r="J233" s="10"/>
      <c r="K233" s="209" t="s">
        <v>15852</v>
      </c>
      <c r="L233" s="8"/>
      <c r="M233" s="8" t="s">
        <v>717</v>
      </c>
      <c r="N233" s="8"/>
      <c r="O233" s="8" t="s">
        <v>13314</v>
      </c>
      <c r="P233" s="8" t="s">
        <v>13314</v>
      </c>
      <c r="Q233" s="8"/>
      <c r="R233" s="8"/>
      <c r="S233" s="8"/>
      <c r="T233" s="210" t="s">
        <v>13315</v>
      </c>
      <c r="U233" s="8"/>
      <c r="V233" s="8"/>
      <c r="W233" s="8"/>
      <c r="X233" s="8"/>
      <c r="Y233" s="8"/>
      <c r="Z233" s="8"/>
      <c r="AA233" s="8"/>
      <c r="AB233" s="8"/>
      <c r="AC233" s="93"/>
      <c r="AD233" s="93"/>
      <c r="AE233" s="93"/>
      <c r="AF233" s="93"/>
      <c r="AG233" s="199"/>
      <c r="AH233" s="199"/>
      <c r="AI233" s="199"/>
      <c r="AJ233" s="199"/>
      <c r="AK233" s="199"/>
    </row>
    <row r="234" ht="26.25" customHeight="1">
      <c r="A234" s="10">
        <f t="shared" si="1"/>
        <v>233</v>
      </c>
      <c r="B234" s="8" t="s">
        <v>13452</v>
      </c>
      <c r="C234" s="208" t="s">
        <v>13453</v>
      </c>
      <c r="D234" s="204">
        <v>34812.0</v>
      </c>
      <c r="E234" s="10" t="s">
        <v>15488</v>
      </c>
      <c r="F234" s="10"/>
      <c r="G234" s="8" t="s">
        <v>15853</v>
      </c>
      <c r="H234" s="10" t="s">
        <v>13456</v>
      </c>
      <c r="I234" s="10" t="s">
        <v>31</v>
      </c>
      <c r="J234" s="10"/>
      <c r="K234" s="209" t="s">
        <v>15854</v>
      </c>
      <c r="L234" s="8"/>
      <c r="M234" s="8" t="s">
        <v>717</v>
      </c>
      <c r="N234" s="8"/>
      <c r="O234" s="8" t="s">
        <v>13314</v>
      </c>
      <c r="P234" s="8" t="s">
        <v>13314</v>
      </c>
      <c r="Q234" s="8"/>
      <c r="R234" s="8"/>
      <c r="S234" s="8"/>
      <c r="T234" s="211" t="s">
        <v>13457</v>
      </c>
      <c r="U234" s="8"/>
      <c r="V234" s="8"/>
      <c r="W234" s="8"/>
      <c r="X234" s="8"/>
      <c r="Y234" s="8"/>
      <c r="Z234" s="8"/>
      <c r="AA234" s="8"/>
      <c r="AB234" s="8"/>
      <c r="AC234" s="93"/>
      <c r="AD234" s="93"/>
      <c r="AE234" s="93"/>
      <c r="AF234" s="93"/>
      <c r="AG234" s="199"/>
      <c r="AH234" s="199"/>
      <c r="AI234" s="199"/>
      <c r="AJ234" s="199"/>
      <c r="AK234" s="199"/>
    </row>
    <row r="235" ht="26.25" customHeight="1">
      <c r="A235" s="10">
        <f t="shared" si="1"/>
        <v>234</v>
      </c>
      <c r="B235" s="8" t="s">
        <v>13469</v>
      </c>
      <c r="C235" s="208" t="s">
        <v>13470</v>
      </c>
      <c r="D235" s="204">
        <v>35595.0</v>
      </c>
      <c r="E235" s="10" t="s">
        <v>15488</v>
      </c>
      <c r="F235" s="10"/>
      <c r="G235" s="8" t="s">
        <v>13472</v>
      </c>
      <c r="H235" s="10" t="s">
        <v>151</v>
      </c>
      <c r="I235" s="10" t="s">
        <v>11</v>
      </c>
      <c r="J235" s="10"/>
      <c r="K235" s="209" t="s">
        <v>15855</v>
      </c>
      <c r="L235" s="8"/>
      <c r="M235" s="8" t="s">
        <v>717</v>
      </c>
      <c r="N235" s="8"/>
      <c r="O235" s="8" t="s">
        <v>13314</v>
      </c>
      <c r="P235" s="8" t="s">
        <v>13314</v>
      </c>
      <c r="Q235" s="8"/>
      <c r="R235" s="8"/>
      <c r="S235" s="8"/>
      <c r="T235" s="211" t="s">
        <v>1244</v>
      </c>
      <c r="U235" s="8"/>
      <c r="V235" s="8"/>
      <c r="W235" s="8"/>
      <c r="X235" s="8"/>
      <c r="Y235" s="8"/>
      <c r="Z235" s="8"/>
      <c r="AA235" s="8"/>
      <c r="AB235" s="8"/>
      <c r="AC235" s="93"/>
      <c r="AD235" s="93"/>
      <c r="AE235" s="93"/>
      <c r="AF235" s="93"/>
      <c r="AG235" s="93"/>
      <c r="AH235" s="93"/>
      <c r="AI235" s="199"/>
      <c r="AJ235" s="199"/>
      <c r="AK235" s="199"/>
    </row>
    <row r="236" ht="26.25" customHeight="1">
      <c r="A236" s="10">
        <f t="shared" si="1"/>
        <v>235</v>
      </c>
      <c r="B236" s="93"/>
      <c r="C236" s="66" t="s">
        <v>13630</v>
      </c>
      <c r="D236" s="194">
        <v>29199.0</v>
      </c>
      <c r="E236" s="81" t="s">
        <v>15140</v>
      </c>
      <c r="F236" s="81" t="s">
        <v>606</v>
      </c>
      <c r="G236" s="66" t="s">
        <v>13631</v>
      </c>
      <c r="H236" s="195"/>
      <c r="I236" s="81" t="s">
        <v>105</v>
      </c>
      <c r="J236" s="81" t="s">
        <v>13633</v>
      </c>
      <c r="K236" s="81">
        <v>8.1296595112E10</v>
      </c>
      <c r="L236" s="66"/>
      <c r="M236" s="66" t="s">
        <v>106</v>
      </c>
      <c r="N236" s="93"/>
      <c r="O236" s="66" t="s">
        <v>316</v>
      </c>
      <c r="P236" s="66"/>
      <c r="Q236" s="66" t="s">
        <v>123</v>
      </c>
      <c r="R236" s="66" t="s">
        <v>216</v>
      </c>
      <c r="S236" s="66" t="s">
        <v>158</v>
      </c>
      <c r="T236" s="66" t="s">
        <v>13639</v>
      </c>
      <c r="U236" s="82"/>
      <c r="V236" s="66" t="s">
        <v>9253</v>
      </c>
      <c r="W236" s="93"/>
      <c r="X236" s="93"/>
      <c r="Y236" s="93"/>
      <c r="Z236" s="93"/>
      <c r="AA236" s="93"/>
      <c r="AB236" s="93"/>
      <c r="AC236" s="93"/>
      <c r="AD236" s="93"/>
      <c r="AE236" s="93"/>
      <c r="AF236" s="93"/>
      <c r="AG236" s="93"/>
      <c r="AH236" s="93"/>
      <c r="AI236" s="199"/>
      <c r="AJ236" s="199"/>
      <c r="AK236" s="199"/>
    </row>
    <row r="237" ht="26.25" customHeight="1">
      <c r="A237" s="10">
        <f t="shared" si="1"/>
        <v>236</v>
      </c>
      <c r="B237" s="93"/>
      <c r="C237" s="66" t="s">
        <v>13652</v>
      </c>
      <c r="D237" s="194">
        <v>33212.0</v>
      </c>
      <c r="E237" s="81" t="s">
        <v>15139</v>
      </c>
      <c r="F237" s="81" t="s">
        <v>102</v>
      </c>
      <c r="G237" s="66" t="s">
        <v>13653</v>
      </c>
      <c r="H237" s="195"/>
      <c r="I237" s="81" t="s">
        <v>314</v>
      </c>
      <c r="J237" s="81">
        <v>8.9616918757E10</v>
      </c>
      <c r="K237" s="81">
        <v>8.9601949863E10</v>
      </c>
      <c r="L237" s="66"/>
      <c r="M237" s="66" t="s">
        <v>137</v>
      </c>
      <c r="N237" s="93"/>
      <c r="O237" s="66" t="s">
        <v>316</v>
      </c>
      <c r="P237" s="66" t="s">
        <v>13659</v>
      </c>
      <c r="Q237" s="66" t="s">
        <v>123</v>
      </c>
      <c r="R237" s="82"/>
      <c r="S237" s="66" t="s">
        <v>811</v>
      </c>
      <c r="T237" s="66" t="s">
        <v>13662</v>
      </c>
      <c r="U237" s="82"/>
      <c r="V237" s="66" t="s">
        <v>13657</v>
      </c>
      <c r="W237" s="93"/>
      <c r="X237" s="93"/>
      <c r="Y237" s="93"/>
      <c r="Z237" s="93"/>
      <c r="AA237" s="93"/>
      <c r="AB237" s="93"/>
      <c r="AC237" s="93"/>
      <c r="AD237" s="93"/>
      <c r="AE237" s="93"/>
      <c r="AF237" s="93"/>
      <c r="AG237" s="93"/>
      <c r="AH237" s="93"/>
      <c r="AI237" s="199"/>
      <c r="AJ237" s="199"/>
      <c r="AK237" s="199"/>
    </row>
    <row r="238" ht="26.25" customHeight="1">
      <c r="A238" s="10">
        <f t="shared" si="1"/>
        <v>237</v>
      </c>
      <c r="B238" s="66" t="s">
        <v>13883</v>
      </c>
      <c r="C238" s="66" t="s">
        <v>13884</v>
      </c>
      <c r="D238" s="194">
        <v>36116.0</v>
      </c>
      <c r="E238" s="81" t="s">
        <v>15488</v>
      </c>
      <c r="F238" s="195"/>
      <c r="G238" s="66" t="s">
        <v>13886</v>
      </c>
      <c r="H238" s="81" t="s">
        <v>11333</v>
      </c>
      <c r="I238" s="81"/>
      <c r="J238" s="81">
        <v>8.1902863758E10</v>
      </c>
      <c r="K238" s="81"/>
      <c r="L238" s="66"/>
      <c r="M238" s="66" t="s">
        <v>717</v>
      </c>
      <c r="N238" s="66" t="s">
        <v>5773</v>
      </c>
      <c r="O238" s="66" t="s">
        <v>13314</v>
      </c>
      <c r="P238" s="66"/>
      <c r="Q238" s="82"/>
      <c r="R238" s="82"/>
      <c r="S238" s="93"/>
      <c r="T238" s="66" t="s">
        <v>5773</v>
      </c>
      <c r="U238" s="82"/>
      <c r="V238" s="66"/>
      <c r="W238" s="66"/>
      <c r="X238" s="66"/>
      <c r="Y238" s="66"/>
      <c r="Z238" s="66"/>
      <c r="AA238" s="66"/>
      <c r="AB238" s="66"/>
      <c r="AC238" s="93"/>
      <c r="AD238" s="93"/>
      <c r="AE238" s="93"/>
      <c r="AF238" s="93"/>
      <c r="AG238" s="93"/>
      <c r="AH238" s="93"/>
      <c r="AI238" s="199"/>
      <c r="AJ238" s="199"/>
      <c r="AK238" s="199"/>
    </row>
    <row r="239" ht="26.25" customHeight="1">
      <c r="A239" s="10">
        <f t="shared" si="1"/>
        <v>238</v>
      </c>
      <c r="B239" s="66" t="s">
        <v>13941</v>
      </c>
      <c r="C239" s="66" t="s">
        <v>13942</v>
      </c>
      <c r="D239" s="194">
        <v>37638.0</v>
      </c>
      <c r="E239" s="81" t="s">
        <v>15489</v>
      </c>
      <c r="F239" s="195"/>
      <c r="G239" s="66" t="s">
        <v>13944</v>
      </c>
      <c r="H239" s="81" t="s">
        <v>9441</v>
      </c>
      <c r="I239" s="81"/>
      <c r="J239" s="81">
        <v>8.2338811009E10</v>
      </c>
      <c r="K239" s="81"/>
      <c r="L239" s="64"/>
      <c r="M239" s="66" t="s">
        <v>717</v>
      </c>
      <c r="N239" s="66" t="s">
        <v>13945</v>
      </c>
      <c r="O239" s="66" t="s">
        <v>13314</v>
      </c>
      <c r="P239" s="66"/>
      <c r="Q239" s="82"/>
      <c r="R239" s="82"/>
      <c r="S239" s="93"/>
      <c r="T239" s="66" t="s">
        <v>13945</v>
      </c>
      <c r="U239" s="82"/>
      <c r="V239" s="66"/>
      <c r="W239" s="66"/>
      <c r="X239" s="66"/>
      <c r="Y239" s="66"/>
      <c r="Z239" s="66"/>
      <c r="AA239" s="66"/>
      <c r="AB239" s="66"/>
      <c r="AC239" s="93"/>
      <c r="AD239" s="93"/>
      <c r="AE239" s="93"/>
      <c r="AF239" s="93"/>
      <c r="AG239" s="93"/>
      <c r="AH239" s="93"/>
      <c r="AI239" s="199"/>
      <c r="AJ239" s="199"/>
      <c r="AK239" s="199"/>
    </row>
    <row r="240" ht="26.25" customHeight="1">
      <c r="A240" s="10">
        <f t="shared" si="1"/>
        <v>239</v>
      </c>
      <c r="B240" s="66" t="s">
        <v>13995</v>
      </c>
      <c r="C240" s="66" t="s">
        <v>13996</v>
      </c>
      <c r="D240" s="194">
        <v>35277.0</v>
      </c>
      <c r="E240" s="81" t="s">
        <v>15489</v>
      </c>
      <c r="F240" s="195"/>
      <c r="G240" s="66" t="s">
        <v>13998</v>
      </c>
      <c r="H240" s="81" t="s">
        <v>383</v>
      </c>
      <c r="I240" s="81"/>
      <c r="J240" s="81">
        <v>8.5646101264E10</v>
      </c>
      <c r="K240" s="81"/>
      <c r="L240" s="64"/>
      <c r="M240" s="66" t="s">
        <v>717</v>
      </c>
      <c r="N240" s="66" t="s">
        <v>15856</v>
      </c>
      <c r="O240" s="66" t="s">
        <v>13314</v>
      </c>
      <c r="P240" s="66"/>
      <c r="Q240" s="82"/>
      <c r="R240" s="93"/>
      <c r="S240" s="93"/>
      <c r="T240" s="66" t="s">
        <v>15856</v>
      </c>
      <c r="U240" s="82"/>
      <c r="V240" s="66"/>
      <c r="W240" s="66"/>
      <c r="X240" s="66"/>
      <c r="Y240" s="66"/>
      <c r="Z240" s="66"/>
      <c r="AA240" s="66"/>
      <c r="AB240" s="66"/>
      <c r="AC240" s="93"/>
      <c r="AD240" s="93"/>
      <c r="AE240" s="93"/>
      <c r="AF240" s="93"/>
      <c r="AG240" s="93"/>
      <c r="AH240" s="93"/>
      <c r="AI240" s="199"/>
      <c r="AJ240" s="199"/>
      <c r="AK240" s="199"/>
    </row>
    <row r="241" ht="26.25" customHeight="1">
      <c r="A241" s="10">
        <f t="shared" si="1"/>
        <v>240</v>
      </c>
      <c r="B241" s="66" t="s">
        <v>14085</v>
      </c>
      <c r="C241" s="66" t="s">
        <v>14086</v>
      </c>
      <c r="D241" s="194">
        <v>36436.0</v>
      </c>
      <c r="E241" s="81" t="s">
        <v>15489</v>
      </c>
      <c r="F241" s="195"/>
      <c r="G241" s="66" t="s">
        <v>14087</v>
      </c>
      <c r="H241" s="81" t="s">
        <v>3846</v>
      </c>
      <c r="I241" s="81"/>
      <c r="J241" s="81">
        <v>8.3188002278E10</v>
      </c>
      <c r="K241" s="81"/>
      <c r="L241" s="64"/>
      <c r="M241" s="66" t="s">
        <v>717</v>
      </c>
      <c r="N241" s="66" t="s">
        <v>14088</v>
      </c>
      <c r="O241" s="66" t="s">
        <v>13314</v>
      </c>
      <c r="P241" s="66" t="s">
        <v>13635</v>
      </c>
      <c r="Q241" s="82"/>
      <c r="R241" s="93"/>
      <c r="S241" s="66" t="s">
        <v>13634</v>
      </c>
      <c r="T241" s="66" t="s">
        <v>14088</v>
      </c>
      <c r="U241" s="93"/>
      <c r="V241" s="66" t="s">
        <v>6597</v>
      </c>
      <c r="W241" s="93"/>
      <c r="X241" s="66"/>
      <c r="Y241" s="66"/>
      <c r="Z241" s="66"/>
      <c r="AA241" s="66"/>
      <c r="AB241" s="66"/>
      <c r="AC241" s="93"/>
      <c r="AD241" s="93"/>
      <c r="AE241" s="93"/>
      <c r="AF241" s="93"/>
      <c r="AG241" s="93"/>
      <c r="AH241" s="93"/>
      <c r="AI241" s="199"/>
      <c r="AJ241" s="199"/>
      <c r="AK241" s="199"/>
    </row>
    <row r="242" ht="26.25" customHeight="1">
      <c r="A242" s="10">
        <f t="shared" si="1"/>
        <v>241</v>
      </c>
      <c r="B242" s="66" t="s">
        <v>14113</v>
      </c>
      <c r="C242" s="66" t="s">
        <v>14114</v>
      </c>
      <c r="D242" s="194">
        <v>37780.0</v>
      </c>
      <c r="E242" s="81" t="s">
        <v>15489</v>
      </c>
      <c r="F242" s="195"/>
      <c r="G242" s="66" t="s">
        <v>14115</v>
      </c>
      <c r="H242" s="81" t="s">
        <v>1925</v>
      </c>
      <c r="I242" s="81"/>
      <c r="J242" s="81">
        <v>8.3191867082E10</v>
      </c>
      <c r="K242" s="81"/>
      <c r="L242" s="66"/>
      <c r="M242" s="66" t="s">
        <v>717</v>
      </c>
      <c r="N242" s="66" t="s">
        <v>14116</v>
      </c>
      <c r="O242" s="66" t="s">
        <v>13314</v>
      </c>
      <c r="P242" s="66" t="s">
        <v>13655</v>
      </c>
      <c r="Q242" s="82"/>
      <c r="R242" s="66"/>
      <c r="S242" s="66" t="s">
        <v>13654</v>
      </c>
      <c r="T242" s="66" t="s">
        <v>14116</v>
      </c>
      <c r="U242" s="93"/>
      <c r="V242" s="66" t="s">
        <v>13656</v>
      </c>
      <c r="W242" s="93"/>
      <c r="X242" s="66"/>
      <c r="Y242" s="66"/>
      <c r="Z242" s="66"/>
      <c r="AA242" s="66"/>
      <c r="AB242" s="66"/>
      <c r="AC242" s="93"/>
      <c r="AD242" s="93"/>
      <c r="AE242" s="93"/>
      <c r="AF242" s="93"/>
      <c r="AG242" s="93"/>
      <c r="AH242" s="93"/>
      <c r="AI242" s="199"/>
      <c r="AJ242" s="199"/>
      <c r="AK242" s="199"/>
    </row>
    <row r="243" ht="26.25" customHeight="1">
      <c r="A243" s="10">
        <f t="shared" si="1"/>
        <v>242</v>
      </c>
      <c r="B243" s="86"/>
      <c r="C243" s="55" t="s">
        <v>14356</v>
      </c>
      <c r="D243" s="115">
        <v>25730.0</v>
      </c>
      <c r="E243" s="55" t="s">
        <v>15140</v>
      </c>
      <c r="F243" s="55" t="s">
        <v>102</v>
      </c>
      <c r="G243" s="55" t="s">
        <v>14357</v>
      </c>
      <c r="H243" s="55" t="s">
        <v>121</v>
      </c>
      <c r="I243" s="55" t="s">
        <v>751</v>
      </c>
      <c r="J243" s="55" t="s">
        <v>314</v>
      </c>
      <c r="K243" s="68">
        <v>8.7772561788E10</v>
      </c>
      <c r="L243" s="68">
        <v>8.111108018E9</v>
      </c>
      <c r="M243" s="86"/>
      <c r="N243" s="55" t="s">
        <v>2890</v>
      </c>
      <c r="O243" s="86"/>
      <c r="P243" s="55" t="s">
        <v>316</v>
      </c>
      <c r="Q243" s="55" t="s">
        <v>589</v>
      </c>
      <c r="R243" s="86"/>
      <c r="S243" s="55" t="s">
        <v>14358</v>
      </c>
      <c r="T243" s="82" t="s">
        <v>14359</v>
      </c>
      <c r="U243" s="55" t="s">
        <v>14360</v>
      </c>
      <c r="V243" s="55" t="s">
        <v>159</v>
      </c>
      <c r="W243" s="55" t="s">
        <v>14361</v>
      </c>
      <c r="X243" s="86"/>
      <c r="Y243" s="55" t="s">
        <v>14362</v>
      </c>
      <c r="Z243" s="82" t="s">
        <v>14363</v>
      </c>
      <c r="AA243" s="82" t="s">
        <v>14364</v>
      </c>
      <c r="AB243" s="55" t="s">
        <v>14365</v>
      </c>
      <c r="AC243" s="82" t="s">
        <v>14366</v>
      </c>
      <c r="AD243" s="66"/>
      <c r="AE243" s="66"/>
      <c r="AF243" s="66"/>
      <c r="AG243" s="66"/>
      <c r="AH243" s="93"/>
      <c r="AI243" s="199"/>
      <c r="AJ243" s="199"/>
      <c r="AK243" s="199"/>
    </row>
    <row r="244" ht="26.25" customHeight="1">
      <c r="A244" s="10">
        <f t="shared" si="1"/>
        <v>243</v>
      </c>
      <c r="B244" s="66" t="s">
        <v>14367</v>
      </c>
      <c r="C244" s="66" t="s">
        <v>14368</v>
      </c>
      <c r="D244" s="61">
        <v>35208.0</v>
      </c>
      <c r="E244" s="66" t="s">
        <v>15488</v>
      </c>
      <c r="F244" s="86"/>
      <c r="G244" s="66" t="s">
        <v>14370</v>
      </c>
      <c r="H244" s="66" t="s">
        <v>2404</v>
      </c>
      <c r="I244" s="86"/>
      <c r="J244" s="66"/>
      <c r="K244" s="64">
        <v>8.3831145988E10</v>
      </c>
      <c r="L244" s="64"/>
      <c r="M244" s="86"/>
      <c r="N244" s="66" t="s">
        <v>717</v>
      </c>
      <c r="O244" s="66"/>
      <c r="P244" s="66" t="s">
        <v>13314</v>
      </c>
      <c r="Q244" s="66"/>
      <c r="R244" s="66"/>
      <c r="S244" s="66"/>
      <c r="T244" s="66"/>
      <c r="U244" s="66" t="s">
        <v>14372</v>
      </c>
      <c r="V244" s="66"/>
      <c r="W244" s="86"/>
      <c r="X244" s="86"/>
      <c r="Y244" s="86"/>
      <c r="Z244" s="86"/>
      <c r="AA244" s="86"/>
      <c r="AB244" s="86"/>
      <c r="AC244" s="86"/>
      <c r="AD244" s="86"/>
      <c r="AE244" s="86"/>
      <c r="AF244" s="86"/>
      <c r="AG244" s="86"/>
      <c r="AH244" s="93"/>
      <c r="AI244" s="199"/>
      <c r="AJ244" s="199"/>
      <c r="AK244" s="199"/>
    </row>
    <row r="245" ht="26.25" customHeight="1">
      <c r="A245" s="10">
        <f t="shared" si="1"/>
        <v>244</v>
      </c>
      <c r="B245" s="66" t="s">
        <v>14445</v>
      </c>
      <c r="C245" s="66" t="s">
        <v>14446</v>
      </c>
      <c r="D245" s="61">
        <v>36369.0</v>
      </c>
      <c r="E245" s="66" t="s">
        <v>15488</v>
      </c>
      <c r="F245" s="86"/>
      <c r="G245" s="66" t="s">
        <v>14448</v>
      </c>
      <c r="H245" s="66" t="s">
        <v>2873</v>
      </c>
      <c r="I245" s="86"/>
      <c r="J245" s="66"/>
      <c r="K245" s="64">
        <v>8.9624426983E10</v>
      </c>
      <c r="L245" s="64"/>
      <c r="M245" s="86"/>
      <c r="N245" s="66" t="s">
        <v>717</v>
      </c>
      <c r="O245" s="66"/>
      <c r="P245" s="66" t="s">
        <v>13314</v>
      </c>
      <c r="Q245" s="66"/>
      <c r="R245" s="66"/>
      <c r="S245" s="66"/>
      <c r="T245" s="66"/>
      <c r="U245" s="66" t="s">
        <v>14449</v>
      </c>
      <c r="V245" s="66"/>
      <c r="W245" s="86"/>
      <c r="X245" s="86"/>
      <c r="Y245" s="86"/>
      <c r="Z245" s="86"/>
      <c r="AA245" s="86"/>
      <c r="AB245" s="86"/>
      <c r="AC245" s="86"/>
      <c r="AD245" s="86"/>
      <c r="AE245" s="86"/>
      <c r="AF245" s="86"/>
      <c r="AG245" s="86"/>
      <c r="AH245" s="93"/>
      <c r="AI245" s="199"/>
      <c r="AJ245" s="199"/>
      <c r="AK245" s="199"/>
    </row>
    <row r="246" ht="26.25" customHeight="1">
      <c r="A246" s="10">
        <f t="shared" si="1"/>
        <v>245</v>
      </c>
      <c r="B246" s="66" t="s">
        <v>14450</v>
      </c>
      <c r="C246" s="66" t="s">
        <v>14451</v>
      </c>
      <c r="D246" s="61">
        <v>36785.0</v>
      </c>
      <c r="E246" s="66" t="s">
        <v>15488</v>
      </c>
      <c r="F246" s="86"/>
      <c r="G246" s="66" t="s">
        <v>14453</v>
      </c>
      <c r="H246" s="66" t="s">
        <v>2873</v>
      </c>
      <c r="I246" s="86"/>
      <c r="J246" s="66"/>
      <c r="K246" s="64">
        <v>8.1995950347E10</v>
      </c>
      <c r="L246" s="66"/>
      <c r="M246" s="86"/>
      <c r="N246" s="66" t="s">
        <v>717</v>
      </c>
      <c r="O246" s="66"/>
      <c r="P246" s="66" t="s">
        <v>13314</v>
      </c>
      <c r="Q246" s="66"/>
      <c r="R246" s="66"/>
      <c r="S246" s="66"/>
      <c r="T246" s="66"/>
      <c r="U246" s="66" t="s">
        <v>14454</v>
      </c>
      <c r="V246" s="66"/>
      <c r="W246" s="86"/>
      <c r="X246" s="86"/>
      <c r="Y246" s="86"/>
      <c r="Z246" s="86"/>
      <c r="AA246" s="86"/>
      <c r="AB246" s="86"/>
      <c r="AC246" s="86"/>
      <c r="AD246" s="86"/>
      <c r="AE246" s="86"/>
      <c r="AF246" s="86"/>
      <c r="AG246" s="86"/>
      <c r="AH246" s="93"/>
      <c r="AI246" s="199"/>
      <c r="AJ246" s="199"/>
      <c r="AK246" s="199"/>
    </row>
    <row r="247" ht="26.25" customHeight="1">
      <c r="A247" s="10">
        <f t="shared" si="1"/>
        <v>246</v>
      </c>
      <c r="B247" s="66"/>
      <c r="C247" s="66" t="s">
        <v>6043</v>
      </c>
      <c r="D247" s="61">
        <v>35492.0</v>
      </c>
      <c r="E247" s="66" t="s">
        <v>15140</v>
      </c>
      <c r="F247" s="66" t="s">
        <v>102</v>
      </c>
      <c r="G247" s="66" t="s">
        <v>6044</v>
      </c>
      <c r="H247" s="66" t="s">
        <v>11</v>
      </c>
      <c r="I247" s="66" t="s">
        <v>314</v>
      </c>
      <c r="J247" s="64">
        <v>8.7887017043E10</v>
      </c>
      <c r="K247" s="64">
        <v>8.17213295E8</v>
      </c>
      <c r="L247" s="66" t="s">
        <v>6045</v>
      </c>
      <c r="M247" s="66" t="s">
        <v>137</v>
      </c>
      <c r="N247" s="66" t="s">
        <v>5649</v>
      </c>
      <c r="O247" s="66" t="s">
        <v>316</v>
      </c>
      <c r="P247" s="66" t="s">
        <v>394</v>
      </c>
      <c r="Q247" s="66"/>
      <c r="R247" s="66" t="s">
        <v>308</v>
      </c>
      <c r="S247" s="66" t="s">
        <v>6046</v>
      </c>
      <c r="T247" s="66" t="s">
        <v>1244</v>
      </c>
      <c r="U247" s="66" t="s">
        <v>593</v>
      </c>
      <c r="V247" s="66" t="s">
        <v>6047</v>
      </c>
      <c r="W247" s="82" t="s">
        <v>6048</v>
      </c>
      <c r="X247" s="66" t="s">
        <v>190</v>
      </c>
      <c r="Y247" s="82" t="s">
        <v>6049</v>
      </c>
      <c r="Z247" s="82" t="s">
        <v>6050</v>
      </c>
      <c r="AA247" s="66" t="s">
        <v>6051</v>
      </c>
      <c r="AB247" s="82" t="s">
        <v>6052</v>
      </c>
      <c r="AC247" s="66"/>
      <c r="AD247" s="93"/>
      <c r="AE247" s="66"/>
      <c r="AF247" s="93"/>
      <c r="AG247" s="93"/>
      <c r="AH247" s="93"/>
      <c r="AI247" s="199"/>
      <c r="AJ247" s="199"/>
      <c r="AK247" s="199"/>
    </row>
    <row r="248" ht="26.25" customHeight="1">
      <c r="A248" s="10">
        <f t="shared" si="1"/>
        <v>247</v>
      </c>
      <c r="B248" s="66"/>
      <c r="C248" s="60" t="s">
        <v>13425</v>
      </c>
      <c r="D248" s="61">
        <v>35263.0</v>
      </c>
      <c r="E248" s="60" t="s">
        <v>15140</v>
      </c>
      <c r="F248" s="60" t="s">
        <v>102</v>
      </c>
      <c r="G248" s="60" t="s">
        <v>13427</v>
      </c>
      <c r="H248" s="60" t="s">
        <v>8070</v>
      </c>
      <c r="I248" s="60" t="s">
        <v>16</v>
      </c>
      <c r="J248" s="60" t="s">
        <v>105</v>
      </c>
      <c r="K248" s="64">
        <v>8.7850629089E10</v>
      </c>
      <c r="L248" s="64">
        <v>8.5708820688E10</v>
      </c>
      <c r="M248" s="60" t="s">
        <v>13428</v>
      </c>
      <c r="N248" s="60" t="s">
        <v>106</v>
      </c>
      <c r="O248" s="60" t="s">
        <v>123</v>
      </c>
      <c r="P248" s="60" t="s">
        <v>316</v>
      </c>
      <c r="Q248" s="60" t="s">
        <v>158</v>
      </c>
      <c r="R248" s="66"/>
      <c r="S248" s="60" t="s">
        <v>1325</v>
      </c>
      <c r="T248" s="60" t="s">
        <v>13429</v>
      </c>
      <c r="U248" s="60" t="s">
        <v>13430</v>
      </c>
      <c r="V248" s="60" t="s">
        <v>593</v>
      </c>
      <c r="W248" s="60" t="s">
        <v>13431</v>
      </c>
      <c r="X248" s="65" t="s">
        <v>13432</v>
      </c>
      <c r="Y248" s="60" t="s">
        <v>13433</v>
      </c>
      <c r="Z248" s="65" t="s">
        <v>13434</v>
      </c>
      <c r="AA248" s="65" t="s">
        <v>13435</v>
      </c>
      <c r="AB248" s="60" t="s">
        <v>13436</v>
      </c>
      <c r="AC248" s="65" t="s">
        <v>13437</v>
      </c>
      <c r="AD248" s="66"/>
      <c r="AE248" s="66"/>
      <c r="AF248" s="66"/>
      <c r="AG248" s="66"/>
      <c r="AH248" s="66"/>
      <c r="AI248" s="140"/>
      <c r="AJ248" s="140"/>
      <c r="AK248" s="185"/>
    </row>
    <row r="249" ht="26.25" customHeight="1">
      <c r="A249" s="10">
        <f t="shared" si="1"/>
        <v>248</v>
      </c>
      <c r="B249" s="66"/>
      <c r="C249" s="66" t="s">
        <v>6589</v>
      </c>
      <c r="D249" s="61">
        <v>38056.0</v>
      </c>
      <c r="E249" s="66" t="s">
        <v>15140</v>
      </c>
      <c r="F249" s="66" t="s">
        <v>102</v>
      </c>
      <c r="G249" s="66" t="s">
        <v>6590</v>
      </c>
      <c r="H249" s="66" t="s">
        <v>6591</v>
      </c>
      <c r="I249" s="66" t="s">
        <v>31</v>
      </c>
      <c r="J249" s="66" t="s">
        <v>105</v>
      </c>
      <c r="K249" s="64">
        <v>8.3803625684E10</v>
      </c>
      <c r="L249" s="66" t="s">
        <v>6592</v>
      </c>
      <c r="M249" s="66" t="s">
        <v>6593</v>
      </c>
      <c r="N249" s="66" t="s">
        <v>106</v>
      </c>
      <c r="O249" s="66" t="s">
        <v>123</v>
      </c>
      <c r="P249" s="66" t="s">
        <v>316</v>
      </c>
      <c r="Q249" s="66" t="s">
        <v>158</v>
      </c>
      <c r="R249" s="66"/>
      <c r="S249" s="66" t="s">
        <v>6594</v>
      </c>
      <c r="T249" s="66" t="s">
        <v>6595</v>
      </c>
      <c r="U249" s="66" t="s">
        <v>6596</v>
      </c>
      <c r="V249" s="66" t="s">
        <v>6597</v>
      </c>
      <c r="W249" s="66" t="s">
        <v>6598</v>
      </c>
      <c r="X249" s="82" t="s">
        <v>6599</v>
      </c>
      <c r="Y249" s="66" t="s">
        <v>106</v>
      </c>
      <c r="Z249" s="82" t="s">
        <v>6600</v>
      </c>
      <c r="AA249" s="82" t="s">
        <v>6601</v>
      </c>
      <c r="AB249" s="66" t="s">
        <v>6602</v>
      </c>
      <c r="AC249" s="66"/>
      <c r="AD249" s="66"/>
      <c r="AE249" s="66"/>
      <c r="AF249" s="66"/>
      <c r="AG249" s="199"/>
      <c r="AH249" s="199"/>
      <c r="AI249" s="199"/>
      <c r="AJ249" s="199"/>
      <c r="AK249" s="199"/>
    </row>
    <row r="250" ht="26.25" customHeight="1">
      <c r="A250" s="10">
        <f t="shared" si="1"/>
        <v>249</v>
      </c>
      <c r="B250" s="66" t="s">
        <v>3729</v>
      </c>
      <c r="C250" s="66" t="s">
        <v>3726</v>
      </c>
      <c r="D250" s="64">
        <v>8.9528150058E10</v>
      </c>
      <c r="E250" s="64">
        <v>8.992992015E9</v>
      </c>
      <c r="F250" s="66" t="s">
        <v>316</v>
      </c>
      <c r="G250" s="66" t="s">
        <v>610</v>
      </c>
      <c r="H250" s="66" t="s">
        <v>3730</v>
      </c>
      <c r="I250" s="66" t="s">
        <v>3731</v>
      </c>
      <c r="J250" s="66" t="s">
        <v>593</v>
      </c>
      <c r="K250" s="66" t="s">
        <v>3732</v>
      </c>
      <c r="L250" s="66"/>
      <c r="M250" s="66"/>
      <c r="N250" s="66"/>
      <c r="O250" s="66"/>
      <c r="P250" s="66"/>
      <c r="Q250" s="82"/>
      <c r="R250" s="66"/>
      <c r="S250" s="66"/>
      <c r="T250" s="66"/>
      <c r="U250" s="93"/>
      <c r="V250" s="66"/>
      <c r="W250" s="93"/>
      <c r="X250" s="66"/>
      <c r="Y250" s="66"/>
      <c r="Z250" s="66"/>
      <c r="AA250" s="66"/>
      <c r="AB250" s="66"/>
      <c r="AC250" s="93"/>
      <c r="AD250" s="93"/>
      <c r="AE250" s="199"/>
      <c r="AF250" s="199"/>
      <c r="AG250" s="199"/>
      <c r="AH250" s="199"/>
      <c r="AI250" s="199"/>
      <c r="AJ250" s="199"/>
      <c r="AK250" s="199"/>
    </row>
    <row r="251" ht="26.25" customHeight="1">
      <c r="A251" s="10">
        <f t="shared" si="1"/>
        <v>250</v>
      </c>
      <c r="B251" s="66"/>
      <c r="C251" s="60" t="s">
        <v>310</v>
      </c>
      <c r="D251" s="61">
        <v>30921.0</v>
      </c>
      <c r="E251" s="60" t="s">
        <v>15140</v>
      </c>
      <c r="F251" s="60" t="s">
        <v>102</v>
      </c>
      <c r="G251" s="60" t="s">
        <v>312</v>
      </c>
      <c r="H251" s="60" t="s">
        <v>313</v>
      </c>
      <c r="I251" s="60" t="s">
        <v>11</v>
      </c>
      <c r="J251" s="60" t="s">
        <v>314</v>
      </c>
      <c r="K251" s="60" t="s">
        <v>315</v>
      </c>
      <c r="L251" s="64">
        <v>8.777686718E10</v>
      </c>
      <c r="M251" s="60" t="s">
        <v>309</v>
      </c>
      <c r="N251" s="60" t="s">
        <v>4</v>
      </c>
      <c r="O251" s="60" t="s">
        <v>123</v>
      </c>
      <c r="P251" s="60" t="s">
        <v>316</v>
      </c>
      <c r="Q251" s="60" t="s">
        <v>158</v>
      </c>
      <c r="R251" s="60" t="s">
        <v>167</v>
      </c>
      <c r="S251" s="60" t="s">
        <v>308</v>
      </c>
      <c r="T251" s="60" t="s">
        <v>317</v>
      </c>
      <c r="U251" s="60" t="s">
        <v>318</v>
      </c>
      <c r="V251" s="60" t="s">
        <v>114</v>
      </c>
      <c r="W251" s="60" t="s">
        <v>319</v>
      </c>
      <c r="X251" s="65" t="s">
        <v>320</v>
      </c>
      <c r="Y251" s="66"/>
      <c r="Z251" s="65" t="s">
        <v>321</v>
      </c>
      <c r="AA251" s="65" t="s">
        <v>322</v>
      </c>
      <c r="AB251" s="60" t="s">
        <v>323</v>
      </c>
      <c r="AC251" s="65" t="s">
        <v>324</v>
      </c>
      <c r="AD251" s="65" t="s">
        <v>325</v>
      </c>
      <c r="AE251" s="199"/>
      <c r="AF251" s="199"/>
      <c r="AG251" s="199"/>
      <c r="AH251" s="199"/>
      <c r="AI251" s="199"/>
      <c r="AJ251" s="199"/>
      <c r="AK251" s="199"/>
    </row>
    <row r="252" ht="26.25" customHeight="1">
      <c r="A252" s="10">
        <f t="shared" si="1"/>
        <v>251</v>
      </c>
      <c r="B252" s="66"/>
      <c r="C252" s="60" t="s">
        <v>14421</v>
      </c>
      <c r="D252" s="61">
        <v>36042.0</v>
      </c>
      <c r="E252" s="60" t="s">
        <v>15139</v>
      </c>
      <c r="F252" s="60" t="s">
        <v>102</v>
      </c>
      <c r="G252" s="60" t="s">
        <v>14422</v>
      </c>
      <c r="H252" s="60" t="s">
        <v>14423</v>
      </c>
      <c r="I252" s="60" t="s">
        <v>751</v>
      </c>
      <c r="J252" s="60" t="s">
        <v>314</v>
      </c>
      <c r="K252" s="60" t="s">
        <v>14424</v>
      </c>
      <c r="L252" s="60" t="str">
        <f>+62 878-8849-0058 (kakak)</f>
        <v>#ERROR!</v>
      </c>
      <c r="M252" s="60" t="s">
        <v>14426</v>
      </c>
      <c r="N252" s="60" t="s">
        <v>4</v>
      </c>
      <c r="O252" s="60" t="s">
        <v>123</v>
      </c>
      <c r="P252" s="60" t="s">
        <v>753</v>
      </c>
      <c r="Q252" s="60" t="s">
        <v>610</v>
      </c>
      <c r="R252" s="66"/>
      <c r="S252" s="60" t="s">
        <v>179</v>
      </c>
      <c r="T252" s="60" t="s">
        <v>14427</v>
      </c>
      <c r="U252" s="60" t="s">
        <v>14428</v>
      </c>
      <c r="V252" s="60" t="s">
        <v>593</v>
      </c>
      <c r="W252" s="60" t="s">
        <v>14429</v>
      </c>
      <c r="X252" s="65" t="s">
        <v>14430</v>
      </c>
      <c r="Y252" s="60" t="s">
        <v>14431</v>
      </c>
      <c r="Z252" s="65" t="s">
        <v>14432</v>
      </c>
      <c r="AA252" s="65" t="s">
        <v>14433</v>
      </c>
      <c r="AB252" s="60" t="s">
        <v>14434</v>
      </c>
      <c r="AC252" s="65" t="s">
        <v>14435</v>
      </c>
      <c r="AD252" s="66"/>
      <c r="AE252" s="199"/>
      <c r="AF252" s="199"/>
      <c r="AG252" s="199"/>
      <c r="AH252" s="199"/>
      <c r="AI252" s="199"/>
      <c r="AJ252" s="199"/>
      <c r="AK252" s="199"/>
    </row>
    <row r="253" ht="26.25" customHeight="1">
      <c r="A253" s="10">
        <f t="shared" si="1"/>
        <v>252</v>
      </c>
      <c r="B253" s="66"/>
      <c r="C253" s="60" t="s">
        <v>749</v>
      </c>
      <c r="D253" s="61">
        <v>35868.0</v>
      </c>
      <c r="E253" s="60" t="s">
        <v>15140</v>
      </c>
      <c r="F253" s="60" t="s">
        <v>102</v>
      </c>
      <c r="G253" s="60" t="s">
        <v>750</v>
      </c>
      <c r="H253" s="60" t="s">
        <v>224</v>
      </c>
      <c r="I253" s="60" t="s">
        <v>751</v>
      </c>
      <c r="J253" s="60" t="s">
        <v>105</v>
      </c>
      <c r="K253" s="64">
        <v>8.7872404804E10</v>
      </c>
      <c r="L253" s="64">
        <v>8.18492165E8</v>
      </c>
      <c r="M253" s="60" t="s">
        <v>752</v>
      </c>
      <c r="N253" s="60" t="s">
        <v>4</v>
      </c>
      <c r="O253" s="60" t="s">
        <v>123</v>
      </c>
      <c r="P253" s="60" t="s">
        <v>753</v>
      </c>
      <c r="Q253" s="60" t="s">
        <v>158</v>
      </c>
      <c r="R253" s="66"/>
      <c r="S253" s="60" t="s">
        <v>754</v>
      </c>
      <c r="T253" s="60" t="s">
        <v>755</v>
      </c>
      <c r="U253" s="60" t="s">
        <v>756</v>
      </c>
      <c r="V253" s="60" t="s">
        <v>159</v>
      </c>
      <c r="W253" s="60" t="s">
        <v>757</v>
      </c>
      <c r="X253" s="65" t="s">
        <v>758</v>
      </c>
      <c r="Y253" s="60" t="s">
        <v>759</v>
      </c>
      <c r="Z253" s="65" t="s">
        <v>760</v>
      </c>
      <c r="AA253" s="65" t="s">
        <v>761</v>
      </c>
      <c r="AB253" s="60" t="s">
        <v>754</v>
      </c>
      <c r="AC253" s="65" t="s">
        <v>762</v>
      </c>
      <c r="AD253" s="66"/>
      <c r="AE253" s="199"/>
      <c r="AF253" s="199"/>
      <c r="AG253" s="199"/>
      <c r="AH253" s="199"/>
      <c r="AI253" s="199"/>
      <c r="AJ253" s="199"/>
      <c r="AK253" s="199"/>
    </row>
    <row r="254" ht="26.25" customHeight="1">
      <c r="A254" s="212"/>
      <c r="B254" s="140"/>
      <c r="C254" s="140"/>
      <c r="D254" s="213"/>
      <c r="E254" s="186"/>
      <c r="F254" s="214"/>
      <c r="G254" s="140"/>
      <c r="H254" s="186"/>
      <c r="I254" s="186"/>
      <c r="J254" s="186"/>
      <c r="K254" s="186"/>
      <c r="L254" s="140"/>
      <c r="M254" s="140"/>
      <c r="N254" s="140"/>
      <c r="O254" s="140"/>
      <c r="P254" s="140"/>
      <c r="Q254" s="157"/>
      <c r="R254" s="140"/>
      <c r="S254" s="140"/>
      <c r="T254" s="140"/>
      <c r="U254" s="199"/>
      <c r="V254" s="140"/>
      <c r="W254" s="199"/>
      <c r="X254" s="140"/>
      <c r="Y254" s="140"/>
      <c r="Z254" s="140"/>
      <c r="AA254" s="140"/>
      <c r="AB254" s="140"/>
      <c r="AC254" s="199"/>
      <c r="AD254" s="199"/>
      <c r="AE254" s="199"/>
      <c r="AF254" s="199"/>
      <c r="AG254" s="199"/>
      <c r="AH254" s="199"/>
      <c r="AI254" s="199"/>
      <c r="AJ254" s="199"/>
      <c r="AK254" s="199"/>
    </row>
    <row r="255" ht="26.25" customHeight="1">
      <c r="A255" s="212"/>
      <c r="B255" s="140"/>
      <c r="C255" s="140"/>
      <c r="D255" s="213"/>
      <c r="E255" s="186"/>
      <c r="F255" s="214"/>
      <c r="G255" s="140"/>
      <c r="H255" s="186"/>
      <c r="I255" s="186"/>
      <c r="J255" s="186"/>
      <c r="K255" s="186"/>
      <c r="L255" s="140"/>
      <c r="M255" s="140"/>
      <c r="N255" s="140"/>
      <c r="O255" s="140"/>
      <c r="P255" s="140"/>
      <c r="Q255" s="157"/>
      <c r="R255" s="140"/>
      <c r="S255" s="140"/>
      <c r="T255" s="140"/>
      <c r="U255" s="199"/>
      <c r="V255" s="140"/>
      <c r="W255" s="199"/>
      <c r="X255" s="140"/>
      <c r="Y255" s="140"/>
      <c r="Z255" s="140"/>
      <c r="AA255" s="140"/>
      <c r="AB255" s="140"/>
      <c r="AC255" s="199"/>
      <c r="AD255" s="199"/>
      <c r="AE255" s="199"/>
      <c r="AF255" s="199"/>
      <c r="AG255" s="199"/>
      <c r="AH255" s="199"/>
      <c r="AI255" s="199"/>
      <c r="AJ255" s="199"/>
      <c r="AK255" s="199"/>
    </row>
    <row r="256" ht="26.25" customHeight="1">
      <c r="A256" s="212"/>
      <c r="B256" s="140"/>
      <c r="C256" s="140"/>
      <c r="D256" s="213"/>
      <c r="E256" s="186"/>
      <c r="F256" s="214"/>
      <c r="G256" s="140"/>
      <c r="H256" s="186"/>
      <c r="I256" s="186"/>
      <c r="J256" s="186"/>
      <c r="K256" s="186"/>
      <c r="L256" s="140"/>
      <c r="M256" s="140"/>
      <c r="N256" s="140"/>
      <c r="O256" s="140"/>
      <c r="P256" s="140"/>
      <c r="Q256" s="157"/>
      <c r="R256" s="140"/>
      <c r="S256" s="140"/>
      <c r="T256" s="140"/>
      <c r="U256" s="199"/>
      <c r="V256" s="140"/>
      <c r="W256" s="199"/>
      <c r="X256" s="140"/>
      <c r="Y256" s="140"/>
      <c r="Z256" s="140"/>
      <c r="AA256" s="140"/>
      <c r="AB256" s="140"/>
      <c r="AC256" s="199"/>
      <c r="AD256" s="199"/>
      <c r="AE256" s="199"/>
      <c r="AF256" s="199"/>
      <c r="AG256" s="199"/>
      <c r="AH256" s="199"/>
      <c r="AI256" s="199"/>
      <c r="AJ256" s="199"/>
      <c r="AK256" s="199"/>
    </row>
    <row r="257" ht="26.25" customHeight="1">
      <c r="A257" s="212"/>
      <c r="B257" s="140"/>
      <c r="C257" s="140"/>
      <c r="D257" s="213"/>
      <c r="E257" s="186"/>
      <c r="F257" s="214"/>
      <c r="G257" s="140"/>
      <c r="H257" s="186"/>
      <c r="I257" s="186"/>
      <c r="J257" s="186"/>
      <c r="K257" s="186"/>
      <c r="L257" s="140"/>
      <c r="M257" s="140"/>
      <c r="N257" s="140"/>
      <c r="O257" s="140"/>
      <c r="P257" s="140"/>
      <c r="Q257" s="157"/>
      <c r="R257" s="140"/>
      <c r="S257" s="140"/>
      <c r="T257" s="140"/>
      <c r="U257" s="199"/>
      <c r="V257" s="140"/>
      <c r="W257" s="199"/>
      <c r="X257" s="140"/>
      <c r="Y257" s="140"/>
      <c r="Z257" s="140"/>
      <c r="AA257" s="140"/>
      <c r="AB257" s="140"/>
      <c r="AC257" s="199"/>
      <c r="AD257" s="199"/>
      <c r="AE257" s="199"/>
      <c r="AF257" s="199"/>
      <c r="AG257" s="199"/>
      <c r="AH257" s="199"/>
      <c r="AI257" s="199"/>
      <c r="AJ257" s="199"/>
      <c r="AK257" s="199"/>
    </row>
    <row r="258" ht="26.25" customHeight="1">
      <c r="A258" s="212"/>
      <c r="B258" s="140"/>
      <c r="C258" s="140"/>
      <c r="D258" s="213"/>
      <c r="E258" s="186"/>
      <c r="F258" s="214"/>
      <c r="G258" s="140"/>
      <c r="H258" s="186"/>
      <c r="I258" s="186"/>
      <c r="J258" s="186"/>
      <c r="K258" s="186"/>
      <c r="L258" s="140"/>
      <c r="M258" s="140"/>
      <c r="N258" s="140"/>
      <c r="O258" s="140"/>
      <c r="P258" s="140"/>
      <c r="Q258" s="157"/>
      <c r="R258" s="140"/>
      <c r="S258" s="140"/>
      <c r="T258" s="140"/>
      <c r="U258" s="199"/>
      <c r="V258" s="140"/>
      <c r="W258" s="199"/>
      <c r="X258" s="140"/>
      <c r="Y258" s="140"/>
      <c r="Z258" s="140"/>
      <c r="AA258" s="140"/>
      <c r="AB258" s="140"/>
      <c r="AC258" s="199"/>
      <c r="AD258" s="199"/>
      <c r="AE258" s="199"/>
      <c r="AF258" s="199"/>
      <c r="AG258" s="199"/>
      <c r="AH258" s="199"/>
      <c r="AI258" s="199"/>
      <c r="AJ258" s="199"/>
      <c r="AK258" s="199"/>
    </row>
    <row r="259" ht="26.25" customHeight="1">
      <c r="A259" s="212"/>
      <c r="B259" s="140"/>
      <c r="C259" s="140"/>
      <c r="D259" s="213"/>
      <c r="E259" s="186"/>
      <c r="F259" s="214"/>
      <c r="G259" s="140"/>
      <c r="H259" s="186"/>
      <c r="I259" s="186"/>
      <c r="J259" s="186"/>
      <c r="K259" s="186"/>
      <c r="L259" s="140"/>
      <c r="M259" s="140"/>
      <c r="N259" s="140"/>
      <c r="O259" s="140"/>
      <c r="P259" s="140"/>
      <c r="Q259" s="157"/>
      <c r="R259" s="140"/>
      <c r="S259" s="140"/>
      <c r="T259" s="140"/>
      <c r="U259" s="199"/>
      <c r="V259" s="140"/>
      <c r="W259" s="199"/>
      <c r="X259" s="140"/>
      <c r="Y259" s="140"/>
      <c r="Z259" s="140"/>
      <c r="AA259" s="140"/>
      <c r="AB259" s="140"/>
      <c r="AC259" s="199"/>
      <c r="AD259" s="199"/>
      <c r="AE259" s="199"/>
      <c r="AF259" s="199"/>
      <c r="AG259" s="199"/>
      <c r="AH259" s="199"/>
      <c r="AI259" s="199"/>
      <c r="AJ259" s="199"/>
      <c r="AK259" s="199"/>
    </row>
    <row r="260" ht="26.25" customHeight="1">
      <c r="A260" s="212"/>
      <c r="B260" s="140"/>
      <c r="C260" s="140"/>
      <c r="D260" s="213"/>
      <c r="E260" s="186"/>
      <c r="F260" s="214"/>
      <c r="G260" s="140"/>
      <c r="H260" s="186"/>
      <c r="I260" s="186"/>
      <c r="J260" s="186"/>
      <c r="K260" s="186"/>
      <c r="L260" s="140"/>
      <c r="M260" s="140"/>
      <c r="N260" s="140"/>
      <c r="O260" s="140"/>
      <c r="P260" s="140"/>
      <c r="Q260" s="157"/>
      <c r="R260" s="140"/>
      <c r="S260" s="140"/>
      <c r="T260" s="140"/>
      <c r="U260" s="199"/>
      <c r="V260" s="140"/>
      <c r="W260" s="199"/>
      <c r="X260" s="140"/>
      <c r="Y260" s="140"/>
      <c r="Z260" s="140"/>
      <c r="AA260" s="140"/>
      <c r="AB260" s="140"/>
      <c r="AC260" s="199"/>
      <c r="AD260" s="199"/>
      <c r="AE260" s="199"/>
      <c r="AF260" s="199"/>
      <c r="AG260" s="199"/>
      <c r="AH260" s="199"/>
      <c r="AI260" s="199"/>
      <c r="AJ260" s="199"/>
      <c r="AK260" s="199"/>
    </row>
    <row r="261" ht="26.25" customHeight="1">
      <c r="A261" s="212"/>
      <c r="B261" s="140"/>
      <c r="C261" s="140"/>
      <c r="D261" s="213"/>
      <c r="E261" s="186"/>
      <c r="F261" s="214"/>
      <c r="G261" s="140"/>
      <c r="H261" s="186"/>
      <c r="I261" s="186"/>
      <c r="J261" s="186"/>
      <c r="K261" s="186"/>
      <c r="L261" s="140"/>
      <c r="M261" s="140"/>
      <c r="N261" s="140"/>
      <c r="O261" s="140"/>
      <c r="P261" s="140"/>
      <c r="Q261" s="157"/>
      <c r="R261" s="140"/>
      <c r="S261" s="140"/>
      <c r="T261" s="140"/>
      <c r="U261" s="199"/>
      <c r="V261" s="140"/>
      <c r="W261" s="199"/>
      <c r="X261" s="140"/>
      <c r="Y261" s="140"/>
      <c r="Z261" s="140"/>
      <c r="AA261" s="140"/>
      <c r="AB261" s="140"/>
      <c r="AC261" s="199"/>
      <c r="AD261" s="199"/>
      <c r="AE261" s="199"/>
      <c r="AF261" s="199"/>
      <c r="AG261" s="199"/>
      <c r="AH261" s="199"/>
      <c r="AI261" s="199"/>
      <c r="AJ261" s="199"/>
      <c r="AK261" s="199"/>
    </row>
    <row r="262" ht="26.25" customHeight="1">
      <c r="A262" s="212"/>
      <c r="B262" s="140"/>
      <c r="C262" s="140"/>
      <c r="D262" s="213"/>
      <c r="E262" s="186"/>
      <c r="F262" s="214"/>
      <c r="G262" s="140"/>
      <c r="H262" s="186"/>
      <c r="I262" s="186"/>
      <c r="J262" s="186"/>
      <c r="K262" s="186"/>
      <c r="L262" s="140"/>
      <c r="M262" s="140"/>
      <c r="N262" s="140"/>
      <c r="O262" s="140"/>
      <c r="P262" s="140"/>
      <c r="Q262" s="157"/>
      <c r="R262" s="140"/>
      <c r="S262" s="140"/>
      <c r="T262" s="140"/>
      <c r="U262" s="199"/>
      <c r="V262" s="140"/>
      <c r="W262" s="199"/>
      <c r="X262" s="140"/>
      <c r="Y262" s="140"/>
      <c r="Z262" s="140"/>
      <c r="AA262" s="140"/>
      <c r="AB262" s="140"/>
      <c r="AC262" s="199"/>
      <c r="AD262" s="199"/>
      <c r="AE262" s="199"/>
      <c r="AF262" s="199"/>
      <c r="AG262" s="199"/>
      <c r="AH262" s="199"/>
      <c r="AI262" s="199"/>
      <c r="AJ262" s="199"/>
      <c r="AK262" s="199"/>
    </row>
  </sheetData>
  <autoFilter ref="$O$1:$O$237"/>
  <hyperlinks>
    <hyperlink r:id="rId1" ref="L186"/>
    <hyperlink r:id="rId2" ref="L187"/>
    <hyperlink r:id="rId3" ref="L188"/>
    <hyperlink r:id="rId4" ref="L190"/>
    <hyperlink r:id="rId5" ref="L192"/>
    <hyperlink r:id="rId6" ref="L198"/>
    <hyperlink r:id="rId7" ref="L208"/>
    <hyperlink r:id="rId8" ref="B213"/>
    <hyperlink r:id="rId9" ref="L213"/>
    <hyperlink r:id="rId10" ref="B214"/>
    <hyperlink r:id="rId11" ref="L214"/>
    <hyperlink r:id="rId12" ref="B215"/>
    <hyperlink r:id="rId13" ref="L215"/>
    <hyperlink r:id="rId14" ref="T243"/>
    <hyperlink r:id="rId15" ref="Z243"/>
    <hyperlink r:id="rId16" ref="AA243"/>
    <hyperlink r:id="rId17" ref="AC243"/>
    <hyperlink r:id="rId18" ref="W247"/>
    <hyperlink r:id="rId19" ref="Y247"/>
    <hyperlink r:id="rId20" ref="Z247"/>
    <hyperlink r:id="rId21" ref="AB247"/>
    <hyperlink r:id="rId22" ref="X248"/>
    <hyperlink r:id="rId23" ref="Z248"/>
    <hyperlink r:id="rId24" ref="AA248"/>
    <hyperlink r:id="rId25" ref="AC248"/>
    <hyperlink r:id="rId26" ref="X249"/>
    <hyperlink r:id="rId27" ref="Z249"/>
    <hyperlink r:id="rId28" ref="AA249"/>
    <hyperlink r:id="rId29" ref="X251"/>
    <hyperlink r:id="rId30" ref="Z251"/>
    <hyperlink r:id="rId31" ref="AA251"/>
    <hyperlink r:id="rId32" ref="AC251"/>
    <hyperlink r:id="rId33" ref="AD251"/>
    <hyperlink r:id="rId34" ref="X252"/>
    <hyperlink r:id="rId35" ref="Z252"/>
    <hyperlink r:id="rId36" ref="AA252"/>
    <hyperlink r:id="rId37" ref="AC252"/>
    <hyperlink r:id="rId38" ref="X253"/>
    <hyperlink r:id="rId39" ref="Z253"/>
    <hyperlink r:id="rId40" ref="AA253"/>
    <hyperlink r:id="rId41" ref="AC253"/>
  </hyperlinks>
  <printOptions/>
  <pageMargins bottom="0.75" footer="0.0" header="0.0" left="0.7" right="0.7" top="0.75"/>
  <pageSetup orientation="landscape"/>
  <drawing r:id="rId4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2020-07-11T12:54:41Z</dcterms:created>
  <dc:creator>Lina</dc:creator>
</cp:coreProperties>
</file>